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27-MOHAMMAD UZAIR" sheetId="1" r:id="rId4"/>
    <sheet state="visible" name="228-ABID ali" sheetId="2" r:id="rId5"/>
    <sheet state="visible" name="229-NASIR KHAN" sheetId="3" r:id="rId6"/>
    <sheet state="visible" name="230-MOHAMMAD DEEN" sheetId="4" r:id="rId7"/>
    <sheet state="visible" name="231-AQIB JUNAID" sheetId="5" r:id="rId8"/>
    <sheet state="visible" name="232-MOHAMMAD SHAHID" sheetId="6" r:id="rId9"/>
    <sheet state="visible" name="233-SHOAIB AHMED" sheetId="7" r:id="rId10"/>
    <sheet state="visible" name="234-ABU HURAIRA" sheetId="8" r:id="rId11"/>
    <sheet state="visible" name="235-SAJJAD ALI" sheetId="9" r:id="rId12"/>
    <sheet state="visible" name="236-SALEEM MAL" sheetId="10" r:id="rId13"/>
    <sheet state="visible" name="237-SHAHBAZ ALI" sheetId="11" r:id="rId14"/>
    <sheet state="visible" name="238-FAHAD HUSSAIN" sheetId="12" r:id="rId15"/>
    <sheet state="visible" name="239-IMRAN KHAN SNR" sheetId="13" r:id="rId16"/>
    <sheet state="visible" name="240-ARBAZ KHAN" sheetId="14" r:id="rId17"/>
    <sheet state="visible" name="241-AFTAB AHMED" sheetId="15" r:id="rId18"/>
    <sheet state="visible" name="242-MAJID ALI" sheetId="16" r:id="rId19"/>
    <sheet state="visible" name="243-TARIQ JAMEEL" sheetId="17" r:id="rId20"/>
    <sheet state="visible" name="244-RASOOL BAKASH" sheetId="18" r:id="rId21"/>
    <sheet state="visible" name="245-MOHAMMAD FARHAD" sheetId="19" r:id="rId22"/>
    <sheet state="visible" name="246-ZAHOOR AHMED" sheetId="20" r:id="rId23"/>
    <sheet state="visible" name="247-YASIR HUSSAIN" sheetId="21" r:id="rId24"/>
    <sheet state="visible" name="248-TAIMOOR ALI" sheetId="22" r:id="rId25"/>
    <sheet state="visible" name="249-DAWOOD KHAN" sheetId="23" r:id="rId26"/>
    <sheet state="visible" name="250-MOHAMMAD FAROOQ" sheetId="24" r:id="rId27"/>
    <sheet state="visible" name="251-MOHAMMAD NAEEM" sheetId="25" r:id="rId28"/>
    <sheet state="visible" name="252-MAAZ KHAN" sheetId="26" r:id="rId29"/>
    <sheet state="visible" name="253-MOHAMMAD USMAN" sheetId="27" r:id="rId30"/>
    <sheet state="visible" name="254-SAMIULLAH JRN" sheetId="28" r:id="rId31"/>
    <sheet state="visible" name="255-USAMA AHMED" sheetId="29" r:id="rId32"/>
    <sheet state="visible" name="256-AZAZ KHAN" sheetId="30" r:id="rId33"/>
    <sheet state="visible" name="257-SAEEDULLAH" sheetId="31" r:id="rId34"/>
    <sheet state="visible" name="258-ASIF AFRIDI" sheetId="32" r:id="rId35"/>
    <sheet state="visible" name="259-JAMSHAD ALI" sheetId="33" r:id="rId36"/>
    <sheet state="visible" name="260-ARSHADULLAH" sheetId="34" r:id="rId37"/>
    <sheet state="visible" name="261-Awais Akram Minhas" sheetId="35" r:id="rId38"/>
    <sheet state="visible" name="262-Hassan Raza" sheetId="36" r:id="rId39"/>
    <sheet state="visible" name="263-Abdul Rehman muzammil" sheetId="37" r:id="rId40"/>
    <sheet state="visible" name="264-Usman Salahuddin" sheetId="38" r:id="rId41"/>
    <sheet state="visible" name="265-HUSNAIN SHAMIR" sheetId="39" r:id="rId42"/>
    <sheet state="visible" name="266-QAZI MEHMOOD ARBQAN" sheetId="40" r:id="rId43"/>
    <sheet state="visible" name="267-MUHAMMAD HAIDER" sheetId="41" r:id="rId44"/>
    <sheet state="visible" name="268-USMAN MAROOF " sheetId="42" r:id="rId45"/>
    <sheet state="visible" name="269-SAAD ASIF" sheetId="43" r:id="rId46"/>
    <sheet state="visible" name="270-BASIT ALI" sheetId="44" r:id="rId47"/>
    <sheet state="visible" name="271-NADEEM KHALIL" sheetId="45" r:id="rId48"/>
    <sheet state="visible" name="272-ROHAN QADRI" sheetId="46" r:id="rId49"/>
    <sheet state="visible" name="273-MOHAMMAD AMMAR" sheetId="47" r:id="rId50"/>
    <sheet state="visible" name="274-ALI ABBAS" sheetId="48" r:id="rId51"/>
    <sheet state="visible" name="275-SHADAB MAJEED" sheetId="49" r:id="rId52"/>
    <sheet state="visible" name="276-RAJA FARHAN KHAN" sheetId="50" r:id="rId53"/>
    <sheet state="visible" name="277-FAIZAN SALEEM" sheetId="51" r:id="rId54"/>
    <sheet state="visible" name="278-AQIB LIAQAT" sheetId="52" r:id="rId55"/>
    <sheet state="visible" name="279-NAVEED MALIK" sheetId="53" r:id="rId56"/>
    <sheet state="visible" name="280-MUHAMMAD MAOOZ" sheetId="54" r:id="rId57"/>
    <sheet state="visible" name="281-NAJAM NASEER KIYANI" sheetId="55" r:id="rId58"/>
    <sheet state="visible" name="282-HAMAD ISMAL" sheetId="56" r:id="rId59"/>
    <sheet state="visible" name="283-RAEES AHMAD" sheetId="57" r:id="rId60"/>
    <sheet state="visible" name="284-IBTISAM REHMAN" sheetId="58" r:id="rId61"/>
    <sheet state="visible" name="285-ATIQ UR REHMAN" sheetId="59" r:id="rId62"/>
    <sheet state="visible" name="286-MOHAMMAD KASHIF" sheetId="60" r:id="rId63"/>
    <sheet state="visible" name="287-SHEHZAD GUL" sheetId="61" r:id="rId64"/>
    <sheet state="visible" name="288-SHAHID KHAN" sheetId="62" r:id="rId65"/>
    <sheet state="visible" name="289-ABDUL SAMAD" sheetId="63" r:id="rId66"/>
    <sheet state="visible" name="290-ASAD RAZA" sheetId="64" r:id="rId67"/>
    <sheet state="visible" name="291-MOHAMMAD SALEEM" sheetId="65" r:id="rId68"/>
    <sheet state="visible" name="292-SHAHID ALI" sheetId="66" r:id="rId69"/>
    <sheet state="visible" name="293-AHMAD DANIYAL" sheetId="67" r:id="rId70"/>
    <sheet state="visible" name="294-KHURRAM SHEHZAD" sheetId="68" r:id="rId71"/>
    <sheet state="visible" name="295-MOHAMMAD AFZAL" sheetId="69" r:id="rId72"/>
    <sheet state="visible" name="296-AIMAL KHAN" sheetId="70" r:id="rId73"/>
    <sheet state="visible" name="297- HAMZA" sheetId="71" r:id="rId74"/>
    <sheet state="visible" name="298-MOMIN QAMAR" sheetId="72" r:id="rId75"/>
    <sheet state="visible" name="299-TAIMOOR SULTAN" sheetId="73" r:id="rId76"/>
    <sheet state="visible" name="300-ANU SHAHZAD" sheetId="74" r:id="rId77"/>
    <sheet state="visible" name="301-HUSNAIN MAJID" sheetId="75" r:id="rId78"/>
    <sheet state="visible" name="302-MOHAMMAD SUDAIS" sheetId="76" r:id="rId79"/>
    <sheet state="visible" name="303-MUHAMMAD AKRAM" sheetId="77" r:id="rId80"/>
    <sheet state="visible" name="304-MOHAMMAD SHAHYAR" sheetId="78" r:id="rId81"/>
    <sheet state="visible" name="305-ALI HAMZA WASIM" sheetId="79" r:id="rId82"/>
    <sheet state="visible" name="306-MOHAMMAD FAIZAN ZAFAR" sheetId="80" r:id="rId83"/>
    <sheet state="visible" name="307-ALI SHABBIR" sheetId="81" r:id="rId84"/>
    <sheet state="visible" name="308-MOHAMMAD ALAMGIR" sheetId="82" r:id="rId85"/>
    <sheet state="visible" name="309-MOHAMMAD UMAIR" sheetId="83" r:id="rId86"/>
    <sheet state="visible" name="310-ALI UMER" sheetId="84" r:id="rId87"/>
    <sheet state="visible" name="311-MEHRAN SANWAL" sheetId="85" r:id="rId88"/>
    <sheet state="visible" name="312-ADIL AMIN" sheetId="86" r:id="rId89"/>
    <sheet state="visible" name="313-AII AFZAL" sheetId="87" r:id="rId90"/>
    <sheet state="visible" name="314-SHOAIB MANZOOR" sheetId="88" r:id="rId91"/>
    <sheet state="visible" name="315-SHAYAN KHALIL" sheetId="89" r:id="rId92"/>
    <sheet state="visible" name="316-Master Sheet" sheetId="90" r:id="rId93"/>
    <sheet state="visible" name="317-MUHAMMAD RIAZULLAH" sheetId="91" r:id="rId94"/>
    <sheet state="visible" name="318-ZAIN ISHAQ" sheetId="92" r:id="rId95"/>
    <sheet state="visible" name="319- MEHROZ RASHEED" sheetId="93" r:id="rId96"/>
    <sheet state="visible" name="320-SHUJAH UR REHMAN" sheetId="94" r:id="rId97"/>
    <sheet state="visible" name="321-ARSLAN SAJID" sheetId="95" r:id="rId98"/>
    <sheet state="visible" name="322-ISRAR HUSSAIN" sheetId="96" r:id="rId99"/>
    <sheet state="visible" name="323-MUHAMMAD BILAL" sheetId="97" r:id="rId100"/>
    <sheet state="visible" name="324-SHUJAH ZAHEER" sheetId="98" r:id="rId101"/>
    <sheet state="visible" name="325-MOHAMMAD ADIL" sheetId="99" r:id="rId102"/>
    <sheet state="visible" name="326-Khayam Khan" sheetId="100" r:id="rId103"/>
    <sheet state="visible" name="327-Mohammad Arif" sheetId="101" r:id="rId104"/>
    <sheet state="visible" name="328-Khalid Usman" sheetId="102" r:id="rId105"/>
    <sheet state="visible" name="329-Fayyaz Khan " sheetId="103" r:id="rId106"/>
    <sheet state="visible" name="330-Atizaz HabibKhan" sheetId="104" r:id="rId107"/>
    <sheet state="visible" name="331-Aqib Khan " sheetId="105" r:id="rId108"/>
    <sheet state="visible" name="332-YASIR SHAH" sheetId="106" r:id="rId109"/>
    <sheet state="visible" name="333-ARSHAD IQBAL" sheetId="107" r:id="rId110"/>
    <sheet state="visible" name="334-Adil Naz" sheetId="108" r:id="rId111"/>
    <sheet state="visible" name="335-Afaq Ahmed" sheetId="109" r:id="rId112"/>
  </sheets>
  <definedNames/>
  <calcPr/>
  <extLst>
    <ext uri="GoogleSheetsCustomDataVersion2">
      <go:sheetsCustomData xmlns:go="http://customooxmlschemas.google.com/" r:id="rId113" roundtripDataChecksum="MUEa8UImC0+m76XEhiEGCeUmyzyMi5vkqosx/RgGhOc="/>
    </ext>
  </extLst>
</workbook>
</file>

<file path=xl/sharedStrings.xml><?xml version="1.0" encoding="utf-8"?>
<sst xmlns="http://schemas.openxmlformats.org/spreadsheetml/2006/main" count="18090" uniqueCount="437">
  <si>
    <t>Player ID</t>
  </si>
  <si>
    <t xml:space="preserve">Batting </t>
  </si>
  <si>
    <t>Mat</t>
  </si>
  <si>
    <t>Inns</t>
  </si>
  <si>
    <t>NO</t>
  </si>
  <si>
    <t>Runs</t>
  </si>
  <si>
    <t>HS</t>
  </si>
  <si>
    <t>Ave</t>
  </si>
  <si>
    <t>BF</t>
  </si>
  <si>
    <t>SR</t>
  </si>
  <si>
    <t>100s</t>
  </si>
  <si>
    <t>50s</t>
  </si>
  <si>
    <t>National T20</t>
  </si>
  <si>
    <t>QAT 2024-25</t>
  </si>
  <si>
    <t>Bowling</t>
  </si>
  <si>
    <t>Balls</t>
  </si>
  <si>
    <t>Mdns</t>
  </si>
  <si>
    <t>Wkts</t>
  </si>
  <si>
    <t>BB</t>
  </si>
  <si>
    <t>4wl</t>
  </si>
  <si>
    <t>5wl</t>
  </si>
  <si>
    <t>S. Rate</t>
  </si>
  <si>
    <t>Econ</t>
  </si>
  <si>
    <t>T20</t>
  </si>
  <si>
    <t>National T-20 2024</t>
  </si>
  <si>
    <t>Particulars</t>
  </si>
  <si>
    <t>Pool Matches Against</t>
  </si>
  <si>
    <t>Quarter Final</t>
  </si>
  <si>
    <t>Semi Final</t>
  </si>
  <si>
    <t>M1</t>
  </si>
  <si>
    <t>M2</t>
  </si>
  <si>
    <t>M3</t>
  </si>
  <si>
    <t>M4</t>
  </si>
  <si>
    <t>M5</t>
  </si>
  <si>
    <t>Team Stats</t>
  </si>
  <si>
    <t>Match ID</t>
  </si>
  <si>
    <t>Innings Number</t>
  </si>
  <si>
    <t>Team Standing</t>
  </si>
  <si>
    <t>Opposition Standing</t>
  </si>
  <si>
    <t>S</t>
  </si>
  <si>
    <t>Total Runs Of Own Team</t>
  </si>
  <si>
    <t>Total Wickets Lost By Own Team</t>
  </si>
  <si>
    <t>Total Balls Played By Own Team</t>
  </si>
  <si>
    <t>Total Runs Of Opposition Team</t>
  </si>
  <si>
    <t>Total Wickets Lost By Opposition Team</t>
  </si>
  <si>
    <t>Total Balls Played By Opposition Team</t>
  </si>
  <si>
    <t>Player Stats</t>
  </si>
  <si>
    <t>Runs Made</t>
  </si>
  <si>
    <t>Balls Consumed</t>
  </si>
  <si>
    <t>Batting Position</t>
  </si>
  <si>
    <t>Dismissed</t>
  </si>
  <si>
    <t>YES</t>
  </si>
  <si>
    <t>Special Batting Talent</t>
  </si>
  <si>
    <t>NA</t>
  </si>
  <si>
    <t>Balls Bowled</t>
  </si>
  <si>
    <t>Runs Given</t>
  </si>
  <si>
    <t>Wickets Taken</t>
  </si>
  <si>
    <t>Maidens Bowled</t>
  </si>
  <si>
    <t>Batters Dismissed</t>
  </si>
  <si>
    <t>Special Bowling Talent</t>
  </si>
  <si>
    <t>QAT 2024</t>
  </si>
  <si>
    <t>1st Ing</t>
  </si>
  <si>
    <t>2nd Ing</t>
  </si>
  <si>
    <t>N/A</t>
  </si>
  <si>
    <t>President's Trophy Grade-I 2024/25</t>
  </si>
  <si>
    <t>President's Cup One-Day 2024/25</t>
  </si>
  <si>
    <t>M6</t>
  </si>
  <si>
    <t>M7</t>
  </si>
  <si>
    <t>M8</t>
  </si>
  <si>
    <t>M9</t>
  </si>
  <si>
    <t>M10</t>
  </si>
  <si>
    <t>DONE</t>
  </si>
  <si>
    <r>
      <rPr>
        <rFont val="Calibri"/>
        <color theme="1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</si>
  <si>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0F0F0F"/>
        <sz val="13.0"/>
      </rPr>
      <t>S</t>
    </r>
  </si>
  <si>
    <r>
      <rPr>
        <rFont val="Calibri"/>
        <color rgb="FF161616"/>
        <sz val="12.0"/>
      </rPr>
      <t xml:space="preserve">Total </t>
    </r>
    <r>
      <rPr>
        <rFont val="Calibri"/>
        <color theme="1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theme="1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</si>
  <si>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theme="1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</si>
  <si>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theme="1"/>
        <sz val="12.0"/>
      </rPr>
      <t>Wickets Lost By Opposition Team</t>
    </r>
  </si>
  <si>
    <t>Yes</t>
  </si>
  <si>
    <r>
      <rPr>
        <rFont val="Calibri"/>
        <color theme="1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</si>
  <si>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0F0F0F"/>
        <sz val="13.0"/>
      </rPr>
      <t>S</t>
    </r>
  </si>
  <si>
    <r>
      <rPr>
        <rFont val="Calibri"/>
        <color rgb="FF161616"/>
        <sz val="12.0"/>
      </rPr>
      <t xml:space="preserve">Total </t>
    </r>
    <r>
      <rPr>
        <rFont val="Calibri"/>
        <color theme="1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theme="1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</si>
  <si>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theme="1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</si>
  <si>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theme="1"/>
        <sz val="12.0"/>
      </rPr>
      <t>Wickets Lost By Opposition Team</t>
    </r>
  </si>
  <si>
    <t>No</t>
  </si>
  <si>
    <t>2/85</t>
  </si>
  <si>
    <t>3,10</t>
  </si>
  <si>
    <t>1/34</t>
  </si>
  <si>
    <t>2/98</t>
  </si>
  <si>
    <t>1,11</t>
  </si>
  <si>
    <t>5/48</t>
  </si>
  <si>
    <t>3,6,7</t>
  </si>
  <si>
    <t>5,6,7,8,10</t>
  </si>
  <si>
    <t>2,5,7,8</t>
  </si>
  <si>
    <t>2/44</t>
  </si>
  <si>
    <t>0-17</t>
  </si>
  <si>
    <t>--</t>
  </si>
  <si>
    <t>5,6</t>
  </si>
  <si>
    <t>Pakistan Television</t>
  </si>
  <si>
    <t>List A</t>
  </si>
  <si>
    <t>President's One Day Cup</t>
  </si>
  <si>
    <t>vs
 OGDCL</t>
  </si>
  <si>
    <t>vs
 GG</t>
  </si>
  <si>
    <t>vs
 SNGPL</t>
  </si>
  <si>
    <t>vs
 ESHAAL</t>
  </si>
  <si>
    <t>vs (SF)
 SBP</t>
  </si>
  <si>
    <t>1st in Group</t>
  </si>
  <si>
    <t>Samifinalist</t>
  </si>
  <si>
    <t>4th in Group</t>
  </si>
  <si>
    <t>5th in Group</t>
  </si>
  <si>
    <t>2nd in Group</t>
  </si>
  <si>
    <t>3rd in Group</t>
  </si>
  <si>
    <t>Winner</t>
  </si>
  <si>
    <t>Runs Givens</t>
  </si>
  <si>
    <t>President's Trophy 2024-25</t>
  </si>
  <si>
    <t>vs 
 SBP</t>
  </si>
  <si>
    <t>vs
 KRL</t>
  </si>
  <si>
    <t>vs
 WAPDA</t>
  </si>
  <si>
    <t>vs
 HEC</t>
  </si>
  <si>
    <t>vs (F)
 SBP</t>
  </si>
  <si>
    <t>1st Inning</t>
  </si>
  <si>
    <t>2nd Inning</t>
  </si>
  <si>
    <t>1/94</t>
  </si>
  <si>
    <t>1/0</t>
  </si>
  <si>
    <t>1,2</t>
  </si>
  <si>
    <t>1,3</t>
  </si>
  <si>
    <t>1/51</t>
  </si>
  <si>
    <t>1/56</t>
  </si>
  <si>
    <t>1,10,11</t>
  </si>
  <si>
    <t>4/32</t>
  </si>
  <si>
    <t>1,3,6,8</t>
  </si>
  <si>
    <t>0/28</t>
  </si>
  <si>
    <t>0/12</t>
  </si>
  <si>
    <t>3,4,6,9</t>
  </si>
  <si>
    <t>0/10</t>
  </si>
  <si>
    <t>1/80</t>
  </si>
  <si>
    <t>3,7</t>
  </si>
  <si>
    <t>4,6</t>
  </si>
  <si>
    <t>1,3,5,7</t>
  </si>
  <si>
    <t>`1</t>
  </si>
  <si>
    <t>5/89</t>
  </si>
  <si>
    <t>7-77</t>
  </si>
  <si>
    <t>2-42</t>
  </si>
  <si>
    <t>2,9</t>
  </si>
  <si>
    <t>2,5,6,11</t>
  </si>
  <si>
    <t>2,3,4,6</t>
  </si>
  <si>
    <t>3,6,7,9,10</t>
  </si>
  <si>
    <t>4,8</t>
  </si>
  <si>
    <t>KRL President's Trophy Grade-I 2024/25</t>
  </si>
  <si>
    <t>VS-WAPDA</t>
  </si>
  <si>
    <t>VS- HEC</t>
  </si>
  <si>
    <t>VS- PTV</t>
  </si>
  <si>
    <t>VS- SNGPL</t>
  </si>
  <si>
    <t>VS- GG</t>
  </si>
  <si>
    <t>VS- OGDCL</t>
  </si>
  <si>
    <t>VS- ESHAAL</t>
  </si>
  <si>
    <t>VS- SBP</t>
  </si>
  <si>
    <t>Inn 1</t>
  </si>
  <si>
    <t>Inn 2</t>
  </si>
  <si>
    <t>Total Overs Played By Own Team</t>
  </si>
  <si>
    <t>Total Overs Played By Opposition Team</t>
  </si>
  <si>
    <t>1,2,3,4,5,6,7</t>
  </si>
  <si>
    <t>1,3,4,8,10</t>
  </si>
  <si>
    <t>1,5,7,9,10,11</t>
  </si>
  <si>
    <t>1,4,9,</t>
  </si>
  <si>
    <t>3,5,7,9,</t>
  </si>
  <si>
    <t>1,6</t>
  </si>
  <si>
    <t>7,8,11</t>
  </si>
  <si>
    <t>2,3,7,10,11</t>
  </si>
  <si>
    <t>KRL President's Cup One-Day 2024/25</t>
  </si>
  <si>
    <t>VS WAPDA</t>
  </si>
  <si>
    <t>VS HEC</t>
  </si>
  <si>
    <t>VS SBP</t>
  </si>
  <si>
    <t>R 3</t>
  </si>
  <si>
    <t>R 1</t>
  </si>
  <si>
    <t>R 4</t>
  </si>
  <si>
    <t>R 2</t>
  </si>
  <si>
    <t>Wicket</t>
  </si>
  <si>
    <t>RunRate When Came to Bowl (1st Innings)</t>
  </si>
  <si>
    <t>RunRate When Dismissed/End (1st Innings)</t>
  </si>
  <si>
    <t>Required RunRate When Came to Bat(2nd Innings)</t>
  </si>
  <si>
    <t>Required RunRate When Dismissed/Ends (Second Innings)</t>
  </si>
  <si>
    <t>o</t>
  </si>
  <si>
    <t>0/1</t>
  </si>
  <si>
    <t>players stats</t>
  </si>
  <si>
    <t>OGDCL</t>
  </si>
  <si>
    <t>vs
 PTV</t>
  </si>
  <si>
    <t>vs
 SBP</t>
  </si>
  <si>
    <t>vs 
 SNGPL</t>
  </si>
  <si>
    <t>7th in Group</t>
  </si>
  <si>
    <t>9th in Group</t>
  </si>
  <si>
    <t>6th in Group</t>
  </si>
  <si>
    <t>8th in Group</t>
  </si>
  <si>
    <t>2,5,6</t>
  </si>
  <si>
    <t>President's Trophy One Day 2024/25</t>
  </si>
  <si>
    <r>
      <rPr>
        <rFont val="Calibri"/>
        <color theme="1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</si>
  <si>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0F0F0F"/>
        <sz val="13.0"/>
      </rPr>
      <t>S</t>
    </r>
  </si>
  <si>
    <r>
      <rPr>
        <rFont val="Calibri"/>
        <color rgb="FF161616"/>
        <sz val="12.0"/>
      </rPr>
      <t xml:space="preserve">Total </t>
    </r>
    <r>
      <rPr>
        <rFont val="Calibri"/>
        <color theme="1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theme="1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</si>
  <si>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theme="1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</si>
  <si>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theme="1"/>
        <sz val="12.0"/>
      </rPr>
      <t>Wickets Lost By Opposition Team</t>
    </r>
  </si>
  <si>
    <t xml:space="preserve">President's Trophy Grade-I 2024/25
</t>
  </si>
  <si>
    <r>
      <rPr>
        <rFont val="Calibri"/>
        <color theme="1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</si>
  <si>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0F0F0F"/>
        <sz val="13.0"/>
      </rPr>
      <t>S</t>
    </r>
  </si>
  <si>
    <r>
      <rPr>
        <rFont val="Calibri"/>
        <color rgb="FF161616"/>
        <sz val="12.0"/>
      </rPr>
      <t xml:space="preserve">Total </t>
    </r>
    <r>
      <rPr>
        <rFont val="Calibri"/>
        <color theme="1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theme="1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</si>
  <si>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theme="1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</si>
  <si>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theme="1"/>
        <sz val="12.0"/>
      </rPr>
      <t>Wickets Lost By Opposition Team</t>
    </r>
  </si>
  <si>
    <t>1/67</t>
  </si>
  <si>
    <t>yes</t>
  </si>
  <si>
    <t>2,6</t>
  </si>
  <si>
    <t>1/40</t>
  </si>
  <si>
    <t>3-67</t>
  </si>
  <si>
    <t xml:space="preserve">Runs </t>
  </si>
  <si>
    <t>2,5,8</t>
  </si>
  <si>
    <t>PLAYERS STATS</t>
  </si>
  <si>
    <t>3/37</t>
  </si>
  <si>
    <t>1,4,7</t>
  </si>
  <si>
    <t>1,2,8</t>
  </si>
  <si>
    <t>BALLS</t>
  </si>
  <si>
    <t>MDS</t>
  </si>
  <si>
    <t>6/63</t>
  </si>
  <si>
    <t>0-14</t>
  </si>
  <si>
    <t>PLAYER STATS</t>
  </si>
  <si>
    <t>5,8</t>
  </si>
  <si>
    <t>1,2,3,4,5,6</t>
  </si>
  <si>
    <t>1,2,5,9,11</t>
  </si>
  <si>
    <t>3,4,8</t>
  </si>
  <si>
    <t>-</t>
  </si>
  <si>
    <t>3/45</t>
  </si>
  <si>
    <t>0-5</t>
  </si>
  <si>
    <t>2/41</t>
  </si>
  <si>
    <t>3,4</t>
  </si>
  <si>
    <t>1,4,5</t>
  </si>
  <si>
    <t>6,7</t>
  </si>
  <si>
    <t>2,4</t>
  </si>
  <si>
    <t>Runner Up</t>
  </si>
  <si>
    <t>*</t>
  </si>
  <si>
    <t>3,6</t>
  </si>
  <si>
    <t>1/134</t>
  </si>
  <si>
    <t>0/14</t>
  </si>
  <si>
    <t>0/4</t>
  </si>
  <si>
    <t>QF3</t>
  </si>
  <si>
    <t>6,8</t>
  </si>
  <si>
    <t>21O</t>
  </si>
  <si>
    <t>1,8</t>
  </si>
  <si>
    <t>6,7,10</t>
  </si>
  <si>
    <t>1,4,6</t>
  </si>
  <si>
    <t>2,8,9,10</t>
  </si>
  <si>
    <t>1,3,6</t>
  </si>
  <si>
    <t>1,2,9,10</t>
  </si>
  <si>
    <t>0/5</t>
  </si>
  <si>
    <r>
      <rPr>
        <rFont val="Calibri"/>
        <color theme="1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</si>
  <si>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0F0F0F"/>
        <sz val="13.0"/>
      </rPr>
      <t>S</t>
    </r>
  </si>
  <si>
    <r>
      <rPr>
        <rFont val="Calibri"/>
        <color rgb="FF161616"/>
        <sz val="12.0"/>
      </rPr>
      <t xml:space="preserve">Total </t>
    </r>
    <r>
      <rPr>
        <rFont val="Calibri"/>
        <color theme="1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theme="1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</si>
  <si>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theme="1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</si>
  <si>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theme="1"/>
        <sz val="12.0"/>
      </rPr>
      <t>Wickets Lost By Opposition Team</t>
    </r>
  </si>
  <si>
    <r>
      <rPr>
        <rFont val="Calibri"/>
        <color theme="1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</si>
  <si>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0F0F0F"/>
        <sz val="13.0"/>
      </rPr>
      <t>S</t>
    </r>
  </si>
  <si>
    <r>
      <rPr>
        <rFont val="Calibri"/>
        <color rgb="FF161616"/>
        <sz val="12.0"/>
      </rPr>
      <t xml:space="preserve">Total </t>
    </r>
    <r>
      <rPr>
        <rFont val="Calibri"/>
        <color theme="1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theme="1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</si>
  <si>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theme="1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</si>
  <si>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theme="1"/>
        <sz val="12.0"/>
      </rPr>
      <t>Wickets Lost By Opposition Team</t>
    </r>
  </si>
  <si>
    <t>4/31</t>
  </si>
  <si>
    <t>4-88</t>
  </si>
  <si>
    <t>3-70</t>
  </si>
  <si>
    <t>2,4,8,10</t>
  </si>
  <si>
    <t>3,5,6,7</t>
  </si>
  <si>
    <t>Eshaal Associates President's Cup One-Day 2024/25</t>
  </si>
  <si>
    <t>M1-SNGPL</t>
  </si>
  <si>
    <t>M2-OGDCL</t>
  </si>
  <si>
    <t>M3-Ghani Glass</t>
  </si>
  <si>
    <t>M4-PTV</t>
  </si>
  <si>
    <t>2,4,6</t>
  </si>
  <si>
    <t>1,7</t>
  </si>
  <si>
    <t>Eshaal Associates - President's Trophy Grade-I 2024/25</t>
  </si>
  <si>
    <t>M1- HEC</t>
  </si>
  <si>
    <t>M2- Ghani Glass</t>
  </si>
  <si>
    <t>M3- PTV</t>
  </si>
  <si>
    <t>M4- ODGCL</t>
  </si>
  <si>
    <t>M5-State Bank</t>
  </si>
  <si>
    <t>M6- WAPDA</t>
  </si>
  <si>
    <t>M7- KRL</t>
  </si>
  <si>
    <t>M8- SNGPL</t>
  </si>
  <si>
    <t>Inning 1</t>
  </si>
  <si>
    <t>Inning 2</t>
  </si>
  <si>
    <t>DNP</t>
  </si>
  <si>
    <t xml:space="preserve"> NA</t>
  </si>
  <si>
    <t>5,7,9</t>
  </si>
  <si>
    <t>1,5</t>
  </si>
  <si>
    <t>8,9,11</t>
  </si>
  <si>
    <t>2,8</t>
  </si>
  <si>
    <t>3,6,7,8</t>
  </si>
  <si>
    <t>CC CONFIRMED</t>
  </si>
  <si>
    <r>
      <rPr>
        <rFont val="Calibri"/>
        <color rgb="FF000000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</si>
  <si>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161616"/>
        <sz val="12.0"/>
      </rPr>
      <t xml:space="preserve">Total </t>
    </r>
    <r>
      <rPr>
        <rFont val="Calibri"/>
        <color rgb="FF000000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rgb="FF000000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</si>
  <si>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rgb="FF000000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</si>
  <si>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rgb="FF000000"/>
        <sz val="12.0"/>
      </rPr>
      <t>Wickets Lost By Opposition Team</t>
    </r>
  </si>
  <si>
    <t xml:space="preserve">President's Trophy Grade-I 2024/25 
</t>
  </si>
  <si>
    <r>
      <rPr>
        <rFont val="Calibri"/>
        <color rgb="FF000000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</si>
  <si>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161616"/>
        <sz val="12.0"/>
      </rPr>
      <t xml:space="preserve">Total </t>
    </r>
    <r>
      <rPr>
        <rFont val="Calibri"/>
        <color rgb="FF000000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rgb="FF000000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</si>
  <si>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rgb="FF000000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</si>
  <si>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rgb="FF000000"/>
        <sz val="12.0"/>
      </rPr>
      <t>Wickets Lost By Opposition Team</t>
    </r>
  </si>
  <si>
    <t xml:space="preserve">PLAYERS STATS </t>
  </si>
  <si>
    <t>5,7,8,11</t>
  </si>
  <si>
    <t>3,6,10,11</t>
  </si>
  <si>
    <t>4,5,6,7</t>
  </si>
  <si>
    <t>5/71</t>
  </si>
  <si>
    <t>1,8,9</t>
  </si>
  <si>
    <t>2,4,5,8,9</t>
  </si>
  <si>
    <t>1,3,4</t>
  </si>
  <si>
    <t>1/52</t>
  </si>
  <si>
    <t>O</t>
  </si>
  <si>
    <t> 10</t>
  </si>
  <si>
    <t> 229</t>
  </si>
  <si>
    <t> 3-49</t>
  </si>
  <si>
    <t> 22.90</t>
  </si>
  <si>
    <t> 0</t>
  </si>
  <si>
    <t> 39.00</t>
  </si>
  <si>
    <t> 3.52</t>
  </si>
  <si>
    <r>
      <rPr>
        <rFont val="Calibri"/>
        <color rgb="FF000000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</si>
  <si>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161616"/>
        <sz val="12.0"/>
      </rPr>
      <t xml:space="preserve">Total </t>
    </r>
    <r>
      <rPr>
        <rFont val="Calibri"/>
        <color rgb="FF000000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rgb="FF000000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</si>
  <si>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rgb="FF000000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</si>
  <si>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rgb="FF000000"/>
        <sz val="12.0"/>
      </rPr>
      <t>Wickets Lost By Opposition Team</t>
    </r>
  </si>
  <si>
    <r>
      <rPr>
        <rFont val="Calibri"/>
        <color rgb="FF000000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</si>
  <si>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161616"/>
        <sz val="12.0"/>
      </rPr>
      <t xml:space="preserve">Total </t>
    </r>
    <r>
      <rPr>
        <rFont val="Calibri"/>
        <color rgb="FF000000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rgb="FF000000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</si>
  <si>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rgb="FF000000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</si>
  <si>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rgb="FF000000"/>
        <sz val="12.0"/>
      </rPr>
      <t>Wickets Lost By Opposition Team</t>
    </r>
  </si>
  <si>
    <t>4,7</t>
  </si>
  <si>
    <t>1,4</t>
  </si>
  <si>
    <t>1,2,3,6</t>
  </si>
  <si>
    <t>4.5.6</t>
  </si>
  <si>
    <t>0/7</t>
  </si>
  <si>
    <t>0/2</t>
  </si>
  <si>
    <t>2-86</t>
  </si>
  <si>
    <t>HEC President's Trophy Grade-I 2024/25</t>
  </si>
  <si>
    <t>VS-ESHAAL</t>
  </si>
  <si>
    <t>VS- KRL</t>
  </si>
  <si>
    <t>VS- WAPDA</t>
  </si>
  <si>
    <t>2,3</t>
  </si>
  <si>
    <t>3-53</t>
  </si>
  <si>
    <t>8.9,11</t>
  </si>
  <si>
    <t>6,10</t>
  </si>
  <si>
    <t>6,8,9</t>
  </si>
  <si>
    <t>0-3</t>
  </si>
  <si>
    <t>0/32</t>
  </si>
  <si>
    <t>5-64</t>
  </si>
  <si>
    <t>1,3,5</t>
  </si>
  <si>
    <t>4,7,8,9</t>
  </si>
  <si>
    <t>2,5,7,10</t>
  </si>
  <si>
    <t>1,3,6,7</t>
  </si>
  <si>
    <t>5,7,10</t>
  </si>
  <si>
    <t>4,6,7,8</t>
  </si>
  <si>
    <t>5,7,9,10,11</t>
  </si>
  <si>
    <t>2,4,5,8,10</t>
  </si>
  <si>
    <t>1,2,3,5,9</t>
  </si>
  <si>
    <t>1,2,5</t>
  </si>
  <si>
    <t>3,7,10</t>
  </si>
  <si>
    <t>0-1</t>
  </si>
  <si>
    <t>1-55</t>
  </si>
  <si>
    <t>0-2</t>
  </si>
  <si>
    <t>4-47</t>
  </si>
  <si>
    <t>5,8,9,11</t>
  </si>
  <si>
    <t>2-56</t>
  </si>
  <si>
    <t>6/69</t>
  </si>
  <si>
    <t>6,9</t>
  </si>
  <si>
    <t>1,2,6</t>
  </si>
  <si>
    <t>1,2,9</t>
  </si>
  <si>
    <t>7-72</t>
  </si>
  <si>
    <t>2-51</t>
  </si>
  <si>
    <t>1,3,4,7,8,10</t>
  </si>
  <si>
    <t>6,3</t>
  </si>
  <si>
    <t>7,8,9</t>
  </si>
  <si>
    <t>3,7,11</t>
  </si>
  <si>
    <t>2,5</t>
  </si>
  <si>
    <t>2,3,4,5,6,9,10</t>
  </si>
  <si>
    <t>4-44</t>
  </si>
  <si>
    <t xml:space="preserve">NA </t>
  </si>
  <si>
    <t>3,4,7,9,11</t>
  </si>
  <si>
    <t>1,2,3,4,6,8,10</t>
  </si>
  <si>
    <t>2,7</t>
  </si>
  <si>
    <t>1,3,2</t>
  </si>
  <si>
    <t>WAPDA Stats President's Trophy</t>
  </si>
  <si>
    <t>M1-KRL</t>
  </si>
  <si>
    <t>M2- OGDCL</t>
  </si>
  <si>
    <t>M3- SBP</t>
  </si>
  <si>
    <t>M4-SNGPL</t>
  </si>
  <si>
    <t>M5- PAKTV</t>
  </si>
  <si>
    <t>M6-ESH</t>
  </si>
  <si>
    <t>M7-HEC</t>
  </si>
  <si>
    <t>M8-GHC</t>
  </si>
  <si>
    <t>9/d</t>
  </si>
  <si>
    <t>6/d</t>
  </si>
  <si>
    <t>2,6,8,9</t>
  </si>
  <si>
    <t>M2-HEC</t>
  </si>
  <si>
    <t>M4-SNGP (SF-1)</t>
  </si>
  <si>
    <t>3/39</t>
  </si>
  <si>
    <t>6-146</t>
  </si>
  <si>
    <t>1-36</t>
  </si>
  <si>
    <t>CC CONFIRM</t>
  </si>
  <si>
    <t>3,9,10</t>
  </si>
  <si>
    <t>4,8,9</t>
  </si>
  <si>
    <t>6,10,11</t>
  </si>
  <si>
    <t>3,4,9</t>
  </si>
  <si>
    <t>1,6,10,11</t>
  </si>
  <si>
    <t>5,6,8,9,11</t>
  </si>
  <si>
    <t>1,3,4,5,8,9</t>
  </si>
  <si>
    <t>1,3,5,6,7</t>
  </si>
  <si>
    <t>2,7,9</t>
  </si>
  <si>
    <t>3,4,8,9</t>
  </si>
  <si>
    <t>5,7</t>
  </si>
  <si>
    <t>5-82</t>
  </si>
  <si>
    <t>3,4,6,10</t>
  </si>
  <si>
    <t>2,3,7</t>
  </si>
  <si>
    <t>1,,3,4,7,8</t>
  </si>
  <si>
    <t>3-45</t>
  </si>
  <si>
    <r>
      <rPr>
        <rFont val="Calibri"/>
        <color theme="1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</si>
  <si>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0F0F0F"/>
        <sz val="13.0"/>
      </rPr>
      <t>S</t>
    </r>
  </si>
  <si>
    <r>
      <rPr>
        <rFont val="Calibri"/>
        <color rgb="FF161616"/>
        <sz val="12.0"/>
      </rPr>
      <t xml:space="preserve">Total </t>
    </r>
    <r>
      <rPr>
        <rFont val="Calibri"/>
        <color theme="1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theme="1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</si>
  <si>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theme="1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</si>
  <si>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theme="1"/>
        <sz val="12.0"/>
      </rPr>
      <t>Wickets Lost By Opposition Team</t>
    </r>
  </si>
  <si>
    <r>
      <rPr>
        <rFont val="Calibri"/>
        <color theme="1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</si>
  <si>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0F0F0F"/>
        <sz val="13.0"/>
      </rPr>
      <t>S</t>
    </r>
  </si>
  <si>
    <r>
      <rPr>
        <rFont val="Calibri"/>
        <color rgb="FF161616"/>
        <sz val="12.0"/>
      </rPr>
      <t xml:space="preserve">Total </t>
    </r>
    <r>
      <rPr>
        <rFont val="Calibri"/>
        <color theme="1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theme="1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</si>
  <si>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theme="1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</si>
  <si>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theme="1"/>
        <sz val="12.0"/>
      </rPr>
      <t>Wickets Lost By Opposition Team</t>
    </r>
  </si>
  <si>
    <t>1,3,11</t>
  </si>
  <si>
    <t>5/33</t>
  </si>
  <si>
    <t>1-50</t>
  </si>
  <si>
    <t>2,4,5,8,11</t>
  </si>
  <si>
    <r>
      <rPr>
        <rFont val="Calibri"/>
        <color theme="1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</si>
  <si>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0F0F0F"/>
        <sz val="13.0"/>
      </rPr>
      <t>S</t>
    </r>
  </si>
  <si>
    <r>
      <rPr>
        <rFont val="Calibri"/>
        <color rgb="FF161616"/>
        <sz val="12.0"/>
      </rPr>
      <t xml:space="preserve">Total </t>
    </r>
    <r>
      <rPr>
        <rFont val="Calibri"/>
        <color theme="1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theme="1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</si>
  <si>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theme="1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</si>
  <si>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theme="1"/>
        <sz val="12.0"/>
      </rPr>
      <t>Wickets Lost By Opposition Team</t>
    </r>
  </si>
  <si>
    <r>
      <rPr>
        <rFont val="Calibri"/>
        <color theme="1"/>
        <sz val="12.0"/>
      </rPr>
      <t xml:space="preserve">Opposition </t>
    </r>
    <r>
      <rPr>
        <rFont val="Calibri"/>
        <color rgb="FF050505"/>
        <sz val="12.0"/>
      </rPr>
      <t>Standing</t>
    </r>
  </si>
  <si>
    <r>
      <rPr>
        <rFont val="Calibri"/>
        <color rgb="FF0F0F0F"/>
        <sz val="13.0"/>
      </rPr>
      <t>S</t>
    </r>
  </si>
  <si>
    <r>
      <rPr>
        <rFont val="Calibri"/>
        <color rgb="FF161616"/>
        <sz val="12.0"/>
      </rPr>
      <t xml:space="preserve">Total </t>
    </r>
    <r>
      <rPr>
        <rFont val="Calibri"/>
        <color theme="1"/>
        <sz val="12.0"/>
      </rPr>
      <t xml:space="preserve">Wickets </t>
    </r>
    <r>
      <rPr>
        <rFont val="Calibri"/>
        <color rgb="FF0E0E0E"/>
        <sz val="12.0"/>
      </rPr>
      <t xml:space="preserve">Lost </t>
    </r>
    <r>
      <rPr>
        <rFont val="Calibri"/>
        <color theme="1"/>
        <sz val="12.0"/>
      </rPr>
      <t>By Own Team</t>
    </r>
  </si>
  <si>
    <r>
      <rPr>
        <rFont val="Calibri"/>
        <color rgb="FF0C0C0C"/>
        <sz val="12.0"/>
      </rPr>
      <t xml:space="preserve">Total </t>
    </r>
    <r>
      <rPr>
        <rFont val="Calibri"/>
        <color theme="1"/>
        <sz val="12.0"/>
      </rPr>
      <t xml:space="preserve">Runs Of Opposition </t>
    </r>
    <r>
      <rPr>
        <rFont val="Calibri"/>
        <color rgb="FF050505"/>
        <sz val="12.0"/>
      </rPr>
      <t>Team</t>
    </r>
  </si>
  <si>
    <r>
      <rPr>
        <rFont val="Calibri"/>
        <color rgb="FF080808"/>
        <sz val="12.0"/>
      </rPr>
      <t xml:space="preserve">Total </t>
    </r>
    <r>
      <rPr>
        <rFont val="Calibri"/>
        <color theme="1"/>
        <sz val="12.0"/>
      </rPr>
      <t>Wickets Lost By Opposition Team</t>
    </r>
  </si>
  <si>
    <t>0/8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</si>
</sst>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"/>
    <numFmt numFmtId="165" formatCode="m-d"/>
    <numFmt numFmtId="166" formatCode="m\-d"/>
  </numFmts>
  <fonts count="97">
    <font>
      <sz val="11.0"/>
      <color theme="1"/>
      <name val="Calibri"/>
      <scheme val="minor"/>
    </font>
    <font>
      <sz val="30.0"/>
      <color theme="1"/>
      <name val="Calibri"/>
    </font>
    <font>
      <b/>
      <sz val="30.0"/>
      <color rgb="FFFFFFFF"/>
      <name val="Calibri"/>
    </font>
    <font>
      <sz val="11.0"/>
      <color theme="1"/>
      <name val="Calibri"/>
    </font>
    <font>
      <b/>
      <sz val="14.0"/>
      <color theme="0"/>
      <name val="Calibri"/>
    </font>
    <font>
      <b/>
      <sz val="10.0"/>
      <color theme="0"/>
      <name val="Times New Roman"/>
    </font>
    <font>
      <b/>
      <sz val="12.0"/>
      <color theme="1"/>
      <name val="Times New Roman"/>
    </font>
    <font>
      <b/>
      <sz val="12.0"/>
      <color theme="0"/>
      <name val="Times New Roman"/>
    </font>
    <font>
      <sz val="10.0"/>
      <color theme="0"/>
      <name val="Times New Roman"/>
    </font>
    <font>
      <b/>
      <sz val="21.0"/>
      <color theme="1"/>
      <name val="Calibri"/>
    </font>
    <font/>
    <font>
      <b/>
      <sz val="16.0"/>
      <color theme="1"/>
      <name val="Calibri"/>
    </font>
    <font>
      <b/>
      <sz val="18.0"/>
      <color theme="1"/>
      <name val="Calibri"/>
    </font>
    <font>
      <b/>
      <sz val="10.0"/>
      <color theme="1"/>
      <name val="Calibri"/>
    </font>
    <font>
      <sz val="13.0"/>
      <color rgb="FF000000"/>
      <name val="Calibri"/>
    </font>
    <font>
      <sz val="12.0"/>
      <color theme="1"/>
      <name val="Calibri"/>
    </font>
    <font>
      <sz val="12.0"/>
      <color rgb="FF000000"/>
      <name val="Times New Roman"/>
    </font>
    <font>
      <sz val="13.0"/>
      <color rgb="FF212121"/>
      <name val="Calibri"/>
    </font>
    <font>
      <sz val="13.0"/>
      <color rgb="FF111111"/>
      <name val="Calibri"/>
    </font>
    <font>
      <sz val="13.0"/>
      <color theme="1"/>
      <name val="Calibri"/>
    </font>
    <font>
      <sz val="13.0"/>
      <color rgb="FF343434"/>
      <name val="Calibri"/>
    </font>
    <font>
      <sz val="13.0"/>
      <color rgb="FF161616"/>
      <name val="Calibri"/>
    </font>
    <font>
      <sz val="13.0"/>
      <color rgb="FF0C0C0C"/>
      <name val="Calibri"/>
    </font>
    <font>
      <sz val="11.0"/>
      <color rgb="FF000000"/>
      <name val="Times New Roman"/>
    </font>
    <font>
      <sz val="12.0"/>
      <color rgb="FFFFFFFF"/>
      <name val="Times New Roman"/>
    </font>
    <font>
      <sz val="12.0"/>
      <color rgb="FF000000"/>
      <name val="Calibri"/>
    </font>
    <font>
      <b/>
      <sz val="12.0"/>
      <color theme="1"/>
      <name val="Calibri"/>
    </font>
    <font>
      <b/>
      <sz val="12.0"/>
      <color rgb="FF000000"/>
      <name val="Arial"/>
    </font>
    <font>
      <sz val="8.0"/>
      <color rgb="FF222222"/>
      <name val="Arial"/>
    </font>
    <font>
      <b/>
      <sz val="25.0"/>
      <color theme="1"/>
      <name val="Arial"/>
    </font>
    <font>
      <b/>
      <sz val="11.0"/>
      <color theme="1"/>
      <name val="Calibri"/>
    </font>
    <font>
      <b/>
      <sz val="14.0"/>
      <color rgb="FFFFFFFF"/>
      <name val="Calibri"/>
    </font>
    <font>
      <sz val="12.0"/>
      <color theme="1"/>
      <name val="Times New Roman"/>
    </font>
    <font>
      <color theme="1"/>
      <name val="Calibri"/>
      <scheme val="minor"/>
    </font>
    <font>
      <b/>
      <color rgb="FFFFFFFF"/>
      <name val="Times New Roman"/>
    </font>
    <font>
      <b/>
      <sz val="12.0"/>
      <color theme="1"/>
      <name val="Arial"/>
    </font>
    <font>
      <b/>
      <sz val="20.0"/>
      <color rgb="FF000000"/>
      <name val="&quot;Times New Roman&quot;"/>
    </font>
    <font>
      <sz val="11.0"/>
      <color rgb="FF000000"/>
      <name val="Calibri"/>
    </font>
    <font>
      <b/>
      <sz val="18.0"/>
      <color rgb="FF000000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3.0"/>
      <color rgb="FF000000"/>
      <name val="&quot;Times New Roman&quot;"/>
    </font>
    <font>
      <sz val="12.0"/>
      <color theme="1"/>
      <name val="&quot;Times New Roman&quot;"/>
    </font>
    <font>
      <sz val="12.0"/>
      <color rgb="FF000000"/>
      <name val="&quot;Times New Roman&quot;"/>
    </font>
    <font>
      <sz val="13.0"/>
      <color rgb="FF212121"/>
      <name val="&quot;Times New Roman&quot;"/>
    </font>
    <font>
      <sz val="11.0"/>
      <color rgb="FF000000"/>
      <name val="&quot;Times New Roman&quot;"/>
    </font>
    <font>
      <sz val="13.0"/>
      <color rgb="FF111111"/>
      <name val="&quot;Times New Roman&quot;"/>
    </font>
    <font>
      <color rgb="FF000000"/>
      <name val="&quot;Times New Roman&quot;"/>
    </font>
    <font>
      <sz val="13.0"/>
      <color rgb="FF0F0F0F"/>
      <name val="&quot;Times New Roman&quot;"/>
    </font>
    <font>
      <sz val="13.0"/>
      <color rgb="FF343434"/>
      <name val="&quot;Times New Roman&quot;"/>
    </font>
    <font>
      <sz val="12.0"/>
      <color rgb="FF161616"/>
      <name val="&quot;Times New Roman&quot;"/>
    </font>
    <font>
      <sz val="13.0"/>
      <color rgb="FF161616"/>
      <name val="&quot;Times New Roman&quot;"/>
    </font>
    <font>
      <sz val="13.0"/>
      <color rgb="FF0C0C0C"/>
      <name val="&quot;Times New Roman&quot;"/>
    </font>
    <font>
      <sz val="12.0"/>
      <color rgb="FF0C0C0C"/>
      <name val="&quot;Times New Roman&quot;"/>
    </font>
    <font>
      <sz val="12.0"/>
      <color rgb="FF080808"/>
      <name val="&quot;Times New Roman&quot;"/>
    </font>
    <font>
      <b/>
      <sz val="14.0"/>
      <color rgb="FF000000"/>
      <name val="&quot;Times New Roman&quot;"/>
    </font>
    <font>
      <sz val="13.0"/>
      <color theme="1"/>
      <name val="&quot;Times New Roman&quot;"/>
    </font>
    <font>
      <b/>
      <sz val="11.0"/>
      <color rgb="FF000000"/>
      <name val="&quot;Times New Roman&quot;"/>
    </font>
    <font>
      <color rgb="FF333333"/>
      <name val="Calibri"/>
      <scheme val="minor"/>
    </font>
    <font>
      <sz val="8.0"/>
      <color rgb="FFFFFFFF"/>
      <name val="Arial"/>
    </font>
    <font>
      <b/>
      <sz val="14.0"/>
      <color theme="1"/>
      <name val="Calibri"/>
    </font>
    <font>
      <sz val="14.0"/>
      <color rgb="FF000000"/>
      <name val="Calibri"/>
    </font>
    <font>
      <sz val="14.0"/>
      <color rgb="FF212121"/>
      <name val="Calibri"/>
    </font>
    <font>
      <sz val="13.0"/>
      <color rgb="FF0F0F0F"/>
      <name val="Calibri"/>
    </font>
    <font>
      <sz val="12.0"/>
      <color rgb="FF161616"/>
      <name val="Calibri"/>
    </font>
    <font>
      <sz val="12.0"/>
      <color rgb="FF0C0C0C"/>
      <name val="Calibri"/>
    </font>
    <font>
      <sz val="12.0"/>
      <color rgb="FF080808"/>
      <name val="Calibri"/>
    </font>
    <font>
      <b/>
      <sz val="14.0"/>
      <color rgb="FF000000"/>
      <name val="Calibri"/>
    </font>
    <font>
      <sz val="11.0"/>
      <color rgb="FF000000"/>
      <name val="&quot;Aptos Narrow&quot;"/>
    </font>
    <font>
      <b/>
      <sz val="12.0"/>
      <color rgb="FF000000"/>
      <name val="&quot;Times New Roman&quot;"/>
    </font>
    <font>
      <sz val="11.0"/>
      <color rgb="FF222222"/>
      <name val="Arial"/>
    </font>
    <font>
      <sz val="12.0"/>
      <color rgb="FF222222"/>
      <name val="Arial"/>
    </font>
    <font>
      <sz val="10.0"/>
      <color rgb="FF222222"/>
      <name val="Arial"/>
    </font>
    <font>
      <sz val="10.0"/>
      <color rgb="FFF3F3F3"/>
      <name val="Arial"/>
    </font>
    <font>
      <sz val="10.0"/>
      <color theme="0"/>
      <name val="Arial"/>
    </font>
    <font>
      <sz val="10.0"/>
      <color theme="1"/>
      <name val="Arial"/>
    </font>
    <font>
      <color rgb="FF222222"/>
      <name val="Arial"/>
    </font>
    <font>
      <sz val="12.0"/>
      <color theme="0"/>
      <name val="Times New Roman"/>
    </font>
    <font>
      <b/>
      <sz val="12.0"/>
      <color rgb="FFFFFFFF"/>
      <name val="Times New Roman"/>
    </font>
    <font>
      <sz val="10.0"/>
      <color rgb="FFFFFFFF"/>
      <name val="Times New Roman"/>
    </font>
    <font>
      <b/>
      <color theme="1"/>
      <name val="Calibri"/>
    </font>
    <font>
      <sz val="10.0"/>
      <color rgb="FF333333"/>
      <name val="Arial"/>
    </font>
    <font>
      <sz val="9.0"/>
      <color rgb="FF222222"/>
      <name val="Arial"/>
    </font>
    <font>
      <sz val="11.0"/>
      <color rgb="FFFFFFFF"/>
      <name val="Calibri"/>
    </font>
    <font>
      <sz val="13.0"/>
      <color rgb="FF222222"/>
      <name val="Arial"/>
    </font>
    <font>
      <sz val="11.0"/>
      <color rgb="FF333333"/>
      <name val="Calibri"/>
      <scheme val="minor"/>
    </font>
    <font>
      <b/>
      <sz val="12.0"/>
      <color rgb="FFFFFFFF"/>
      <name val="&quot;Times New Roman&quot;"/>
    </font>
    <font>
      <color rgb="FFFFFFFF"/>
      <name val="&quot;Times New Roman&quot;"/>
    </font>
    <font>
      <b/>
      <sz val="21.0"/>
      <color rgb="FF000000"/>
      <name val="Calibri"/>
    </font>
    <font>
      <b/>
      <sz val="16.0"/>
      <color rgb="FF000000"/>
      <name val="Calibri"/>
    </font>
    <font>
      <b/>
      <sz val="18.0"/>
      <color rgb="FF000000"/>
      <name val="Calibri"/>
    </font>
    <font>
      <b/>
      <color rgb="FF000000"/>
      <name val="Calibri"/>
    </font>
    <font>
      <sz val="12.0"/>
      <color rgb="FFFFFFFF"/>
      <name val="&quot;Times New Roman&quot;"/>
    </font>
    <font>
      <b/>
      <sz val="12.0"/>
      <color rgb="FF000000"/>
      <name val="Calibri"/>
    </font>
    <font>
      <b/>
      <sz val="20.0"/>
      <color rgb="FF000000"/>
      <name val="Calibri"/>
    </font>
    <font>
      <b/>
      <sz val="11.0"/>
      <color rgb="FF000000"/>
      <name val="Calibri"/>
    </font>
    <font>
      <sz val="13.0"/>
      <color rgb="FF333333"/>
      <name val="Calibri"/>
      <scheme val="minor"/>
    </font>
  </fonts>
  <fills count="124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DADADA"/>
        <bgColor rgb="FFDADADA"/>
      </patternFill>
    </fill>
    <fill>
      <patternFill patternType="solid">
        <fgColor rgb="FFB4C6E7"/>
        <bgColor rgb="FFB4C6E7"/>
      </patternFill>
    </fill>
    <fill>
      <patternFill patternType="solid">
        <fgColor rgb="FFFFE598"/>
        <bgColor rgb="FFFFE598"/>
      </patternFill>
    </fill>
    <fill>
      <patternFill patternType="solid">
        <fgColor rgb="FFF8696B"/>
        <bgColor rgb="FFF8696B"/>
      </patternFill>
    </fill>
    <fill>
      <patternFill patternType="solid">
        <fgColor rgb="FF63BE7B"/>
        <bgColor rgb="FF63BE7B"/>
      </patternFill>
    </fill>
    <fill>
      <patternFill patternType="solid">
        <fgColor rgb="FFCCDD82"/>
        <bgColor rgb="FFCCDD82"/>
      </patternFill>
    </fill>
    <fill>
      <patternFill patternType="solid">
        <fgColor rgb="FFFEDC81"/>
        <bgColor rgb="FFFEDC81"/>
      </patternFill>
    </fill>
    <fill>
      <patternFill patternType="solid">
        <fgColor rgb="FFC5E0B3"/>
        <bgColor rgb="FFC5E0B3"/>
      </patternFill>
    </fill>
    <fill>
      <patternFill patternType="solid">
        <fgColor rgb="FFD8E082"/>
        <bgColor rgb="FFD8E082"/>
      </patternFill>
    </fill>
    <fill>
      <patternFill patternType="solid">
        <fgColor rgb="FFFA8F72"/>
        <bgColor rgb="FFFA8F72"/>
      </patternFill>
    </fill>
    <fill>
      <patternFill patternType="solid">
        <fgColor rgb="FF000000"/>
        <bgColor rgb="FF000000"/>
      </patternFill>
    </fill>
    <fill>
      <patternFill patternType="solid">
        <fgColor rgb="FFF4CCCC"/>
        <bgColor rgb="FFF4CCCC"/>
      </patternFill>
    </fill>
    <fill>
      <patternFill patternType="solid">
        <fgColor rgb="FFF7CAAC"/>
        <bgColor rgb="FFF7CAAC"/>
      </patternFill>
    </fill>
    <fill>
      <patternFill patternType="solid">
        <fgColor rgb="FFFFEB84"/>
        <bgColor rgb="FFFFEB84"/>
      </patternFill>
    </fill>
    <fill>
      <patternFill patternType="solid">
        <fgColor rgb="FFFAEA84"/>
        <bgColor rgb="FFFAEA84"/>
      </patternFill>
    </fill>
    <fill>
      <patternFill patternType="solid">
        <fgColor rgb="FFFEDA80"/>
        <bgColor rgb="FFFEDA80"/>
      </patternFill>
    </fill>
    <fill>
      <patternFill patternType="solid">
        <fgColor rgb="FFF7E984"/>
        <bgColor rgb="FFF7E984"/>
      </patternFill>
    </fill>
    <fill>
      <patternFill patternType="solid">
        <fgColor rgb="FFFEE983"/>
        <bgColor rgb="FFFEE983"/>
      </patternFill>
    </fill>
    <fill>
      <patternFill patternType="solid">
        <fgColor rgb="FFFEEB84"/>
        <bgColor rgb="FFFEEB84"/>
      </patternFill>
    </fill>
    <fill>
      <patternFill patternType="solid">
        <fgColor rgb="FFFCE5CD"/>
        <bgColor rgb="FFFCE5CD"/>
      </patternFill>
    </fill>
    <fill>
      <patternFill patternType="solid">
        <fgColor rgb="FF57BB8A"/>
        <bgColor rgb="FF57BB8A"/>
      </patternFill>
    </fill>
    <fill>
      <patternFill patternType="solid">
        <fgColor rgb="FFDAD16D"/>
        <bgColor rgb="FFDAD16D"/>
      </patternFill>
    </fill>
    <fill>
      <patternFill patternType="solid">
        <fgColor rgb="FFFFAF53"/>
        <bgColor rgb="FFFFAF53"/>
      </patternFill>
    </fill>
    <fill>
      <patternFill patternType="solid">
        <fgColor rgb="FFFF8F44"/>
        <bgColor rgb="FFFF8F44"/>
      </patternFill>
    </fill>
    <fill>
      <patternFill patternType="solid">
        <fgColor rgb="FFECD36A"/>
        <bgColor rgb="FFECD36A"/>
      </patternFill>
    </fill>
    <fill>
      <patternFill patternType="solid">
        <fgColor rgb="FFFF4722"/>
        <bgColor rgb="FFFF4722"/>
      </patternFill>
    </fill>
    <fill>
      <patternFill patternType="solid">
        <fgColor rgb="FF99C67C"/>
        <bgColor rgb="FF99C67C"/>
      </patternFill>
    </fill>
    <fill>
      <patternFill patternType="solid">
        <fgColor rgb="FFFF5E2D"/>
        <bgColor rgb="FFFF5E2D"/>
      </patternFill>
    </fill>
    <fill>
      <patternFill patternType="solid">
        <fgColor rgb="FFFF0000"/>
        <bgColor rgb="FFFF0000"/>
      </patternFill>
    </fill>
    <fill>
      <patternFill patternType="solid">
        <fgColor rgb="FFC2CD73"/>
        <bgColor rgb="FFC2CD73"/>
      </patternFill>
    </fill>
    <fill>
      <patternFill patternType="solid">
        <fgColor rgb="FFFF1A0C"/>
        <bgColor rgb="FFFF1A0C"/>
      </patternFill>
    </fill>
    <fill>
      <patternFill patternType="solid">
        <fgColor rgb="FFD2CF6F"/>
        <bgColor rgb="FFD2CF6F"/>
      </patternFill>
    </fill>
    <fill>
      <patternFill patternType="solid">
        <fgColor rgb="FF93C57D"/>
        <bgColor rgb="FF93C57D"/>
      </patternFill>
    </fill>
    <fill>
      <patternFill patternType="solid">
        <fgColor rgb="FF8EC47E"/>
        <bgColor rgb="FF8EC47E"/>
      </patternFill>
    </fill>
    <fill>
      <patternFill patternType="solid">
        <fgColor rgb="FFFF150A"/>
        <bgColor rgb="FFFF150A"/>
      </patternFill>
    </fill>
    <fill>
      <patternFill patternType="solid">
        <fgColor rgb="FFB1CA76"/>
        <bgColor rgb="FFB1CA76"/>
      </patternFill>
    </fill>
    <fill>
      <patternFill patternType="solid">
        <fgColor rgb="FFAFCA77"/>
        <bgColor rgb="FFAFCA77"/>
      </patternFill>
    </fill>
    <fill>
      <patternFill patternType="solid">
        <fgColor rgb="FFFFA950"/>
        <bgColor rgb="FFFFA950"/>
      </patternFill>
    </fill>
    <fill>
      <patternFill patternType="solid">
        <fgColor rgb="FFFF9748"/>
        <bgColor rgb="FFFF9748"/>
      </patternFill>
    </fill>
    <fill>
      <patternFill patternType="solid">
        <fgColor rgb="FFCECF70"/>
        <bgColor rgb="FFCECF70"/>
      </patternFill>
    </fill>
    <fill>
      <patternFill patternType="solid">
        <fgColor rgb="FFFF3F1E"/>
        <bgColor rgb="FFFF3F1E"/>
      </patternFill>
    </fill>
    <fill>
      <patternFill patternType="solid">
        <fgColor rgb="FFDFD16C"/>
        <bgColor rgb="FFDFD16C"/>
      </patternFill>
    </fill>
    <fill>
      <patternFill patternType="solid">
        <fgColor rgb="FFFFB355"/>
        <bgColor rgb="FFFFB355"/>
      </patternFill>
    </fill>
    <fill>
      <patternFill patternType="solid">
        <fgColor rgb="FF91C57D"/>
        <bgColor rgb="FF91C57D"/>
      </patternFill>
    </fill>
    <fill>
      <patternFill patternType="solid">
        <fgColor rgb="FFFF9848"/>
        <bgColor rgb="FFFF9848"/>
      </patternFill>
    </fill>
    <fill>
      <patternFill patternType="solid">
        <fgColor rgb="FFD5D06F"/>
        <bgColor rgb="FFD5D06F"/>
      </patternFill>
    </fill>
    <fill>
      <patternFill patternType="solid">
        <fgColor rgb="FFFF9547"/>
        <bgColor rgb="FFFF9547"/>
      </patternFill>
    </fill>
    <fill>
      <patternFill patternType="solid">
        <fgColor rgb="FFFF7A3A"/>
        <bgColor rgb="FFFF7A3A"/>
      </patternFill>
    </fill>
    <fill>
      <patternFill patternType="solid">
        <fgColor rgb="FFC9CE71"/>
        <bgColor rgb="FFC9CE71"/>
      </patternFill>
    </fill>
    <fill>
      <patternFill patternType="solid">
        <fgColor rgb="FFD8D8D8"/>
        <bgColor rgb="FFD8D8D8"/>
      </patternFill>
    </fill>
    <fill>
      <patternFill patternType="solid">
        <fgColor rgb="FFA9D08E"/>
        <bgColor rgb="FFA9D08E"/>
      </patternFill>
    </fill>
    <fill>
      <patternFill patternType="solid">
        <fgColor rgb="FFE2EFDA"/>
        <bgColor rgb="FFE2EFDA"/>
      </patternFill>
    </fill>
    <fill>
      <patternFill patternType="solid">
        <fgColor rgb="FFF8CBAD"/>
        <bgColor rgb="FFF8CBAD"/>
      </patternFill>
    </fill>
    <fill>
      <patternFill patternType="solid">
        <fgColor rgb="FFC6E0B4"/>
        <bgColor rgb="FFC6E0B4"/>
      </patternFill>
    </fill>
    <fill>
      <patternFill patternType="solid">
        <fgColor rgb="FFEEECE1"/>
        <bgColor rgb="FFEEECE1"/>
      </patternFill>
    </fill>
    <fill>
      <patternFill patternType="solid">
        <fgColor rgb="FFDCE6F1"/>
        <bgColor rgb="FFDCE6F1"/>
      </patternFill>
    </fill>
    <fill>
      <patternFill patternType="solid">
        <fgColor rgb="FFEBF1DE"/>
        <bgColor rgb="FFEBF1DE"/>
      </patternFill>
    </fill>
    <fill>
      <patternFill patternType="solid">
        <fgColor rgb="FFFF833E"/>
        <bgColor rgb="FFFF833E"/>
      </patternFill>
    </fill>
    <fill>
      <patternFill patternType="solid">
        <fgColor rgb="FFF9D567"/>
        <bgColor rgb="FFF9D567"/>
      </patternFill>
    </fill>
    <fill>
      <patternFill patternType="solid">
        <fgColor rgb="FFA3C879"/>
        <bgColor rgb="FFA3C879"/>
      </patternFill>
    </fill>
    <fill>
      <patternFill patternType="solid">
        <fgColor rgb="FFDCD16D"/>
        <bgColor rgb="FFDCD16D"/>
      </patternFill>
    </fill>
    <fill>
      <patternFill patternType="solid">
        <fgColor rgb="FFC4CD72"/>
        <bgColor rgb="FFC4CD72"/>
      </patternFill>
    </fill>
    <fill>
      <patternFill patternType="solid">
        <fgColor rgb="FFFF6932"/>
        <bgColor rgb="FFFF6932"/>
      </patternFill>
    </fill>
    <fill>
      <patternFill patternType="solid">
        <fgColor rgb="FFDED16D"/>
        <bgColor rgb="FFDED16D"/>
      </patternFill>
    </fill>
    <fill>
      <patternFill patternType="solid">
        <fgColor rgb="FFFFCC61"/>
        <bgColor rgb="FFFFCC61"/>
      </patternFill>
    </fill>
    <fill>
      <patternFill patternType="solid">
        <fgColor rgb="FFFDD666"/>
        <bgColor rgb="FFFDD666"/>
      </patternFill>
    </fill>
    <fill>
      <patternFill patternType="solid">
        <fgColor rgb="FFFF391B"/>
        <bgColor rgb="FFFF391B"/>
      </patternFill>
    </fill>
    <fill>
      <patternFill patternType="solid">
        <fgColor rgb="FFFF3318"/>
        <bgColor rgb="FFFF3318"/>
      </patternFill>
    </fill>
    <fill>
      <patternFill patternType="solid">
        <fgColor rgb="FFFFB456"/>
        <bgColor rgb="FFFFB456"/>
      </patternFill>
    </fill>
    <fill>
      <patternFill patternType="solid">
        <fgColor rgb="FFEDD469"/>
        <bgColor rgb="FFEDD469"/>
      </patternFill>
    </fill>
    <fill>
      <patternFill patternType="solid">
        <fgColor rgb="FFFF803D"/>
        <bgColor rgb="FFFF803D"/>
      </patternFill>
    </fill>
    <fill>
      <patternFill patternType="solid">
        <fgColor rgb="FF67BE86"/>
        <bgColor rgb="FF67BE86"/>
      </patternFill>
    </fill>
    <fill>
      <patternFill patternType="solid">
        <fgColor rgb="FFFFC35D"/>
        <bgColor rgb="FFFFC35D"/>
      </patternFill>
    </fill>
    <fill>
      <patternFill patternType="solid">
        <fgColor rgb="FFEBD36A"/>
        <bgColor rgb="FFEBD36A"/>
      </patternFill>
    </fill>
    <fill>
      <patternFill patternType="solid">
        <fgColor rgb="FFFF4C24"/>
        <bgColor rgb="FFFF4C24"/>
      </patternFill>
    </fill>
    <fill>
      <patternFill patternType="solid">
        <fgColor rgb="FFE3D26C"/>
        <bgColor rgb="FFE3D26C"/>
      </patternFill>
    </fill>
    <fill>
      <patternFill patternType="solid">
        <fgColor rgb="FFFF3619"/>
        <bgColor rgb="FFFF3619"/>
      </patternFill>
    </fill>
    <fill>
      <patternFill patternType="solid">
        <fgColor rgb="FF99C67B"/>
        <bgColor rgb="FF99C67B"/>
      </patternFill>
    </fill>
    <fill>
      <patternFill patternType="solid">
        <fgColor rgb="FFFFAB51"/>
        <bgColor rgb="FFFFAB51"/>
      </patternFill>
    </fill>
    <fill>
      <patternFill patternType="solid">
        <fgColor rgb="FFFFB757"/>
        <bgColor rgb="FFFFB757"/>
      </patternFill>
    </fill>
    <fill>
      <patternFill patternType="solid">
        <fgColor rgb="FFFF632F"/>
        <bgColor rgb="FFFF632F"/>
      </patternFill>
    </fill>
    <fill>
      <patternFill patternType="solid">
        <fgColor rgb="FFFF5E2C"/>
        <bgColor rgb="FFFF5E2C"/>
      </patternFill>
    </fill>
    <fill>
      <patternFill patternType="solid">
        <fgColor rgb="FF9DC77B"/>
        <bgColor rgb="FF9DC77B"/>
      </patternFill>
    </fill>
    <fill>
      <patternFill patternType="solid">
        <fgColor rgb="FF84C87D"/>
        <bgColor rgb="FF84C87D"/>
      </patternFill>
    </fill>
    <fill>
      <patternFill patternType="solid">
        <fgColor rgb="FFF8786D"/>
        <bgColor rgb="FFF8786D"/>
      </patternFill>
    </fill>
    <fill>
      <patternFill patternType="solid">
        <fgColor rgb="FFF9826F"/>
        <bgColor rgb="FFF9826F"/>
      </patternFill>
    </fill>
    <fill>
      <patternFill patternType="solid">
        <fgColor rgb="FFCEDD82"/>
        <bgColor rgb="FFCEDD82"/>
      </patternFill>
    </fill>
    <fill>
      <patternFill patternType="solid">
        <fgColor rgb="FFFCBD7B"/>
        <bgColor rgb="FFFCBD7B"/>
      </patternFill>
    </fill>
    <fill>
      <patternFill patternType="solid">
        <fgColor rgb="FF95CD7E"/>
        <bgColor rgb="FF95CD7E"/>
      </patternFill>
    </fill>
    <fill>
      <patternFill patternType="solid">
        <fgColor rgb="FFF7C7AC"/>
        <bgColor rgb="FFF7C7AC"/>
      </patternFill>
    </fill>
    <fill>
      <patternFill patternType="solid">
        <fgColor rgb="FFFEE482"/>
        <bgColor rgb="FFFEE482"/>
      </patternFill>
    </fill>
    <fill>
      <patternFill patternType="solid">
        <fgColor rgb="FFA2D17F"/>
        <bgColor rgb="FFA2D17F"/>
      </patternFill>
    </fill>
    <fill>
      <patternFill patternType="solid">
        <fgColor rgb="FFE2E383"/>
        <bgColor rgb="FFE2E383"/>
      </patternFill>
    </fill>
    <fill>
      <patternFill patternType="solid">
        <fgColor rgb="FFD9E182"/>
        <bgColor rgb="FFD9E182"/>
      </patternFill>
    </fill>
    <fill>
      <patternFill patternType="solid">
        <fgColor rgb="FFF97F6F"/>
        <bgColor rgb="FFF97F6F"/>
      </patternFill>
    </fill>
    <fill>
      <patternFill patternType="solid">
        <fgColor rgb="FFECE683"/>
        <bgColor rgb="FFECE683"/>
      </patternFill>
    </fill>
    <fill>
      <patternFill patternType="solid">
        <fgColor rgb="FFFDD780"/>
        <bgColor rgb="FFFDD780"/>
      </patternFill>
    </fill>
    <fill>
      <patternFill patternType="solid">
        <fgColor rgb="FFDFE283"/>
        <bgColor rgb="FFDFE283"/>
      </patternFill>
    </fill>
    <fill>
      <patternFill patternType="solid">
        <fgColor rgb="FFF8746D"/>
        <bgColor rgb="FFF8746D"/>
      </patternFill>
    </fill>
    <fill>
      <patternFill patternType="solid">
        <fgColor rgb="FFF8726C"/>
        <bgColor rgb="FFF8726C"/>
      </patternFill>
    </fill>
    <fill>
      <patternFill patternType="solid">
        <fgColor rgb="FF6BC17C"/>
        <bgColor rgb="FF6BC17C"/>
      </patternFill>
    </fill>
    <fill>
      <patternFill patternType="solid">
        <fgColor rgb="FFC5DB81"/>
        <bgColor rgb="FFC5DB81"/>
      </patternFill>
    </fill>
    <fill>
      <patternFill patternType="solid">
        <fgColor rgb="FFB6D680"/>
        <bgColor rgb="FFB6D680"/>
      </patternFill>
    </fill>
    <fill>
      <patternFill patternType="solid">
        <fgColor rgb="FFF97E6F"/>
        <bgColor rgb="FFF97E6F"/>
      </patternFill>
    </fill>
    <fill>
      <patternFill patternType="solid">
        <fgColor rgb="FFD0DE82"/>
        <bgColor rgb="FFD0DE82"/>
      </patternFill>
    </fill>
    <fill>
      <patternFill patternType="solid">
        <fgColor rgb="FFFA9D75"/>
        <bgColor rgb="FFFA9D75"/>
      </patternFill>
    </fill>
    <fill>
      <patternFill patternType="solid">
        <fgColor rgb="FFBDD881"/>
        <bgColor rgb="FFBDD881"/>
      </patternFill>
    </fill>
    <fill>
      <patternFill patternType="solid">
        <fgColor rgb="FFD1DE82"/>
        <bgColor rgb="FFD1DE82"/>
      </patternFill>
    </fill>
    <fill>
      <patternFill patternType="solid">
        <fgColor rgb="FF79C57D"/>
        <bgColor rgb="FF79C57D"/>
      </patternFill>
    </fill>
    <fill>
      <patternFill patternType="solid">
        <fgColor rgb="FFFCB77A"/>
        <bgColor rgb="FFFCB77A"/>
      </patternFill>
    </fill>
    <fill>
      <patternFill patternType="solid">
        <fgColor rgb="FFF5E984"/>
        <bgColor rgb="FFF5E984"/>
      </patternFill>
    </fill>
    <fill>
      <patternFill patternType="solid">
        <fgColor rgb="FFB0D580"/>
        <bgColor rgb="FFB0D580"/>
      </patternFill>
    </fill>
    <fill>
      <patternFill patternType="solid">
        <fgColor rgb="FFFDCF7E"/>
        <bgColor rgb="FFFDCF7E"/>
      </patternFill>
    </fill>
    <fill>
      <patternFill patternType="solid">
        <fgColor rgb="FFDCE182"/>
        <bgColor rgb="FFDCE182"/>
      </patternFill>
    </fill>
    <fill>
      <patternFill patternType="solid">
        <fgColor rgb="FFFA9773"/>
        <bgColor rgb="FFFA9773"/>
      </patternFill>
    </fill>
    <fill>
      <patternFill patternType="solid">
        <fgColor rgb="FFE4E483"/>
        <bgColor rgb="FFE4E483"/>
      </patternFill>
    </fill>
    <fill>
      <patternFill patternType="solid">
        <fgColor rgb="FFF86F6C"/>
        <bgColor rgb="FFF86F6C"/>
      </patternFill>
    </fill>
    <fill>
      <patternFill patternType="solid">
        <fgColor rgb="FFF97C6E"/>
        <bgColor rgb="FFF97C6E"/>
      </patternFill>
    </fill>
    <fill>
      <patternFill patternType="solid">
        <fgColor rgb="FFEA9999"/>
        <bgColor rgb="FFEA9999"/>
      </patternFill>
    </fill>
  </fills>
  <borders count="97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top style="thin">
        <color rgb="FF000000"/>
      </top>
    </border>
    <border>
      <left style="thin">
        <color rgb="FF000000"/>
      </left>
      <top/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/>
      <top/>
      <bottom/>
    </border>
    <border>
      <top/>
      <bottom/>
    </border>
    <border>
      <right/>
      <top/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C6C6C6"/>
      </left>
      <top style="thin">
        <color rgb="FFC6C6C6"/>
      </top>
    </border>
    <border>
      <left style="thin">
        <color rgb="FF000000"/>
      </left>
      <right style="thin">
        <color rgb="FF000000"/>
      </right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/>
      <bottom/>
    </border>
    <border>
      <top style="thin">
        <color rgb="FFC6C6C6"/>
      </top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C6C6C6"/>
      </left>
      <right/>
      <top style="thin">
        <color rgb="FFC6C6C6"/>
      </top>
      <bottom/>
    </border>
    <border>
      <left style="medium">
        <color rgb="FFCCCCCC"/>
      </left>
      <top style="medium">
        <color rgb="FFCCCCCC"/>
      </top>
      <bottom style="medium">
        <color rgb="FFCCCCCC"/>
      </bottom>
    </border>
    <border>
      <right style="medium">
        <color rgb="FFC6C6C6"/>
      </right>
      <top style="medium">
        <color rgb="FFC6C6C6"/>
      </top>
      <bottom style="medium">
        <color rgb="FFCCCCCC"/>
      </bottom>
    </border>
    <border>
      <left style="medium">
        <color rgb="FFCCCCCC"/>
      </left>
      <right style="medium">
        <color rgb="FFCCCCCC"/>
      </right>
      <top style="medium">
        <color rgb="FFC6C6C6"/>
      </top>
      <bottom style="medium">
        <color rgb="FFCCCCCC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right style="medium">
        <color rgb="FFCCCCCC"/>
      </right>
      <top style="medium">
        <color rgb="FFCCCCCC"/>
      </top>
      <bottom style="medium">
        <color rgb="FFCCCCCC"/>
      </bottom>
    </border>
    <border>
      <left style="medium">
        <color rgb="FFCCCCCC"/>
      </left>
      <bottom style="medium">
        <color rgb="FF000000"/>
      </bottom>
    </border>
    <border>
      <bottom style="medium">
        <color rgb="FF000000"/>
      </bottom>
    </border>
    <border>
      <right style="medium">
        <color rgb="FFCCCCCC"/>
      </right>
      <bottom style="medium">
        <color rgb="FF000000"/>
      </bottom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</border>
    <border>
      <left style="medium">
        <color rgb="FFCCCCCC"/>
      </left>
      <top style="medium">
        <color rgb="FFCCCCCC"/>
      </top>
      <bottom style="medium">
        <color rgb="FF000000"/>
      </bottom>
    </border>
    <border>
      <top style="medium">
        <color rgb="FFCCCCCC"/>
      </top>
      <bottom style="medium">
        <color rgb="FF000000"/>
      </bottom>
    </border>
    <border>
      <right style="medium">
        <color rgb="FFCCCCCC"/>
      </right>
      <top style="medium">
        <color rgb="FFCCCCCC"/>
      </top>
      <bottom style="medium">
        <color rgb="FF000000"/>
      </bottom>
    </border>
    <border>
      <left style="medium">
        <color rgb="FFCCCCCC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</border>
    <border>
      <left style="medium">
        <color rgb="FFCCCCCC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CCCCCC"/>
      </lef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</border>
    <border>
      <left style="medium">
        <color rgb="FFCCCCCC"/>
      </left>
      <right style="medium">
        <color rgb="FFCCCCCC"/>
      </right>
      <top style="medium">
        <color rgb="FF000000"/>
      </top>
    </border>
    <border>
      <left style="medium">
        <color rgb="FF000000"/>
      </left>
      <top style="medium">
        <color rgb="FFCCCCCC"/>
      </top>
      <bottom style="medium">
        <color rgb="FF000000"/>
      </bottom>
    </border>
    <border>
      <right style="medium">
        <color rgb="FF000000"/>
      </right>
      <top style="medium">
        <color rgb="FFCCCCCC"/>
      </top>
      <bottom style="medium">
        <color rgb="FF000000"/>
      </bottom>
    </border>
    <border>
      <left style="medium">
        <color rgb="FFCCCCCC"/>
      </left>
      <right style="medium">
        <color rgb="FFCCCCCC"/>
      </right>
    </border>
    <border>
      <left style="medium">
        <color rgb="FFCCCCCC"/>
      </left>
      <right style="medium">
        <color rgb="FF000000"/>
      </right>
    </border>
    <border>
      <left style="medium">
        <color rgb="FFCCCCCC"/>
      </left>
      <right style="medium">
        <color rgb="FFCCCCCC"/>
      </right>
      <bottom style="medium">
        <color rgb="FF000000"/>
      </bottom>
    </border>
    <border>
      <right style="medium">
        <color rgb="FFCCCCCC"/>
      </right>
      <top style="medium">
        <color rgb="FF000000"/>
      </top>
      <bottom style="medium">
        <color rgb="FF000000"/>
      </bottom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</border>
    <border>
      <left/>
      <top style="medium">
        <color rgb="FFCCCCCC"/>
      </top>
      <bottom style="medium">
        <color rgb="FF000000"/>
      </bottom>
    </border>
    <border>
      <left/>
      <top style="medium">
        <color rgb="FF000000"/>
      </top>
      <bottom style="medium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0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2" fontId="2" numFmtId="0" xfId="0" applyAlignment="1" applyFill="1" applyFont="1">
      <alignment horizontal="center" readingOrder="0" shrinkToFit="0" vertical="center" wrapText="1"/>
    </xf>
    <xf borderId="0" fillId="0" fontId="1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1" fillId="2" fontId="4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2" fillId="3" fontId="6" numFmtId="0" xfId="0" applyAlignment="1" applyBorder="1" applyFill="1" applyFont="1">
      <alignment horizontal="center" vertical="center"/>
    </xf>
    <xf borderId="2" fillId="0" fontId="3" numFmtId="0" xfId="0" applyAlignment="1" applyBorder="1" applyFont="1">
      <alignment horizontal="center"/>
    </xf>
    <xf borderId="2" fillId="4" fontId="3" numFmtId="2" xfId="0" applyAlignment="1" applyBorder="1" applyFill="1" applyFont="1" applyNumberFormat="1">
      <alignment horizontal="center"/>
    </xf>
    <xf borderId="2" fillId="4" fontId="3" numFmtId="0" xfId="0" applyAlignment="1" applyBorder="1" applyFont="1">
      <alignment horizontal="center"/>
    </xf>
    <xf borderId="2" fillId="0" fontId="3" numFmtId="4" xfId="0" applyAlignment="1" applyBorder="1" applyFont="1" applyNumberFormat="1">
      <alignment horizontal="center"/>
    </xf>
    <xf borderId="2" fillId="0" fontId="3" numFmtId="2" xfId="0" applyAlignment="1" applyBorder="1" applyFont="1" applyNumberFormat="1">
      <alignment horizontal="center"/>
    </xf>
    <xf borderId="2" fillId="2" fontId="7" numFmtId="0" xfId="0" applyAlignment="1" applyBorder="1" applyFont="1">
      <alignment horizontal="center" vertical="center"/>
    </xf>
    <xf borderId="2" fillId="2" fontId="8" numFmtId="0" xfId="0" applyAlignment="1" applyBorder="1" applyFont="1">
      <alignment horizontal="center" vertical="center"/>
    </xf>
    <xf borderId="2" fillId="0" fontId="3" numFmtId="0" xfId="0" applyBorder="1" applyFont="1"/>
    <xf borderId="3" fillId="0" fontId="9" numFmtId="0" xfId="0" applyAlignment="1" applyBorder="1" applyFont="1">
      <alignment horizontal="center" shrinkToFit="0" vertical="center" wrapText="1"/>
    </xf>
    <xf borderId="3" fillId="0" fontId="10" numFmtId="0" xfId="0" applyBorder="1" applyFont="1"/>
    <xf borderId="4" fillId="0" fontId="11" numFmtId="0" xfId="0" applyAlignment="1" applyBorder="1" applyFont="1">
      <alignment horizontal="center" shrinkToFit="0" vertical="center" wrapText="1"/>
    </xf>
    <xf borderId="5" fillId="0" fontId="12" numFmtId="0" xfId="0" applyAlignment="1" applyBorder="1" applyFont="1">
      <alignment horizontal="center" shrinkToFit="0" vertical="center" wrapText="1"/>
    </xf>
    <xf borderId="6" fillId="0" fontId="13" numFmtId="0" xfId="0" applyAlignment="1" applyBorder="1" applyFont="1">
      <alignment horizontal="center" shrinkToFit="0" vertical="center" wrapText="1"/>
    </xf>
    <xf borderId="7" fillId="0" fontId="10" numFmtId="0" xfId="0" applyBorder="1" applyFont="1"/>
    <xf borderId="8" fillId="0" fontId="10" numFmtId="0" xfId="0" applyBorder="1" applyFont="1"/>
    <xf borderId="2" fillId="0" fontId="13" numFmtId="0" xfId="0" applyAlignment="1" applyBorder="1" applyFont="1">
      <alignment horizontal="center" shrinkToFit="0" vertical="center" wrapText="1"/>
    </xf>
    <xf borderId="9" fillId="0" fontId="10" numFmtId="0" xfId="0" applyBorder="1" applyFont="1"/>
    <xf borderId="10" fillId="0" fontId="10" numFmtId="0" xfId="0" applyBorder="1" applyFont="1"/>
    <xf borderId="11" fillId="2" fontId="4" numFmtId="0" xfId="0" applyAlignment="1" applyBorder="1" applyFont="1">
      <alignment horizontal="center" shrinkToFit="0" vertical="center" wrapText="1"/>
    </xf>
    <xf borderId="8" fillId="0" fontId="14" numFmtId="1" xfId="0" applyAlignment="1" applyBorder="1" applyFont="1" applyNumberFormat="1">
      <alignment horizontal="center" shrinkToFit="1" vertical="center" wrapText="0"/>
    </xf>
    <xf borderId="2" fillId="5" fontId="15" numFmtId="0" xfId="0" applyAlignment="1" applyBorder="1" applyFill="1" applyFont="1">
      <alignment horizontal="center" shrinkToFit="0" vertical="center" wrapText="1"/>
    </xf>
    <xf borderId="2" fillId="0" fontId="16" numFmtId="0" xfId="0" applyAlignment="1" applyBorder="1" applyFont="1">
      <alignment horizontal="center"/>
    </xf>
    <xf borderId="8" fillId="0" fontId="16" numFmtId="0" xfId="0" applyAlignment="1" applyBorder="1" applyFont="1">
      <alignment horizontal="center"/>
    </xf>
    <xf borderId="2" fillId="0" fontId="16" numFmtId="0" xfId="0" applyAlignment="1" applyBorder="1" applyFont="1">
      <alignment horizontal="center" shrinkToFit="0" vertical="center" wrapText="1"/>
    </xf>
    <xf borderId="10" fillId="0" fontId="16" numFmtId="0" xfId="0" applyAlignment="1" applyBorder="1" applyFont="1">
      <alignment horizontal="center"/>
    </xf>
    <xf borderId="9" fillId="0" fontId="16" numFmtId="0" xfId="0" applyAlignment="1" applyBorder="1" applyFont="1">
      <alignment horizontal="center"/>
    </xf>
    <xf borderId="8" fillId="0" fontId="17" numFmtId="1" xfId="0" applyAlignment="1" applyBorder="1" applyFont="1" applyNumberFormat="1">
      <alignment horizontal="center" shrinkToFit="1" vertical="center" wrapText="0"/>
    </xf>
    <xf borderId="2" fillId="6" fontId="15" numFmtId="0" xfId="0" applyAlignment="1" applyBorder="1" applyFill="1" applyFont="1">
      <alignment horizontal="center" shrinkToFit="0" vertical="center" wrapText="1"/>
    </xf>
    <xf borderId="8" fillId="0" fontId="18" numFmtId="1" xfId="0" applyAlignment="1" applyBorder="1" applyFont="1" applyNumberFormat="1">
      <alignment horizontal="center" shrinkToFit="1" vertical="center" wrapText="0"/>
    </xf>
    <xf borderId="8" fillId="0" fontId="19" numFmtId="0" xfId="0" applyAlignment="1" applyBorder="1" applyFont="1">
      <alignment horizontal="center" shrinkToFit="0" vertical="center" wrapText="1"/>
    </xf>
    <xf borderId="2" fillId="7" fontId="15" numFmtId="0" xfId="0" applyAlignment="1" applyBorder="1" applyFill="1" applyFont="1">
      <alignment horizontal="center" shrinkToFit="0" vertical="center" wrapText="1"/>
    </xf>
    <xf borderId="2" fillId="8" fontId="16" numFmtId="0" xfId="0" applyAlignment="1" applyBorder="1" applyFill="1" applyFont="1">
      <alignment horizontal="center"/>
    </xf>
    <xf borderId="2" fillId="9" fontId="16" numFmtId="0" xfId="0" applyAlignment="1" applyBorder="1" applyFill="1" applyFont="1">
      <alignment horizontal="center"/>
    </xf>
    <xf borderId="2" fillId="10" fontId="16" numFmtId="0" xfId="0" applyAlignment="1" applyBorder="1" applyFill="1" applyFont="1">
      <alignment horizontal="center"/>
    </xf>
    <xf borderId="2" fillId="11" fontId="16" numFmtId="0" xfId="0" applyAlignment="1" applyBorder="1" applyFill="1" applyFont="1">
      <alignment horizontal="center"/>
    </xf>
    <xf borderId="8" fillId="0" fontId="20" numFmtId="1" xfId="0" applyAlignment="1" applyBorder="1" applyFont="1" applyNumberFormat="1">
      <alignment horizontal="center" shrinkToFit="1" vertical="center" wrapText="0"/>
    </xf>
    <xf borderId="8" fillId="0" fontId="21" numFmtId="1" xfId="0" applyAlignment="1" applyBorder="1" applyFont="1" applyNumberFormat="1">
      <alignment horizontal="center" shrinkToFit="1" vertical="center" wrapText="0"/>
    </xf>
    <xf borderId="4" fillId="0" fontId="22" numFmtId="1" xfId="0" applyAlignment="1" applyBorder="1" applyFont="1" applyNumberFormat="1">
      <alignment horizontal="center" shrinkToFit="1" vertical="center" wrapText="0"/>
    </xf>
    <xf borderId="12" fillId="12" fontId="15" numFmtId="0" xfId="0" applyAlignment="1" applyBorder="1" applyFill="1" applyFont="1">
      <alignment horizontal="center" shrinkToFit="0" vertical="center" wrapText="1"/>
    </xf>
    <xf borderId="12" fillId="8" fontId="16" numFmtId="0" xfId="0" applyAlignment="1" applyBorder="1" applyFont="1">
      <alignment horizontal="center"/>
    </xf>
    <xf borderId="12" fillId="13" fontId="16" numFmtId="0" xfId="0" applyAlignment="1" applyBorder="1" applyFill="1" applyFont="1">
      <alignment horizontal="center"/>
    </xf>
    <xf borderId="12" fillId="9" fontId="16" numFmtId="0" xfId="0" applyAlignment="1" applyBorder="1" applyFont="1">
      <alignment horizontal="center"/>
    </xf>
    <xf borderId="12" fillId="14" fontId="16" numFmtId="0" xfId="0" applyAlignment="1" applyBorder="1" applyFill="1" applyFont="1">
      <alignment horizontal="center"/>
    </xf>
    <xf borderId="5" fillId="0" fontId="16" numFmtId="0" xfId="0" applyAlignment="1" applyBorder="1" applyFont="1">
      <alignment horizontal="center" shrinkToFit="0" vertical="center" wrapText="1"/>
    </xf>
    <xf borderId="2" fillId="0" fontId="14" numFmtId="1" xfId="0" applyAlignment="1" applyBorder="1" applyFont="1" applyNumberFormat="1">
      <alignment horizontal="center" shrinkToFit="1" vertical="center" wrapText="0"/>
    </xf>
    <xf borderId="2" fillId="12" fontId="15" numFmtId="0" xfId="0" applyAlignment="1" applyBorder="1" applyFont="1">
      <alignment horizontal="center" shrinkToFit="0" vertical="center" wrapText="1"/>
    </xf>
    <xf borderId="0" fillId="0" fontId="23" numFmtId="0" xfId="0" applyAlignment="1" applyFont="1">
      <alignment horizontal="center"/>
    </xf>
    <xf borderId="13" fillId="2" fontId="4" numFmtId="1" xfId="0" applyAlignment="1" applyBorder="1" applyFont="1" applyNumberFormat="1">
      <alignment horizontal="center" shrinkToFit="1" vertical="center" wrapText="0"/>
    </xf>
    <xf borderId="14" fillId="0" fontId="10" numFmtId="0" xfId="0" applyBorder="1" applyFont="1"/>
    <xf borderId="15" fillId="0" fontId="10" numFmtId="0" xfId="0" applyBorder="1" applyFont="1"/>
    <xf borderId="2" fillId="0" fontId="15" numFmtId="0" xfId="0" applyAlignment="1" applyBorder="1" applyFont="1">
      <alignment horizontal="center" shrinkToFit="0" vertical="center" wrapText="1"/>
    </xf>
    <xf borderId="6" fillId="15" fontId="24" numFmtId="0" xfId="0" applyAlignment="1" applyBorder="1" applyFill="1" applyFont="1">
      <alignment horizontal="center" shrinkToFit="0" vertical="center" wrapText="1"/>
    </xf>
    <xf borderId="8" fillId="0" fontId="25" numFmtId="1" xfId="0" applyAlignment="1" applyBorder="1" applyFont="1" applyNumberFormat="1">
      <alignment horizontal="center" shrinkToFit="1" vertical="center" wrapText="0"/>
    </xf>
    <xf borderId="2" fillId="16" fontId="15" numFmtId="0" xfId="0" applyAlignment="1" applyBorder="1" applyFill="1" applyFont="1">
      <alignment horizontal="center" shrinkToFit="0" vertical="center" wrapText="1"/>
    </xf>
    <xf borderId="6" fillId="0" fontId="9" numFmtId="0" xfId="0" applyAlignment="1" applyBorder="1" applyFont="1">
      <alignment horizontal="center" shrinkToFit="0" vertical="center" wrapText="1"/>
    </xf>
    <xf borderId="16" fillId="0" fontId="11" numFmtId="0" xfId="0" applyAlignment="1" applyBorder="1" applyFont="1">
      <alignment horizontal="center" shrinkToFit="0" vertical="center" wrapText="1"/>
    </xf>
    <xf borderId="16" fillId="0" fontId="12" numFmtId="0" xfId="0" applyAlignment="1" applyBorder="1" applyFont="1">
      <alignment horizontal="center" shrinkToFit="0" vertical="center" wrapText="1"/>
    </xf>
    <xf borderId="17" fillId="2" fontId="4" numFmtId="0" xfId="0" applyAlignment="1" applyBorder="1" applyFont="1">
      <alignment horizontal="center" shrinkToFit="0" vertical="center" wrapText="1"/>
    </xf>
    <xf borderId="18" fillId="0" fontId="26" numFmtId="0" xfId="0" applyAlignment="1" applyBorder="1" applyFont="1">
      <alignment horizontal="center" shrinkToFit="0" vertical="center" wrapText="1"/>
    </xf>
    <xf borderId="19" fillId="0" fontId="10" numFmtId="0" xfId="0" applyBorder="1" applyFont="1"/>
    <xf borderId="20" fillId="2" fontId="4" numFmtId="0" xfId="0" applyAlignment="1" applyBorder="1" applyFont="1">
      <alignment horizontal="center" shrinkToFit="0" vertical="center" wrapText="1"/>
    </xf>
    <xf borderId="21" fillId="0" fontId="10" numFmtId="0" xfId="0" applyBorder="1" applyFont="1"/>
    <xf borderId="22" fillId="0" fontId="10" numFmtId="0" xfId="0" applyBorder="1" applyFont="1"/>
    <xf borderId="23" fillId="5" fontId="15" numFmtId="0" xfId="0" applyAlignment="1" applyBorder="1" applyFont="1">
      <alignment horizontal="center" shrinkToFit="0" vertical="center" wrapText="1"/>
    </xf>
    <xf borderId="24" fillId="0" fontId="16" numFmtId="0" xfId="0" applyAlignment="1" applyBorder="1" applyFont="1">
      <alignment horizontal="center" shrinkToFit="0" vertical="center" wrapText="1"/>
    </xf>
    <xf borderId="25" fillId="0" fontId="10" numFmtId="0" xfId="0" applyBorder="1" applyFont="1"/>
    <xf borderId="26" fillId="0" fontId="16" numFmtId="0" xfId="0" applyAlignment="1" applyBorder="1" applyFont="1">
      <alignment horizontal="center" shrinkToFit="0" vertical="center" wrapText="1"/>
    </xf>
    <xf borderId="27" fillId="0" fontId="16" numFmtId="0" xfId="0" applyAlignment="1" applyBorder="1" applyFont="1">
      <alignment horizontal="center" shrinkToFit="0" vertical="center" wrapText="1"/>
    </xf>
    <xf borderId="23" fillId="6" fontId="15" numFmtId="0" xfId="0" applyAlignment="1" applyBorder="1" applyFont="1">
      <alignment horizontal="center" shrinkToFit="0" vertical="center" wrapText="1"/>
    </xf>
    <xf borderId="28" fillId="0" fontId="16" numFmtId="0" xfId="0" applyAlignment="1" applyBorder="1" applyFont="1">
      <alignment horizontal="center" shrinkToFit="0" vertical="center" wrapText="1"/>
    </xf>
    <xf borderId="29" fillId="0" fontId="10" numFmtId="0" xfId="0" applyBorder="1" applyFont="1"/>
    <xf borderId="23" fillId="7" fontId="15" numFmtId="0" xfId="0" applyAlignment="1" applyBorder="1" applyFont="1">
      <alignment horizontal="center" shrinkToFit="0" vertical="center" wrapText="1"/>
    </xf>
    <xf borderId="30" fillId="12" fontId="15" numFmtId="0" xfId="0" applyAlignment="1" applyBorder="1" applyFont="1">
      <alignment horizontal="center" shrinkToFit="0" vertical="center" wrapText="1"/>
    </xf>
    <xf borderId="31" fillId="0" fontId="16" numFmtId="0" xfId="0" applyAlignment="1" applyBorder="1" applyFont="1">
      <alignment horizontal="center" shrinkToFit="0" vertical="center" wrapText="1"/>
    </xf>
    <xf borderId="32" fillId="0" fontId="16" numFmtId="0" xfId="0" applyAlignment="1" applyBorder="1" applyFont="1">
      <alignment horizontal="center" shrinkToFit="0" vertical="center" wrapText="1"/>
    </xf>
    <xf borderId="23" fillId="12" fontId="15" numFmtId="0" xfId="0" applyAlignment="1" applyBorder="1" applyFont="1">
      <alignment horizontal="center" shrinkToFit="0" vertical="center" wrapText="1"/>
    </xf>
    <xf borderId="33" fillId="0" fontId="16" numFmtId="0" xfId="0" applyAlignment="1" applyBorder="1" applyFont="1">
      <alignment horizontal="center" shrinkToFit="0" vertical="center" wrapText="1"/>
    </xf>
    <xf borderId="34" fillId="0" fontId="16" numFmtId="0" xfId="0" applyAlignment="1" applyBorder="1" applyFont="1">
      <alignment horizontal="center" shrinkToFit="0" vertical="center" wrapText="1"/>
    </xf>
    <xf borderId="20" fillId="2" fontId="4" numFmtId="1" xfId="0" applyAlignment="1" applyBorder="1" applyFont="1" applyNumberFormat="1">
      <alignment horizontal="center" shrinkToFit="1" vertical="center" wrapText="0"/>
    </xf>
    <xf borderId="6" fillId="0" fontId="15" numFmtId="0" xfId="0" applyAlignment="1" applyBorder="1" applyFont="1">
      <alignment horizontal="center" shrinkToFit="0" vertical="center" wrapText="1"/>
    </xf>
    <xf borderId="35" fillId="0" fontId="16" numFmtId="0" xfId="0" applyAlignment="1" applyBorder="1" applyFont="1">
      <alignment horizontal="center" shrinkToFit="0" vertical="center" wrapText="1"/>
    </xf>
    <xf borderId="36" fillId="0" fontId="16" numFmtId="0" xfId="0" applyAlignment="1" applyBorder="1" applyFont="1">
      <alignment horizontal="center" shrinkToFit="0" vertical="center" wrapText="1"/>
    </xf>
    <xf borderId="28" fillId="15" fontId="24" numFmtId="0" xfId="0" applyAlignment="1" applyBorder="1" applyFont="1">
      <alignment horizontal="center" shrinkToFit="0" vertical="center" wrapText="1"/>
    </xf>
    <xf borderId="23" fillId="17" fontId="15" numFmtId="0" xfId="0" applyAlignment="1" applyBorder="1" applyFill="1" applyFont="1">
      <alignment horizontal="center" shrinkToFit="0" vertical="center" wrapText="1"/>
    </xf>
    <xf borderId="37" fillId="15" fontId="24" numFmtId="0" xfId="0" applyAlignment="1" applyBorder="1" applyFont="1">
      <alignment horizontal="center" shrinkToFit="0" vertical="center" wrapText="1"/>
    </xf>
    <xf borderId="38" fillId="0" fontId="10" numFmtId="0" xfId="0" applyBorder="1" applyFont="1"/>
    <xf borderId="39" fillId="0" fontId="10" numFmtId="0" xfId="0" applyBorder="1" applyFont="1"/>
    <xf borderId="2" fillId="4" fontId="27" numFmtId="0" xfId="0" applyAlignment="1" applyBorder="1" applyFont="1">
      <alignment horizontal="center" readingOrder="0"/>
    </xf>
    <xf borderId="2" fillId="0" fontId="28" numFmtId="0" xfId="0" applyAlignment="1" applyBorder="1" applyFont="1">
      <alignment horizontal="center" readingOrder="0"/>
    </xf>
    <xf borderId="2" fillId="0" fontId="28" numFmtId="2" xfId="0" applyAlignment="1" applyBorder="1" applyFont="1" applyNumberFormat="1">
      <alignment horizontal="center" readingOrder="0"/>
    </xf>
    <xf borderId="0" fillId="4" fontId="27" numFmtId="0" xfId="0" applyAlignment="1" applyFont="1">
      <alignment horizontal="center" readingOrder="0"/>
    </xf>
    <xf borderId="2" fillId="4" fontId="28" numFmtId="0" xfId="0" applyAlignment="1" applyBorder="1" applyFont="1">
      <alignment horizontal="center" readingOrder="0"/>
    </xf>
    <xf borderId="2" fillId="4" fontId="28" numFmtId="2" xfId="0" applyAlignment="1" applyBorder="1" applyFont="1" applyNumberFormat="1">
      <alignment horizontal="center" readingOrder="0"/>
    </xf>
    <xf borderId="0" fillId="4" fontId="29" numFmtId="0" xfId="0" applyAlignment="1" applyFont="1">
      <alignment horizontal="center" vertical="bottom"/>
    </xf>
    <xf borderId="0" fillId="0" fontId="3" numFmtId="0" xfId="0" applyFont="1"/>
    <xf borderId="0" fillId="0" fontId="3" numFmtId="0" xfId="0" applyAlignment="1" applyFont="1">
      <alignment vertical="bottom"/>
    </xf>
    <xf borderId="4" fillId="0" fontId="11" numFmtId="0" xfId="0" applyAlignment="1" applyBorder="1" applyFont="1">
      <alignment horizontal="center" shrinkToFit="0" vertical="bottom" wrapText="1"/>
    </xf>
    <xf borderId="5" fillId="0" fontId="12" numFmtId="0" xfId="0" applyAlignment="1" applyBorder="1" applyFont="1">
      <alignment horizontal="center" shrinkToFit="0" vertical="bottom" wrapText="1"/>
    </xf>
    <xf borderId="6" fillId="0" fontId="30" numFmtId="0" xfId="0" applyAlignment="1" applyBorder="1" applyFont="1">
      <alignment horizontal="center" shrinkToFit="0" vertical="bottom" wrapText="1"/>
    </xf>
    <xf borderId="2" fillId="0" fontId="30" numFmtId="0" xfId="0" applyAlignment="1" applyBorder="1" applyFont="1">
      <alignment horizontal="center" shrinkToFit="0" vertical="bottom" wrapText="1"/>
    </xf>
    <xf borderId="2" fillId="0" fontId="3" numFmtId="0" xfId="0" applyAlignment="1" applyBorder="1" applyFont="1">
      <alignment vertical="bottom"/>
    </xf>
    <xf borderId="11" fillId="15" fontId="31" numFmtId="0" xfId="0" applyAlignment="1" applyBorder="1" applyFont="1">
      <alignment horizontal="center" shrinkToFit="0" vertical="bottom" wrapText="1"/>
    </xf>
    <xf borderId="8" fillId="0" fontId="19" numFmtId="1" xfId="0" applyAlignment="1" applyBorder="1" applyFont="1" applyNumberFormat="1">
      <alignment horizontal="center" vertical="bottom"/>
    </xf>
    <xf borderId="2" fillId="5" fontId="15" numFmtId="0" xfId="0" applyAlignment="1" applyBorder="1" applyFont="1">
      <alignment horizontal="center" shrinkToFit="0" vertical="bottom" wrapText="1"/>
    </xf>
    <xf borderId="2" fillId="0" fontId="32" numFmtId="0" xfId="0" applyAlignment="1" applyBorder="1" applyFont="1">
      <alignment horizontal="center" vertical="bottom"/>
    </xf>
    <xf borderId="8" fillId="0" fontId="32" numFmtId="0" xfId="0" applyAlignment="1" applyBorder="1" applyFont="1">
      <alignment horizontal="center" vertical="bottom"/>
    </xf>
    <xf borderId="2" fillId="0" fontId="3" numFmtId="0" xfId="0" applyAlignment="1" applyBorder="1" applyFont="1">
      <alignment horizontal="right" vertical="bottom"/>
    </xf>
    <xf borderId="10" fillId="0" fontId="32" numFmtId="0" xfId="0" applyAlignment="1" applyBorder="1" applyFont="1">
      <alignment horizontal="center" vertical="bottom"/>
    </xf>
    <xf borderId="9" fillId="0" fontId="32" numFmtId="0" xfId="0" applyAlignment="1" applyBorder="1" applyFont="1">
      <alignment horizontal="center" vertical="bottom"/>
    </xf>
    <xf borderId="8" fillId="0" fontId="17" numFmtId="1" xfId="0" applyAlignment="1" applyBorder="1" applyFont="1" applyNumberFormat="1">
      <alignment horizontal="center" vertical="bottom"/>
    </xf>
    <xf borderId="2" fillId="6" fontId="15" numFmtId="0" xfId="0" applyAlignment="1" applyBorder="1" applyFont="1">
      <alignment horizontal="center" shrinkToFit="0" vertical="bottom" wrapText="1"/>
    </xf>
    <xf borderId="8" fillId="0" fontId="18" numFmtId="1" xfId="0" applyAlignment="1" applyBorder="1" applyFont="1" applyNumberFormat="1">
      <alignment horizontal="center" vertical="bottom"/>
    </xf>
    <xf borderId="8" fillId="0" fontId="19" numFmtId="0" xfId="0" applyAlignment="1" applyBorder="1" applyFont="1">
      <alignment horizontal="center" shrinkToFit="0" vertical="bottom" wrapText="1"/>
    </xf>
    <xf borderId="2" fillId="7" fontId="15" numFmtId="0" xfId="0" applyAlignment="1" applyBorder="1" applyFont="1">
      <alignment horizontal="center" shrinkToFit="0" vertical="bottom" wrapText="1"/>
    </xf>
    <xf borderId="2" fillId="18" fontId="32" numFmtId="0" xfId="0" applyAlignment="1" applyBorder="1" applyFill="1" applyFont="1">
      <alignment horizontal="center" vertical="bottom"/>
    </xf>
    <xf borderId="2" fillId="9" fontId="32" numFmtId="0" xfId="0" applyAlignment="1" applyBorder="1" applyFont="1">
      <alignment horizontal="center" vertical="bottom"/>
    </xf>
    <xf borderId="2" fillId="8" fontId="32" numFmtId="0" xfId="0" applyAlignment="1" applyBorder="1" applyFont="1">
      <alignment horizontal="center" vertical="bottom"/>
    </xf>
    <xf borderId="2" fillId="19" fontId="32" numFmtId="0" xfId="0" applyAlignment="1" applyBorder="1" applyFill="1" applyFont="1">
      <alignment horizontal="center" vertical="bottom"/>
    </xf>
    <xf borderId="8" fillId="0" fontId="20" numFmtId="1" xfId="0" applyAlignment="1" applyBorder="1" applyFont="1" applyNumberFormat="1">
      <alignment horizontal="center" vertical="bottom"/>
    </xf>
    <xf borderId="9" fillId="8" fontId="32" numFmtId="0" xfId="0" applyAlignment="1" applyBorder="1" applyFont="1">
      <alignment horizontal="center" vertical="bottom"/>
    </xf>
    <xf borderId="8" fillId="0" fontId="21" numFmtId="1" xfId="0" applyAlignment="1" applyBorder="1" applyFont="1" applyNumberFormat="1">
      <alignment horizontal="center" vertical="bottom"/>
    </xf>
    <xf borderId="9" fillId="20" fontId="32" numFmtId="0" xfId="0" applyAlignment="1" applyBorder="1" applyFill="1" applyFont="1">
      <alignment horizontal="center" vertical="bottom"/>
    </xf>
    <xf borderId="4" fillId="0" fontId="22" numFmtId="1" xfId="0" applyAlignment="1" applyBorder="1" applyFont="1" applyNumberFormat="1">
      <alignment horizontal="center" vertical="bottom"/>
    </xf>
    <xf borderId="12" fillId="12" fontId="15" numFmtId="0" xfId="0" applyAlignment="1" applyBorder="1" applyFont="1">
      <alignment horizontal="center" shrinkToFit="0" vertical="bottom" wrapText="1"/>
    </xf>
    <xf borderId="5" fillId="21" fontId="32" numFmtId="0" xfId="0" applyAlignment="1" applyBorder="1" applyFill="1" applyFont="1">
      <alignment horizontal="center" vertical="bottom"/>
    </xf>
    <xf borderId="5" fillId="9" fontId="32" numFmtId="0" xfId="0" applyAlignment="1" applyBorder="1" applyFont="1">
      <alignment horizontal="center" vertical="bottom"/>
    </xf>
    <xf borderId="5" fillId="22" fontId="32" numFmtId="0" xfId="0" applyAlignment="1" applyBorder="1" applyFill="1" applyFont="1">
      <alignment horizontal="center" vertical="bottom"/>
    </xf>
    <xf borderId="5" fillId="23" fontId="32" numFmtId="0" xfId="0" applyAlignment="1" applyBorder="1" applyFill="1" applyFont="1">
      <alignment horizontal="center" vertical="bottom"/>
    </xf>
    <xf borderId="5" fillId="0" fontId="3" numFmtId="0" xfId="0" applyAlignment="1" applyBorder="1" applyFont="1">
      <alignment horizontal="right" vertical="bottom"/>
    </xf>
    <xf borderId="2" fillId="0" fontId="19" numFmtId="1" xfId="0" applyAlignment="1" applyBorder="1" applyFont="1" applyNumberFormat="1">
      <alignment horizontal="center" vertical="bottom"/>
    </xf>
    <xf borderId="2" fillId="12" fontId="15" numFmtId="0" xfId="0" applyAlignment="1" applyBorder="1" applyFont="1">
      <alignment horizontal="center" shrinkToFit="0" vertical="bottom" wrapText="1"/>
    </xf>
    <xf borderId="13" fillId="15" fontId="31" numFmtId="1" xfId="0" applyAlignment="1" applyBorder="1" applyFont="1" applyNumberFormat="1">
      <alignment horizontal="center" vertical="bottom"/>
    </xf>
    <xf borderId="2" fillId="0" fontId="15" numFmtId="0" xfId="0" applyAlignment="1" applyBorder="1" applyFont="1">
      <alignment horizontal="center" shrinkToFit="0" vertical="bottom" wrapText="1"/>
    </xf>
    <xf borderId="2" fillId="0" fontId="3" numFmtId="0" xfId="0" applyAlignment="1" applyBorder="1" applyFont="1">
      <alignment horizontal="center" readingOrder="0" vertical="bottom"/>
    </xf>
    <xf borderId="8" fillId="0" fontId="3" numFmtId="0" xfId="0" applyAlignment="1" applyBorder="1" applyFont="1">
      <alignment horizontal="center" readingOrder="0" vertical="bottom"/>
    </xf>
    <xf borderId="8" fillId="8" fontId="3" numFmtId="0" xfId="0" applyAlignment="1" applyBorder="1" applyFont="1">
      <alignment horizontal="center" readingOrder="0" vertical="bottom"/>
    </xf>
    <xf borderId="8" fillId="9" fontId="3" numFmtId="0" xfId="0" applyAlignment="1" applyBorder="1" applyFont="1">
      <alignment horizontal="center" readingOrder="0" vertical="bottom"/>
    </xf>
    <xf borderId="2" fillId="0" fontId="3" numFmtId="0" xfId="0" applyAlignment="1" applyBorder="1" applyFont="1">
      <alignment horizontal="center" vertical="bottom"/>
    </xf>
    <xf borderId="10" fillId="0" fontId="3" numFmtId="0" xfId="0" applyAlignment="1" applyBorder="1" applyFont="1">
      <alignment horizontal="center" readingOrder="0" vertical="bottom"/>
    </xf>
    <xf borderId="9" fillId="0" fontId="3" numFmtId="0" xfId="0" applyAlignment="1" applyBorder="1" applyFont="1">
      <alignment horizontal="center" readingOrder="0" vertical="bottom"/>
    </xf>
    <xf borderId="8" fillId="0" fontId="15" numFmtId="1" xfId="0" applyAlignment="1" applyBorder="1" applyFont="1" applyNumberFormat="1">
      <alignment horizontal="center" vertical="bottom"/>
    </xf>
    <xf borderId="2" fillId="24" fontId="15" numFmtId="0" xfId="0" applyAlignment="1" applyBorder="1" applyFill="1" applyFont="1">
      <alignment horizontal="center" shrinkToFit="0" vertical="bottom" wrapText="1"/>
    </xf>
    <xf borderId="40" fillId="0" fontId="9" numFmtId="0" xfId="0" applyAlignment="1" applyBorder="1" applyFont="1">
      <alignment horizontal="center" shrinkToFit="0" vertical="bottom" wrapText="1"/>
    </xf>
    <xf borderId="16" fillId="0" fontId="10" numFmtId="0" xfId="0" applyBorder="1" applyFont="1"/>
    <xf borderId="4" fillId="0" fontId="10" numFmtId="0" xfId="0" applyBorder="1" applyFont="1"/>
    <xf borderId="41" fillId="0" fontId="10" numFmtId="0" xfId="0" applyBorder="1" applyFont="1"/>
    <xf borderId="16" fillId="0" fontId="11" numFmtId="0" xfId="0" applyAlignment="1" applyBorder="1" applyFont="1">
      <alignment horizontal="center" shrinkToFit="0" vertical="bottom" wrapText="1"/>
    </xf>
    <xf borderId="16" fillId="0" fontId="12" numFmtId="0" xfId="0" applyAlignment="1" applyBorder="1" applyFont="1">
      <alignment horizontal="center" shrinkToFit="0" vertical="bottom" wrapText="1"/>
    </xf>
    <xf borderId="17" fillId="15" fontId="31" numFmtId="0" xfId="0" applyAlignment="1" applyBorder="1" applyFont="1">
      <alignment horizontal="center" shrinkToFit="0" vertical="bottom" wrapText="1"/>
    </xf>
    <xf borderId="18" fillId="0" fontId="26" numFmtId="0" xfId="0" applyAlignment="1" applyBorder="1" applyFont="1">
      <alignment horizontal="center" shrinkToFit="0" vertical="bottom" wrapText="1"/>
    </xf>
    <xf borderId="20" fillId="15" fontId="31" numFmtId="0" xfId="0" applyAlignment="1" applyBorder="1" applyFont="1">
      <alignment horizontal="center" shrinkToFit="0" vertical="bottom" wrapText="1"/>
    </xf>
    <xf borderId="20" fillId="15" fontId="3" numFmtId="0" xfId="0" applyAlignment="1" applyBorder="1" applyFont="1">
      <alignment vertical="bottom"/>
    </xf>
    <xf borderId="23" fillId="5" fontId="15" numFmtId="0" xfId="0" applyAlignment="1" applyBorder="1" applyFont="1">
      <alignment horizontal="center" shrinkToFit="0" vertical="bottom" wrapText="1"/>
    </xf>
    <xf borderId="24" fillId="0" fontId="3" numFmtId="0" xfId="0" applyAlignment="1" applyBorder="1" applyFont="1">
      <alignment horizontal="center" vertical="bottom"/>
    </xf>
    <xf borderId="24" fillId="0" fontId="3" numFmtId="0" xfId="0" applyAlignment="1" applyBorder="1" applyFont="1">
      <alignment vertical="bottom"/>
    </xf>
    <xf borderId="26" fillId="0" fontId="3" numFmtId="0" xfId="0" applyAlignment="1" applyBorder="1" applyFont="1">
      <alignment horizontal="center" vertical="bottom"/>
    </xf>
    <xf borderId="27" fillId="0" fontId="3" numFmtId="0" xfId="0" applyAlignment="1" applyBorder="1" applyFont="1">
      <alignment horizontal="center" vertical="bottom"/>
    </xf>
    <xf borderId="26" fillId="0" fontId="3" numFmtId="0" xfId="0" applyAlignment="1" applyBorder="1" applyFont="1">
      <alignment vertical="bottom"/>
    </xf>
    <xf borderId="27" fillId="0" fontId="3" numFmtId="0" xfId="0" applyAlignment="1" applyBorder="1" applyFont="1">
      <alignment vertical="bottom"/>
    </xf>
    <xf borderId="23" fillId="6" fontId="15" numFmtId="0" xfId="0" applyAlignment="1" applyBorder="1" applyFont="1">
      <alignment horizontal="center" shrinkToFit="0" vertical="bottom" wrapText="1"/>
    </xf>
    <xf borderId="28" fillId="0" fontId="3" numFmtId="0" xfId="0" applyAlignment="1" applyBorder="1" applyFont="1">
      <alignment horizontal="center" vertical="bottom"/>
    </xf>
    <xf borderId="28" fillId="0" fontId="3" numFmtId="0" xfId="0" applyAlignment="1" applyBorder="1" applyFont="1">
      <alignment vertical="bottom"/>
    </xf>
    <xf borderId="23" fillId="7" fontId="15" numFmtId="0" xfId="0" applyAlignment="1" applyBorder="1" applyFont="1">
      <alignment horizontal="center" shrinkToFit="0" vertical="bottom" wrapText="1"/>
    </xf>
    <xf borderId="26" fillId="25" fontId="15" numFmtId="0" xfId="0" applyAlignment="1" applyBorder="1" applyFill="1" applyFont="1">
      <alignment horizontal="center" vertical="bottom"/>
    </xf>
    <xf borderId="27" fillId="26" fontId="3" numFmtId="0" xfId="0" applyAlignment="1" applyBorder="1" applyFill="1" applyFont="1">
      <alignment horizontal="center" vertical="bottom"/>
    </xf>
    <xf borderId="26" fillId="27" fontId="3" numFmtId="0" xfId="0" applyAlignment="1" applyBorder="1" applyFill="1" applyFont="1">
      <alignment horizontal="center" vertical="bottom"/>
    </xf>
    <xf borderId="27" fillId="28" fontId="3" numFmtId="0" xfId="0" applyAlignment="1" applyBorder="1" applyFill="1" applyFont="1">
      <alignment horizontal="center" vertical="bottom"/>
    </xf>
    <xf borderId="26" fillId="29" fontId="3" numFmtId="0" xfId="0" applyAlignment="1" applyBorder="1" applyFill="1" applyFont="1">
      <alignment horizontal="center" vertical="bottom"/>
    </xf>
    <xf borderId="27" fillId="30" fontId="3" numFmtId="0" xfId="0" applyAlignment="1" applyBorder="1" applyFill="1" applyFont="1">
      <alignment horizontal="center" vertical="bottom"/>
    </xf>
    <xf borderId="26" fillId="31" fontId="3" numFmtId="0" xfId="0" applyAlignment="1" applyBorder="1" applyFill="1" applyFont="1">
      <alignment horizontal="center" vertical="bottom"/>
    </xf>
    <xf borderId="27" fillId="32" fontId="3" numFmtId="0" xfId="0" applyAlignment="1" applyBorder="1" applyFill="1" applyFont="1">
      <alignment horizontal="center" vertical="bottom"/>
    </xf>
    <xf borderId="26" fillId="33" fontId="3" numFmtId="0" xfId="0" applyAlignment="1" applyBorder="1" applyFill="1" applyFont="1">
      <alignment horizontal="center" vertical="bottom"/>
    </xf>
    <xf borderId="27" fillId="34" fontId="3" numFmtId="0" xfId="0" applyAlignment="1" applyBorder="1" applyFill="1" applyFont="1">
      <alignment horizontal="center" vertical="bottom"/>
    </xf>
    <xf borderId="26" fillId="35" fontId="3" numFmtId="0" xfId="0" applyAlignment="1" applyBorder="1" applyFill="1" applyFont="1">
      <alignment horizontal="center" vertical="bottom"/>
    </xf>
    <xf borderId="27" fillId="27" fontId="3" numFmtId="0" xfId="0" applyAlignment="1" applyBorder="1" applyFont="1">
      <alignment horizontal="center" vertical="bottom"/>
    </xf>
    <xf borderId="26" fillId="36" fontId="3" numFmtId="0" xfId="0" applyAlignment="1" applyBorder="1" applyFill="1" applyFont="1">
      <alignment horizontal="center" vertical="bottom"/>
    </xf>
    <xf borderId="27" fillId="37" fontId="3" numFmtId="0" xfId="0" applyAlignment="1" applyBorder="1" applyFill="1" applyFont="1">
      <alignment horizontal="center" vertical="bottom"/>
    </xf>
    <xf borderId="26" fillId="38" fontId="3" numFmtId="0" xfId="0" applyAlignment="1" applyBorder="1" applyFill="1" applyFont="1">
      <alignment horizontal="center" vertical="bottom"/>
    </xf>
    <xf borderId="27" fillId="39" fontId="3" numFmtId="0" xfId="0" applyAlignment="1" applyBorder="1" applyFill="1" applyFont="1">
      <alignment horizontal="center" vertical="bottom"/>
    </xf>
    <xf borderId="4" fillId="0" fontId="3" numFmtId="1" xfId="0" applyAlignment="1" applyBorder="1" applyFont="1" applyNumberFormat="1">
      <alignment vertical="bottom"/>
    </xf>
    <xf borderId="30" fillId="12" fontId="15" numFmtId="0" xfId="0" applyAlignment="1" applyBorder="1" applyFont="1">
      <alignment horizontal="center" shrinkToFit="0" vertical="bottom" wrapText="1"/>
    </xf>
    <xf borderId="31" fillId="40" fontId="3" numFmtId="0" xfId="0" applyAlignment="1" applyBorder="1" applyFill="1" applyFont="1">
      <alignment horizontal="center" vertical="bottom"/>
    </xf>
    <xf borderId="32" fillId="41" fontId="3" numFmtId="0" xfId="0" applyAlignment="1" applyBorder="1" applyFill="1" applyFont="1">
      <alignment horizontal="center" vertical="bottom"/>
    </xf>
    <xf borderId="31" fillId="42" fontId="3" numFmtId="0" xfId="0" applyAlignment="1" applyBorder="1" applyFill="1" applyFont="1">
      <alignment horizontal="center" vertical="bottom"/>
    </xf>
    <xf borderId="32" fillId="43" fontId="3" numFmtId="0" xfId="0" applyAlignment="1" applyBorder="1" applyFill="1" applyFont="1">
      <alignment horizontal="center" vertical="bottom"/>
    </xf>
    <xf borderId="31" fillId="44" fontId="3" numFmtId="0" xfId="0" applyAlignment="1" applyBorder="1" applyFill="1" applyFont="1">
      <alignment horizontal="center" vertical="bottom"/>
    </xf>
    <xf borderId="32" fillId="45" fontId="3" numFmtId="0" xfId="0" applyAlignment="1" applyBorder="1" applyFill="1" applyFont="1">
      <alignment horizontal="center" vertical="bottom"/>
    </xf>
    <xf borderId="31" fillId="46" fontId="3" numFmtId="0" xfId="0" applyAlignment="1" applyBorder="1" applyFill="1" applyFont="1">
      <alignment horizontal="center" vertical="bottom"/>
    </xf>
    <xf borderId="32" fillId="47" fontId="3" numFmtId="0" xfId="0" applyAlignment="1" applyBorder="1" applyFill="1" applyFont="1">
      <alignment horizontal="center" vertical="bottom"/>
    </xf>
    <xf borderId="31" fillId="48" fontId="3" numFmtId="0" xfId="0" applyAlignment="1" applyBorder="1" applyFill="1" applyFont="1">
      <alignment horizontal="center" vertical="bottom"/>
    </xf>
    <xf borderId="32" fillId="33" fontId="3" numFmtId="0" xfId="0" applyAlignment="1" applyBorder="1" applyFont="1">
      <alignment horizontal="center" vertical="bottom"/>
    </xf>
    <xf borderId="31" fillId="49" fontId="3" numFmtId="0" xfId="0" applyAlignment="1" applyBorder="1" applyFill="1" applyFont="1">
      <alignment horizontal="center" vertical="bottom"/>
    </xf>
    <xf borderId="32" fillId="50" fontId="3" numFmtId="0" xfId="0" applyAlignment="1" applyBorder="1" applyFill="1" applyFont="1">
      <alignment horizontal="center" vertical="bottom"/>
    </xf>
    <xf borderId="31" fillId="25" fontId="3" numFmtId="0" xfId="0" applyAlignment="1" applyBorder="1" applyFont="1">
      <alignment horizontal="center" vertical="bottom"/>
    </xf>
    <xf borderId="32" fillId="51" fontId="3" numFmtId="0" xfId="0" applyAlignment="1" applyBorder="1" applyFill="1" applyFont="1">
      <alignment horizontal="center" vertical="bottom"/>
    </xf>
    <xf borderId="31" fillId="52" fontId="3" numFmtId="0" xfId="0" applyAlignment="1" applyBorder="1" applyFill="1" applyFont="1">
      <alignment horizontal="center" vertical="bottom"/>
    </xf>
    <xf borderId="32" fillId="53" fontId="3" numFmtId="0" xfId="0" applyAlignment="1" applyBorder="1" applyFill="1" applyFont="1">
      <alignment horizontal="center" vertical="bottom"/>
    </xf>
    <xf borderId="31" fillId="0" fontId="3" numFmtId="0" xfId="0" applyAlignment="1" applyBorder="1" applyFont="1">
      <alignment vertical="bottom"/>
    </xf>
    <xf borderId="32" fillId="0" fontId="3" numFmtId="0" xfId="0" applyAlignment="1" applyBorder="1" applyFont="1">
      <alignment vertical="bottom"/>
    </xf>
    <xf borderId="23" fillId="12" fontId="15" numFmtId="0" xfId="0" applyAlignment="1" applyBorder="1" applyFont="1">
      <alignment horizontal="center" shrinkToFit="0" vertical="bottom" wrapText="1"/>
    </xf>
    <xf borderId="32" fillId="0" fontId="3" numFmtId="0" xfId="0" applyAlignment="1" applyBorder="1" applyFont="1">
      <alignment horizontal="center" vertical="bottom"/>
    </xf>
    <xf borderId="33" fillId="0" fontId="3" numFmtId="0" xfId="0" applyAlignment="1" applyBorder="1" applyFont="1">
      <alignment horizontal="center" vertical="bottom"/>
    </xf>
    <xf borderId="34" fillId="0" fontId="3" numFmtId="0" xfId="0" applyAlignment="1" applyBorder="1" applyFont="1">
      <alignment horizontal="center" vertical="bottom"/>
    </xf>
    <xf borderId="33" fillId="0" fontId="3" numFmtId="0" xfId="0" applyAlignment="1" applyBorder="1" applyFont="1">
      <alignment vertical="bottom"/>
    </xf>
    <xf borderId="34" fillId="0" fontId="3" numFmtId="0" xfId="0" applyAlignment="1" applyBorder="1" applyFont="1">
      <alignment vertical="bottom"/>
    </xf>
    <xf borderId="20" fillId="15" fontId="31" numFmtId="1" xfId="0" applyAlignment="1" applyBorder="1" applyFont="1" applyNumberFormat="1">
      <alignment horizontal="center" vertical="bottom"/>
    </xf>
    <xf borderId="20" fillId="15" fontId="3" numFmtId="1" xfId="0" applyAlignment="1" applyBorder="1" applyFont="1" applyNumberFormat="1">
      <alignment vertical="bottom"/>
    </xf>
    <xf borderId="6" fillId="0" fontId="15" numFmtId="0" xfId="0" applyAlignment="1" applyBorder="1" applyFont="1">
      <alignment horizontal="center" shrinkToFit="0" vertical="bottom" wrapText="1"/>
    </xf>
    <xf borderId="35" fillId="0" fontId="3" numFmtId="0" xfId="0" applyAlignment="1" applyBorder="1" applyFont="1">
      <alignment readingOrder="0" vertical="bottom"/>
    </xf>
    <xf borderId="36" fillId="0" fontId="3" numFmtId="0" xfId="0" applyAlignment="1" applyBorder="1" applyFont="1">
      <alignment readingOrder="0" vertical="bottom"/>
    </xf>
    <xf borderId="42" fillId="0" fontId="3" numFmtId="0" xfId="0" applyAlignment="1" applyBorder="1" applyFont="1">
      <alignment readingOrder="0" vertical="bottom"/>
    </xf>
    <xf borderId="2" fillId="0" fontId="33" numFmtId="0" xfId="0" applyAlignment="1" applyBorder="1" applyFont="1">
      <alignment readingOrder="0"/>
    </xf>
    <xf borderId="43" fillId="0" fontId="3" numFmtId="0" xfId="0" applyAlignment="1" applyBorder="1" applyFont="1">
      <alignment readingOrder="0" vertical="bottom"/>
    </xf>
    <xf borderId="35" fillId="0" fontId="3" numFmtId="0" xfId="0" applyAlignment="1" applyBorder="1" applyFont="1">
      <alignment vertical="bottom"/>
    </xf>
    <xf borderId="36" fillId="0" fontId="3" numFmtId="0" xfId="0" applyAlignment="1" applyBorder="1" applyFont="1">
      <alignment vertical="bottom"/>
    </xf>
    <xf borderId="26" fillId="0" fontId="3" numFmtId="0" xfId="0" applyAlignment="1" applyBorder="1" applyFont="1">
      <alignment readingOrder="0" vertical="bottom"/>
    </xf>
    <xf borderId="27" fillId="0" fontId="3" numFmtId="0" xfId="0" applyAlignment="1" applyBorder="1" applyFont="1">
      <alignment readingOrder="0" vertical="bottom"/>
    </xf>
    <xf borderId="6" fillId="0" fontId="3" numFmtId="0" xfId="0" applyAlignment="1" applyBorder="1" applyFont="1">
      <alignment readingOrder="0" vertical="bottom"/>
    </xf>
    <xf borderId="8" fillId="0" fontId="3" numFmtId="0" xfId="0" applyAlignment="1" applyBorder="1" applyFont="1">
      <alignment readingOrder="0" vertical="bottom"/>
    </xf>
    <xf borderId="28" fillId="54" fontId="32" numFmtId="0" xfId="0" applyAlignment="1" applyBorder="1" applyFill="1" applyFont="1">
      <alignment horizontal="center" shrinkToFit="0" vertical="bottom" wrapText="1"/>
    </xf>
    <xf borderId="23" fillId="17" fontId="15" numFmtId="0" xfId="0" applyAlignment="1" applyBorder="1" applyFont="1">
      <alignment horizontal="center" shrinkToFit="0" vertical="bottom" wrapText="1"/>
    </xf>
    <xf borderId="37" fillId="54" fontId="32" numFmtId="0" xfId="0" applyAlignment="1" applyBorder="1" applyFont="1">
      <alignment horizontal="center" shrinkToFit="0" vertical="bottom" wrapText="1"/>
    </xf>
    <xf borderId="2" fillId="0" fontId="15" numFmtId="164" xfId="0" applyBorder="1" applyFont="1" applyNumberFormat="1"/>
    <xf borderId="2" fillId="0" fontId="15" numFmtId="0" xfId="0" applyBorder="1" applyFont="1"/>
    <xf borderId="0" fillId="0" fontId="3" numFmtId="0" xfId="0" applyFont="1"/>
    <xf borderId="1" fillId="15" fontId="31" numFmtId="0" xfId="0" applyAlignment="1" applyBorder="1" applyFont="1">
      <alignment horizontal="center" shrinkToFit="0" wrapText="1"/>
    </xf>
    <xf borderId="2" fillId="15" fontId="34" numFmtId="0" xfId="0" applyAlignment="1" applyBorder="1" applyFont="1">
      <alignment horizontal="center" shrinkToFit="0" wrapText="1"/>
    </xf>
    <xf borderId="2" fillId="15" fontId="34" numFmtId="2" xfId="0" applyAlignment="1" applyBorder="1" applyFont="1" applyNumberFormat="1">
      <alignment horizontal="center" shrinkToFit="0" wrapText="1"/>
    </xf>
    <xf borderId="2" fillId="15" fontId="34" numFmtId="4" xfId="0" applyAlignment="1" applyBorder="1" applyFont="1" applyNumberFormat="1">
      <alignment horizontal="center" shrinkToFit="0" wrapText="1"/>
    </xf>
    <xf borderId="2" fillId="4" fontId="35" numFmtId="0" xfId="0" applyAlignment="1" applyBorder="1" applyFont="1">
      <alignment horizontal="center" vertical="bottom"/>
    </xf>
    <xf borderId="44" fillId="4" fontId="28" numFmtId="0" xfId="0" applyAlignment="1" applyBorder="1" applyFont="1">
      <alignment horizontal="center" readingOrder="0"/>
    </xf>
    <xf borderId="44" fillId="4" fontId="28" numFmtId="2" xfId="0" applyAlignment="1" applyBorder="1" applyFont="1" applyNumberFormat="1">
      <alignment horizontal="center" readingOrder="0"/>
    </xf>
    <xf borderId="44" fillId="4" fontId="28" numFmtId="0" xfId="0" applyAlignment="1" applyBorder="1" applyFont="1">
      <alignment horizontal="center"/>
    </xf>
    <xf borderId="44" fillId="0" fontId="28" numFmtId="0" xfId="0" applyAlignment="1" applyBorder="1" applyFont="1">
      <alignment horizontal="center" readingOrder="0"/>
    </xf>
    <xf borderId="44" fillId="0" fontId="28" numFmtId="2" xfId="0" applyAlignment="1" applyBorder="1" applyFont="1" applyNumberFormat="1">
      <alignment horizontal="center" readingOrder="0"/>
    </xf>
    <xf borderId="0" fillId="0" fontId="33" numFmtId="0" xfId="0" applyAlignment="1" applyFont="1">
      <alignment horizontal="center"/>
    </xf>
    <xf borderId="2" fillId="0" fontId="15" numFmtId="164" xfId="0" applyAlignment="1" applyBorder="1" applyFont="1" applyNumberFormat="1">
      <alignment horizontal="center"/>
    </xf>
    <xf borderId="2" fillId="0" fontId="15" numFmtId="0" xfId="0" applyAlignment="1" applyBorder="1" applyFont="1">
      <alignment horizontal="center"/>
    </xf>
    <xf borderId="6" fillId="55" fontId="36" numFmtId="0" xfId="0" applyAlignment="1" applyBorder="1" applyFill="1" applyFont="1">
      <alignment horizontal="center" readingOrder="0" shrinkToFit="0" vertical="bottom" wrapText="0"/>
    </xf>
    <xf borderId="0" fillId="0" fontId="37" numFmtId="0" xfId="0" applyAlignment="1" applyFont="1">
      <alignment shrinkToFit="0" vertical="bottom" wrapText="0"/>
    </xf>
    <xf borderId="6" fillId="56" fontId="38" numFmtId="0" xfId="0" applyAlignment="1" applyBorder="1" applyFill="1" applyFont="1">
      <alignment horizontal="center" readingOrder="0" shrinkToFit="0" vertical="bottom" wrapText="0"/>
    </xf>
    <xf borderId="45" fillId="55" fontId="39" numFmtId="0" xfId="0" applyAlignment="1" applyBorder="1" applyFont="1">
      <alignment horizontal="center" readingOrder="0" shrinkToFit="0" wrapText="0"/>
    </xf>
    <xf borderId="7" fillId="55" fontId="40" numFmtId="0" xfId="0" applyAlignment="1" applyBorder="1" applyFont="1">
      <alignment horizontal="center" readingOrder="0" shrinkToFit="0" wrapText="0"/>
    </xf>
    <xf borderId="9" fillId="56" fontId="40" numFmtId="0" xfId="0" applyAlignment="1" applyBorder="1" applyFont="1">
      <alignment horizontal="center" readingOrder="0"/>
    </xf>
    <xf borderId="6" fillId="55" fontId="39" numFmtId="0" xfId="0" applyAlignment="1" applyBorder="1" applyFont="1">
      <alignment horizontal="center" readingOrder="0" shrinkToFit="0" wrapText="0"/>
    </xf>
    <xf borderId="2" fillId="55" fontId="41" numFmtId="0" xfId="0" applyAlignment="1" applyBorder="1" applyFont="1">
      <alignment horizontal="center" readingOrder="0" shrinkToFit="0" wrapText="0"/>
    </xf>
    <xf borderId="7" fillId="55" fontId="42" numFmtId="0" xfId="0" applyAlignment="1" applyBorder="1" applyFont="1">
      <alignment horizontal="left" readingOrder="0" shrinkToFit="0" wrapText="0"/>
    </xf>
    <xf borderId="2" fillId="56" fontId="43" numFmtId="0" xfId="0" applyAlignment="1" applyBorder="1" applyFont="1">
      <alignment horizontal="center" readingOrder="0" shrinkToFit="0" wrapText="0"/>
    </xf>
    <xf borderId="8" fillId="56" fontId="43" numFmtId="0" xfId="0" applyAlignment="1" applyBorder="1" applyFont="1">
      <alignment horizontal="center" readingOrder="0" shrinkToFit="0" wrapText="0"/>
    </xf>
    <xf borderId="10" fillId="55" fontId="41" numFmtId="0" xfId="0" applyAlignment="1" applyBorder="1" applyFont="1">
      <alignment horizontal="center" readingOrder="0" shrinkToFit="0" wrapText="0"/>
    </xf>
    <xf borderId="3" fillId="55" fontId="42" numFmtId="0" xfId="0" applyAlignment="1" applyBorder="1" applyFont="1">
      <alignment horizontal="left" readingOrder="0" shrinkToFit="0" wrapText="0"/>
    </xf>
    <xf borderId="10" fillId="56" fontId="43" numFmtId="0" xfId="0" applyAlignment="1" applyBorder="1" applyFont="1">
      <alignment horizontal="center" readingOrder="0" shrinkToFit="0" wrapText="0"/>
    </xf>
    <xf borderId="9" fillId="56" fontId="43" numFmtId="0" xfId="0" applyAlignment="1" applyBorder="1" applyFont="1">
      <alignment horizontal="center" readingOrder="0" shrinkToFit="0" wrapText="0"/>
    </xf>
    <xf borderId="10" fillId="55" fontId="44" numFmtId="0" xfId="0" applyAlignment="1" applyBorder="1" applyFont="1">
      <alignment horizontal="center" readingOrder="0" shrinkToFit="0" wrapText="0"/>
    </xf>
    <xf borderId="10" fillId="56" fontId="45" numFmtId="0" xfId="0" applyAlignment="1" applyBorder="1" applyFont="1">
      <alignment horizontal="center" readingOrder="0" shrinkToFit="0" wrapText="0"/>
    </xf>
    <xf borderId="9" fillId="56" fontId="45" numFmtId="0" xfId="0" applyAlignment="1" applyBorder="1" applyFont="1">
      <alignment horizontal="center" readingOrder="0" shrinkToFit="0" wrapText="0"/>
    </xf>
    <xf borderId="10" fillId="55" fontId="46" numFmtId="0" xfId="0" applyAlignment="1" applyBorder="1" applyFont="1">
      <alignment horizontal="center" readingOrder="0" shrinkToFit="0" wrapText="0"/>
    </xf>
    <xf borderId="10" fillId="56" fontId="47" numFmtId="0" xfId="0" applyAlignment="1" applyBorder="1" applyFont="1">
      <alignment horizontal="center" readingOrder="0" shrinkToFit="0" wrapText="0"/>
    </xf>
    <xf borderId="9" fillId="56" fontId="47" numFmtId="0" xfId="0" applyAlignment="1" applyBorder="1" applyFont="1">
      <alignment horizontal="center" readingOrder="0" shrinkToFit="0" wrapText="0"/>
    </xf>
    <xf borderId="10" fillId="55" fontId="48" numFmtId="0" xfId="0" applyAlignment="1" applyBorder="1" applyFont="1">
      <alignment horizontal="center" readingOrder="0" shrinkToFit="0" wrapText="0"/>
    </xf>
    <xf borderId="10" fillId="55" fontId="49" numFmtId="0" xfId="0" applyAlignment="1" applyBorder="1" applyFont="1">
      <alignment horizontal="center" readingOrder="0" shrinkToFit="0" wrapText="0"/>
    </xf>
    <xf borderId="3" fillId="55" fontId="50" numFmtId="0" xfId="0" applyAlignment="1" applyBorder="1" applyFont="1">
      <alignment horizontal="left" readingOrder="0" shrinkToFit="0" wrapText="0"/>
    </xf>
    <xf borderId="10" fillId="55" fontId="51" numFmtId="0" xfId="0" applyAlignment="1" applyBorder="1" applyFont="1">
      <alignment horizontal="center" readingOrder="0" shrinkToFit="0" wrapText="0"/>
    </xf>
    <xf borderId="10" fillId="55" fontId="52" numFmtId="0" xfId="0" applyAlignment="1" applyBorder="1" applyFont="1">
      <alignment horizontal="center" readingOrder="0" shrinkToFit="0" wrapText="0"/>
    </xf>
    <xf borderId="3" fillId="55" fontId="53" numFmtId="0" xfId="0" applyAlignment="1" applyBorder="1" applyFont="1">
      <alignment horizontal="left" readingOrder="0" shrinkToFit="0" wrapText="0"/>
    </xf>
    <xf borderId="3" fillId="55" fontId="54" numFmtId="0" xfId="0" applyAlignment="1" applyBorder="1" applyFont="1">
      <alignment horizontal="left" readingOrder="0" shrinkToFit="0" wrapText="0"/>
    </xf>
    <xf borderId="6" fillId="55" fontId="55" numFmtId="0" xfId="0" applyAlignment="1" applyBorder="1" applyFont="1">
      <alignment horizontal="center" readingOrder="0" shrinkToFit="0" wrapText="0"/>
    </xf>
    <xf borderId="10" fillId="55" fontId="56" numFmtId="0" xfId="0" applyAlignment="1" applyBorder="1" applyFont="1">
      <alignment horizontal="center" readingOrder="0" shrinkToFit="0" wrapText="0"/>
    </xf>
    <xf borderId="9" fillId="55" fontId="42" numFmtId="0" xfId="0" applyAlignment="1" applyBorder="1" applyFont="1">
      <alignment horizontal="left" readingOrder="0" shrinkToFit="0" wrapText="0"/>
    </xf>
    <xf borderId="9" fillId="56" fontId="43" numFmtId="0" xfId="0" applyAlignment="1" applyBorder="1" applyFont="1">
      <alignment horizontal="center" shrinkToFit="0" wrapText="0"/>
    </xf>
    <xf borderId="10" fillId="57" fontId="43" numFmtId="0" xfId="0" applyAlignment="1" applyBorder="1" applyFill="1" applyFont="1">
      <alignment horizontal="center" readingOrder="0" shrinkToFit="0" wrapText="0"/>
    </xf>
    <xf borderId="9" fillId="57" fontId="42" numFmtId="0" xfId="0" applyAlignment="1" applyBorder="1" applyFont="1">
      <alignment horizontal="left" readingOrder="0" shrinkToFit="0" wrapText="0"/>
    </xf>
    <xf borderId="5" fillId="55" fontId="39" numFmtId="0" xfId="0" applyAlignment="1" applyBorder="1" applyFont="1">
      <alignment horizontal="center" readingOrder="0"/>
    </xf>
    <xf borderId="7" fillId="55" fontId="40" numFmtId="0" xfId="0" applyAlignment="1" applyBorder="1" applyFont="1">
      <alignment horizontal="center" readingOrder="0"/>
    </xf>
    <xf borderId="7" fillId="56" fontId="40" numFmtId="0" xfId="0" applyAlignment="1" applyBorder="1" applyFont="1">
      <alignment horizontal="center" readingOrder="0"/>
    </xf>
    <xf borderId="6" fillId="55" fontId="39" numFmtId="0" xfId="0" applyAlignment="1" applyBorder="1" applyFont="1">
      <alignment horizontal="center" readingOrder="0"/>
    </xf>
    <xf borderId="3" fillId="55" fontId="42" numFmtId="0" xfId="0" applyAlignment="1" applyBorder="1" applyFont="1">
      <alignment horizontal="left" readingOrder="0"/>
    </xf>
    <xf borderId="41" fillId="56" fontId="43" numFmtId="0" xfId="0" applyAlignment="1" applyBorder="1" applyFont="1">
      <alignment horizontal="center" readingOrder="0"/>
    </xf>
    <xf borderId="3" fillId="56" fontId="43" numFmtId="0" xfId="0" applyAlignment="1" applyBorder="1" applyFont="1">
      <alignment horizontal="center" readingOrder="0"/>
    </xf>
    <xf borderId="10" fillId="56" fontId="43" numFmtId="0" xfId="0" applyAlignment="1" applyBorder="1" applyFont="1">
      <alignment horizontal="center" readingOrder="0"/>
    </xf>
    <xf borderId="9" fillId="56" fontId="43" numFmtId="0" xfId="0" applyAlignment="1" applyBorder="1" applyFont="1">
      <alignment horizontal="center" readingOrder="0"/>
    </xf>
    <xf borderId="6" fillId="56" fontId="43" numFmtId="0" xfId="0" applyAlignment="1" applyBorder="1" applyFont="1">
      <alignment horizontal="center" readingOrder="0"/>
    </xf>
    <xf borderId="7" fillId="56" fontId="43" numFmtId="0" xfId="0" applyAlignment="1" applyBorder="1" applyFont="1">
      <alignment horizontal="center" readingOrder="0"/>
    </xf>
    <xf borderId="10" fillId="55" fontId="48" numFmtId="0" xfId="0" applyAlignment="1" applyBorder="1" applyFont="1">
      <alignment horizontal="center" readingOrder="0"/>
    </xf>
    <xf borderId="3" fillId="55" fontId="50" numFmtId="0" xfId="0" applyAlignment="1" applyBorder="1" applyFont="1">
      <alignment horizontal="left" readingOrder="0"/>
    </xf>
    <xf borderId="3" fillId="55" fontId="53" numFmtId="0" xfId="0" applyAlignment="1" applyBorder="1" applyFont="1">
      <alignment horizontal="left" readingOrder="0"/>
    </xf>
    <xf borderId="3" fillId="55" fontId="54" numFmtId="0" xfId="0" applyAlignment="1" applyBorder="1" applyFont="1">
      <alignment horizontal="left" readingOrder="0"/>
    </xf>
    <xf borderId="19" fillId="55" fontId="55" numFmtId="0" xfId="0" applyAlignment="1" applyBorder="1" applyFont="1">
      <alignment horizontal="center" readingOrder="0" shrinkToFit="0" wrapText="0"/>
    </xf>
    <xf borderId="45" fillId="55" fontId="39" numFmtId="0" xfId="0" applyAlignment="1" applyBorder="1" applyFont="1">
      <alignment horizontal="center" readingOrder="0"/>
    </xf>
    <xf borderId="7" fillId="55" fontId="55" numFmtId="0" xfId="0" applyAlignment="1" applyBorder="1" applyFont="1">
      <alignment horizontal="center" readingOrder="0" shrinkToFit="0" wrapText="0"/>
    </xf>
    <xf borderId="9" fillId="58" fontId="57" numFmtId="0" xfId="0" applyAlignment="1" applyBorder="1" applyFill="1" applyFont="1">
      <alignment horizontal="center" readingOrder="0" shrinkToFit="0" wrapText="0"/>
    </xf>
    <xf borderId="9" fillId="58" fontId="55" numFmtId="0" xfId="0" applyAlignment="1" applyBorder="1" applyFont="1">
      <alignment horizontal="center" readingOrder="0" shrinkToFit="0" wrapText="0"/>
    </xf>
    <xf borderId="10" fillId="55" fontId="56" numFmtId="0" xfId="0" applyAlignment="1" applyBorder="1" applyFont="1">
      <alignment horizontal="center" readingOrder="0"/>
    </xf>
    <xf borderId="9" fillId="55" fontId="42" numFmtId="0" xfId="0" applyAlignment="1" applyBorder="1" applyFont="1">
      <alignment horizontal="left" readingOrder="0"/>
    </xf>
    <xf borderId="2" fillId="56" fontId="33" numFmtId="0" xfId="0" applyAlignment="1" applyBorder="1" applyFont="1">
      <alignment horizontal="center" readingOrder="0"/>
    </xf>
    <xf borderId="2" fillId="56" fontId="33" numFmtId="0" xfId="0" applyAlignment="1" applyBorder="1" applyFont="1">
      <alignment horizontal="center"/>
    </xf>
    <xf borderId="9" fillId="56" fontId="43" numFmtId="0" xfId="0" applyAlignment="1" applyBorder="1" applyFont="1">
      <alignment horizontal="center"/>
    </xf>
    <xf borderId="10" fillId="16" fontId="43" numFmtId="0" xfId="0" applyAlignment="1" applyBorder="1" applyFont="1">
      <alignment horizontal="center" readingOrder="0" shrinkToFit="0" wrapText="0"/>
    </xf>
    <xf borderId="9" fillId="16" fontId="42" numFmtId="0" xfId="0" applyAlignment="1" applyBorder="1" applyFont="1">
      <alignment horizontal="left" readingOrder="0"/>
    </xf>
    <xf borderId="0" fillId="0" fontId="23" numFmtId="0" xfId="0" applyAlignment="1" applyFont="1">
      <alignment horizontal="left" vertical="top"/>
    </xf>
    <xf borderId="2" fillId="0" fontId="3" numFmtId="0" xfId="0" applyAlignment="1" applyBorder="1" applyFont="1">
      <alignment horizontal="center" vertical="center"/>
    </xf>
    <xf borderId="2" fillId="59" fontId="16" numFmtId="0" xfId="0" applyAlignment="1" applyBorder="1" applyFill="1" applyFont="1">
      <alignment horizontal="center"/>
    </xf>
    <xf borderId="46" fillId="59" fontId="16" numFmtId="0" xfId="0" applyAlignment="1" applyBorder="1" applyFont="1">
      <alignment horizontal="center"/>
    </xf>
    <xf borderId="47" fillId="60" fontId="16" numFmtId="0" xfId="0" applyAlignment="1" applyBorder="1" applyFill="1" applyFont="1">
      <alignment horizontal="center"/>
    </xf>
    <xf borderId="2" fillId="60" fontId="23" numFmtId="0" xfId="0" applyAlignment="1" applyBorder="1" applyFont="1">
      <alignment horizontal="left" vertical="top"/>
    </xf>
    <xf borderId="8" fillId="0" fontId="16" numFmtId="0" xfId="0" applyAlignment="1" applyBorder="1" applyFont="1">
      <alignment horizontal="left" vertical="top"/>
    </xf>
    <xf borderId="8" fillId="0" fontId="23" numFmtId="0" xfId="0" applyAlignment="1" applyBorder="1" applyFont="1">
      <alignment horizontal="left" vertical="top"/>
    </xf>
    <xf borderId="46" fillId="61" fontId="16" numFmtId="0" xfId="0" applyAlignment="1" applyBorder="1" applyFill="1" applyFont="1">
      <alignment horizontal="left" vertical="top"/>
    </xf>
    <xf borderId="48" fillId="59" fontId="16" numFmtId="0" xfId="0" applyAlignment="1" applyBorder="1" applyFont="1">
      <alignment horizontal="center"/>
    </xf>
    <xf borderId="49" fillId="59" fontId="16" numFmtId="0" xfId="0" applyAlignment="1" applyBorder="1" applyFont="1">
      <alignment horizontal="center"/>
    </xf>
    <xf borderId="50" fillId="60" fontId="16" numFmtId="0" xfId="0" applyAlignment="1" applyBorder="1" applyFont="1">
      <alignment horizontal="center"/>
    </xf>
    <xf borderId="48" fillId="60" fontId="23" numFmtId="0" xfId="0" applyAlignment="1" applyBorder="1" applyFont="1">
      <alignment horizontal="left" vertical="top"/>
    </xf>
    <xf borderId="9" fillId="0" fontId="16" numFmtId="0" xfId="0" applyAlignment="1" applyBorder="1" applyFont="1">
      <alignment horizontal="left" vertical="top"/>
    </xf>
    <xf borderId="9" fillId="0" fontId="23" numFmtId="0" xfId="0" applyAlignment="1" applyBorder="1" applyFont="1">
      <alignment horizontal="left" vertical="top"/>
    </xf>
    <xf borderId="49" fillId="61" fontId="16" numFmtId="0" xfId="0" applyAlignment="1" applyBorder="1" applyFont="1">
      <alignment horizontal="left" vertical="top"/>
    </xf>
    <xf borderId="28" fillId="54" fontId="16" numFmtId="0" xfId="0" applyAlignment="1" applyBorder="1" applyFont="1">
      <alignment horizontal="center" shrinkToFit="0" vertical="center" wrapText="1"/>
    </xf>
    <xf borderId="37" fillId="54" fontId="16" numFmtId="0" xfId="0" applyAlignment="1" applyBorder="1" applyFont="1">
      <alignment horizontal="center" shrinkToFit="0" vertical="center" wrapText="1"/>
    </xf>
    <xf borderId="2" fillId="0" fontId="3" numFmtId="164" xfId="0" applyAlignment="1" applyBorder="1" applyFont="1" applyNumberFormat="1">
      <alignment horizontal="center" vertical="center"/>
    </xf>
    <xf borderId="1" fillId="15" fontId="31" numFmtId="0" xfId="0" applyAlignment="1" applyBorder="1" applyFont="1">
      <alignment horizontal="center" shrinkToFit="0" wrapText="1"/>
    </xf>
    <xf borderId="2" fillId="3" fontId="6" numFmtId="0" xfId="0" applyAlignment="1" applyBorder="1" applyFont="1">
      <alignment horizontal="center" readingOrder="0" vertical="center"/>
    </xf>
    <xf borderId="2" fillId="0" fontId="16" numFmtId="0" xfId="0" applyAlignment="1" applyBorder="1" applyFont="1">
      <alignment horizontal="center" readingOrder="0" shrinkToFit="0" vertical="center" wrapText="1"/>
    </xf>
    <xf borderId="2" fillId="61" fontId="16" numFmtId="0" xfId="0" applyAlignment="1" applyBorder="1" applyFont="1">
      <alignment horizontal="left" vertical="top"/>
    </xf>
    <xf borderId="48" fillId="61" fontId="16" numFmtId="0" xfId="0" applyAlignment="1" applyBorder="1" applyFont="1">
      <alignment horizontal="left" vertical="top"/>
    </xf>
    <xf borderId="47" fillId="54" fontId="16" numFmtId="0" xfId="0" applyAlignment="1" applyBorder="1" applyFont="1">
      <alignment horizontal="center" shrinkToFit="0" vertical="center" wrapText="1"/>
    </xf>
    <xf borderId="51" fillId="54" fontId="16" numFmtId="0" xfId="0" applyAlignment="1" applyBorder="1" applyFont="1">
      <alignment horizontal="center" shrinkToFit="0" vertical="center" wrapText="1"/>
    </xf>
    <xf borderId="52" fillId="59" fontId="16" numFmtId="0" xfId="0" applyAlignment="1" applyBorder="1" applyFont="1">
      <alignment horizontal="center"/>
    </xf>
    <xf borderId="53" fillId="59" fontId="16" numFmtId="0" xfId="0" applyAlignment="1" applyBorder="1" applyFont="1">
      <alignment horizontal="center"/>
    </xf>
    <xf borderId="19" fillId="0" fontId="16" numFmtId="0" xfId="0" applyAlignment="1" applyBorder="1" applyFont="1">
      <alignment horizontal="center"/>
    </xf>
    <xf borderId="1" fillId="60" fontId="16" numFmtId="0" xfId="0" applyAlignment="1" applyBorder="1" applyFont="1">
      <alignment horizontal="center"/>
    </xf>
    <xf borderId="52" fillId="60" fontId="23" numFmtId="0" xfId="0" applyAlignment="1" applyBorder="1" applyFont="1">
      <alignment horizontal="left" vertical="top"/>
    </xf>
    <xf borderId="19" fillId="0" fontId="23" numFmtId="0" xfId="0" applyAlignment="1" applyBorder="1" applyFont="1">
      <alignment horizontal="left" vertical="top"/>
    </xf>
    <xf borderId="44" fillId="0" fontId="28" numFmtId="0" xfId="0" applyAlignment="1" applyBorder="1" applyFont="1">
      <alignment horizontal="right"/>
    </xf>
    <xf borderId="0" fillId="4" fontId="58" numFmtId="0" xfId="0" applyAlignment="1" applyFont="1">
      <alignment horizontal="center"/>
    </xf>
    <xf borderId="2" fillId="33" fontId="59" numFmtId="0" xfId="0" applyAlignment="1" applyBorder="1" applyFont="1">
      <alignment horizontal="center" readingOrder="0"/>
    </xf>
    <xf borderId="3" fillId="0" fontId="9" numFmtId="0" xfId="0" applyAlignment="1" applyBorder="1" applyFont="1">
      <alignment horizontal="center" readingOrder="0"/>
    </xf>
    <xf borderId="0" fillId="0" fontId="47" numFmtId="0" xfId="0" applyAlignment="1" applyFont="1">
      <alignment horizontal="center" shrinkToFit="0" wrapText="0"/>
    </xf>
    <xf borderId="45" fillId="0" fontId="11" numFmtId="0" xfId="0" applyAlignment="1" applyBorder="1" applyFont="1">
      <alignment horizontal="center" readingOrder="0"/>
    </xf>
    <xf borderId="45" fillId="0" fontId="12" numFmtId="0" xfId="0" applyAlignment="1" applyBorder="1" applyFont="1">
      <alignment horizontal="center" readingOrder="0"/>
    </xf>
    <xf borderId="7" fillId="0" fontId="60" numFmtId="0" xfId="0" applyAlignment="1" applyBorder="1" applyFont="1">
      <alignment horizontal="center" readingOrder="0"/>
    </xf>
    <xf borderId="19" fillId="0" fontId="26" numFmtId="0" xfId="0" applyAlignment="1" applyBorder="1" applyFont="1">
      <alignment horizontal="center" readingOrder="0"/>
    </xf>
    <xf borderId="6" fillId="0" fontId="60" numFmtId="0" xfId="0" applyAlignment="1" applyBorder="1" applyFont="1">
      <alignment horizontal="center" readingOrder="0"/>
    </xf>
    <xf borderId="10" fillId="0" fontId="61" numFmtId="0" xfId="0" applyAlignment="1" applyBorder="1" applyFont="1">
      <alignment horizontal="center" readingOrder="0" shrinkToFit="0" wrapText="0"/>
    </xf>
    <xf borderId="9" fillId="0" fontId="15" numFmtId="0" xfId="0" applyAlignment="1" applyBorder="1" applyFont="1">
      <alignment horizontal="left" readingOrder="0"/>
    </xf>
    <xf borderId="3" fillId="0" fontId="43" numFmtId="0" xfId="0" applyAlignment="1" applyBorder="1" applyFont="1">
      <alignment horizontal="center" readingOrder="0"/>
    </xf>
    <xf borderId="10" fillId="0" fontId="14" numFmtId="0" xfId="0" applyAlignment="1" applyBorder="1" applyFont="1">
      <alignment horizontal="center" readingOrder="0" shrinkToFit="0" wrapText="0"/>
    </xf>
    <xf borderId="9" fillId="0" fontId="43" numFmtId="0" xfId="0" applyAlignment="1" applyBorder="1" applyFont="1">
      <alignment horizontal="center" readingOrder="0" shrinkToFit="0" wrapText="0"/>
    </xf>
    <xf borderId="9" fillId="0" fontId="43" numFmtId="0" xfId="0" applyAlignment="1" applyBorder="1" applyFont="1">
      <alignment horizontal="center" readingOrder="0"/>
    </xf>
    <xf borderId="10" fillId="0" fontId="62" numFmtId="0" xfId="0" applyAlignment="1" applyBorder="1" applyFont="1">
      <alignment horizontal="center" readingOrder="0" shrinkToFit="0" wrapText="0"/>
    </xf>
    <xf borderId="7" fillId="0" fontId="43" numFmtId="0" xfId="0" applyAlignment="1" applyBorder="1" applyFont="1">
      <alignment horizontal="center" readingOrder="0"/>
    </xf>
    <xf borderId="10" fillId="0" fontId="18" numFmtId="0" xfId="0" applyAlignment="1" applyBorder="1" applyFont="1">
      <alignment horizontal="center" readingOrder="0" shrinkToFit="0" wrapText="0"/>
    </xf>
    <xf borderId="10" fillId="0" fontId="63" numFmtId="0" xfId="0" applyAlignment="1" applyBorder="1" applyFont="1">
      <alignment horizontal="center" readingOrder="0"/>
    </xf>
    <xf borderId="10" fillId="0" fontId="20" numFmtId="0" xfId="0" applyAlignment="1" applyBorder="1" applyFont="1">
      <alignment horizontal="center" readingOrder="0" shrinkToFit="0" wrapText="0"/>
    </xf>
    <xf borderId="9" fillId="0" fontId="64" numFmtId="0" xfId="0" applyAlignment="1" applyBorder="1" applyFont="1">
      <alignment horizontal="left" readingOrder="0"/>
    </xf>
    <xf borderId="10" fillId="0" fontId="21" numFmtId="0" xfId="0" applyAlignment="1" applyBorder="1" applyFont="1">
      <alignment horizontal="center" readingOrder="0" shrinkToFit="0" wrapText="0"/>
    </xf>
    <xf borderId="10" fillId="0" fontId="22" numFmtId="0" xfId="0" applyAlignment="1" applyBorder="1" applyFont="1">
      <alignment horizontal="center" readingOrder="0" shrinkToFit="0" wrapText="0"/>
    </xf>
    <xf borderId="9" fillId="0" fontId="65" numFmtId="0" xfId="0" applyAlignment="1" applyBorder="1" applyFont="1">
      <alignment horizontal="left" readingOrder="0"/>
    </xf>
    <xf borderId="9" fillId="0" fontId="66" numFmtId="0" xfId="0" applyAlignment="1" applyBorder="1" applyFont="1">
      <alignment horizontal="left" readingOrder="0"/>
    </xf>
    <xf borderId="6" fillId="0" fontId="67" numFmtId="0" xfId="0" applyAlignment="1" applyBorder="1" applyFont="1">
      <alignment horizontal="center" readingOrder="0" shrinkToFit="0" wrapText="0"/>
    </xf>
    <xf borderId="18" fillId="0" fontId="12" numFmtId="0" xfId="0" applyAlignment="1" applyBorder="1" applyFont="1">
      <alignment horizontal="center" readingOrder="0"/>
    </xf>
    <xf borderId="6" fillId="15" fontId="31" numFmtId="0" xfId="0" applyAlignment="1" applyBorder="1" applyFont="1">
      <alignment horizontal="center" readingOrder="0"/>
    </xf>
    <xf borderId="7" fillId="15" fontId="31" numFmtId="0" xfId="0" applyAlignment="1" applyBorder="1" applyFont="1">
      <alignment horizontal="center" readingOrder="0"/>
    </xf>
    <xf borderId="45" fillId="0" fontId="26" numFmtId="0" xfId="0" applyAlignment="1" applyBorder="1" applyFont="1">
      <alignment horizontal="center" readingOrder="0"/>
    </xf>
    <xf borderId="9" fillId="0" fontId="19" numFmtId="0" xfId="0" applyAlignment="1" applyBorder="1" applyFont="1">
      <alignment horizontal="center" readingOrder="0"/>
    </xf>
    <xf borderId="3" fillId="0" fontId="15" numFmtId="0" xfId="0" applyAlignment="1" applyBorder="1" applyFont="1">
      <alignment horizontal="left" readingOrder="0"/>
    </xf>
    <xf borderId="2" fillId="0" fontId="43" numFmtId="0" xfId="0" applyAlignment="1" applyBorder="1" applyFont="1">
      <alignment horizontal="center" readingOrder="0"/>
    </xf>
    <xf borderId="8" fillId="0" fontId="43" numFmtId="0" xfId="0" applyAlignment="1" applyBorder="1" applyFont="1">
      <alignment horizontal="center" readingOrder="0"/>
    </xf>
    <xf borderId="8" fillId="0" fontId="43" numFmtId="0" xfId="0" applyAlignment="1" applyBorder="1" applyFont="1">
      <alignment horizontal="center"/>
    </xf>
    <xf borderId="9" fillId="0" fontId="14" numFmtId="0" xfId="0" applyAlignment="1" applyBorder="1" applyFont="1">
      <alignment horizontal="center" readingOrder="0" shrinkToFit="0" wrapText="0"/>
    </xf>
    <xf borderId="10" fillId="0" fontId="43" numFmtId="0" xfId="0" applyAlignment="1" applyBorder="1" applyFont="1">
      <alignment horizontal="center" readingOrder="0"/>
    </xf>
    <xf borderId="9" fillId="0" fontId="43" numFmtId="0" xfId="0" applyAlignment="1" applyBorder="1" applyFont="1">
      <alignment horizontal="center"/>
    </xf>
    <xf borderId="10" fillId="0" fontId="43" numFmtId="0" xfId="0" applyAlignment="1" applyBorder="1" applyFont="1">
      <alignment horizontal="center"/>
    </xf>
    <xf borderId="3" fillId="16" fontId="15" numFmtId="0" xfId="0" applyAlignment="1" applyBorder="1" applyFont="1">
      <alignment horizontal="left" readingOrder="0"/>
    </xf>
    <xf borderId="10" fillId="16" fontId="43" numFmtId="0" xfId="0" applyAlignment="1" applyBorder="1" applyFont="1">
      <alignment horizontal="center" readingOrder="0"/>
    </xf>
    <xf borderId="9" fillId="16" fontId="43" numFmtId="0" xfId="0" applyAlignment="1" applyBorder="1" applyFont="1">
      <alignment horizontal="center" readingOrder="0"/>
    </xf>
    <xf borderId="9" fillId="16" fontId="43" numFmtId="0" xfId="0" applyAlignment="1" applyBorder="1" applyFont="1">
      <alignment horizontal="center"/>
    </xf>
    <xf borderId="10" fillId="16" fontId="43" numFmtId="0" xfId="0" applyAlignment="1" applyBorder="1" applyFont="1">
      <alignment horizontal="center"/>
    </xf>
    <xf borderId="0" fillId="0" fontId="68" numFmtId="0" xfId="0" applyAlignment="1" applyFont="1">
      <alignment horizontal="center" shrinkToFit="0" wrapText="0"/>
    </xf>
    <xf borderId="4" fillId="0" fontId="11" numFmtId="0" xfId="0" applyAlignment="1" applyBorder="1" applyFont="1">
      <alignment horizontal="center" readingOrder="0"/>
    </xf>
    <xf borderId="5" fillId="0" fontId="12" numFmtId="0" xfId="0" applyAlignment="1" applyBorder="1" applyFont="1">
      <alignment horizontal="center" readingOrder="0"/>
    </xf>
    <xf borderId="45" fillId="0" fontId="10" numFmtId="0" xfId="0" applyBorder="1" applyFont="1"/>
    <xf borderId="19" fillId="0" fontId="26" numFmtId="0" xfId="0" applyAlignment="1" applyBorder="1" applyFont="1">
      <alignment horizontal="center"/>
    </xf>
    <xf borderId="4" fillId="0" fontId="26" numFmtId="0" xfId="0" applyAlignment="1" applyBorder="1" applyFont="1">
      <alignment horizontal="center"/>
    </xf>
    <xf borderId="9" fillId="0" fontId="61" numFmtId="0" xfId="0" applyAlignment="1" applyBorder="1" applyFont="1">
      <alignment horizontal="center" readingOrder="0" shrinkToFit="0" wrapText="0"/>
    </xf>
    <xf borderId="9" fillId="0" fontId="69" numFmtId="0" xfId="0" applyAlignment="1" applyBorder="1" applyFont="1">
      <alignment horizontal="center" readingOrder="0"/>
    </xf>
    <xf borderId="0" fillId="0" fontId="47" numFmtId="0" xfId="0" applyAlignment="1" applyFont="1">
      <alignment horizontal="center" readingOrder="0" shrinkToFit="0" wrapText="0"/>
    </xf>
    <xf borderId="9" fillId="0" fontId="62" numFmtId="0" xfId="0" applyAlignment="1" applyBorder="1" applyFont="1">
      <alignment horizontal="center" readingOrder="0" shrinkToFit="0" wrapText="0"/>
    </xf>
    <xf borderId="9" fillId="0" fontId="18" numFmtId="0" xfId="0" applyAlignment="1" applyBorder="1" applyFont="1">
      <alignment horizontal="center" readingOrder="0" shrinkToFit="0" wrapText="0"/>
    </xf>
    <xf borderId="9" fillId="0" fontId="63" numFmtId="0" xfId="0" applyAlignment="1" applyBorder="1" applyFont="1">
      <alignment horizontal="center" readingOrder="0"/>
    </xf>
    <xf borderId="9" fillId="0" fontId="20" numFmtId="0" xfId="0" applyAlignment="1" applyBorder="1" applyFont="1">
      <alignment horizontal="center" readingOrder="0" shrinkToFit="0" wrapText="0"/>
    </xf>
    <xf borderId="9" fillId="0" fontId="21" numFmtId="0" xfId="0" applyAlignment="1" applyBorder="1" applyFont="1">
      <alignment horizontal="center" readingOrder="0" shrinkToFit="0" wrapText="0"/>
    </xf>
    <xf borderId="19" fillId="0" fontId="22" numFmtId="0" xfId="0" applyAlignment="1" applyBorder="1" applyFont="1">
      <alignment horizontal="center" readingOrder="0" shrinkToFit="0" wrapText="0"/>
    </xf>
    <xf borderId="19" fillId="0" fontId="65" numFmtId="0" xfId="0" applyAlignment="1" applyBorder="1" applyFont="1">
      <alignment horizontal="left" readingOrder="0"/>
    </xf>
    <xf borderId="19" fillId="0" fontId="43" numFmtId="0" xfId="0" applyAlignment="1" applyBorder="1" applyFont="1">
      <alignment horizontal="center" readingOrder="0"/>
    </xf>
    <xf borderId="19" fillId="0" fontId="43" numFmtId="0" xfId="0" applyAlignment="1" applyBorder="1" applyFont="1">
      <alignment horizontal="center"/>
    </xf>
    <xf borderId="2" fillId="0" fontId="14" numFmtId="0" xfId="0" applyAlignment="1" applyBorder="1" applyFont="1">
      <alignment horizontal="center" readingOrder="0" shrinkToFit="0" wrapText="0"/>
    </xf>
    <xf borderId="8" fillId="0" fontId="66" numFmtId="0" xfId="0" applyAlignment="1" applyBorder="1" applyFont="1">
      <alignment horizontal="left" readingOrder="0"/>
    </xf>
    <xf borderId="0" fillId="0" fontId="33" numFmtId="0" xfId="0" applyAlignment="1" applyFont="1">
      <alignment readingOrder="0"/>
    </xf>
    <xf borderId="2" fillId="0" fontId="33" numFmtId="0" xfId="0" applyAlignment="1" applyBorder="1" applyFont="1">
      <alignment horizontal="center" readingOrder="0"/>
    </xf>
    <xf borderId="2" fillId="0" fontId="43" numFmtId="0" xfId="0" applyAlignment="1" applyBorder="1" applyFont="1">
      <alignment horizontal="center"/>
    </xf>
    <xf borderId="19" fillId="0" fontId="14" numFmtId="0" xfId="0" applyAlignment="1" applyBorder="1" applyFont="1">
      <alignment horizontal="center" readingOrder="0" shrinkToFit="0" wrapText="0"/>
    </xf>
    <xf borderId="19" fillId="0" fontId="15" numFmtId="0" xfId="0" applyAlignment="1" applyBorder="1" applyFont="1">
      <alignment horizontal="left" readingOrder="0"/>
    </xf>
    <xf borderId="2" fillId="0" fontId="68" numFmtId="0" xfId="0" applyAlignment="1" applyBorder="1" applyFont="1">
      <alignment horizontal="center" readingOrder="0" shrinkToFit="0" wrapText="0"/>
    </xf>
    <xf borderId="8" fillId="0" fontId="15" numFmtId="0" xfId="0" applyAlignment="1" applyBorder="1" applyFont="1">
      <alignment horizontal="left" readingOrder="0"/>
    </xf>
    <xf borderId="8" fillId="0" fontId="68" numFmtId="0" xfId="0" applyAlignment="1" applyBorder="1" applyFont="1">
      <alignment horizontal="center" shrinkToFit="0" wrapText="0"/>
    </xf>
    <xf borderId="8" fillId="0" fontId="47" numFmtId="0" xfId="0" applyAlignment="1" applyBorder="1" applyFont="1">
      <alignment horizontal="center" shrinkToFit="0" wrapText="0"/>
    </xf>
    <xf borderId="8" fillId="0" fontId="47" numFmtId="0" xfId="0" applyAlignment="1" applyBorder="1" applyFont="1">
      <alignment horizontal="center" readingOrder="0" shrinkToFit="0" wrapText="0"/>
    </xf>
    <xf borderId="2" fillId="0" fontId="15" numFmtId="0" xfId="0" applyAlignment="1" applyBorder="1" applyFont="1">
      <alignment horizontal="center" vertical="center"/>
    </xf>
    <xf borderId="44" fillId="0" fontId="70" numFmtId="0" xfId="0" applyAlignment="1" applyBorder="1" applyFont="1">
      <alignment horizontal="center" readingOrder="0"/>
    </xf>
    <xf borderId="44" fillId="0" fontId="70" numFmtId="0" xfId="0" applyAlignment="1" applyBorder="1" applyFont="1">
      <alignment horizontal="center"/>
    </xf>
    <xf borderId="44" fillId="4" fontId="70" numFmtId="0" xfId="0" applyAlignment="1" applyBorder="1" applyFont="1">
      <alignment horizontal="center" readingOrder="0"/>
    </xf>
    <xf borderId="44" fillId="4" fontId="70" numFmtId="165" xfId="0" applyAlignment="1" applyBorder="1" applyFont="1" applyNumberFormat="1">
      <alignment horizontal="center" readingOrder="0"/>
    </xf>
    <xf borderId="3" fillId="0" fontId="3" numFmtId="0" xfId="0" applyAlignment="1" applyBorder="1" applyFont="1">
      <alignment horizontal="center" vertical="center"/>
    </xf>
    <xf borderId="20" fillId="2" fontId="31" numFmtId="1" xfId="0" applyAlignment="1" applyBorder="1" applyFont="1" applyNumberFormat="1">
      <alignment horizontal="center" shrinkToFit="1" vertical="center" wrapText="0"/>
    </xf>
    <xf borderId="0" fillId="0" fontId="37" numFmtId="0" xfId="0" applyAlignment="1" applyFont="1">
      <alignment shrinkToFit="0" vertical="bottom" wrapText="0"/>
    </xf>
    <xf borderId="6" fillId="56" fontId="38" numFmtId="0" xfId="0" applyAlignment="1" applyBorder="1" applyFont="1">
      <alignment readingOrder="0" shrinkToFit="0" vertical="bottom" wrapText="0"/>
    </xf>
    <xf borderId="3" fillId="56" fontId="38" numFmtId="0" xfId="0" applyAlignment="1" applyBorder="1" applyFont="1">
      <alignment shrinkToFit="0" vertical="bottom" wrapText="0"/>
    </xf>
    <xf borderId="40" fillId="55" fontId="39" numFmtId="0" xfId="0" applyAlignment="1" applyBorder="1" applyFont="1">
      <alignment horizontal="center" readingOrder="0" shrinkToFit="0" wrapText="0"/>
    </xf>
    <xf borderId="41" fillId="55" fontId="55" numFmtId="0" xfId="0" applyAlignment="1" applyBorder="1" applyFont="1">
      <alignment horizontal="center" readingOrder="0" shrinkToFit="0" wrapText="0"/>
    </xf>
    <xf borderId="9" fillId="56" fontId="43" numFmtId="0" xfId="0" applyAlignment="1" applyBorder="1" applyFont="1">
      <alignment horizontal="center" shrinkToFit="0" wrapText="0"/>
    </xf>
    <xf borderId="10" fillId="55" fontId="43" numFmtId="0" xfId="0" applyAlignment="1" applyBorder="1" applyFont="1">
      <alignment horizontal="center" readingOrder="0" shrinkToFit="0" wrapText="0"/>
    </xf>
    <xf borderId="8" fillId="56" fontId="43" numFmtId="0" xfId="0" applyAlignment="1" applyBorder="1" applyFont="1">
      <alignment horizontal="center" readingOrder="0"/>
    </xf>
    <xf borderId="9" fillId="56" fontId="43" numFmtId="0" xfId="0" applyAlignment="1" applyBorder="1" applyFont="1">
      <alignment horizontal="center"/>
    </xf>
    <xf borderId="0" fillId="0" fontId="15" numFmtId="0" xfId="0" applyAlignment="1" applyFont="1">
      <alignment horizontal="center" vertical="center"/>
    </xf>
    <xf borderId="9" fillId="56" fontId="47" numFmtId="0" xfId="0" applyAlignment="1" applyBorder="1" applyFont="1">
      <alignment horizontal="center" shrinkToFit="0" wrapText="0"/>
    </xf>
    <xf borderId="2" fillId="4" fontId="35" numFmtId="0" xfId="0" applyAlignment="1" applyBorder="1" applyFont="1">
      <alignment horizontal="center" vertical="bottom"/>
    </xf>
    <xf borderId="44" fillId="0" fontId="71" numFmtId="0" xfId="0" applyAlignment="1" applyBorder="1" applyFont="1">
      <alignment horizontal="center" readingOrder="0"/>
    </xf>
    <xf borderId="54" fillId="0" fontId="3" numFmtId="0" xfId="0" applyAlignment="1" applyBorder="1" applyFont="1">
      <alignment vertical="bottom"/>
    </xf>
    <xf borderId="44" fillId="0" fontId="3" numFmtId="0" xfId="0" applyAlignment="1" applyBorder="1" applyFont="1">
      <alignment vertical="bottom"/>
    </xf>
    <xf borderId="2" fillId="4" fontId="35" numFmtId="0" xfId="0" applyAlignment="1" applyBorder="1" applyFont="1">
      <alignment horizontal="center" readingOrder="0" vertical="bottom"/>
    </xf>
    <xf borderId="44" fillId="0" fontId="72" numFmtId="0" xfId="0" applyAlignment="1" applyBorder="1" applyFont="1">
      <alignment horizontal="center" readingOrder="0"/>
    </xf>
    <xf borderId="44" fillId="0" fontId="72" numFmtId="0" xfId="0" applyAlignment="1" applyBorder="1" applyFont="1">
      <alignment horizontal="center"/>
    </xf>
    <xf borderId="0" fillId="15" fontId="73" numFmtId="0" xfId="0" applyAlignment="1" applyFont="1">
      <alignment horizontal="center" readingOrder="0"/>
    </xf>
    <xf borderId="2" fillId="2" fontId="74" numFmtId="0" xfId="0" applyAlignment="1" applyBorder="1" applyFont="1">
      <alignment horizontal="center" vertical="center"/>
    </xf>
    <xf borderId="0" fillId="0" fontId="75" numFmtId="0" xfId="0" applyAlignment="1" applyFont="1">
      <alignment horizontal="center" vertical="center"/>
    </xf>
    <xf borderId="2" fillId="0" fontId="76" numFmtId="0" xfId="0" applyAlignment="1" applyBorder="1" applyFont="1">
      <alignment horizontal="center" vertical="bottom"/>
    </xf>
    <xf borderId="2" fillId="0" fontId="3" numFmtId="0" xfId="0" applyAlignment="1" applyBorder="1" applyFont="1">
      <alignment vertical="bottom"/>
    </xf>
    <xf borderId="2" fillId="24" fontId="15" numFmtId="0" xfId="0" applyAlignment="1" applyBorder="1" applyFont="1">
      <alignment horizontal="center" shrinkToFit="0" vertical="center" wrapText="1"/>
    </xf>
    <xf borderId="3" fillId="0" fontId="9" numFmtId="0" xfId="0" applyAlignment="1" applyBorder="1" applyFont="1">
      <alignment horizontal="center" shrinkToFit="0" wrapText="1"/>
    </xf>
    <xf borderId="3" fillId="0" fontId="3" numFmtId="0" xfId="0" applyAlignment="1" applyBorder="1" applyFont="1">
      <alignment vertical="bottom"/>
    </xf>
    <xf borderId="2" fillId="4" fontId="32" numFmtId="0" xfId="0" applyAlignment="1" applyBorder="1" applyFont="1">
      <alignment horizontal="center" vertical="bottom"/>
    </xf>
    <xf borderId="10" fillId="4" fontId="32" numFmtId="0" xfId="0" applyAlignment="1" applyBorder="1" applyFont="1">
      <alignment horizontal="center" vertical="bottom"/>
    </xf>
    <xf borderId="9" fillId="4" fontId="32" numFmtId="0" xfId="0" applyAlignment="1" applyBorder="1" applyFont="1">
      <alignment horizontal="center" vertical="bottom"/>
    </xf>
    <xf borderId="5" fillId="4" fontId="32" numFmtId="0" xfId="0" applyAlignment="1" applyBorder="1" applyFont="1">
      <alignment horizontal="center" vertical="bottom"/>
    </xf>
    <xf borderId="5" fillId="0" fontId="3" numFmtId="0" xfId="0" applyAlignment="1" applyBorder="1" applyFont="1">
      <alignment horizontal="center" vertical="bottom"/>
    </xf>
    <xf borderId="8" fillId="4" fontId="32" numFmtId="0" xfId="0" applyAlignment="1" applyBorder="1" applyFont="1">
      <alignment horizontal="center" vertical="bottom"/>
    </xf>
    <xf borderId="8" fillId="4" fontId="3" numFmtId="0" xfId="0" applyAlignment="1" applyBorder="1" applyFont="1">
      <alignment readingOrder="0" vertical="bottom"/>
    </xf>
    <xf borderId="8" fillId="4" fontId="3" numFmtId="0" xfId="0" applyAlignment="1" applyBorder="1" applyFont="1">
      <alignment vertical="bottom"/>
    </xf>
    <xf borderId="10" fillId="0" fontId="3" numFmtId="0" xfId="0" applyAlignment="1" applyBorder="1" applyFont="1">
      <alignment vertical="bottom"/>
    </xf>
    <xf borderId="9" fillId="0" fontId="3" numFmtId="0" xfId="0" applyAlignment="1" applyBorder="1" applyFont="1">
      <alignment vertical="bottom"/>
    </xf>
    <xf borderId="6" fillId="0" fontId="9" numFmtId="0" xfId="0" applyAlignment="1" applyBorder="1" applyFont="1">
      <alignment horizontal="center" shrinkToFit="0" vertical="bottom" wrapText="1"/>
    </xf>
    <xf borderId="41" fillId="15" fontId="31" numFmtId="0" xfId="0" applyAlignment="1" applyBorder="1" applyFont="1">
      <alignment horizontal="center" shrinkToFit="0" vertical="bottom" wrapText="1"/>
    </xf>
    <xf borderId="17" fillId="15" fontId="3" numFmtId="0" xfId="0" applyAlignment="1" applyBorder="1" applyFont="1">
      <alignment vertical="bottom"/>
    </xf>
    <xf borderId="6" fillId="0" fontId="3" numFmtId="0" xfId="0" applyAlignment="1" applyBorder="1" applyFont="1">
      <alignment horizontal="center" vertical="bottom"/>
    </xf>
    <xf borderId="55" fillId="0" fontId="3" numFmtId="0" xfId="0" applyAlignment="1" applyBorder="1" applyFont="1">
      <alignment horizontal="center" vertical="bottom"/>
    </xf>
    <xf borderId="8" fillId="0" fontId="3" numFmtId="0" xfId="0" applyAlignment="1" applyBorder="1" applyFont="1">
      <alignment horizontal="center" vertical="bottom"/>
    </xf>
    <xf borderId="6" fillId="0" fontId="3" numFmtId="0" xfId="0" applyAlignment="1" applyBorder="1" applyFont="1">
      <alignment vertical="bottom"/>
    </xf>
    <xf borderId="7" fillId="0" fontId="3" numFmtId="0" xfId="0" applyAlignment="1" applyBorder="1" applyFont="1">
      <alignment horizontal="center" vertical="bottom"/>
    </xf>
    <xf borderId="26" fillId="62" fontId="15" numFmtId="0" xfId="0" applyAlignment="1" applyBorder="1" applyFill="1" applyFont="1">
      <alignment horizontal="center" vertical="bottom"/>
    </xf>
    <xf borderId="27" fillId="63" fontId="3" numFmtId="0" xfId="0" applyAlignment="1" applyBorder="1" applyFill="1" applyFont="1">
      <alignment horizontal="center" vertical="bottom"/>
    </xf>
    <xf borderId="26" fillId="64" fontId="3" numFmtId="0" xfId="0" applyAlignment="1" applyBorder="1" applyFill="1" applyFont="1">
      <alignment horizontal="center" vertical="bottom"/>
    </xf>
    <xf borderId="26" fillId="65" fontId="3" numFmtId="0" xfId="0" applyAlignment="1" applyBorder="1" applyFill="1" applyFont="1">
      <alignment horizontal="center" vertical="bottom"/>
    </xf>
    <xf borderId="27" fillId="33" fontId="3" numFmtId="0" xfId="0" applyAlignment="1" applyBorder="1" applyFont="1">
      <alignment horizontal="center" vertical="bottom"/>
    </xf>
    <xf borderId="26" fillId="66" fontId="3" numFmtId="0" xfId="0" applyAlignment="1" applyBorder="1" applyFill="1" applyFont="1">
      <alignment horizontal="center" vertical="bottom"/>
    </xf>
    <xf borderId="26" fillId="67" fontId="3" numFmtId="0" xfId="0" applyAlignment="1" applyBorder="1" applyFill="1" applyFont="1">
      <alignment horizontal="center" vertical="bottom"/>
    </xf>
    <xf borderId="27" fillId="68" fontId="3" numFmtId="0" xfId="0" applyAlignment="1" applyBorder="1" applyFill="1" applyFont="1">
      <alignment horizontal="center" vertical="bottom"/>
    </xf>
    <xf borderId="6" fillId="69" fontId="3" numFmtId="0" xfId="0" applyAlignment="1" applyBorder="1" applyFill="1" applyFont="1">
      <alignment horizontal="center" vertical="bottom"/>
    </xf>
    <xf borderId="2" fillId="70" fontId="3" numFmtId="0" xfId="0" applyAlignment="1" applyBorder="1" applyFill="1" applyFont="1">
      <alignment horizontal="right" vertical="bottom"/>
    </xf>
    <xf borderId="2" fillId="71" fontId="3" numFmtId="0" xfId="0" applyAlignment="1" applyBorder="1" applyFill="1" applyFont="1">
      <alignment horizontal="right" vertical="bottom"/>
    </xf>
    <xf borderId="8" fillId="72" fontId="3" numFmtId="0" xfId="0" applyAlignment="1" applyBorder="1" applyFill="1" applyFont="1">
      <alignment horizontal="center" vertical="bottom"/>
    </xf>
    <xf borderId="27" fillId="25" fontId="3" numFmtId="0" xfId="0" applyAlignment="1" applyBorder="1" applyFont="1">
      <alignment horizontal="center" vertical="bottom"/>
    </xf>
    <xf borderId="26" fillId="73" fontId="3" numFmtId="0" xfId="0" applyAlignment="1" applyBorder="1" applyFill="1" applyFont="1">
      <alignment horizontal="center" vertical="bottom"/>
    </xf>
    <xf borderId="27" fillId="74" fontId="3" numFmtId="0" xfId="0" applyAlignment="1" applyBorder="1" applyFill="1" applyFont="1">
      <alignment horizontal="center" vertical="bottom"/>
    </xf>
    <xf borderId="31" fillId="75" fontId="3" numFmtId="0" xfId="0" applyAlignment="1" applyBorder="1" applyFill="1" applyFont="1">
      <alignment horizontal="center" vertical="bottom"/>
    </xf>
    <xf borderId="32" fillId="76" fontId="3" numFmtId="0" xfId="0" applyAlignment="1" applyBorder="1" applyFill="1" applyFont="1">
      <alignment horizontal="center" vertical="bottom"/>
    </xf>
    <xf borderId="31" fillId="33" fontId="3" numFmtId="0" xfId="0" applyAlignment="1" applyBorder="1" applyFont="1">
      <alignment horizontal="center" vertical="bottom"/>
    </xf>
    <xf borderId="27" fillId="77" fontId="3" numFmtId="0" xfId="0" applyAlignment="1" applyBorder="1" applyFill="1" applyFont="1">
      <alignment horizontal="center" vertical="bottom"/>
    </xf>
    <xf borderId="31" fillId="78" fontId="3" numFmtId="0" xfId="0" applyAlignment="1" applyBorder="1" applyFill="1" applyFont="1">
      <alignment horizontal="center" vertical="bottom"/>
    </xf>
    <xf borderId="32" fillId="79" fontId="3" numFmtId="0" xfId="0" applyAlignment="1" applyBorder="1" applyFill="1" applyFont="1">
      <alignment horizontal="center" vertical="bottom"/>
    </xf>
    <xf borderId="31" fillId="80" fontId="3" numFmtId="0" xfId="0" applyAlignment="1" applyBorder="1" applyFill="1" applyFont="1">
      <alignment horizontal="center" vertical="bottom"/>
    </xf>
    <xf borderId="32" fillId="29" fontId="3" numFmtId="0" xfId="0" applyAlignment="1" applyBorder="1" applyFont="1">
      <alignment horizontal="center" vertical="bottom"/>
    </xf>
    <xf borderId="31" fillId="81" fontId="3" numFmtId="0" xfId="0" applyAlignment="1" applyBorder="1" applyFill="1" applyFont="1">
      <alignment horizontal="center" vertical="bottom"/>
    </xf>
    <xf borderId="32" fillId="82" fontId="3" numFmtId="0" xfId="0" applyAlignment="1" applyBorder="1" applyFill="1" applyFont="1">
      <alignment horizontal="center" vertical="bottom"/>
    </xf>
    <xf borderId="31" fillId="53" fontId="3" numFmtId="0" xfId="0" applyAlignment="1" applyBorder="1" applyFont="1">
      <alignment horizontal="center" vertical="bottom"/>
    </xf>
    <xf borderId="40" fillId="83" fontId="3" numFmtId="0" xfId="0" applyAlignment="1" applyBorder="1" applyFill="1" applyFont="1">
      <alignment horizontal="center" vertical="bottom"/>
    </xf>
    <xf borderId="2" fillId="84" fontId="3" numFmtId="0" xfId="0" applyAlignment="1" applyBorder="1" applyFill="1" applyFont="1">
      <alignment horizontal="right" vertical="bottom"/>
    </xf>
    <xf borderId="2" fillId="85" fontId="3" numFmtId="0" xfId="0" applyAlignment="1" applyBorder="1" applyFill="1" applyFont="1">
      <alignment horizontal="right" vertical="bottom"/>
    </xf>
    <xf borderId="4" fillId="86" fontId="3" numFmtId="0" xfId="0" applyAlignment="1" applyBorder="1" applyFill="1" applyFont="1">
      <alignment horizontal="center" vertical="bottom"/>
    </xf>
    <xf borderId="32" fillId="25" fontId="3" numFmtId="0" xfId="0" applyAlignment="1" applyBorder="1" applyFont="1">
      <alignment horizontal="center" vertical="bottom"/>
    </xf>
    <xf borderId="31" fillId="87" fontId="3" numFmtId="0" xfId="0" applyAlignment="1" applyBorder="1" applyFill="1" applyFont="1">
      <alignment horizontal="center" vertical="bottom"/>
    </xf>
    <xf borderId="56" fillId="0" fontId="3" numFmtId="0" xfId="0" applyAlignment="1" applyBorder="1" applyFont="1">
      <alignment horizontal="center" vertical="bottom"/>
    </xf>
    <xf borderId="57" fillId="0" fontId="3" numFmtId="0" xfId="0" applyAlignment="1" applyBorder="1" applyFont="1">
      <alignment horizontal="center" vertical="bottom"/>
    </xf>
    <xf borderId="35" fillId="0" fontId="3" numFmtId="0" xfId="0" applyAlignment="1" applyBorder="1" applyFont="1">
      <alignment horizontal="center" vertical="bottom"/>
    </xf>
    <xf borderId="36" fillId="0" fontId="3" numFmtId="0" xfId="0" applyAlignment="1" applyBorder="1" applyFont="1">
      <alignment horizontal="center" vertical="bottom"/>
    </xf>
    <xf borderId="35" fillId="0" fontId="3" numFmtId="0" xfId="0" applyAlignment="1" applyBorder="1" applyFont="1">
      <alignment horizontal="center" readingOrder="0" vertical="bottom"/>
    </xf>
    <xf borderId="36" fillId="0" fontId="3" numFmtId="0" xfId="0" applyAlignment="1" applyBorder="1" applyFont="1">
      <alignment horizontal="center" readingOrder="0" vertical="bottom"/>
    </xf>
    <xf borderId="26" fillId="0" fontId="3" numFmtId="0" xfId="0" applyAlignment="1" applyBorder="1" applyFont="1">
      <alignment horizontal="center" readingOrder="0" vertical="bottom"/>
    </xf>
    <xf borderId="27" fillId="0" fontId="3" numFmtId="0" xfId="0" applyAlignment="1" applyBorder="1" applyFont="1">
      <alignment horizontal="center" readingOrder="0" vertical="bottom"/>
    </xf>
    <xf borderId="28" fillId="54" fontId="3" numFmtId="0" xfId="0" applyAlignment="1" applyBorder="1" applyFont="1">
      <alignment vertical="bottom"/>
    </xf>
    <xf borderId="2" fillId="2" fontId="77" numFmtId="0" xfId="0" applyAlignment="1" applyBorder="1" applyFont="1">
      <alignment horizontal="center" vertical="center"/>
    </xf>
    <xf borderId="58" fillId="4" fontId="28" numFmtId="0" xfId="0" applyAlignment="1" applyBorder="1" applyFont="1">
      <alignment horizontal="right"/>
    </xf>
    <xf borderId="6" fillId="0" fontId="16" numFmtId="0" xfId="0" applyAlignment="1" applyBorder="1" applyFont="1">
      <alignment horizontal="center"/>
    </xf>
    <xf borderId="2" fillId="2" fontId="78" numFmtId="0" xfId="0" applyAlignment="1" applyBorder="1" applyFont="1">
      <alignment horizontal="center" shrinkToFit="0" vertical="center" wrapText="1"/>
    </xf>
    <xf borderId="2" fillId="0" fontId="70" numFmtId="0" xfId="0" applyAlignment="1" applyBorder="1" applyFont="1">
      <alignment horizontal="center" readingOrder="0"/>
    </xf>
    <xf borderId="2" fillId="2" fontId="79" numFmtId="0" xfId="0" applyAlignment="1" applyBorder="1" applyFont="1">
      <alignment horizontal="center" vertical="center"/>
    </xf>
    <xf borderId="2" fillId="4" fontId="70" numFmtId="0" xfId="0" applyAlignment="1" applyBorder="1" applyFont="1">
      <alignment horizontal="center" readingOrder="0"/>
    </xf>
    <xf borderId="3" fillId="56" fontId="38" numFmtId="0" xfId="0" applyAlignment="1" applyBorder="1" applyFont="1">
      <alignment shrinkToFit="0" vertical="bottom" wrapText="0"/>
    </xf>
    <xf borderId="9" fillId="56" fontId="47" numFmtId="0" xfId="0" applyAlignment="1" applyBorder="1" applyFont="1">
      <alignment horizontal="center" shrinkToFit="0" wrapText="0"/>
    </xf>
    <xf borderId="2" fillId="0" fontId="15" numFmtId="0" xfId="0" applyAlignment="1" applyBorder="1" applyFont="1">
      <alignment horizontal="center" readingOrder="0" vertical="center"/>
    </xf>
    <xf borderId="2" fillId="0" fontId="33" numFmtId="0" xfId="0" applyAlignment="1" applyBorder="1" applyFont="1">
      <alignment horizontal="center"/>
    </xf>
    <xf borderId="0" fillId="15" fontId="2" numFmtId="0" xfId="0" applyAlignment="1" applyFont="1">
      <alignment horizontal="center" readingOrder="0" shrinkToFit="0" wrapText="1"/>
    </xf>
    <xf borderId="58" fillId="4" fontId="28" numFmtId="0" xfId="0" applyAlignment="1" applyBorder="1" applyFont="1">
      <alignment horizontal="center"/>
    </xf>
    <xf borderId="44" fillId="0" fontId="70" numFmtId="0" xfId="0" applyAlignment="1" applyBorder="1" applyFont="1">
      <alignment horizontal="right"/>
    </xf>
    <xf borderId="44" fillId="0" fontId="28" numFmtId="0" xfId="0" applyAlignment="1" applyBorder="1" applyFont="1">
      <alignment horizontal="right"/>
    </xf>
    <xf borderId="2" fillId="88" fontId="16" numFmtId="0" xfId="0" applyAlignment="1" applyBorder="1" applyFill="1" applyFont="1">
      <alignment horizontal="center"/>
    </xf>
    <xf borderId="2" fillId="89" fontId="16" numFmtId="0" xfId="0" applyAlignment="1" applyBorder="1" applyFill="1" applyFont="1">
      <alignment horizontal="center"/>
    </xf>
    <xf borderId="12" fillId="11" fontId="16" numFmtId="0" xfId="0" applyAlignment="1" applyBorder="1" applyFont="1">
      <alignment horizontal="center"/>
    </xf>
    <xf borderId="12" fillId="23" fontId="16" numFmtId="0" xfId="0" applyAlignment="1" applyBorder="1" applyFont="1">
      <alignment horizontal="center"/>
    </xf>
    <xf borderId="2" fillId="0" fontId="71" numFmtId="0" xfId="0" applyAlignment="1" applyBorder="1" applyFont="1">
      <alignment horizontal="center"/>
    </xf>
    <xf borderId="2" fillId="0" fontId="71" numFmtId="166" xfId="0" applyAlignment="1" applyBorder="1" applyFont="1" applyNumberFormat="1">
      <alignment horizontal="center"/>
    </xf>
    <xf borderId="2" fillId="0" fontId="26" numFmtId="0" xfId="0" applyAlignment="1" applyBorder="1" applyFont="1">
      <alignment horizontal="center" vertical="center"/>
    </xf>
    <xf borderId="2" fillId="0" fontId="3" numFmtId="0" xfId="0" applyAlignment="1" applyBorder="1" applyFont="1">
      <alignment horizontal="center" readingOrder="0" vertical="center"/>
    </xf>
    <xf borderId="40" fillId="4" fontId="27" numFmtId="0" xfId="0" applyAlignment="1" applyBorder="1" applyFont="1">
      <alignment horizontal="center" readingOrder="0"/>
    </xf>
    <xf borderId="2" fillId="16" fontId="15" numFmtId="0" xfId="0" applyAlignment="1" applyBorder="1" applyFont="1">
      <alignment horizontal="center" shrinkToFit="0" vertical="bottom" wrapText="1"/>
    </xf>
    <xf borderId="6" fillId="4" fontId="27" numFmtId="0" xfId="0" applyAlignment="1" applyBorder="1" applyFont="1">
      <alignment horizontal="center" readingOrder="0"/>
    </xf>
    <xf borderId="31" fillId="0" fontId="3" numFmtId="0" xfId="0" applyAlignment="1" applyBorder="1" applyFont="1">
      <alignment readingOrder="0" vertical="bottom"/>
    </xf>
    <xf borderId="2" fillId="3" fontId="6" numFmtId="0" xfId="0" applyAlignment="1" applyBorder="1" applyFont="1">
      <alignment horizontal="center" vertical="center"/>
    </xf>
    <xf borderId="2" fillId="4" fontId="70" numFmtId="0" xfId="0" applyAlignment="1" applyBorder="1" applyFont="1">
      <alignment horizontal="right" readingOrder="0"/>
    </xf>
    <xf borderId="19" fillId="0" fontId="11" numFmtId="0" xfId="0" applyAlignment="1" applyBorder="1" applyFont="1">
      <alignment horizontal="center" readingOrder="0"/>
    </xf>
    <xf borderId="7" fillId="0" fontId="80" numFmtId="0" xfId="0" applyAlignment="1" applyBorder="1" applyFont="1">
      <alignment horizontal="center" readingOrder="0"/>
    </xf>
    <xf borderId="9" fillId="0" fontId="80" numFmtId="0" xfId="0" applyAlignment="1" applyBorder="1" applyFont="1">
      <alignment horizontal="center" readingOrder="0"/>
    </xf>
    <xf borderId="9" fillId="0" fontId="15" numFmtId="0" xfId="0" applyAlignment="1" applyBorder="1" applyFont="1">
      <alignment horizontal="center" readingOrder="0"/>
    </xf>
    <xf borderId="9" fillId="0" fontId="64" numFmtId="0" xfId="0" applyAlignment="1" applyBorder="1" applyFont="1">
      <alignment horizontal="center" readingOrder="0"/>
    </xf>
    <xf borderId="19" fillId="0" fontId="65" numFmtId="0" xfId="0" applyAlignment="1" applyBorder="1" applyFont="1">
      <alignment horizontal="center" readingOrder="0"/>
    </xf>
    <xf borderId="8" fillId="0" fontId="66" numFmtId="0" xfId="0" applyAlignment="1" applyBorder="1" applyFont="1">
      <alignment horizontal="center" readingOrder="0"/>
    </xf>
    <xf borderId="3" fillId="0" fontId="67" numFmtId="0" xfId="0" applyAlignment="1" applyBorder="1" applyFont="1">
      <alignment horizontal="center" readingOrder="0" shrinkToFit="0" wrapText="0"/>
    </xf>
    <xf borderId="6" fillId="0" fontId="9" numFmtId="0" xfId="0" applyAlignment="1" applyBorder="1" applyFont="1">
      <alignment horizontal="center" readingOrder="0"/>
    </xf>
    <xf borderId="0" fillId="0" fontId="11" numFmtId="0" xfId="0" applyAlignment="1" applyFont="1">
      <alignment horizontal="center" readingOrder="0"/>
    </xf>
    <xf borderId="0" fillId="0" fontId="12" numFmtId="0" xfId="0" applyAlignment="1" applyFont="1">
      <alignment horizontal="center" readingOrder="0"/>
    </xf>
    <xf borderId="18" fillId="0" fontId="26" numFmtId="0" xfId="0" applyAlignment="1" applyBorder="1" applyFont="1">
      <alignment horizontal="center" readingOrder="0"/>
    </xf>
    <xf borderId="0" fillId="0" fontId="26" numFmtId="0" xfId="0" applyAlignment="1" applyFont="1">
      <alignment horizontal="center" readingOrder="0"/>
    </xf>
    <xf borderId="2" fillId="0" fontId="26" numFmtId="0" xfId="0" applyAlignment="1" applyBorder="1" applyFont="1">
      <alignment horizontal="center" readingOrder="0"/>
    </xf>
    <xf borderId="8" fillId="0" fontId="26" numFmtId="0" xfId="0" applyAlignment="1" applyBorder="1" applyFont="1">
      <alignment horizontal="center" readingOrder="0"/>
    </xf>
    <xf borderId="3" fillId="0" fontId="15" numFmtId="0" xfId="0" applyAlignment="1" applyBorder="1" applyFont="1">
      <alignment horizontal="center" readingOrder="0"/>
    </xf>
    <xf borderId="41" fillId="0" fontId="43" numFmtId="0" xfId="0" applyAlignment="1" applyBorder="1" applyFont="1">
      <alignment horizontal="center" readingOrder="0"/>
    </xf>
    <xf borderId="6" fillId="0" fontId="43" numFmtId="0" xfId="0" applyAlignment="1" applyBorder="1" applyFont="1">
      <alignment horizontal="center" readingOrder="0"/>
    </xf>
    <xf borderId="3" fillId="0" fontId="64" numFmtId="0" xfId="0" applyAlignment="1" applyBorder="1" applyFont="1">
      <alignment horizontal="center" readingOrder="0"/>
    </xf>
    <xf borderId="0" fillId="0" fontId="65" numFmtId="0" xfId="0" applyAlignment="1" applyFont="1">
      <alignment horizontal="center" readingOrder="0"/>
    </xf>
    <xf borderId="45" fillId="0" fontId="43" numFmtId="0" xfId="0" applyAlignment="1" applyBorder="1" applyFont="1">
      <alignment horizontal="center" readingOrder="0"/>
    </xf>
    <xf borderId="7" fillId="0" fontId="66" numFmtId="0" xfId="0" applyAlignment="1" applyBorder="1" applyFont="1">
      <alignment horizontal="center" readingOrder="0"/>
    </xf>
    <xf borderId="45" fillId="0" fontId="14" numFmtId="0" xfId="0" applyAlignment="1" applyBorder="1" applyFont="1">
      <alignment horizontal="center" readingOrder="0" shrinkToFit="0" wrapText="0"/>
    </xf>
    <xf borderId="0" fillId="0" fontId="15" numFmtId="0" xfId="0" applyAlignment="1" applyFont="1">
      <alignment horizontal="center" readingOrder="0"/>
    </xf>
    <xf borderId="4" fillId="0" fontId="43" numFmtId="0" xfId="0" applyAlignment="1" applyBorder="1" applyFont="1">
      <alignment horizontal="center" readingOrder="0"/>
    </xf>
    <xf borderId="45" fillId="0" fontId="43" numFmtId="0" xfId="0" applyAlignment="1" applyBorder="1" applyFont="1">
      <alignment horizontal="center"/>
    </xf>
    <xf borderId="2" fillId="2" fontId="4" numFmtId="0" xfId="0" applyAlignment="1" applyBorder="1" applyFont="1">
      <alignment horizontal="center" shrinkToFit="0" vertical="center" wrapText="1"/>
    </xf>
    <xf borderId="2" fillId="0" fontId="70" numFmtId="0" xfId="0" applyAlignment="1" applyBorder="1" applyFont="1">
      <alignment horizontal="center"/>
    </xf>
    <xf borderId="59" fillId="0" fontId="3" numFmtId="0" xfId="0" applyAlignment="1" applyBorder="1" applyFont="1">
      <alignment shrinkToFit="0" vertical="center" wrapText="1"/>
    </xf>
    <xf borderId="2" fillId="4" fontId="35" numFmtId="0" xfId="0" applyAlignment="1" applyBorder="1" applyFont="1">
      <alignment horizontal="center" shrinkToFit="0" wrapText="1"/>
    </xf>
    <xf borderId="2" fillId="0" fontId="72" numFmtId="0" xfId="0" applyAlignment="1" applyBorder="1" applyFont="1">
      <alignment horizontal="center" shrinkToFit="0" wrapText="1"/>
    </xf>
    <xf borderId="60" fillId="0" fontId="3" numFmtId="0" xfId="0" applyAlignment="1" applyBorder="1" applyFont="1">
      <alignment shrinkToFit="0" wrapText="1"/>
    </xf>
    <xf borderId="61" fillId="0" fontId="3" numFmtId="0" xfId="0" applyAlignment="1" applyBorder="1" applyFont="1">
      <alignment shrinkToFit="0" wrapText="1"/>
    </xf>
    <xf borderId="62" fillId="0" fontId="3" numFmtId="0" xfId="0" applyAlignment="1" applyBorder="1" applyFont="1">
      <alignment shrinkToFit="0" vertical="center" wrapText="1"/>
    </xf>
    <xf borderId="62" fillId="0" fontId="3" numFmtId="0" xfId="0" applyAlignment="1" applyBorder="1" applyFont="1">
      <alignment shrinkToFit="0" wrapText="1"/>
    </xf>
    <xf borderId="2" fillId="0" fontId="3" numFmtId="0" xfId="0" applyAlignment="1" applyBorder="1" applyFont="1">
      <alignment horizontal="center" shrinkToFit="0" wrapText="1"/>
    </xf>
    <xf borderId="63" fillId="0" fontId="3" numFmtId="0" xfId="0" applyAlignment="1" applyBorder="1" applyFont="1">
      <alignment shrinkToFit="0" vertical="center" wrapText="1"/>
    </xf>
    <xf borderId="64" fillId="0" fontId="9" numFmtId="0" xfId="0" applyAlignment="1" applyBorder="1" applyFont="1">
      <alignment horizontal="center" shrinkToFit="0" vertical="center" wrapText="1"/>
    </xf>
    <xf borderId="65" fillId="0" fontId="10" numFmtId="0" xfId="0" applyBorder="1" applyFont="1"/>
    <xf borderId="66" fillId="0" fontId="10" numFmtId="0" xfId="0" applyBorder="1" applyFont="1"/>
    <xf borderId="67" fillId="0" fontId="3" numFmtId="0" xfId="0" applyAlignment="1" applyBorder="1" applyFont="1">
      <alignment shrinkToFit="0" vertical="center" wrapText="1"/>
    </xf>
    <xf borderId="68" fillId="0" fontId="3" numFmtId="0" xfId="0" applyAlignment="1" applyBorder="1" applyFont="1">
      <alignment shrinkToFit="0" wrapText="1"/>
    </xf>
    <xf borderId="69" fillId="0" fontId="10" numFmtId="0" xfId="0" applyBorder="1" applyFont="1"/>
    <xf borderId="70" fillId="0" fontId="10" numFmtId="0" xfId="0" applyBorder="1" applyFont="1"/>
    <xf borderId="71" fillId="0" fontId="11" numFmtId="0" xfId="0" applyAlignment="1" applyBorder="1" applyFont="1">
      <alignment horizontal="center" shrinkToFit="0" vertical="center" wrapText="1"/>
    </xf>
    <xf borderId="72" fillId="0" fontId="12" numFmtId="0" xfId="0" applyAlignment="1" applyBorder="1" applyFont="1">
      <alignment horizontal="center" shrinkToFit="0" vertical="center" wrapText="1"/>
    </xf>
    <xf borderId="73" fillId="0" fontId="30" numFmtId="0" xfId="0" applyAlignment="1" applyBorder="1" applyFont="1">
      <alignment horizontal="center" shrinkToFit="0" wrapText="1"/>
    </xf>
    <xf borderId="74" fillId="0" fontId="10" numFmtId="0" xfId="0" applyBorder="1" applyFont="1"/>
    <xf borderId="75" fillId="0" fontId="10" numFmtId="0" xfId="0" applyBorder="1" applyFont="1"/>
    <xf borderId="76" fillId="0" fontId="30" numFmtId="0" xfId="0" applyAlignment="1" applyBorder="1" applyFont="1">
      <alignment horizontal="center" shrinkToFit="0" wrapText="1"/>
    </xf>
    <xf borderId="77" fillId="0" fontId="3" numFmtId="0" xfId="0" applyAlignment="1" applyBorder="1" applyFont="1">
      <alignment shrinkToFit="0" wrapText="1"/>
    </xf>
    <xf borderId="78" fillId="0" fontId="10" numFmtId="0" xfId="0" applyBorder="1" applyFont="1"/>
    <xf borderId="79" fillId="0" fontId="10" numFmtId="0" xfId="0" applyBorder="1" applyFont="1"/>
    <xf borderId="76" fillId="0" fontId="3" numFmtId="0" xfId="0" applyAlignment="1" applyBorder="1" applyFont="1">
      <alignment horizontal="center" shrinkToFit="0" wrapText="1"/>
    </xf>
    <xf borderId="76" fillId="0" fontId="3" numFmtId="0" xfId="0" applyAlignment="1" applyBorder="1" applyFont="1">
      <alignment shrinkToFit="0" wrapText="1"/>
    </xf>
    <xf borderId="80" fillId="15" fontId="31" numFmtId="0" xfId="0" applyAlignment="1" applyBorder="1" applyFont="1">
      <alignment horizontal="center" shrinkToFit="0" wrapText="1"/>
    </xf>
    <xf borderId="76" fillId="0" fontId="19" numFmtId="0" xfId="0" applyAlignment="1" applyBorder="1" applyFont="1">
      <alignment horizontal="center" shrinkToFit="0" wrapText="1"/>
    </xf>
    <xf borderId="76" fillId="5" fontId="15" numFmtId="0" xfId="0" applyAlignment="1" applyBorder="1" applyFont="1">
      <alignment horizontal="center" shrinkToFit="0" wrapText="1"/>
    </xf>
    <xf borderId="76" fillId="0" fontId="32" numFmtId="0" xfId="0" applyAlignment="1" applyBorder="1" applyFont="1">
      <alignment horizontal="center" shrinkToFit="0" wrapText="1"/>
    </xf>
    <xf borderId="62" fillId="0" fontId="3" numFmtId="0" xfId="0" applyAlignment="1" applyBorder="1" applyFont="1">
      <alignment vertical="center"/>
    </xf>
    <xf borderId="76" fillId="0" fontId="17" numFmtId="0" xfId="0" applyAlignment="1" applyBorder="1" applyFont="1">
      <alignment horizontal="center" shrinkToFit="0" wrapText="1"/>
    </xf>
    <xf borderId="76" fillId="6" fontId="15" numFmtId="0" xfId="0" applyAlignment="1" applyBorder="1" applyFont="1">
      <alignment horizontal="center" shrinkToFit="0" wrapText="1"/>
    </xf>
    <xf borderId="76" fillId="0" fontId="18" numFmtId="0" xfId="0" applyAlignment="1" applyBorder="1" applyFont="1">
      <alignment horizontal="center" shrinkToFit="0" wrapText="1"/>
    </xf>
    <xf borderId="76" fillId="6" fontId="25" numFmtId="0" xfId="0" applyAlignment="1" applyBorder="1" applyFont="1">
      <alignment horizontal="center" shrinkToFit="0" wrapText="1"/>
    </xf>
    <xf borderId="76" fillId="7" fontId="15" numFmtId="0" xfId="0" applyAlignment="1" applyBorder="1" applyFont="1">
      <alignment horizontal="center" shrinkToFit="0" wrapText="1"/>
    </xf>
    <xf borderId="76" fillId="18" fontId="32" numFmtId="0" xfId="0" applyAlignment="1" applyBorder="1" applyFont="1">
      <alignment horizontal="center" shrinkToFit="0" wrapText="1"/>
    </xf>
    <xf borderId="76" fillId="9" fontId="32" numFmtId="0" xfId="0" applyAlignment="1" applyBorder="1" applyFont="1">
      <alignment horizontal="center" shrinkToFit="0" wrapText="1"/>
    </xf>
    <xf borderId="76" fillId="8" fontId="32" numFmtId="0" xfId="0" applyAlignment="1" applyBorder="1" applyFont="1">
      <alignment horizontal="center" shrinkToFit="0" wrapText="1"/>
    </xf>
    <xf borderId="76" fillId="19" fontId="32" numFmtId="0" xfId="0" applyAlignment="1" applyBorder="1" applyFont="1">
      <alignment horizontal="center" shrinkToFit="0" wrapText="1"/>
    </xf>
    <xf borderId="76" fillId="0" fontId="20" numFmtId="0" xfId="0" applyAlignment="1" applyBorder="1" applyFont="1">
      <alignment horizontal="center" shrinkToFit="0" wrapText="1"/>
    </xf>
    <xf borderId="76" fillId="7" fontId="64" numFmtId="0" xfId="0" applyAlignment="1" applyBorder="1" applyFont="1">
      <alignment horizontal="center" shrinkToFit="0" wrapText="1"/>
    </xf>
    <xf borderId="76" fillId="0" fontId="21" numFmtId="0" xfId="0" applyAlignment="1" applyBorder="1" applyFont="1">
      <alignment horizontal="center" shrinkToFit="0" wrapText="1"/>
    </xf>
    <xf borderId="76" fillId="20" fontId="32" numFmtId="0" xfId="0" applyAlignment="1" applyBorder="1" applyFont="1">
      <alignment horizontal="center" shrinkToFit="0" wrapText="1"/>
    </xf>
    <xf borderId="76" fillId="0" fontId="22" numFmtId="0" xfId="0" applyAlignment="1" applyBorder="1" applyFont="1">
      <alignment horizontal="center" shrinkToFit="0" wrapText="1"/>
    </xf>
    <xf borderId="76" fillId="12" fontId="65" numFmtId="0" xfId="0" applyAlignment="1" applyBorder="1" applyFont="1">
      <alignment horizontal="center" shrinkToFit="0" wrapText="1"/>
    </xf>
    <xf borderId="76" fillId="21" fontId="32" numFmtId="0" xfId="0" applyAlignment="1" applyBorder="1" applyFont="1">
      <alignment horizontal="center" shrinkToFit="0" wrapText="1"/>
    </xf>
    <xf borderId="76" fillId="22" fontId="32" numFmtId="0" xfId="0" applyAlignment="1" applyBorder="1" applyFont="1">
      <alignment horizontal="center" shrinkToFit="0" wrapText="1"/>
    </xf>
    <xf borderId="76" fillId="23" fontId="32" numFmtId="0" xfId="0" applyAlignment="1" applyBorder="1" applyFont="1">
      <alignment horizontal="center" shrinkToFit="0" wrapText="1"/>
    </xf>
    <xf borderId="81" fillId="0" fontId="19" numFmtId="0" xfId="0" applyAlignment="1" applyBorder="1" applyFont="1">
      <alignment horizontal="center" shrinkToFit="0" wrapText="1"/>
    </xf>
    <xf borderId="76" fillId="12" fontId="66" numFmtId="0" xfId="0" applyAlignment="1" applyBorder="1" applyFont="1">
      <alignment horizontal="center" shrinkToFit="0" wrapText="1"/>
    </xf>
    <xf borderId="76" fillId="12" fontId="15" numFmtId="0" xfId="0" applyAlignment="1" applyBorder="1" applyFont="1">
      <alignment horizontal="center" shrinkToFit="0" wrapText="1"/>
    </xf>
    <xf borderId="76" fillId="0" fontId="15" numFmtId="0" xfId="0" applyAlignment="1" applyBorder="1" applyFont="1">
      <alignment horizontal="center" shrinkToFit="0" wrapText="1"/>
    </xf>
    <xf borderId="76" fillId="8" fontId="3" numFmtId="0" xfId="0" applyAlignment="1" applyBorder="1" applyFont="1">
      <alignment shrinkToFit="0" wrapText="1"/>
    </xf>
    <xf borderId="76" fillId="9" fontId="3" numFmtId="0" xfId="0" applyAlignment="1" applyBorder="1" applyFont="1">
      <alignment shrinkToFit="0" wrapText="1"/>
    </xf>
    <xf borderId="73" fillId="0" fontId="9" numFmtId="0" xfId="0" applyAlignment="1" applyBorder="1" applyFont="1">
      <alignment horizontal="center" shrinkToFit="0" wrapText="1"/>
    </xf>
    <xf borderId="82" fillId="0" fontId="11" numFmtId="0" xfId="0" applyAlignment="1" applyBorder="1" applyFont="1">
      <alignment horizontal="center" shrinkToFit="0" vertical="center" wrapText="1"/>
    </xf>
    <xf borderId="71" fillId="0" fontId="12" numFmtId="0" xfId="0" applyAlignment="1" applyBorder="1" applyFont="1">
      <alignment horizontal="center" shrinkToFit="0" vertical="center" wrapText="1"/>
    </xf>
    <xf borderId="73" fillId="15" fontId="31" numFmtId="0" xfId="0" applyAlignment="1" applyBorder="1" applyFont="1">
      <alignment horizontal="center" shrinkToFit="0" wrapText="1"/>
    </xf>
    <xf borderId="83" fillId="15" fontId="3" numFmtId="0" xfId="0" applyAlignment="1" applyBorder="1" applyFont="1">
      <alignment shrinkToFit="0" wrapText="1"/>
    </xf>
    <xf borderId="84" fillId="0" fontId="10" numFmtId="0" xfId="0" applyBorder="1" applyFont="1"/>
    <xf borderId="85" fillId="0" fontId="10" numFmtId="0" xfId="0" applyBorder="1" applyFont="1"/>
    <xf borderId="86" fillId="0" fontId="10" numFmtId="0" xfId="0" applyBorder="1" applyFont="1"/>
    <xf borderId="73" fillId="0" fontId="26" numFmtId="0" xfId="0" applyAlignment="1" applyBorder="1" applyFont="1">
      <alignment horizontal="center" shrinkToFit="0" wrapText="1"/>
    </xf>
    <xf borderId="87" fillId="0" fontId="10" numFmtId="0" xfId="0" applyBorder="1" applyFont="1"/>
    <xf borderId="88" fillId="0" fontId="10" numFmtId="0" xfId="0" applyBorder="1" applyFont="1"/>
    <xf borderId="80" fillId="15" fontId="3" numFmtId="0" xfId="0" applyAlignment="1" applyBorder="1" applyFont="1">
      <alignment shrinkToFit="0" wrapText="1"/>
    </xf>
    <xf borderId="73" fillId="0" fontId="3" numFmtId="0" xfId="0" applyAlignment="1" applyBorder="1" applyFont="1">
      <alignment horizontal="center" shrinkToFit="0" wrapText="1"/>
    </xf>
    <xf borderId="73" fillId="0" fontId="3" numFmtId="0" xfId="0" applyAlignment="1" applyBorder="1" applyFont="1">
      <alignment shrinkToFit="0" wrapText="1"/>
    </xf>
    <xf borderId="76" fillId="0" fontId="3" numFmtId="0" xfId="0" applyAlignment="1" applyBorder="1" applyFont="1">
      <alignment horizontal="right" shrinkToFit="0" wrapText="1"/>
    </xf>
    <xf borderId="76" fillId="62" fontId="15" numFmtId="0" xfId="0" applyAlignment="1" applyBorder="1" applyFont="1">
      <alignment horizontal="center" shrinkToFit="0" wrapText="1"/>
    </xf>
    <xf borderId="76" fillId="63" fontId="3" numFmtId="0" xfId="0" applyAlignment="1" applyBorder="1" applyFont="1">
      <alignment horizontal="center" shrinkToFit="0" wrapText="1"/>
    </xf>
    <xf borderId="76" fillId="64" fontId="3" numFmtId="0" xfId="0" applyAlignment="1" applyBorder="1" applyFont="1">
      <alignment horizontal="center" shrinkToFit="0" wrapText="1"/>
    </xf>
    <xf borderId="89" fillId="0" fontId="3" numFmtId="0" xfId="0" applyAlignment="1" applyBorder="1" applyFont="1">
      <alignment shrinkToFit="0" wrapText="1"/>
    </xf>
    <xf borderId="76" fillId="65" fontId="3" numFmtId="0" xfId="0" applyAlignment="1" applyBorder="1" applyFont="1">
      <alignment horizontal="center" shrinkToFit="0" wrapText="1"/>
    </xf>
    <xf borderId="76" fillId="33" fontId="3" numFmtId="0" xfId="0" applyAlignment="1" applyBorder="1" applyFont="1">
      <alignment horizontal="center" shrinkToFit="0" wrapText="1"/>
    </xf>
    <xf borderId="76" fillId="66" fontId="3" numFmtId="0" xfId="0" applyAlignment="1" applyBorder="1" applyFont="1">
      <alignment horizontal="center" shrinkToFit="0" wrapText="1"/>
    </xf>
    <xf borderId="76" fillId="32" fontId="3" numFmtId="0" xfId="0" applyAlignment="1" applyBorder="1" applyFont="1">
      <alignment horizontal="center" shrinkToFit="0" wrapText="1"/>
    </xf>
    <xf borderId="76" fillId="67" fontId="3" numFmtId="0" xfId="0" applyAlignment="1" applyBorder="1" applyFont="1">
      <alignment horizontal="center" shrinkToFit="0" wrapText="1"/>
    </xf>
    <xf borderId="76" fillId="68" fontId="3" numFmtId="0" xfId="0" applyAlignment="1" applyBorder="1" applyFont="1">
      <alignment horizontal="center" shrinkToFit="0" wrapText="1"/>
    </xf>
    <xf borderId="76" fillId="69" fontId="3" numFmtId="0" xfId="0" applyAlignment="1" applyBorder="1" applyFont="1">
      <alignment horizontal="center" shrinkToFit="0" wrapText="1"/>
    </xf>
    <xf borderId="76" fillId="70" fontId="3" numFmtId="0" xfId="0" applyAlignment="1" applyBorder="1" applyFont="1">
      <alignment horizontal="right" shrinkToFit="0" wrapText="1"/>
    </xf>
    <xf borderId="76" fillId="71" fontId="3" numFmtId="0" xfId="0" applyAlignment="1" applyBorder="1" applyFont="1">
      <alignment horizontal="right" shrinkToFit="0" wrapText="1"/>
    </xf>
    <xf borderId="76" fillId="72" fontId="3" numFmtId="0" xfId="0" applyAlignment="1" applyBorder="1" applyFont="1">
      <alignment horizontal="center" shrinkToFit="0" wrapText="1"/>
    </xf>
    <xf borderId="76" fillId="25" fontId="3" numFmtId="0" xfId="0" applyAlignment="1" applyBorder="1" applyFont="1">
      <alignment horizontal="center" shrinkToFit="0" wrapText="1"/>
    </xf>
    <xf borderId="76" fillId="73" fontId="3" numFmtId="0" xfId="0" applyAlignment="1" applyBorder="1" applyFont="1">
      <alignment horizontal="center" shrinkToFit="0" wrapText="1"/>
    </xf>
    <xf borderId="76" fillId="74" fontId="3" numFmtId="0" xfId="0" applyAlignment="1" applyBorder="1" applyFont="1">
      <alignment horizontal="center" shrinkToFit="0" wrapText="1"/>
    </xf>
    <xf borderId="76" fillId="75" fontId="3" numFmtId="0" xfId="0" applyAlignment="1" applyBorder="1" applyFont="1">
      <alignment horizontal="center" shrinkToFit="0" wrapText="1"/>
    </xf>
    <xf borderId="76" fillId="76" fontId="3" numFmtId="0" xfId="0" applyAlignment="1" applyBorder="1" applyFont="1">
      <alignment horizontal="center" shrinkToFit="0" wrapText="1"/>
    </xf>
    <xf borderId="76" fillId="77" fontId="3" numFmtId="0" xfId="0" applyAlignment="1" applyBorder="1" applyFont="1">
      <alignment horizontal="center" shrinkToFit="0" wrapText="1"/>
    </xf>
    <xf borderId="76" fillId="78" fontId="3" numFmtId="0" xfId="0" applyAlignment="1" applyBorder="1" applyFont="1">
      <alignment horizontal="center" shrinkToFit="0" wrapText="1"/>
    </xf>
    <xf borderId="76" fillId="79" fontId="3" numFmtId="0" xfId="0" applyAlignment="1" applyBorder="1" applyFont="1">
      <alignment horizontal="center" shrinkToFit="0" wrapText="1"/>
    </xf>
    <xf borderId="76" fillId="80" fontId="3" numFmtId="0" xfId="0" applyAlignment="1" applyBorder="1" applyFont="1">
      <alignment horizontal="center" shrinkToFit="0" wrapText="1"/>
    </xf>
    <xf borderId="76" fillId="29" fontId="3" numFmtId="0" xfId="0" applyAlignment="1" applyBorder="1" applyFont="1">
      <alignment horizontal="center" shrinkToFit="0" wrapText="1"/>
    </xf>
    <xf borderId="76" fillId="81" fontId="3" numFmtId="0" xfId="0" applyAlignment="1" applyBorder="1" applyFont="1">
      <alignment horizontal="center" shrinkToFit="0" wrapText="1"/>
    </xf>
    <xf borderId="76" fillId="82" fontId="3" numFmtId="0" xfId="0" applyAlignment="1" applyBorder="1" applyFont="1">
      <alignment horizontal="center" shrinkToFit="0" wrapText="1"/>
    </xf>
    <xf borderId="76" fillId="53" fontId="3" numFmtId="0" xfId="0" applyAlignment="1" applyBorder="1" applyFont="1">
      <alignment horizontal="center" shrinkToFit="0" wrapText="1"/>
    </xf>
    <xf borderId="76" fillId="83" fontId="3" numFmtId="0" xfId="0" applyAlignment="1" applyBorder="1" applyFont="1">
      <alignment horizontal="center" shrinkToFit="0" wrapText="1"/>
    </xf>
    <xf borderId="76" fillId="84" fontId="3" numFmtId="0" xfId="0" applyAlignment="1" applyBorder="1" applyFont="1">
      <alignment horizontal="right" shrinkToFit="0" wrapText="1"/>
    </xf>
    <xf borderId="76" fillId="85" fontId="3" numFmtId="0" xfId="0" applyAlignment="1" applyBorder="1" applyFont="1">
      <alignment horizontal="right" shrinkToFit="0" wrapText="1"/>
    </xf>
    <xf borderId="76" fillId="86" fontId="3" numFmtId="0" xfId="0" applyAlignment="1" applyBorder="1" applyFont="1">
      <alignment horizontal="center" shrinkToFit="0" wrapText="1"/>
    </xf>
    <xf borderId="76" fillId="87" fontId="3" numFmtId="0" xfId="0" applyAlignment="1" applyBorder="1" applyFont="1">
      <alignment horizontal="center" shrinkToFit="0" wrapText="1"/>
    </xf>
    <xf borderId="73" fillId="54" fontId="3" numFmtId="0" xfId="0" applyAlignment="1" applyBorder="1" applyFont="1">
      <alignment shrinkToFit="0" wrapText="1"/>
    </xf>
    <xf borderId="76" fillId="17" fontId="15" numFmtId="0" xfId="0" applyAlignment="1" applyBorder="1" applyFont="1">
      <alignment horizontal="center" shrinkToFit="0" wrapText="1"/>
    </xf>
    <xf borderId="73" fillId="54" fontId="32" numFmtId="0" xfId="0" applyAlignment="1" applyBorder="1" applyFont="1">
      <alignment horizontal="center" shrinkToFit="0" wrapText="1"/>
    </xf>
    <xf borderId="58" fillId="4" fontId="70" numFmtId="0" xfId="0" applyAlignment="1" applyBorder="1" applyFont="1">
      <alignment horizontal="center"/>
    </xf>
    <xf borderId="58" fillId="4" fontId="70" numFmtId="164" xfId="0" applyAlignment="1" applyBorder="1" applyFont="1" applyNumberFormat="1">
      <alignment horizontal="center"/>
    </xf>
    <xf borderId="0" fillId="0" fontId="3" numFmtId="0" xfId="0" applyAlignment="1" applyFont="1">
      <alignment horizontal="center"/>
    </xf>
    <xf borderId="44" fillId="0" fontId="70" numFmtId="0" xfId="0" applyAlignment="1" applyBorder="1" applyFont="1">
      <alignment horizontal="center"/>
    </xf>
    <xf borderId="44" fillId="0" fontId="28" numFmtId="0" xfId="0" applyAlignment="1" applyBorder="1" applyFont="1">
      <alignment horizontal="center"/>
    </xf>
    <xf borderId="44" fillId="0" fontId="28" numFmtId="166" xfId="0" applyAlignment="1" applyBorder="1" applyFont="1" applyNumberFormat="1">
      <alignment horizontal="right"/>
    </xf>
    <xf borderId="5" fillId="0" fontId="3" numFmtId="0" xfId="0" applyAlignment="1" applyBorder="1" applyFont="1">
      <alignment horizontal="center" vertical="center"/>
    </xf>
    <xf borderId="30" fillId="3" fontId="6" numFmtId="0" xfId="0" applyAlignment="1" applyBorder="1" applyFont="1">
      <alignment horizontal="center" vertical="center"/>
    </xf>
    <xf borderId="2" fillId="0" fontId="81" numFmtId="0" xfId="0" applyAlignment="1" applyBorder="1" applyFont="1">
      <alignment horizontal="left" shrinkToFit="0" vertical="center" wrapText="1"/>
    </xf>
    <xf borderId="2" fillId="3" fontId="71" numFmtId="0" xfId="0" applyAlignment="1" applyBorder="1" applyFont="1">
      <alignment horizontal="center" shrinkToFit="0" vertical="center" wrapText="1"/>
    </xf>
    <xf borderId="2" fillId="0" fontId="70" numFmtId="0" xfId="0" applyAlignment="1" applyBorder="1" applyFont="1">
      <alignment horizontal="right"/>
    </xf>
    <xf borderId="2" fillId="0" fontId="28" numFmtId="0" xfId="0" applyAlignment="1" applyBorder="1" applyFont="1">
      <alignment horizontal="right"/>
    </xf>
    <xf borderId="48" fillId="2" fontId="7" numFmtId="0" xfId="0" applyAlignment="1" applyBorder="1" applyFont="1">
      <alignment horizontal="center" vertical="center"/>
    </xf>
    <xf borderId="52" fillId="2" fontId="8" numFmtId="0" xfId="0" applyAlignment="1" applyBorder="1" applyFont="1">
      <alignment horizontal="center" vertical="center"/>
    </xf>
    <xf borderId="23" fillId="3" fontId="6" numFmtId="0" xfId="0" applyAlignment="1" applyBorder="1" applyFont="1">
      <alignment horizontal="center" vertical="center"/>
    </xf>
    <xf borderId="2" fillId="3" fontId="82" numFmtId="0" xfId="0" applyAlignment="1" applyBorder="1" applyFont="1">
      <alignment horizontal="center" shrinkToFit="0" vertical="center" wrapText="1"/>
    </xf>
    <xf borderId="1" fillId="3" fontId="6" numFmtId="0" xfId="0" applyAlignment="1" applyBorder="1" applyFont="1">
      <alignment horizontal="center" vertical="center"/>
    </xf>
    <xf borderId="90" fillId="15" fontId="3" numFmtId="0" xfId="0" applyAlignment="1" applyBorder="1" applyFont="1">
      <alignment shrinkToFit="0" wrapText="1"/>
    </xf>
    <xf borderId="91" fillId="15" fontId="3" numFmtId="0" xfId="0" applyAlignment="1" applyBorder="1" applyFont="1">
      <alignment shrinkToFit="0" wrapText="1"/>
    </xf>
    <xf borderId="91" fillId="15" fontId="31" numFmtId="0" xfId="0" applyAlignment="1" applyBorder="1" applyFont="1">
      <alignment horizontal="center" shrinkToFit="0" wrapText="1"/>
    </xf>
    <xf borderId="91" fillId="54" fontId="32" numFmtId="0" xfId="0" applyAlignment="1" applyBorder="1" applyFont="1">
      <alignment horizontal="center" shrinkToFit="0" wrapText="1"/>
    </xf>
    <xf borderId="2" fillId="90" fontId="16" numFmtId="0" xfId="0" applyAlignment="1" applyBorder="1" applyFill="1" applyFont="1">
      <alignment horizontal="center"/>
    </xf>
    <xf borderId="2" fillId="91" fontId="16" numFmtId="0" xfId="0" applyAlignment="1" applyBorder="1" applyFill="1" applyFont="1">
      <alignment horizontal="center"/>
    </xf>
    <xf borderId="12" fillId="92" fontId="16" numFmtId="0" xfId="0" applyAlignment="1" applyBorder="1" applyFill="1" applyFont="1">
      <alignment horizontal="center"/>
    </xf>
    <xf borderId="12" fillId="93" fontId="16" numFmtId="0" xfId="0" applyAlignment="1" applyBorder="1" applyFill="1" applyFont="1">
      <alignment horizontal="center"/>
    </xf>
    <xf borderId="2" fillId="33" fontId="83" numFmtId="0" xfId="0" applyAlignment="1" applyBorder="1" applyFont="1">
      <alignment horizontal="center" vertical="center"/>
    </xf>
    <xf borderId="0" fillId="0" fontId="83" numFmtId="0" xfId="0" applyAlignment="1" applyFont="1">
      <alignment horizontal="center" vertical="center"/>
    </xf>
    <xf borderId="2" fillId="0" fontId="19" numFmtId="0" xfId="0" applyAlignment="1" applyBorder="1" applyFont="1">
      <alignment horizontal="center" vertical="center"/>
    </xf>
    <xf borderId="44" fillId="0" fontId="84" numFmtId="0" xfId="0" applyAlignment="1" applyBorder="1" applyFont="1">
      <alignment horizontal="center" readingOrder="0"/>
    </xf>
    <xf borderId="2" fillId="0" fontId="84" numFmtId="0" xfId="0" applyAlignment="1" applyBorder="1" applyFont="1">
      <alignment horizontal="center" readingOrder="0"/>
    </xf>
    <xf borderId="10" fillId="0" fontId="26" numFmtId="0" xfId="0" applyAlignment="1" applyBorder="1" applyFont="1">
      <alignment horizontal="center" readingOrder="0"/>
    </xf>
    <xf borderId="9" fillId="0" fontId="26" numFmtId="0" xfId="0" applyAlignment="1" applyBorder="1" applyFont="1">
      <alignment horizontal="center" readingOrder="0"/>
    </xf>
    <xf borderId="10" fillId="0" fontId="47" numFmtId="0" xfId="0" applyAlignment="1" applyBorder="1" applyFont="1">
      <alignment horizontal="center" shrinkToFit="0" wrapText="0"/>
    </xf>
    <xf borderId="9" fillId="0" fontId="47" numFmtId="0" xfId="0" applyAlignment="1" applyBorder="1" applyFont="1">
      <alignment horizontal="center" shrinkToFit="0" wrapText="0"/>
    </xf>
    <xf borderId="3" fillId="94" fontId="15" numFmtId="0" xfId="0" applyAlignment="1" applyBorder="1" applyFill="1" applyFont="1">
      <alignment horizontal="left" readingOrder="0"/>
    </xf>
    <xf borderId="9" fillId="0" fontId="14" numFmtId="0" xfId="0" applyAlignment="1" applyBorder="1" applyFont="1">
      <alignment horizontal="center" shrinkToFit="0" wrapText="0"/>
    </xf>
    <xf borderId="6" fillId="54" fontId="16" numFmtId="0" xfId="0" applyAlignment="1" applyBorder="1" applyFont="1">
      <alignment horizontal="center" shrinkToFit="0" vertical="center" wrapText="1"/>
    </xf>
    <xf borderId="43" fillId="0" fontId="16" numFmtId="0" xfId="0" applyAlignment="1" applyBorder="1" applyFont="1">
      <alignment horizontal="center" shrinkToFit="0" vertical="center" wrapText="1"/>
    </xf>
    <xf borderId="8" fillId="0" fontId="16" numFmtId="0" xfId="0" applyAlignment="1" applyBorder="1" applyFont="1">
      <alignment horizontal="center" shrinkToFit="0" vertical="center" wrapText="1"/>
    </xf>
    <xf borderId="42" fillId="0" fontId="16" numFmtId="0" xfId="0" applyAlignment="1" applyBorder="1" applyFont="1">
      <alignment horizontal="center" shrinkToFit="0" vertical="center" wrapText="1"/>
    </xf>
    <xf borderId="6" fillId="0" fontId="16" numFmtId="0" xfId="0" applyAlignment="1" applyBorder="1" applyFont="1">
      <alignment horizontal="center" shrinkToFit="0" vertical="center" wrapText="1"/>
    </xf>
    <xf borderId="40" fillId="0" fontId="16" numFmtId="0" xfId="0" applyAlignment="1" applyBorder="1" applyFont="1">
      <alignment horizontal="center" shrinkToFit="0" vertical="center" wrapText="1"/>
    </xf>
    <xf borderId="44" fillId="4" fontId="28" numFmtId="0" xfId="0" applyAlignment="1" applyBorder="1" applyFont="1">
      <alignment horizontal="center"/>
    </xf>
    <xf borderId="44" fillId="4" fontId="28" numFmtId="165" xfId="0" applyAlignment="1" applyBorder="1" applyFont="1" applyNumberFormat="1">
      <alignment horizontal="center" readingOrder="0"/>
    </xf>
    <xf borderId="2" fillId="56" fontId="33" numFmtId="0" xfId="0" applyBorder="1" applyFont="1"/>
    <xf borderId="2" fillId="56" fontId="33" numFmtId="0" xfId="0" applyAlignment="1" applyBorder="1" applyFont="1">
      <alignment readingOrder="0"/>
    </xf>
    <xf borderId="2" fillId="56" fontId="43" numFmtId="0" xfId="0" applyAlignment="1" applyBorder="1" applyFont="1">
      <alignment horizontal="center"/>
    </xf>
    <xf borderId="4" fillId="0" fontId="16" numFmtId="0" xfId="0" applyAlignment="1" applyBorder="1" applyFont="1">
      <alignment horizontal="center" shrinkToFit="0" vertical="center" wrapText="1"/>
    </xf>
    <xf borderId="2" fillId="4" fontId="3" numFmtId="2" xfId="0" applyAlignment="1" applyBorder="1" applyFont="1" applyNumberFormat="1">
      <alignment horizontal="center" vertical="center"/>
    </xf>
    <xf borderId="2" fillId="4" fontId="3" numFmtId="0" xfId="0" applyAlignment="1" applyBorder="1" applyFont="1">
      <alignment horizontal="center" vertical="center"/>
    </xf>
    <xf borderId="2" fillId="0" fontId="3" numFmtId="4" xfId="0" applyAlignment="1" applyBorder="1" applyFont="1" applyNumberFormat="1">
      <alignment horizontal="center" vertical="center"/>
    </xf>
    <xf borderId="2" fillId="0" fontId="3" numFmtId="2" xfId="0" applyAlignment="1" applyBorder="1" applyFont="1" applyNumberFormat="1">
      <alignment horizontal="center" vertical="center"/>
    </xf>
    <xf borderId="2" fillId="2" fontId="8" numFmtId="4" xfId="0" applyAlignment="1" applyBorder="1" applyFont="1" applyNumberFormat="1">
      <alignment horizontal="center" vertical="center"/>
    </xf>
    <xf borderId="5" fillId="0" fontId="14" numFmtId="1" xfId="0" applyAlignment="1" applyBorder="1" applyFont="1" applyNumberFormat="1">
      <alignment horizontal="center" shrinkToFit="1" vertical="center" wrapText="0"/>
    </xf>
    <xf borderId="9" fillId="0" fontId="14" numFmtId="1" xfId="0" applyAlignment="1" applyBorder="1" applyFont="1" applyNumberFormat="1">
      <alignment horizontal="center" shrinkToFit="1" vertical="center" wrapText="0"/>
    </xf>
    <xf borderId="92" fillId="5" fontId="15" numFmtId="0" xfId="0" applyAlignment="1" applyBorder="1" applyFont="1">
      <alignment horizontal="center" shrinkToFit="0" vertical="center" wrapText="1"/>
    </xf>
    <xf borderId="93" fillId="0" fontId="16" numFmtId="0" xfId="0" applyAlignment="1" applyBorder="1" applyFont="1">
      <alignment horizontal="center" shrinkToFit="0" vertical="center" wrapText="1"/>
    </xf>
    <xf borderId="94" fillId="0" fontId="10" numFmtId="0" xfId="0" applyBorder="1" applyFont="1"/>
    <xf borderId="9" fillId="0" fontId="19" numFmtId="0" xfId="0" applyAlignment="1" applyBorder="1" applyFont="1">
      <alignment horizontal="center" shrinkToFit="0" vertical="center" wrapText="1"/>
    </xf>
    <xf borderId="41" fillId="0" fontId="15" numFmtId="0" xfId="0" applyAlignment="1" applyBorder="1" applyFont="1">
      <alignment horizontal="center" shrinkToFit="0" vertical="center" wrapText="1"/>
    </xf>
    <xf borderId="95" fillId="0" fontId="16" numFmtId="0" xfId="0" applyAlignment="1" applyBorder="1" applyFont="1">
      <alignment horizontal="center" shrinkToFit="0" vertical="center" wrapText="1"/>
    </xf>
    <xf borderId="96" fillId="0" fontId="16" numFmtId="0" xfId="0" applyAlignment="1" applyBorder="1" applyFont="1">
      <alignment horizontal="center" shrinkToFit="0" vertical="center" wrapText="1"/>
    </xf>
    <xf borderId="2" fillId="15" fontId="34" numFmtId="0" xfId="0" applyAlignment="1" applyBorder="1" applyFont="1">
      <alignment horizontal="center" shrinkToFit="0" wrapText="1"/>
    </xf>
    <xf borderId="0" fillId="0" fontId="37" numFmtId="0" xfId="0" applyAlignment="1" applyFont="1">
      <alignment horizontal="center" shrinkToFit="0" wrapText="0"/>
    </xf>
    <xf borderId="2" fillId="4" fontId="69" numFmtId="0" xfId="0" applyAlignment="1" applyBorder="1" applyFont="1">
      <alignment horizontal="center" readingOrder="0" shrinkToFit="0" wrapText="0"/>
    </xf>
    <xf borderId="2" fillId="0" fontId="37" numFmtId="0" xfId="0" applyAlignment="1" applyBorder="1" applyFont="1">
      <alignment horizontal="center" readingOrder="0" shrinkToFit="0" wrapText="0"/>
    </xf>
    <xf borderId="2" fillId="4" fontId="37" numFmtId="0" xfId="0" applyAlignment="1" applyBorder="1" applyFont="1">
      <alignment horizontal="center" readingOrder="0" shrinkToFit="0" wrapText="0"/>
    </xf>
    <xf borderId="54" fillId="0" fontId="70" numFmtId="0" xfId="0" applyAlignment="1" applyBorder="1" applyFont="1">
      <alignment horizontal="center"/>
    </xf>
    <xf borderId="2" fillId="4" fontId="85" numFmtId="0" xfId="0" applyAlignment="1" applyBorder="1" applyFont="1">
      <alignment horizontal="center"/>
    </xf>
    <xf borderId="0" fillId="0" fontId="0" numFmtId="0" xfId="0" applyAlignment="1" applyFont="1">
      <alignment horizontal="center"/>
    </xf>
    <xf borderId="10" fillId="15" fontId="86" numFmtId="0" xfId="0" applyAlignment="1" applyBorder="1" applyFont="1">
      <alignment horizontal="center" readingOrder="0" shrinkToFit="0" wrapText="0"/>
    </xf>
    <xf borderId="9" fillId="15" fontId="87" numFmtId="0" xfId="0" applyAlignment="1" applyBorder="1" applyFont="1">
      <alignment horizontal="center" readingOrder="0" shrinkToFit="0" wrapText="0"/>
    </xf>
    <xf borderId="2" fillId="0" fontId="37" numFmtId="0" xfId="0" applyAlignment="1" applyBorder="1" applyFont="1">
      <alignment horizontal="center" shrinkToFit="0" wrapText="0"/>
    </xf>
    <xf borderId="3" fillId="0" fontId="88" numFmtId="0" xfId="0" applyAlignment="1" applyBorder="1" applyFont="1">
      <alignment horizontal="center" readingOrder="0"/>
    </xf>
    <xf borderId="19" fillId="0" fontId="89" numFmtId="0" xfId="0" applyAlignment="1" applyBorder="1" applyFont="1">
      <alignment horizontal="center" readingOrder="0"/>
    </xf>
    <xf borderId="45" fillId="0" fontId="90" numFmtId="0" xfId="0" applyAlignment="1" applyBorder="1" applyFont="1">
      <alignment horizontal="center" readingOrder="0"/>
    </xf>
    <xf borderId="7" fillId="0" fontId="91" numFmtId="0" xfId="0" applyAlignment="1" applyBorder="1" applyFont="1">
      <alignment horizontal="center" readingOrder="0"/>
    </xf>
    <xf borderId="9" fillId="0" fontId="91" numFmtId="0" xfId="0" applyAlignment="1" applyBorder="1" applyFont="1">
      <alignment horizontal="center" readingOrder="0"/>
    </xf>
    <xf borderId="7" fillId="15" fontId="31" numFmtId="0" xfId="0" applyAlignment="1" applyBorder="1" applyFont="1">
      <alignment horizontal="center" readingOrder="0"/>
    </xf>
    <xf borderId="9" fillId="0" fontId="14" numFmtId="0" xfId="0" applyAlignment="1" applyBorder="1" applyFont="1">
      <alignment horizontal="center" readingOrder="0" shrinkToFit="0" wrapText="0"/>
    </xf>
    <xf borderId="9" fillId="5" fontId="25" numFmtId="0" xfId="0" applyAlignment="1" applyBorder="1" applyFont="1">
      <alignment horizontal="center" readingOrder="0"/>
    </xf>
    <xf borderId="9" fillId="0" fontId="43" numFmtId="0" xfId="0" applyAlignment="1" applyBorder="1" applyFont="1">
      <alignment horizontal="center"/>
    </xf>
    <xf borderId="9" fillId="0" fontId="17" numFmtId="0" xfId="0" applyAlignment="1" applyBorder="1" applyFont="1">
      <alignment horizontal="center" readingOrder="0" shrinkToFit="0" wrapText="0"/>
    </xf>
    <xf borderId="9" fillId="6" fontId="25" numFmtId="0" xfId="0" applyAlignment="1" applyBorder="1" applyFont="1">
      <alignment horizontal="center" readingOrder="0"/>
    </xf>
    <xf borderId="9" fillId="0" fontId="18" numFmtId="0" xfId="0" applyAlignment="1" applyBorder="1" applyFont="1">
      <alignment horizontal="center" readingOrder="0" shrinkToFit="0" wrapText="0"/>
    </xf>
    <xf borderId="9" fillId="0" fontId="63" numFmtId="0" xfId="0" applyAlignment="1" applyBorder="1" applyFont="1">
      <alignment horizontal="center" readingOrder="0"/>
    </xf>
    <xf borderId="9" fillId="7" fontId="25" numFmtId="0" xfId="0" applyAlignment="1" applyBorder="1" applyFont="1">
      <alignment horizontal="center" readingOrder="0"/>
    </xf>
    <xf borderId="9" fillId="0" fontId="37" numFmtId="0" xfId="0" applyAlignment="1" applyBorder="1" applyFont="1">
      <alignment horizontal="center" shrinkToFit="0" vertical="bottom" wrapText="0"/>
    </xf>
    <xf borderId="9" fillId="0" fontId="20" numFmtId="0" xfId="0" applyAlignment="1" applyBorder="1" applyFont="1">
      <alignment horizontal="center" readingOrder="0" shrinkToFit="0" wrapText="0"/>
    </xf>
    <xf borderId="9" fillId="7" fontId="64" numFmtId="0" xfId="0" applyAlignment="1" applyBorder="1" applyFont="1">
      <alignment horizontal="center" readingOrder="0"/>
    </xf>
    <xf borderId="9" fillId="0" fontId="21" numFmtId="0" xfId="0" applyAlignment="1" applyBorder="1" applyFont="1">
      <alignment horizontal="center" readingOrder="0" shrinkToFit="0" wrapText="0"/>
    </xf>
    <xf borderId="19" fillId="0" fontId="22" numFmtId="0" xfId="0" applyAlignment="1" applyBorder="1" applyFont="1">
      <alignment horizontal="center" readingOrder="0" shrinkToFit="0" wrapText="0"/>
    </xf>
    <xf borderId="19" fillId="12" fontId="65" numFmtId="0" xfId="0" applyAlignment="1" applyBorder="1" applyFont="1">
      <alignment horizontal="center" readingOrder="0"/>
    </xf>
    <xf borderId="19" fillId="0" fontId="43" numFmtId="0" xfId="0" applyAlignment="1" applyBorder="1" applyFont="1">
      <alignment horizontal="center"/>
    </xf>
    <xf borderId="2" fillId="0" fontId="14" numFmtId="0" xfId="0" applyAlignment="1" applyBorder="1" applyFont="1">
      <alignment horizontal="center" readingOrder="0" shrinkToFit="0" wrapText="0"/>
    </xf>
    <xf borderId="8" fillId="12" fontId="66" numFmtId="0" xfId="0" applyAlignment="1" applyBorder="1" applyFont="1">
      <alignment horizontal="center" readingOrder="0"/>
    </xf>
    <xf borderId="8" fillId="0" fontId="43" numFmtId="0" xfId="0" applyAlignment="1" applyBorder="1" applyFont="1">
      <alignment horizontal="center"/>
    </xf>
    <xf borderId="45" fillId="0" fontId="14" numFmtId="0" xfId="0" applyAlignment="1" applyBorder="1" applyFont="1">
      <alignment horizontal="center" readingOrder="0" shrinkToFit="0" wrapText="0"/>
    </xf>
    <xf borderId="19" fillId="12" fontId="25" numFmtId="0" xfId="0" applyAlignment="1" applyBorder="1" applyFont="1">
      <alignment horizontal="center" readingOrder="0"/>
    </xf>
    <xf borderId="3" fillId="15" fontId="31" numFmtId="0" xfId="0" applyAlignment="1" applyBorder="1" applyFont="1">
      <alignment horizontal="center" readingOrder="0" shrinkToFit="0" wrapText="0"/>
    </xf>
    <xf borderId="9" fillId="0" fontId="14" numFmtId="0" xfId="0" applyAlignment="1" applyBorder="1" applyFont="1">
      <alignment horizontal="center" readingOrder="0"/>
    </xf>
    <xf borderId="9" fillId="0" fontId="25" numFmtId="0" xfId="0" applyAlignment="1" applyBorder="1" applyFont="1">
      <alignment horizontal="center" readingOrder="0"/>
    </xf>
    <xf borderId="7" fillId="15" fontId="92" numFmtId="0" xfId="0" applyAlignment="1" applyBorder="1" applyFont="1">
      <alignment horizontal="center" readingOrder="0"/>
    </xf>
    <xf borderId="9" fillId="0" fontId="25" numFmtId="0" xfId="0" applyAlignment="1" applyBorder="1" applyFont="1">
      <alignment horizontal="center" readingOrder="0" shrinkToFit="0" wrapText="0"/>
    </xf>
    <xf borderId="9" fillId="16" fontId="25" numFmtId="0" xfId="0" applyAlignment="1" applyBorder="1" applyFont="1">
      <alignment horizontal="center" readingOrder="0"/>
    </xf>
    <xf borderId="6" fillId="0" fontId="88" numFmtId="0" xfId="0" applyAlignment="1" applyBorder="1" applyFont="1">
      <alignment horizontal="center" readingOrder="0"/>
    </xf>
    <xf borderId="0" fillId="0" fontId="89" numFmtId="0" xfId="0" applyAlignment="1" applyFont="1">
      <alignment horizontal="center" readingOrder="0"/>
    </xf>
    <xf borderId="0" fillId="0" fontId="90" numFmtId="0" xfId="0" applyAlignment="1" applyFont="1">
      <alignment horizontal="center" readingOrder="0"/>
    </xf>
    <xf borderId="41" fillId="15" fontId="31" numFmtId="0" xfId="0" applyAlignment="1" applyBorder="1" applyFont="1">
      <alignment horizontal="center" readingOrder="0"/>
    </xf>
    <xf borderId="18" fillId="0" fontId="93" numFmtId="0" xfId="0" applyAlignment="1" applyBorder="1" applyFont="1">
      <alignment horizontal="center" readingOrder="0"/>
    </xf>
    <xf borderId="0" fillId="0" fontId="93" numFmtId="0" xfId="0" applyAlignment="1" applyFont="1">
      <alignment horizontal="center" readingOrder="0"/>
    </xf>
    <xf borderId="2" fillId="0" fontId="25" numFmtId="0" xfId="0" applyAlignment="1" applyBorder="1" applyFont="1">
      <alignment horizontal="center" readingOrder="0"/>
    </xf>
    <xf borderId="8" fillId="0" fontId="25" numFmtId="0" xfId="0" applyAlignment="1" applyBorder="1" applyFont="1">
      <alignment horizontal="center" readingOrder="0"/>
    </xf>
    <xf borderId="0" fillId="15" fontId="31" numFmtId="0" xfId="0" applyAlignment="1" applyFont="1">
      <alignment horizontal="center" readingOrder="0"/>
    </xf>
    <xf borderId="8" fillId="0" fontId="14" numFmtId="0" xfId="0" applyAlignment="1" applyBorder="1" applyFont="1">
      <alignment horizontal="center" readingOrder="0" shrinkToFit="0" wrapText="0"/>
    </xf>
    <xf borderId="7" fillId="5" fontId="25" numFmtId="0" xfId="0" applyAlignment="1" applyBorder="1" applyFont="1">
      <alignment horizontal="center" readingOrder="0"/>
    </xf>
    <xf borderId="6" fillId="0" fontId="43" numFmtId="0" xfId="0" applyAlignment="1" applyBorder="1" applyFont="1">
      <alignment horizontal="center" readingOrder="0"/>
    </xf>
    <xf borderId="3" fillId="0" fontId="43" numFmtId="0" xfId="0" applyAlignment="1" applyBorder="1" applyFont="1">
      <alignment horizontal="center" readingOrder="0"/>
    </xf>
    <xf borderId="7" fillId="0" fontId="43" numFmtId="0" xfId="0" applyAlignment="1" applyBorder="1" applyFont="1">
      <alignment horizontal="center" readingOrder="0"/>
    </xf>
    <xf borderId="3" fillId="5" fontId="25" numFmtId="0" xfId="0" applyAlignment="1" applyBorder="1" applyFont="1">
      <alignment horizontal="center" readingOrder="0"/>
    </xf>
    <xf borderId="10" fillId="0" fontId="43" numFmtId="0" xfId="0" applyAlignment="1" applyBorder="1" applyFont="1">
      <alignment horizontal="center" readingOrder="0"/>
    </xf>
    <xf borderId="9" fillId="0" fontId="43" numFmtId="0" xfId="0" applyAlignment="1" applyBorder="1" applyFont="1">
      <alignment horizontal="center" readingOrder="0"/>
    </xf>
    <xf borderId="3" fillId="6" fontId="25" numFmtId="0" xfId="0" applyAlignment="1" applyBorder="1" applyFont="1">
      <alignment horizontal="center" readingOrder="0"/>
    </xf>
    <xf borderId="3" fillId="7" fontId="25" numFmtId="0" xfId="0" applyAlignment="1" applyBorder="1" applyFont="1">
      <alignment horizontal="center" readingOrder="0"/>
    </xf>
    <xf borderId="2" fillId="95" fontId="43" numFmtId="0" xfId="0" applyAlignment="1" applyBorder="1" applyFill="1" applyFont="1">
      <alignment horizontal="center" readingOrder="0"/>
    </xf>
    <xf borderId="2" fillId="19" fontId="43" numFmtId="0" xfId="0" applyAlignment="1" applyBorder="1" applyFont="1">
      <alignment horizontal="center" readingOrder="0"/>
    </xf>
    <xf borderId="2" fillId="96" fontId="43" numFmtId="0" xfId="0" applyAlignment="1" applyBorder="1" applyFill="1" applyFont="1">
      <alignment horizontal="center" readingOrder="0"/>
    </xf>
    <xf borderId="2" fillId="97" fontId="43" numFmtId="0" xfId="0" applyAlignment="1" applyBorder="1" applyFill="1" applyFont="1">
      <alignment horizontal="center" readingOrder="0"/>
    </xf>
    <xf borderId="2" fillId="98" fontId="43" numFmtId="0" xfId="0" applyAlignment="1" applyBorder="1" applyFill="1" applyFont="1">
      <alignment horizontal="center" readingOrder="0"/>
    </xf>
    <xf borderId="2" fillId="99" fontId="43" numFmtId="0" xfId="0" applyAlignment="1" applyBorder="1" applyFill="1" applyFont="1">
      <alignment horizontal="center" readingOrder="0"/>
    </xf>
    <xf borderId="2" fillId="100" fontId="43" numFmtId="0" xfId="0" applyAlignment="1" applyBorder="1" applyFill="1" applyFont="1">
      <alignment horizontal="center" readingOrder="0"/>
    </xf>
    <xf borderId="2" fillId="101" fontId="43" numFmtId="0" xfId="0" applyAlignment="1" applyBorder="1" applyFill="1" applyFont="1">
      <alignment horizontal="center" readingOrder="0"/>
    </xf>
    <xf borderId="2" fillId="20" fontId="43" numFmtId="0" xfId="0" applyAlignment="1" applyBorder="1" applyFont="1">
      <alignment horizontal="center" readingOrder="0"/>
    </xf>
    <xf borderId="2" fillId="102" fontId="43" numFmtId="0" xfId="0" applyAlignment="1" applyBorder="1" applyFill="1" applyFont="1">
      <alignment horizontal="center" readingOrder="0"/>
    </xf>
    <xf borderId="3" fillId="7" fontId="64" numFmtId="0" xfId="0" applyAlignment="1" applyBorder="1" applyFont="1">
      <alignment horizontal="center" readingOrder="0"/>
    </xf>
    <xf borderId="2" fillId="8" fontId="43" numFmtId="0" xfId="0" applyAlignment="1" applyBorder="1" applyFont="1">
      <alignment horizontal="center" readingOrder="0"/>
    </xf>
    <xf borderId="2" fillId="103" fontId="43" numFmtId="0" xfId="0" applyAlignment="1" applyBorder="1" applyFill="1" applyFont="1">
      <alignment horizontal="center" readingOrder="0"/>
    </xf>
    <xf borderId="2" fillId="104" fontId="43" numFmtId="0" xfId="0" applyAlignment="1" applyBorder="1" applyFill="1" applyFont="1">
      <alignment horizontal="center" readingOrder="0"/>
    </xf>
    <xf borderId="2" fillId="105" fontId="43" numFmtId="0" xfId="0" applyAlignment="1" applyBorder="1" applyFill="1" applyFont="1">
      <alignment horizontal="center" readingOrder="0"/>
    </xf>
    <xf borderId="2" fillId="9" fontId="43" numFmtId="0" xfId="0" applyAlignment="1" applyBorder="1" applyFont="1">
      <alignment horizontal="center" readingOrder="0"/>
    </xf>
    <xf borderId="2" fillId="106" fontId="43" numFmtId="0" xfId="0" applyAlignment="1" applyBorder="1" applyFill="1" applyFont="1">
      <alignment horizontal="center" readingOrder="0"/>
    </xf>
    <xf borderId="2" fillId="107" fontId="43" numFmtId="0" xfId="0" applyAlignment="1" applyBorder="1" applyFill="1" applyFont="1">
      <alignment horizontal="center" readingOrder="0"/>
    </xf>
    <xf borderId="2" fillId="108" fontId="43" numFmtId="0" xfId="0" applyAlignment="1" applyBorder="1" applyFill="1" applyFont="1">
      <alignment horizontal="center" readingOrder="0"/>
    </xf>
    <xf borderId="2" fillId="109" fontId="43" numFmtId="0" xfId="0" applyAlignment="1" applyBorder="1" applyFill="1" applyFont="1">
      <alignment horizontal="center" readingOrder="0"/>
    </xf>
    <xf borderId="2" fillId="13" fontId="43" numFmtId="0" xfId="0" applyAlignment="1" applyBorder="1" applyFont="1">
      <alignment horizontal="center" readingOrder="0"/>
    </xf>
    <xf borderId="0" fillId="12" fontId="65" numFmtId="0" xfId="0" applyAlignment="1" applyFont="1">
      <alignment horizontal="center" readingOrder="0"/>
    </xf>
    <xf borderId="45" fillId="0" fontId="43" numFmtId="0" xfId="0" applyAlignment="1" applyBorder="1" applyFont="1">
      <alignment horizontal="center" readingOrder="0"/>
    </xf>
    <xf borderId="19" fillId="0" fontId="43" numFmtId="0" xfId="0" applyAlignment="1" applyBorder="1" applyFont="1">
      <alignment horizontal="center" readingOrder="0"/>
    </xf>
    <xf borderId="7" fillId="12" fontId="66" numFmtId="0" xfId="0" applyAlignment="1" applyBorder="1" applyFont="1">
      <alignment horizontal="center" readingOrder="0"/>
    </xf>
    <xf borderId="2" fillId="0" fontId="43" numFmtId="0" xfId="0" applyAlignment="1" applyBorder="1" applyFont="1">
      <alignment horizontal="center" readingOrder="0"/>
    </xf>
    <xf borderId="8" fillId="0" fontId="43" numFmtId="0" xfId="0" applyAlignment="1" applyBorder="1" applyFont="1">
      <alignment horizontal="center" readingOrder="0"/>
    </xf>
    <xf borderId="4" fillId="0" fontId="43" numFmtId="0" xfId="0" applyAlignment="1" applyBorder="1" applyFont="1">
      <alignment horizontal="center" readingOrder="0"/>
    </xf>
    <xf borderId="10" fillId="0" fontId="14" numFmtId="0" xfId="0" applyAlignment="1" applyBorder="1" applyFont="1">
      <alignment horizontal="center" readingOrder="0" shrinkToFit="0" wrapText="0"/>
    </xf>
    <xf borderId="3" fillId="12" fontId="25" numFmtId="0" xfId="0" applyAlignment="1" applyBorder="1" applyFont="1">
      <alignment horizontal="center" readingOrder="0"/>
    </xf>
    <xf borderId="0" fillId="15" fontId="31" numFmtId="0" xfId="0" applyAlignment="1" applyFont="1">
      <alignment horizontal="center" readingOrder="0" shrinkToFit="0" wrapText="0"/>
    </xf>
    <xf borderId="8" fillId="0" fontId="14" numFmtId="0" xfId="0" applyAlignment="1" applyBorder="1" applyFont="1">
      <alignment horizontal="center" readingOrder="0"/>
    </xf>
    <xf borderId="7" fillId="0" fontId="25" numFmtId="0" xfId="0" applyAlignment="1" applyBorder="1" applyFont="1">
      <alignment horizontal="center" readingOrder="0"/>
    </xf>
    <xf borderId="2" fillId="110" fontId="43" numFmtId="0" xfId="0" applyAlignment="1" applyBorder="1" applyFill="1" applyFont="1">
      <alignment horizontal="center" readingOrder="0"/>
    </xf>
    <xf borderId="2" fillId="111" fontId="43" numFmtId="0" xfId="0" applyAlignment="1" applyBorder="1" applyFill="1" applyFont="1">
      <alignment horizontal="center" readingOrder="0"/>
    </xf>
    <xf borderId="2" fillId="0" fontId="43" numFmtId="0" xfId="0" applyAlignment="1" applyBorder="1" applyFont="1">
      <alignment horizontal="center"/>
    </xf>
    <xf borderId="3" fillId="0" fontId="25" numFmtId="0" xfId="0" applyAlignment="1" applyBorder="1" applyFont="1">
      <alignment horizontal="center" readingOrder="0"/>
    </xf>
    <xf borderId="2" fillId="18" fontId="43" numFmtId="0" xfId="0" applyAlignment="1" applyBorder="1" applyFont="1">
      <alignment horizontal="center" readingOrder="0"/>
    </xf>
    <xf borderId="10" fillId="0" fontId="43" numFmtId="0" xfId="0" applyAlignment="1" applyBorder="1" applyFont="1">
      <alignment horizontal="center"/>
    </xf>
    <xf borderId="6" fillId="54" fontId="43" numFmtId="0" xfId="0" applyAlignment="1" applyBorder="1" applyFont="1">
      <alignment horizontal="center" readingOrder="0"/>
    </xf>
    <xf borderId="3" fillId="17" fontId="25" numFmtId="0" xfId="0" applyAlignment="1" applyBorder="1" applyFont="1">
      <alignment horizontal="center" readingOrder="0"/>
    </xf>
    <xf borderId="2" fillId="112" fontId="43" numFmtId="0" xfId="0" applyAlignment="1" applyBorder="1" applyFill="1" applyFont="1">
      <alignment horizontal="center" readingOrder="0"/>
    </xf>
    <xf borderId="2" fillId="113" fontId="43" numFmtId="0" xfId="0" applyAlignment="1" applyBorder="1" applyFill="1" applyFont="1">
      <alignment horizontal="center" readingOrder="0"/>
    </xf>
    <xf borderId="2" fillId="114" fontId="43" numFmtId="0" xfId="0" applyAlignment="1" applyBorder="1" applyFill="1" applyFont="1">
      <alignment horizontal="center" readingOrder="0"/>
    </xf>
    <xf borderId="2" fillId="115" fontId="43" numFmtId="0" xfId="0" applyAlignment="1" applyBorder="1" applyFill="1" applyFont="1">
      <alignment horizontal="center" readingOrder="0"/>
    </xf>
    <xf borderId="2" fillId="116" fontId="43" numFmtId="0" xfId="0" applyAlignment="1" applyBorder="1" applyFill="1" applyFont="1">
      <alignment horizontal="center" readingOrder="0"/>
    </xf>
    <xf borderId="2" fillId="117" fontId="43" numFmtId="0" xfId="0" applyAlignment="1" applyBorder="1" applyFill="1" applyFont="1">
      <alignment horizontal="center" readingOrder="0"/>
    </xf>
    <xf borderId="2" fillId="118" fontId="43" numFmtId="0" xfId="0" applyAlignment="1" applyBorder="1" applyFill="1" applyFont="1">
      <alignment horizontal="center" readingOrder="0"/>
    </xf>
    <xf borderId="2" fillId="119" fontId="43" numFmtId="0" xfId="0" applyAlignment="1" applyBorder="1" applyFill="1" applyFont="1">
      <alignment horizontal="center" readingOrder="0"/>
    </xf>
    <xf borderId="2" fillId="120" fontId="43" numFmtId="0" xfId="0" applyAlignment="1" applyBorder="1" applyFill="1" applyFont="1">
      <alignment horizontal="center" readingOrder="0"/>
    </xf>
    <xf borderId="5" fillId="121" fontId="43" numFmtId="0" xfId="0" applyAlignment="1" applyBorder="1" applyFill="1" applyFont="1">
      <alignment horizontal="center" readingOrder="0"/>
    </xf>
    <xf borderId="5" fillId="104" fontId="43" numFmtId="0" xfId="0" applyAlignment="1" applyBorder="1" applyFont="1">
      <alignment horizontal="center" readingOrder="0"/>
    </xf>
    <xf borderId="5" fillId="8" fontId="43" numFmtId="0" xfId="0" applyAlignment="1" applyBorder="1" applyFont="1">
      <alignment horizontal="center" readingOrder="0"/>
    </xf>
    <xf borderId="5" fillId="122" fontId="43" numFmtId="0" xfId="0" applyAlignment="1" applyBorder="1" applyFill="1" applyFont="1">
      <alignment horizontal="center" readingOrder="0"/>
    </xf>
    <xf borderId="2" fillId="4" fontId="3" numFmtId="0" xfId="0" applyAlignment="1" applyBorder="1" applyFont="1">
      <alignment horizontal="center" readingOrder="0" vertical="center"/>
    </xf>
    <xf borderId="2" fillId="4" fontId="3" numFmtId="2" xfId="0" applyAlignment="1" applyBorder="1" applyFont="1" applyNumberFormat="1">
      <alignment horizontal="center" readingOrder="0" vertical="center"/>
    </xf>
    <xf borderId="2" fillId="0" fontId="3" numFmtId="2" xfId="0" applyAlignment="1" applyBorder="1" applyFont="1" applyNumberFormat="1">
      <alignment horizontal="center" readingOrder="0" vertical="center"/>
    </xf>
    <xf borderId="44" fillId="0" fontId="70" numFmtId="2" xfId="0" applyAlignment="1" applyBorder="1" applyFont="1" applyNumberFormat="1">
      <alignment horizontal="center" readingOrder="0"/>
    </xf>
    <xf borderId="40" fillId="0" fontId="94" numFmtId="0" xfId="0" applyAlignment="1" applyBorder="1" applyFont="1">
      <alignment horizontal="center" readingOrder="0" shrinkToFit="0" vertical="bottom" wrapText="0"/>
    </xf>
    <xf borderId="7" fillId="0" fontId="30" numFmtId="0" xfId="0" applyAlignment="1" applyBorder="1" applyFont="1">
      <alignment horizontal="center" readingOrder="0"/>
    </xf>
    <xf borderId="7" fillId="0" fontId="26" numFmtId="0" xfId="0" applyAlignment="1" applyBorder="1" applyFont="1">
      <alignment horizontal="center" readingOrder="0"/>
    </xf>
    <xf borderId="6" fillId="0" fontId="95" numFmtId="0" xfId="0" applyAlignment="1" applyBorder="1" applyFont="1">
      <alignment horizontal="center" readingOrder="0" shrinkToFit="0" vertical="bottom" wrapText="0"/>
    </xf>
    <xf borderId="10" fillId="0" fontId="60" numFmtId="0" xfId="0" applyAlignment="1" applyBorder="1" applyFont="1">
      <alignment horizontal="center"/>
    </xf>
    <xf borderId="9" fillId="0" fontId="60" numFmtId="0" xfId="0" applyAlignment="1" applyBorder="1" applyFont="1">
      <alignment horizontal="center"/>
    </xf>
    <xf borderId="9" fillId="0" fontId="60" numFmtId="0" xfId="0" applyAlignment="1" applyBorder="1" applyFont="1">
      <alignment horizontal="center" readingOrder="0"/>
    </xf>
    <xf borderId="9" fillId="0" fontId="43" numFmtId="0" xfId="0" applyAlignment="1" applyBorder="1" applyFont="1">
      <alignment horizontal="center" readingOrder="0" vertical="bottom"/>
    </xf>
    <xf borderId="9" fillId="0" fontId="43" numFmtId="0" xfId="0" applyAlignment="1" applyBorder="1" applyFont="1">
      <alignment horizontal="center" readingOrder="0" shrinkToFit="0" vertical="bottom" wrapText="0"/>
    </xf>
    <xf borderId="9" fillId="0" fontId="25" numFmtId="0" xfId="0" applyAlignment="1" applyBorder="1" applyFont="1">
      <alignment horizontal="center" readingOrder="0" shrinkToFit="0" vertical="bottom" wrapText="0"/>
    </xf>
    <xf borderId="9" fillId="0" fontId="37" numFmtId="0" xfId="0" applyAlignment="1" applyBorder="1" applyFont="1">
      <alignment horizontal="right" readingOrder="0" shrinkToFit="0" vertical="bottom" wrapText="0"/>
    </xf>
    <xf borderId="9" fillId="0" fontId="25" numFmtId="0" xfId="0" applyAlignment="1" applyBorder="1" applyFont="1">
      <alignment horizontal="center" shrinkToFit="0" vertical="bottom" wrapText="0"/>
    </xf>
    <xf borderId="2" fillId="0" fontId="15" numFmtId="0" xfId="0" applyAlignment="1" applyBorder="1" applyFont="1">
      <alignment horizontal="left" readingOrder="0"/>
    </xf>
    <xf borderId="2" fillId="0" fontId="43" numFmtId="0" xfId="0" applyAlignment="1" applyBorder="1" applyFont="1">
      <alignment horizontal="center" readingOrder="0" vertical="bottom"/>
    </xf>
    <xf borderId="2" fillId="0" fontId="43" numFmtId="0" xfId="0" applyAlignment="1" applyBorder="1" applyFont="1">
      <alignment horizontal="center" readingOrder="0" shrinkToFit="0" vertical="bottom" wrapText="0"/>
    </xf>
    <xf borderId="6" fillId="2" fontId="31" numFmtId="1" xfId="0" applyAlignment="1" applyBorder="1" applyFont="1" applyNumberFormat="1">
      <alignment horizontal="center" shrinkToFit="1" vertical="center" wrapText="0"/>
    </xf>
    <xf borderId="6" fillId="0" fontId="37" numFmtId="0" xfId="0" applyAlignment="1" applyBorder="1" applyFont="1">
      <alignment shrinkToFit="0" vertical="bottom" wrapText="0"/>
    </xf>
    <xf borderId="2" fillId="0" fontId="19" numFmtId="0" xfId="0" applyAlignment="1" applyBorder="1" applyFont="1">
      <alignment horizontal="center" shrinkToFit="0" vertical="center" wrapText="1"/>
    </xf>
    <xf borderId="2" fillId="0" fontId="37" numFmtId="0" xfId="0" applyAlignment="1" applyBorder="1" applyFont="1">
      <alignment readingOrder="0" shrinkToFit="0" vertical="bottom" wrapText="0"/>
    </xf>
    <xf borderId="2" fillId="0" fontId="37" numFmtId="0" xfId="0" applyAlignment="1" applyBorder="1" applyFont="1">
      <alignment shrinkToFit="0" vertical="bottom" wrapText="0"/>
    </xf>
    <xf borderId="2" fillId="0" fontId="25" numFmtId="1" xfId="0" applyAlignment="1" applyBorder="1" applyFont="1" applyNumberFormat="1">
      <alignment horizontal="center" shrinkToFit="1" vertical="center" wrapText="0"/>
    </xf>
    <xf borderId="2" fillId="17" fontId="15" numFmtId="0" xfId="0" applyAlignment="1" applyBorder="1" applyFont="1">
      <alignment horizontal="center" shrinkToFit="0" vertical="center" wrapText="1"/>
    </xf>
    <xf borderId="2" fillId="0" fontId="94" numFmtId="0" xfId="0" applyAlignment="1" applyBorder="1" applyFont="1">
      <alignment shrinkToFit="0" vertical="bottom" wrapText="0"/>
    </xf>
    <xf borderId="41" fillId="0" fontId="94" numFmtId="0" xfId="0" applyAlignment="1" applyBorder="1" applyFont="1">
      <alignment horizontal="center" readingOrder="0" shrinkToFit="0" vertical="bottom" wrapText="0"/>
    </xf>
    <xf borderId="3" fillId="0" fontId="94" numFmtId="0" xfId="0" applyAlignment="1" applyBorder="1" applyFont="1">
      <alignment horizontal="center" readingOrder="0" shrinkToFit="0" vertical="bottom" wrapText="0"/>
    </xf>
    <xf borderId="9" fillId="0" fontId="94" numFmtId="0" xfId="0" applyAlignment="1" applyBorder="1" applyFont="1">
      <alignment horizontal="center" readingOrder="0" shrinkToFit="0" vertical="bottom" wrapText="0"/>
    </xf>
    <xf borderId="0" fillId="0" fontId="94" numFmtId="0" xfId="0" applyAlignment="1" applyFont="1">
      <alignment shrinkToFit="0" vertical="bottom" wrapText="0"/>
    </xf>
    <xf borderId="0" fillId="0" fontId="60" numFmtId="0" xfId="0" applyFont="1"/>
    <xf borderId="9" fillId="0" fontId="30" numFmtId="0" xfId="0" applyAlignment="1" applyBorder="1" applyFont="1">
      <alignment readingOrder="0"/>
    </xf>
    <xf borderId="9" fillId="0" fontId="26" numFmtId="0" xfId="0" applyAlignment="1" applyBorder="1" applyFont="1">
      <alignment readingOrder="0"/>
    </xf>
    <xf borderId="19" fillId="0" fontId="43" numFmtId="0" xfId="0" applyAlignment="1" applyBorder="1" applyFont="1">
      <alignment horizontal="center" readingOrder="0" vertical="bottom"/>
    </xf>
    <xf borderId="21" fillId="2" fontId="31" numFmtId="1" xfId="0" applyAlignment="1" applyBorder="1" applyFont="1" applyNumberFormat="1">
      <alignment horizontal="center" shrinkToFit="1" vertical="center" wrapText="0"/>
    </xf>
    <xf borderId="96" fillId="0" fontId="16" numFmtId="0" xfId="0" applyAlignment="1" applyBorder="1" applyFont="1">
      <alignment horizontal="center" readingOrder="0" shrinkToFit="0" vertical="center" wrapText="1"/>
    </xf>
    <xf borderId="27" fillId="0" fontId="16" numFmtId="0" xfId="0" applyAlignment="1" applyBorder="1" applyFont="1">
      <alignment horizontal="center" readingOrder="0" shrinkToFit="0" vertical="center" wrapText="1"/>
    </xf>
    <xf borderId="26" fillId="0" fontId="16" numFmtId="0" xfId="0" applyAlignment="1" applyBorder="1" applyFont="1">
      <alignment horizontal="center" readingOrder="0" shrinkToFit="0" vertical="center" wrapText="1"/>
    </xf>
    <xf borderId="31" fillId="0" fontId="16" numFmtId="0" xfId="0" applyAlignment="1" applyBorder="1" applyFont="1">
      <alignment horizontal="center" readingOrder="0" shrinkToFit="0" vertical="center" wrapText="1"/>
    </xf>
    <xf borderId="32" fillId="0" fontId="16" numFmtId="0" xfId="0" applyAlignment="1" applyBorder="1" applyFont="1">
      <alignment horizontal="center" readingOrder="0" shrinkToFit="0" vertical="center" wrapText="1"/>
    </xf>
    <xf borderId="6" fillId="17" fontId="15" numFmtId="0" xfId="0" applyAlignment="1" applyBorder="1" applyFont="1">
      <alignment horizontal="center" shrinkToFit="0" vertical="center" wrapText="1"/>
    </xf>
    <xf borderId="44" fillId="4" fontId="70" numFmtId="2" xfId="0" applyAlignment="1" applyBorder="1" applyFont="1" applyNumberFormat="1">
      <alignment horizontal="center" readingOrder="0"/>
    </xf>
    <xf borderId="0" fillId="0" fontId="3" numFmtId="2" xfId="0" applyAlignment="1" applyFont="1" applyNumberFormat="1">
      <alignment horizontal="center" vertical="center"/>
    </xf>
    <xf borderId="2" fillId="0" fontId="3" numFmtId="4" xfId="0" applyAlignment="1" applyBorder="1" applyFont="1" applyNumberFormat="1">
      <alignment horizontal="center" readingOrder="0" vertical="center"/>
    </xf>
    <xf borderId="95" fillId="0" fontId="16" numFmtId="0" xfId="0" applyAlignment="1" applyBorder="1" applyFont="1">
      <alignment horizontal="center" readingOrder="0" shrinkToFit="0" vertical="center" wrapText="1"/>
    </xf>
    <xf borderId="54" fillId="0" fontId="70" numFmtId="0" xfId="0" applyAlignment="1" applyBorder="1" applyFont="1">
      <alignment horizontal="right"/>
    </xf>
    <xf borderId="2" fillId="4" fontId="96" numFmtId="0" xfId="0" applyAlignment="1" applyBorder="1" applyFont="1">
      <alignment horizontal="center" readingOrder="0"/>
    </xf>
    <xf borderId="2" fillId="4" fontId="70" numFmtId="2" xfId="0" applyAlignment="1" applyBorder="1" applyFont="1" applyNumberFormat="1">
      <alignment horizontal="center" readingOrder="0"/>
    </xf>
    <xf borderId="54" fillId="4" fontId="70" numFmtId="0" xfId="0" applyAlignment="1" applyBorder="1" applyFont="1">
      <alignment horizontal="center" readingOrder="0"/>
    </xf>
    <xf borderId="2" fillId="0" fontId="70" numFmtId="2" xfId="0" applyAlignment="1" applyBorder="1" applyFont="1" applyNumberFormat="1">
      <alignment horizontal="center" readingOrder="0"/>
    </xf>
    <xf borderId="2" fillId="0" fontId="70" numFmtId="4" xfId="0" applyAlignment="1" applyBorder="1" applyFont="1" applyNumberFormat="1">
      <alignment horizontal="center" readingOrder="0"/>
    </xf>
    <xf borderId="0" fillId="0" fontId="3" numFmtId="0" xfId="0" applyAlignment="1" applyFont="1">
      <alignment horizontal="center" readingOrder="0" vertical="center"/>
    </xf>
    <xf borderId="2" fillId="33" fontId="3" numFmtId="0" xfId="0" applyAlignment="1" applyBorder="1" applyFont="1">
      <alignment horizontal="center" vertical="center"/>
    </xf>
    <xf borderId="44" fillId="4" fontId="70" numFmtId="4" xfId="0" applyAlignment="1" applyBorder="1" applyFont="1" applyNumberFormat="1">
      <alignment horizontal="center" readingOrder="0"/>
    </xf>
    <xf borderId="2" fillId="0" fontId="28" numFmtId="164" xfId="0" applyAlignment="1" applyBorder="1" applyFont="1" applyNumberFormat="1">
      <alignment horizontal="center" readingOrder="0"/>
    </xf>
    <xf borderId="2" fillId="0" fontId="3" numFmtId="0" xfId="0" applyAlignment="1" applyBorder="1" applyFont="1">
      <alignment readingOrder="0" vertical="bottom"/>
    </xf>
    <xf borderId="8" fillId="8" fontId="3" numFmtId="0" xfId="0" applyAlignment="1" applyBorder="1" applyFont="1">
      <alignment readingOrder="0" vertical="bottom"/>
    </xf>
    <xf borderId="8" fillId="9" fontId="3" numFmtId="0" xfId="0" applyAlignment="1" applyBorder="1" applyFont="1">
      <alignment readingOrder="0" vertical="bottom"/>
    </xf>
    <xf borderId="10" fillId="0" fontId="3" numFmtId="0" xfId="0" applyAlignment="1" applyBorder="1" applyFont="1">
      <alignment readingOrder="0" vertical="bottom"/>
    </xf>
    <xf borderId="9" fillId="0" fontId="3" numFmtId="0" xfId="0" applyAlignment="1" applyBorder="1" applyFont="1">
      <alignment readingOrder="0" vertical="bottom"/>
    </xf>
    <xf borderId="2" fillId="123" fontId="15" numFmtId="0" xfId="0" applyAlignment="1" applyBorder="1" applyFill="1" applyFont="1">
      <alignment horizontal="center" shrinkToFit="0" vertical="bottom" wrapText="1"/>
    </xf>
    <xf borderId="32" fillId="0" fontId="3" numFmtId="0" xfId="0" applyAlignment="1" applyBorder="1" applyFont="1">
      <alignment readingOrder="0" vertical="bottom"/>
    </xf>
    <xf borderId="44" fillId="0" fontId="28" numFmtId="164" xfId="0" applyAlignment="1" applyBorder="1" applyFont="1" applyNumberFormat="1">
      <alignment horizontal="right"/>
    </xf>
    <xf borderId="2" fillId="33" fontId="3" numFmtId="2" xfId="0" applyAlignment="1" applyBorder="1" applyFont="1" applyNumberFormat="1">
      <alignment horizontal="center" vertical="center"/>
    </xf>
    <xf borderId="2" fillId="0" fontId="28" numFmtId="4" xfId="0" applyAlignment="1" applyBorder="1" applyFont="1" applyNumberFormat="1">
      <alignment horizontal="center" readingOrder="0"/>
    </xf>
    <xf borderId="0" fillId="4" fontId="29" numFmtId="0" xfId="0" applyAlignment="1" applyFont="1">
      <alignment horizontal="center" vertical="bottom"/>
    </xf>
    <xf borderId="0" fillId="0" fontId="3" numFmtId="0" xfId="0" applyAlignment="1" applyFont="1">
      <alignment vertical="bottom"/>
    </xf>
    <xf borderId="4" fillId="0" fontId="11" numFmtId="0" xfId="0" applyAlignment="1" applyBorder="1" applyFont="1">
      <alignment horizontal="center" shrinkToFit="0" vertical="bottom" wrapText="1"/>
    </xf>
    <xf borderId="5" fillId="0" fontId="12" numFmtId="0" xfId="0" applyAlignment="1" applyBorder="1" applyFont="1">
      <alignment horizontal="center" shrinkToFit="0" vertical="bottom" wrapText="1"/>
    </xf>
    <xf borderId="6" fillId="0" fontId="30" numFmtId="0" xfId="0" applyAlignment="1" applyBorder="1" applyFont="1">
      <alignment horizontal="center" shrinkToFit="0" vertical="bottom" wrapText="1"/>
    </xf>
    <xf borderId="2" fillId="0" fontId="30" numFmtId="0" xfId="0" applyAlignment="1" applyBorder="1" applyFont="1">
      <alignment horizontal="center" shrinkToFit="0" vertical="bottom" wrapText="1"/>
    </xf>
    <xf borderId="11" fillId="15" fontId="31" numFmtId="0" xfId="0" applyAlignment="1" applyBorder="1" applyFont="1">
      <alignment horizontal="center" shrinkToFit="0" vertical="bottom" wrapText="1"/>
    </xf>
    <xf borderId="2" fillId="5" fontId="15" numFmtId="0" xfId="0" applyAlignment="1" applyBorder="1" applyFont="1">
      <alignment horizontal="center" shrinkToFit="0" vertical="bottom" wrapText="1"/>
    </xf>
    <xf borderId="2" fillId="0" fontId="32" numFmtId="0" xfId="0" applyAlignment="1" applyBorder="1" applyFont="1">
      <alignment horizontal="center" vertical="bottom"/>
    </xf>
    <xf borderId="8" fillId="0" fontId="32" numFmtId="0" xfId="0" applyAlignment="1" applyBorder="1" applyFont="1">
      <alignment horizontal="center" vertical="bottom"/>
    </xf>
    <xf borderId="2" fillId="0" fontId="3" numFmtId="0" xfId="0" applyAlignment="1" applyBorder="1" applyFont="1">
      <alignment horizontal="right" vertical="bottom"/>
    </xf>
    <xf borderId="10" fillId="0" fontId="32" numFmtId="0" xfId="0" applyAlignment="1" applyBorder="1" applyFont="1">
      <alignment horizontal="center" vertical="bottom"/>
    </xf>
    <xf borderId="9" fillId="0" fontId="32" numFmtId="0" xfId="0" applyAlignment="1" applyBorder="1" applyFont="1">
      <alignment horizontal="center" vertical="bottom"/>
    </xf>
    <xf borderId="2" fillId="6" fontId="15" numFmtId="0" xfId="0" applyAlignment="1" applyBorder="1" applyFont="1">
      <alignment horizontal="center" shrinkToFit="0" vertical="bottom" wrapText="1"/>
    </xf>
    <xf borderId="8" fillId="0" fontId="19" numFmtId="0" xfId="0" applyAlignment="1" applyBorder="1" applyFont="1">
      <alignment horizontal="center" shrinkToFit="0" vertical="bottom" wrapText="1"/>
    </xf>
    <xf borderId="2" fillId="7" fontId="15" numFmtId="0" xfId="0" applyAlignment="1" applyBorder="1" applyFont="1">
      <alignment horizontal="center" shrinkToFit="0" vertical="bottom" wrapText="1"/>
    </xf>
    <xf borderId="2" fillId="18" fontId="32" numFmtId="0" xfId="0" applyAlignment="1" applyBorder="1" applyFont="1">
      <alignment horizontal="center" vertical="bottom"/>
    </xf>
    <xf borderId="2" fillId="9" fontId="32" numFmtId="0" xfId="0" applyAlignment="1" applyBorder="1" applyFont="1">
      <alignment horizontal="center" vertical="bottom"/>
    </xf>
    <xf borderId="2" fillId="8" fontId="32" numFmtId="0" xfId="0" applyAlignment="1" applyBorder="1" applyFont="1">
      <alignment horizontal="center" vertical="bottom"/>
    </xf>
    <xf borderId="2" fillId="19" fontId="32" numFmtId="0" xfId="0" applyAlignment="1" applyBorder="1" applyFont="1">
      <alignment horizontal="center" vertical="bottom"/>
    </xf>
    <xf borderId="9" fillId="8" fontId="32" numFmtId="0" xfId="0" applyAlignment="1" applyBorder="1" applyFont="1">
      <alignment horizontal="center" vertical="bottom"/>
    </xf>
    <xf borderId="9" fillId="20" fontId="32" numFmtId="0" xfId="0" applyAlignment="1" applyBorder="1" applyFont="1">
      <alignment horizontal="center" vertical="bottom"/>
    </xf>
    <xf borderId="12" fillId="12" fontId="15" numFmtId="0" xfId="0" applyAlignment="1" applyBorder="1" applyFont="1">
      <alignment horizontal="center" shrinkToFit="0" vertical="bottom" wrapText="1"/>
    </xf>
    <xf borderId="5" fillId="21" fontId="32" numFmtId="0" xfId="0" applyAlignment="1" applyBorder="1" applyFont="1">
      <alignment horizontal="center" vertical="bottom"/>
    </xf>
    <xf borderId="5" fillId="9" fontId="32" numFmtId="0" xfId="0" applyAlignment="1" applyBorder="1" applyFont="1">
      <alignment horizontal="center" vertical="bottom"/>
    </xf>
    <xf borderId="5" fillId="22" fontId="32" numFmtId="0" xfId="0" applyAlignment="1" applyBorder="1" applyFont="1">
      <alignment horizontal="center" vertical="bottom"/>
    </xf>
    <xf borderId="5" fillId="23" fontId="32" numFmtId="0" xfId="0" applyAlignment="1" applyBorder="1" applyFont="1">
      <alignment horizontal="center" vertical="bottom"/>
    </xf>
    <xf borderId="5" fillId="0" fontId="3" numFmtId="0" xfId="0" applyAlignment="1" applyBorder="1" applyFont="1">
      <alignment horizontal="right" vertical="bottom"/>
    </xf>
    <xf borderId="2" fillId="12" fontId="15" numFmtId="0" xfId="0" applyAlignment="1" applyBorder="1" applyFont="1">
      <alignment horizontal="center" shrinkToFit="0" vertical="bottom" wrapText="1"/>
    </xf>
    <xf borderId="2" fillId="0" fontId="15" numFmtId="0" xfId="0" applyAlignment="1" applyBorder="1" applyFont="1">
      <alignment horizontal="center" shrinkToFit="0" vertical="bottom" wrapText="1"/>
    </xf>
    <xf borderId="8" fillId="0" fontId="3" numFmtId="0" xfId="0" applyAlignment="1" applyBorder="1" applyFont="1">
      <alignment vertical="bottom"/>
    </xf>
    <xf borderId="8" fillId="8" fontId="3" numFmtId="0" xfId="0" applyAlignment="1" applyBorder="1" applyFont="1">
      <alignment vertical="bottom"/>
    </xf>
    <xf borderId="8" fillId="9" fontId="3" numFmtId="0" xfId="0" applyAlignment="1" applyBorder="1" applyFont="1">
      <alignment vertical="bottom"/>
    </xf>
    <xf borderId="10" fillId="0" fontId="3" numFmtId="0" xfId="0" applyAlignment="1" applyBorder="1" applyFont="1">
      <alignment vertical="bottom"/>
    </xf>
    <xf borderId="9" fillId="0" fontId="3" numFmtId="0" xfId="0" applyAlignment="1" applyBorder="1" applyFont="1">
      <alignment vertical="bottom"/>
    </xf>
    <xf borderId="40" fillId="0" fontId="9" numFmtId="0" xfId="0" applyAlignment="1" applyBorder="1" applyFont="1">
      <alignment horizontal="center" shrinkToFit="0" vertical="bottom" wrapText="1"/>
    </xf>
    <xf borderId="16" fillId="0" fontId="11" numFmtId="0" xfId="0" applyAlignment="1" applyBorder="1" applyFont="1">
      <alignment horizontal="center" shrinkToFit="0" vertical="bottom" wrapText="1"/>
    </xf>
    <xf borderId="16" fillId="0" fontId="12" numFmtId="0" xfId="0" applyAlignment="1" applyBorder="1" applyFont="1">
      <alignment horizontal="center" shrinkToFit="0" vertical="bottom" wrapText="1"/>
    </xf>
    <xf borderId="17" fillId="15" fontId="31" numFmtId="0" xfId="0" applyAlignment="1" applyBorder="1" applyFont="1">
      <alignment horizontal="center" shrinkToFit="0" vertical="bottom" wrapText="1"/>
    </xf>
    <xf borderId="18" fillId="0" fontId="26" numFmtId="0" xfId="0" applyAlignment="1" applyBorder="1" applyFont="1">
      <alignment horizontal="center" shrinkToFit="0" vertical="bottom" wrapText="1"/>
    </xf>
    <xf borderId="20" fillId="15" fontId="31" numFmtId="0" xfId="0" applyAlignment="1" applyBorder="1" applyFont="1">
      <alignment horizontal="center" shrinkToFit="0" vertical="bottom" wrapText="1"/>
    </xf>
    <xf borderId="20" fillId="15" fontId="3" numFmtId="0" xfId="0" applyAlignment="1" applyBorder="1" applyFont="1">
      <alignment vertical="bottom"/>
    </xf>
    <xf borderId="23" fillId="5" fontId="15" numFmtId="0" xfId="0" applyAlignment="1" applyBorder="1" applyFont="1">
      <alignment horizontal="center" shrinkToFit="0" vertical="bottom" wrapText="1"/>
    </xf>
    <xf borderId="24" fillId="0" fontId="3" numFmtId="0" xfId="0" applyAlignment="1" applyBorder="1" applyFont="1">
      <alignment horizontal="center" vertical="bottom"/>
    </xf>
    <xf borderId="24" fillId="0" fontId="3" numFmtId="0" xfId="0" applyAlignment="1" applyBorder="1" applyFont="1">
      <alignment vertical="bottom"/>
    </xf>
    <xf borderId="26" fillId="0" fontId="3" numFmtId="0" xfId="0" applyAlignment="1" applyBorder="1" applyFont="1">
      <alignment horizontal="center" vertical="bottom"/>
    </xf>
    <xf borderId="27" fillId="0" fontId="3" numFmtId="0" xfId="0" applyAlignment="1" applyBorder="1" applyFont="1">
      <alignment horizontal="center" vertical="bottom"/>
    </xf>
    <xf borderId="26" fillId="0" fontId="3" numFmtId="0" xfId="0" applyAlignment="1" applyBorder="1" applyFont="1">
      <alignment vertical="bottom"/>
    </xf>
    <xf borderId="27" fillId="0" fontId="3" numFmtId="0" xfId="0" applyAlignment="1" applyBorder="1" applyFont="1">
      <alignment vertical="bottom"/>
    </xf>
    <xf borderId="23" fillId="6" fontId="15" numFmtId="0" xfId="0" applyAlignment="1" applyBorder="1" applyFont="1">
      <alignment horizontal="center" shrinkToFit="0" vertical="bottom" wrapText="1"/>
    </xf>
    <xf borderId="28" fillId="0" fontId="3" numFmtId="0" xfId="0" applyAlignment="1" applyBorder="1" applyFont="1">
      <alignment horizontal="center" vertical="bottom"/>
    </xf>
    <xf borderId="28" fillId="0" fontId="3" numFmtId="0" xfId="0" applyAlignment="1" applyBorder="1" applyFont="1">
      <alignment vertical="bottom"/>
    </xf>
    <xf borderId="23" fillId="7" fontId="15" numFmtId="0" xfId="0" applyAlignment="1" applyBorder="1" applyFont="1">
      <alignment horizontal="center" shrinkToFit="0" vertical="bottom" wrapText="1"/>
    </xf>
    <xf borderId="26" fillId="25" fontId="15" numFmtId="0" xfId="0" applyAlignment="1" applyBorder="1" applyFont="1">
      <alignment horizontal="center" vertical="bottom"/>
    </xf>
    <xf borderId="27" fillId="26" fontId="3" numFmtId="0" xfId="0" applyAlignment="1" applyBorder="1" applyFont="1">
      <alignment horizontal="center" vertical="bottom"/>
    </xf>
    <xf borderId="26" fillId="27" fontId="3" numFmtId="0" xfId="0" applyAlignment="1" applyBorder="1" applyFont="1">
      <alignment horizontal="center" vertical="bottom"/>
    </xf>
    <xf borderId="27" fillId="28" fontId="3" numFmtId="0" xfId="0" applyAlignment="1" applyBorder="1" applyFont="1">
      <alignment horizontal="center" vertical="bottom"/>
    </xf>
    <xf borderId="26" fillId="29" fontId="3" numFmtId="0" xfId="0" applyAlignment="1" applyBorder="1" applyFont="1">
      <alignment horizontal="center" vertical="bottom"/>
    </xf>
    <xf borderId="27" fillId="30" fontId="3" numFmtId="0" xfId="0" applyAlignment="1" applyBorder="1" applyFont="1">
      <alignment horizontal="center" vertical="bottom"/>
    </xf>
    <xf borderId="26" fillId="31" fontId="3" numFmtId="0" xfId="0" applyAlignment="1" applyBorder="1" applyFont="1">
      <alignment horizontal="center" vertical="bottom"/>
    </xf>
    <xf borderId="27" fillId="32" fontId="3" numFmtId="0" xfId="0" applyAlignment="1" applyBorder="1" applyFont="1">
      <alignment horizontal="center" vertical="bottom"/>
    </xf>
    <xf borderId="26" fillId="33" fontId="3" numFmtId="0" xfId="0" applyAlignment="1" applyBorder="1" applyFont="1">
      <alignment horizontal="center" vertical="bottom"/>
    </xf>
    <xf borderId="27" fillId="34" fontId="3" numFmtId="0" xfId="0" applyAlignment="1" applyBorder="1" applyFont="1">
      <alignment horizontal="center" vertical="bottom"/>
    </xf>
    <xf borderId="26" fillId="35" fontId="3" numFmtId="0" xfId="0" applyAlignment="1" applyBorder="1" applyFont="1">
      <alignment horizontal="center" vertical="bottom"/>
    </xf>
    <xf borderId="27" fillId="27" fontId="3" numFmtId="0" xfId="0" applyAlignment="1" applyBorder="1" applyFont="1">
      <alignment horizontal="center" vertical="bottom"/>
    </xf>
    <xf borderId="26" fillId="36" fontId="3" numFmtId="0" xfId="0" applyAlignment="1" applyBorder="1" applyFont="1">
      <alignment horizontal="center" vertical="bottom"/>
    </xf>
    <xf borderId="27" fillId="37" fontId="3" numFmtId="0" xfId="0" applyAlignment="1" applyBorder="1" applyFont="1">
      <alignment horizontal="center" vertical="bottom"/>
    </xf>
    <xf borderId="26" fillId="38" fontId="3" numFmtId="0" xfId="0" applyAlignment="1" applyBorder="1" applyFont="1">
      <alignment horizontal="center" vertical="bottom"/>
    </xf>
    <xf borderId="27" fillId="39" fontId="3" numFmtId="0" xfId="0" applyAlignment="1" applyBorder="1" applyFont="1">
      <alignment horizontal="center" vertical="bottom"/>
    </xf>
    <xf borderId="30" fillId="12" fontId="15" numFmtId="0" xfId="0" applyAlignment="1" applyBorder="1" applyFont="1">
      <alignment horizontal="center" shrinkToFit="0" vertical="bottom" wrapText="1"/>
    </xf>
    <xf borderId="31" fillId="40" fontId="3" numFmtId="0" xfId="0" applyAlignment="1" applyBorder="1" applyFont="1">
      <alignment horizontal="center" vertical="bottom"/>
    </xf>
    <xf borderId="32" fillId="41" fontId="3" numFmtId="0" xfId="0" applyAlignment="1" applyBorder="1" applyFont="1">
      <alignment horizontal="center" vertical="bottom"/>
    </xf>
    <xf borderId="31" fillId="42" fontId="3" numFmtId="0" xfId="0" applyAlignment="1" applyBorder="1" applyFont="1">
      <alignment horizontal="center" vertical="bottom"/>
    </xf>
    <xf borderId="32" fillId="43" fontId="3" numFmtId="0" xfId="0" applyAlignment="1" applyBorder="1" applyFont="1">
      <alignment horizontal="center" vertical="bottom"/>
    </xf>
    <xf borderId="31" fillId="44" fontId="3" numFmtId="0" xfId="0" applyAlignment="1" applyBorder="1" applyFont="1">
      <alignment horizontal="center" vertical="bottom"/>
    </xf>
    <xf borderId="32" fillId="45" fontId="3" numFmtId="0" xfId="0" applyAlignment="1" applyBorder="1" applyFont="1">
      <alignment horizontal="center" vertical="bottom"/>
    </xf>
    <xf borderId="31" fillId="46" fontId="3" numFmtId="0" xfId="0" applyAlignment="1" applyBorder="1" applyFont="1">
      <alignment horizontal="center" vertical="bottom"/>
    </xf>
    <xf borderId="32" fillId="47" fontId="3" numFmtId="0" xfId="0" applyAlignment="1" applyBorder="1" applyFont="1">
      <alignment horizontal="center" vertical="bottom"/>
    </xf>
    <xf borderId="31" fillId="48" fontId="3" numFmtId="0" xfId="0" applyAlignment="1" applyBorder="1" applyFont="1">
      <alignment horizontal="center" vertical="bottom"/>
    </xf>
    <xf borderId="32" fillId="33" fontId="3" numFmtId="0" xfId="0" applyAlignment="1" applyBorder="1" applyFont="1">
      <alignment horizontal="center" vertical="bottom"/>
    </xf>
    <xf borderId="31" fillId="49" fontId="3" numFmtId="0" xfId="0" applyAlignment="1" applyBorder="1" applyFont="1">
      <alignment horizontal="center" vertical="bottom"/>
    </xf>
    <xf borderId="32" fillId="50" fontId="3" numFmtId="0" xfId="0" applyAlignment="1" applyBorder="1" applyFont="1">
      <alignment horizontal="center" vertical="bottom"/>
    </xf>
    <xf borderId="31" fillId="25" fontId="3" numFmtId="0" xfId="0" applyAlignment="1" applyBorder="1" applyFont="1">
      <alignment horizontal="center" vertical="bottom"/>
    </xf>
    <xf borderId="32" fillId="51" fontId="3" numFmtId="0" xfId="0" applyAlignment="1" applyBorder="1" applyFont="1">
      <alignment horizontal="center" vertical="bottom"/>
    </xf>
    <xf borderId="31" fillId="52" fontId="3" numFmtId="0" xfId="0" applyAlignment="1" applyBorder="1" applyFont="1">
      <alignment horizontal="center" vertical="bottom"/>
    </xf>
    <xf borderId="32" fillId="53" fontId="3" numFmtId="0" xfId="0" applyAlignment="1" applyBorder="1" applyFont="1">
      <alignment horizontal="center" vertical="bottom"/>
    </xf>
    <xf borderId="31" fillId="0" fontId="3" numFmtId="0" xfId="0" applyAlignment="1" applyBorder="1" applyFont="1">
      <alignment vertical="bottom"/>
    </xf>
    <xf borderId="32" fillId="0" fontId="3" numFmtId="0" xfId="0" applyAlignment="1" applyBorder="1" applyFont="1">
      <alignment vertical="bottom"/>
    </xf>
    <xf borderId="23" fillId="12" fontId="15" numFmtId="0" xfId="0" applyAlignment="1" applyBorder="1" applyFont="1">
      <alignment horizontal="center" shrinkToFit="0" vertical="bottom" wrapText="1"/>
    </xf>
    <xf borderId="32" fillId="0" fontId="3" numFmtId="0" xfId="0" applyAlignment="1" applyBorder="1" applyFont="1">
      <alignment horizontal="center" vertical="bottom"/>
    </xf>
    <xf borderId="33" fillId="0" fontId="3" numFmtId="0" xfId="0" applyAlignment="1" applyBorder="1" applyFont="1">
      <alignment horizontal="center" vertical="bottom"/>
    </xf>
    <xf borderId="34" fillId="0" fontId="3" numFmtId="0" xfId="0" applyAlignment="1" applyBorder="1" applyFont="1">
      <alignment horizontal="center" vertical="bottom"/>
    </xf>
    <xf borderId="33" fillId="0" fontId="3" numFmtId="0" xfId="0" applyAlignment="1" applyBorder="1" applyFont="1">
      <alignment vertical="bottom"/>
    </xf>
    <xf borderId="34" fillId="0" fontId="3" numFmtId="0" xfId="0" applyAlignment="1" applyBorder="1" applyFont="1">
      <alignment vertical="bottom"/>
    </xf>
    <xf borderId="6" fillId="0" fontId="15" numFmtId="0" xfId="0" applyAlignment="1" applyBorder="1" applyFont="1">
      <alignment horizontal="center" shrinkToFit="0" vertical="bottom" wrapText="1"/>
    </xf>
    <xf borderId="35" fillId="0" fontId="3" numFmtId="0" xfId="0" applyAlignment="1" applyBorder="1" applyFont="1">
      <alignment vertical="bottom"/>
    </xf>
    <xf borderId="36" fillId="0" fontId="3" numFmtId="0" xfId="0" applyAlignment="1" applyBorder="1" applyFont="1">
      <alignment vertical="bottom"/>
    </xf>
    <xf borderId="28" fillId="54" fontId="32" numFmtId="0" xfId="0" applyAlignment="1" applyBorder="1" applyFont="1">
      <alignment horizontal="center" shrinkToFit="0" vertical="bottom" wrapText="1"/>
    </xf>
    <xf borderId="23" fillId="17" fontId="15" numFmtId="0" xfId="0" applyAlignment="1" applyBorder="1" applyFont="1">
      <alignment horizontal="center" shrinkToFit="0" vertical="bottom" wrapText="1"/>
    </xf>
    <xf borderId="37" fillId="54" fontId="32" numFmtId="0" xfId="0" applyAlignment="1" applyBorder="1" applyFont="1">
      <alignment horizontal="center" shrinkToFit="0" vertical="bottom" wrapText="1"/>
    </xf>
    <xf borderId="0" fillId="2" fontId="4" numFmtId="0" xfId="0" applyAlignment="1" applyFont="1">
      <alignment horizontal="center" shrinkToFit="0" vertical="center" wrapText="1"/>
    </xf>
    <xf borderId="0" fillId="2" fontId="5" numFmtId="0" xfId="0" applyAlignment="1" applyFont="1">
      <alignment horizontal="center" shrinkToFit="0" vertical="center" wrapText="1"/>
    </xf>
    <xf borderId="2" fillId="4" fontId="85" numFmtId="0" xfId="0" applyAlignment="1" applyBorder="1" applyFont="1">
      <alignment horizontal="center" readingOrder="0"/>
    </xf>
    <xf borderId="54" fillId="0" fontId="70" numFmtId="0" xfId="0" applyAlignment="1" applyBorder="1" applyFont="1">
      <alignment horizontal="center"/>
    </xf>
    <xf borderId="2" fillId="0" fontId="3" numFmtId="0" xfId="0" applyAlignment="1" applyBorder="1" applyFont="1">
      <alignment horizontal="center" vertical="center"/>
    </xf>
    <xf borderId="5" fillId="0" fontId="3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13" Type="http://customschemas.google.com/relationships/workbookmetadata" Target="metadata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17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2.0"/>
  </cols>
  <sheetData>
    <row r="1" ht="14.25" customHeight="1">
      <c r="A1" s="1" t="s">
        <v>0</v>
      </c>
      <c r="B1" s="2">
        <v>227.0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4"/>
      <c r="B2" s="5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4"/>
      <c r="B3" s="7" t="s">
        <v>12</v>
      </c>
      <c r="C3" s="8">
        <f>COUNT(C12:G12)</f>
        <v>2</v>
      </c>
      <c r="D3" s="8">
        <f>COUNTIF(C26:G26, "YES") + COUNTIF(C26:G26, "NO")</f>
        <v>2</v>
      </c>
      <c r="E3" s="8">
        <f>COUNTIF(C26:G26, "NO")</f>
        <v>0</v>
      </c>
      <c r="F3" s="8">
        <f>SUM(C23:G23)</f>
        <v>19</v>
      </c>
      <c r="G3" s="8">
        <f>MAX(C23:G23)</f>
        <v>11</v>
      </c>
      <c r="H3" s="9">
        <f t="shared" ref="H3:H4" si="1">IF(D3-E3=0, 0, F3/(D3-E3))</f>
        <v>9.5</v>
      </c>
      <c r="I3" s="10">
        <f>SUM(C24:G24)</f>
        <v>32</v>
      </c>
      <c r="J3" s="11">
        <f t="shared" ref="J3:J4" si="2">SUM(F3/I3)*100</f>
        <v>59.375</v>
      </c>
      <c r="K3" s="8">
        <f>COUNTIF(C23:G23, "&gt;=100")</f>
        <v>0</v>
      </c>
      <c r="L3" s="8">
        <f>COUNTIF(C23:G23,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8">
        <f>COUNT(C40:L40)</f>
        <v>0</v>
      </c>
      <c r="D4" s="10">
        <f>COUNTIF(C54:L54, "YES") + COUNTIF(C54:L54, "NO")</f>
        <v>0</v>
      </c>
      <c r="E4" s="8">
        <f>COUNTIF(C54:L54, "NO")</f>
        <v>0</v>
      </c>
      <c r="F4" s="8">
        <f>SUM(C51:L51)</f>
        <v>0</v>
      </c>
      <c r="G4" s="8">
        <f>MAX(C51:L51)</f>
        <v>0</v>
      </c>
      <c r="H4" s="9">
        <f t="shared" si="1"/>
        <v>0</v>
      </c>
      <c r="I4" s="8">
        <f>SUM(C52:L52)</f>
        <v>0</v>
      </c>
      <c r="J4" s="12" t="str">
        <f t="shared" si="2"/>
        <v>#DIV/0!</v>
      </c>
      <c r="K4" s="8">
        <f>COUNTIF(C51:L51, "&gt;=100")</f>
        <v>0</v>
      </c>
      <c r="L4" s="8">
        <f>COUNTIF(D51:M51, "&gt;=50")</f>
        <v>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15"/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 t="str">
        <f t="shared" ref="L6:L7" si="3">SUM(E6/C6)*6</f>
        <v>#DIV/0!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8">
        <f>SUM(C56:L56)</f>
        <v>0</v>
      </c>
      <c r="D7" s="8">
        <f>SUMIF(C59:L59, "&gt;=1")</f>
        <v>0</v>
      </c>
      <c r="E7" s="8">
        <f>SUM(C57:L57)</f>
        <v>0</v>
      </c>
      <c r="F7" s="8">
        <f>SUM(C58:L58)</f>
        <v>0</v>
      </c>
      <c r="G7" s="15"/>
      <c r="H7" s="12" t="str">
        <f>AVERAGE(E7/F7)</f>
        <v>#DIV/0!</v>
      </c>
      <c r="I7" s="8">
        <f>COUNTIF(B58:K58, "&gt;=5")</f>
        <v>0</v>
      </c>
      <c r="J7" s="8">
        <f>COUNTIF(C58:L58, "&gt;=4")</f>
        <v>0</v>
      </c>
      <c r="K7" s="12" t="str">
        <f>AVERAGE(C7/F7)</f>
        <v>#DIV/0!</v>
      </c>
      <c r="L7" s="12" t="str">
        <f t="shared" si="3"/>
        <v>#DIV/0!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29">
        <v>2.0</v>
      </c>
      <c r="D12" s="30"/>
      <c r="E12" s="30"/>
      <c r="F12" s="30">
        <v>22.0</v>
      </c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2">
        <v>2.0</v>
      </c>
      <c r="D13" s="33"/>
      <c r="E13" s="33"/>
      <c r="F13" s="33">
        <v>1.0</v>
      </c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2">
        <v>5.0</v>
      </c>
      <c r="D14" s="33"/>
      <c r="E14" s="33"/>
      <c r="F14" s="33">
        <v>5.0</v>
      </c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2">
        <v>4.0</v>
      </c>
      <c r="D15" s="33"/>
      <c r="E15" s="33"/>
      <c r="F15" s="33">
        <v>2.0</v>
      </c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9">
        <v>34.0</v>
      </c>
      <c r="D16" s="40"/>
      <c r="E16" s="41"/>
      <c r="F16" s="42">
        <v>100.0</v>
      </c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2">
        <v>6.0</v>
      </c>
      <c r="D17" s="33"/>
      <c r="E17" s="33"/>
      <c r="F17" s="33">
        <v>8.0</v>
      </c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2">
        <v>42.0</v>
      </c>
      <c r="D18" s="33"/>
      <c r="E18" s="33"/>
      <c r="F18" s="33">
        <v>120.0</v>
      </c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47">
        <v>95.0</v>
      </c>
      <c r="D19" s="48"/>
      <c r="E19" s="49"/>
      <c r="F19" s="50">
        <v>102.0</v>
      </c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29">
        <v>3.0</v>
      </c>
      <c r="D20" s="30"/>
      <c r="E20" s="54"/>
      <c r="F20" s="29">
        <v>2.0</v>
      </c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2">
        <v>42.0</v>
      </c>
      <c r="D21" s="33"/>
      <c r="E21" s="30"/>
      <c r="F21" s="33">
        <v>84.0</v>
      </c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>
        <v>11.0</v>
      </c>
      <c r="D23" s="31"/>
      <c r="E23" s="31"/>
      <c r="F23" s="31">
        <v>8.0</v>
      </c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>
        <v>11.0</v>
      </c>
      <c r="D24" s="31"/>
      <c r="E24" s="31"/>
      <c r="F24" s="31">
        <v>21.0</v>
      </c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>
        <v>2.0</v>
      </c>
      <c r="D25" s="31"/>
      <c r="E25" s="31"/>
      <c r="F25" s="31">
        <v>2.0</v>
      </c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 t="s">
        <v>51</v>
      </c>
      <c r="D26" s="31"/>
      <c r="E26" s="31"/>
      <c r="F26" s="31" t="s">
        <v>51</v>
      </c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1.29"/>
    <col customWidth="1" min="7" max="7" width="12.0"/>
    <col customWidth="1" min="8" max="12" width="9.0"/>
    <col customWidth="1" min="13" max="26" width="8.71"/>
  </cols>
  <sheetData>
    <row r="1" ht="14.25" customHeight="1">
      <c r="A1" s="1" t="s">
        <v>0</v>
      </c>
      <c r="B1" s="2">
        <v>228.0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4"/>
      <c r="B2" s="5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4"/>
      <c r="B3" s="7" t="s">
        <v>12</v>
      </c>
      <c r="C3" s="8"/>
      <c r="D3" s="8"/>
      <c r="E3" s="8"/>
      <c r="F3" s="8"/>
      <c r="G3" s="8"/>
      <c r="H3" s="9"/>
      <c r="I3" s="10"/>
      <c r="J3" s="11"/>
      <c r="K3" s="8"/>
      <c r="L3" s="8"/>
    </row>
    <row r="4" ht="14.25" customHeight="1">
      <c r="A4" s="4"/>
      <c r="B4" s="7" t="s">
        <v>13</v>
      </c>
      <c r="C4" s="8">
        <v>2.0</v>
      </c>
      <c r="D4" s="10">
        <v>4.0</v>
      </c>
      <c r="E4" s="8">
        <v>0.0</v>
      </c>
      <c r="F4" s="8">
        <v>90.0</v>
      </c>
      <c r="G4" s="8">
        <v>67.0</v>
      </c>
      <c r="H4" s="9">
        <v>22.5</v>
      </c>
      <c r="I4" s="8">
        <v>238.0</v>
      </c>
      <c r="J4" s="12">
        <v>37.82</v>
      </c>
      <c r="K4" s="8">
        <v>0.0</v>
      </c>
      <c r="L4" s="8">
        <v>1.0</v>
      </c>
    </row>
    <row r="5" ht="14.25" customHeight="1">
      <c r="A5" s="4"/>
      <c r="B5" s="95" t="s">
        <v>64</v>
      </c>
      <c r="C5" s="96">
        <v>8.0</v>
      </c>
      <c r="D5" s="96">
        <v>16.0</v>
      </c>
      <c r="E5" s="96">
        <v>2.0</v>
      </c>
      <c r="F5" s="96">
        <v>648.0</v>
      </c>
      <c r="G5" s="96">
        <v>225.0</v>
      </c>
      <c r="H5" s="97">
        <v>46.29</v>
      </c>
      <c r="I5" s="96">
        <v>1111.0</v>
      </c>
      <c r="J5" s="97">
        <v>58.33</v>
      </c>
      <c r="K5" s="96">
        <v>1.0</v>
      </c>
      <c r="L5" s="96">
        <v>2.0</v>
      </c>
    </row>
    <row r="6" ht="14.25" customHeight="1">
      <c r="A6" s="4"/>
      <c r="B6" s="98" t="s">
        <v>65</v>
      </c>
      <c r="C6" s="99">
        <v>6.0</v>
      </c>
      <c r="D6" s="99">
        <v>6.0</v>
      </c>
      <c r="E6" s="99">
        <v>0.0</v>
      </c>
      <c r="F6" s="99">
        <v>104.0</v>
      </c>
      <c r="G6" s="99">
        <v>21.0</v>
      </c>
      <c r="H6" s="100">
        <v>17.33</v>
      </c>
      <c r="I6" s="99">
        <v>124.0</v>
      </c>
      <c r="J6" s="100">
        <v>83.87</v>
      </c>
      <c r="K6" s="99">
        <v>0.0</v>
      </c>
      <c r="L6" s="99">
        <v>0.0</v>
      </c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</row>
    <row r="8" ht="14.25" customHeight="1">
      <c r="A8" s="4"/>
      <c r="B8" s="7" t="s">
        <v>23</v>
      </c>
      <c r="C8" s="8"/>
      <c r="D8" s="8"/>
      <c r="E8" s="8"/>
      <c r="F8" s="8"/>
      <c r="G8" s="15"/>
      <c r="H8" s="8"/>
      <c r="I8" s="8"/>
      <c r="J8" s="8"/>
      <c r="K8" s="8"/>
      <c r="L8" s="12"/>
    </row>
    <row r="9" ht="14.25" customHeight="1">
      <c r="A9" s="4"/>
      <c r="B9" s="7" t="s">
        <v>13</v>
      </c>
      <c r="C9" s="8"/>
      <c r="D9" s="8"/>
      <c r="E9" s="8"/>
      <c r="F9" s="8"/>
      <c r="G9" s="15"/>
      <c r="H9" s="12"/>
      <c r="I9" s="8"/>
      <c r="J9" s="8"/>
      <c r="K9" s="12"/>
      <c r="L9" s="12"/>
    </row>
    <row r="10" ht="14.25" customHeight="1">
      <c r="A10" s="4"/>
      <c r="B10" s="95" t="s">
        <v>64</v>
      </c>
      <c r="C10" s="8"/>
      <c r="D10" s="8"/>
      <c r="E10" s="8"/>
      <c r="F10" s="8"/>
      <c r="G10" s="15"/>
      <c r="H10" s="12"/>
      <c r="I10" s="8"/>
      <c r="J10" s="8"/>
      <c r="K10" s="12"/>
      <c r="L10" s="12"/>
    </row>
    <row r="11" ht="14.25" customHeight="1">
      <c r="A11" s="4"/>
      <c r="B11" s="98" t="s">
        <v>65</v>
      </c>
      <c r="C11" s="8"/>
      <c r="D11" s="8"/>
      <c r="E11" s="8"/>
      <c r="F11" s="8"/>
      <c r="G11" s="15"/>
      <c r="H11" s="12"/>
      <c r="I11" s="8"/>
      <c r="J11" s="8"/>
      <c r="K11" s="12"/>
      <c r="L11" s="12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</row>
    <row r="16" ht="14.25" customHeight="1">
      <c r="A16" s="27">
        <v>1.0</v>
      </c>
      <c r="B16" s="28" t="s">
        <v>35</v>
      </c>
      <c r="C16" s="29"/>
      <c r="D16" s="30"/>
      <c r="E16" s="30"/>
      <c r="F16" s="30"/>
      <c r="G16" s="31"/>
      <c r="H16" s="4"/>
      <c r="I16" s="4"/>
      <c r="J16" s="4"/>
      <c r="K16" s="4"/>
      <c r="L16" s="4"/>
    </row>
    <row r="17" ht="14.25" customHeight="1">
      <c r="A17" s="27">
        <v>2.0</v>
      </c>
      <c r="B17" s="28" t="s">
        <v>36</v>
      </c>
      <c r="C17" s="32"/>
      <c r="D17" s="33"/>
      <c r="E17" s="33"/>
      <c r="F17" s="33"/>
      <c r="G17" s="31"/>
      <c r="H17" s="4"/>
      <c r="I17" s="4"/>
      <c r="J17" s="4"/>
      <c r="K17" s="4"/>
      <c r="L17" s="4"/>
    </row>
    <row r="18" ht="14.25" customHeight="1">
      <c r="A18" s="34">
        <v>3.0</v>
      </c>
      <c r="B18" s="35" t="s">
        <v>37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36">
        <v>4.0</v>
      </c>
      <c r="B19" s="35" t="s">
        <v>38</v>
      </c>
      <c r="C19" s="32"/>
      <c r="D19" s="33"/>
      <c r="E19" s="33"/>
      <c r="F19" s="33"/>
      <c r="G19" s="31"/>
      <c r="H19" s="4"/>
      <c r="I19" s="4"/>
      <c r="J19" s="4"/>
      <c r="K19" s="4"/>
      <c r="L19" s="4"/>
    </row>
    <row r="20" ht="14.25" customHeight="1">
      <c r="A20" s="37" t="s">
        <v>39</v>
      </c>
      <c r="B20" s="38" t="s">
        <v>40</v>
      </c>
      <c r="C20" s="39"/>
      <c r="D20" s="40"/>
      <c r="E20" s="41"/>
      <c r="F20" s="42"/>
      <c r="G20" s="31"/>
      <c r="H20" s="4"/>
      <c r="I20" s="4"/>
      <c r="J20" s="4"/>
      <c r="K20" s="4"/>
      <c r="L20" s="4"/>
    </row>
    <row r="21" ht="14.25" customHeight="1">
      <c r="A21" s="43">
        <v>6.0</v>
      </c>
      <c r="B21" s="38" t="s">
        <v>41</v>
      </c>
      <c r="C21" s="32"/>
      <c r="D21" s="33"/>
      <c r="E21" s="33"/>
      <c r="F21" s="33"/>
      <c r="G21" s="31"/>
      <c r="H21" s="4"/>
      <c r="I21" s="4"/>
      <c r="J21" s="4"/>
      <c r="K21" s="4"/>
      <c r="L21" s="4"/>
    </row>
    <row r="22" ht="14.25" customHeight="1">
      <c r="A22" s="44">
        <v>7.0</v>
      </c>
      <c r="B22" s="38" t="s">
        <v>42</v>
      </c>
      <c r="C22" s="32"/>
      <c r="D22" s="33"/>
      <c r="E22" s="33"/>
      <c r="F22" s="33"/>
      <c r="G22" s="31"/>
      <c r="H22" s="4"/>
      <c r="I22" s="4"/>
      <c r="J22" s="4"/>
      <c r="K22" s="4"/>
      <c r="L22" s="4"/>
    </row>
    <row r="23" ht="14.25" customHeight="1">
      <c r="A23" s="45">
        <v>8.0</v>
      </c>
      <c r="B23" s="46" t="s">
        <v>43</v>
      </c>
      <c r="C23" s="47"/>
      <c r="D23" s="48"/>
      <c r="E23" s="49"/>
      <c r="F23" s="50"/>
      <c r="G23" s="51"/>
      <c r="H23" s="4"/>
      <c r="I23" s="4"/>
      <c r="J23" s="4"/>
      <c r="K23" s="4"/>
      <c r="L23" s="4"/>
    </row>
    <row r="24" ht="14.25" customHeight="1">
      <c r="A24" s="52">
        <v>9.0</v>
      </c>
      <c r="B24" s="53" t="s">
        <v>44</v>
      </c>
      <c r="C24" s="29"/>
      <c r="D24" s="30"/>
      <c r="E24" s="54"/>
      <c r="F24" s="29"/>
      <c r="G24" s="31"/>
      <c r="H24" s="4"/>
      <c r="I24" s="4"/>
      <c r="J24" s="4"/>
      <c r="K24" s="4"/>
      <c r="L24" s="4"/>
    </row>
    <row r="25" ht="14.25" customHeight="1">
      <c r="A25" s="52">
        <v>10.0</v>
      </c>
      <c r="B25" s="53" t="s">
        <v>45</v>
      </c>
      <c r="C25" s="32"/>
      <c r="D25" s="33"/>
      <c r="E25" s="30"/>
      <c r="F25" s="33"/>
      <c r="G25" s="31"/>
      <c r="H25" s="4"/>
      <c r="I25" s="4"/>
      <c r="J25" s="4"/>
      <c r="K25" s="4"/>
      <c r="L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</row>
    <row r="27" ht="14.25" customHeight="1">
      <c r="A27" s="37">
        <v>11.0</v>
      </c>
      <c r="B27" s="58" t="s">
        <v>47</v>
      </c>
      <c r="C27" s="31"/>
      <c r="D27" s="31"/>
      <c r="E27" s="31"/>
      <c r="F27" s="31"/>
      <c r="G27" s="31"/>
      <c r="H27" s="4"/>
      <c r="I27" s="4"/>
      <c r="J27" s="4"/>
      <c r="K27" s="4"/>
      <c r="L27" s="4"/>
    </row>
    <row r="28" ht="14.25" customHeight="1">
      <c r="A28" s="27">
        <v>12.0</v>
      </c>
      <c r="B28" s="58" t="s">
        <v>48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13.0</v>
      </c>
      <c r="B29" s="58" t="s">
        <v>49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27">
        <v>14.0</v>
      </c>
      <c r="B30" s="58" t="s">
        <v>50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15.0</v>
      </c>
      <c r="B31" s="58" t="s">
        <v>52</v>
      </c>
      <c r="C31" s="59" t="s">
        <v>53</v>
      </c>
      <c r="D31" s="21"/>
      <c r="E31" s="21"/>
      <c r="F31" s="21"/>
      <c r="G31" s="22"/>
      <c r="H31" s="4"/>
      <c r="I31" s="4"/>
      <c r="J31" s="4"/>
      <c r="K31" s="4"/>
      <c r="L31" s="4"/>
    </row>
    <row r="32" ht="14.25" customHeight="1">
      <c r="A32" s="60">
        <v>16.0</v>
      </c>
      <c r="B32" s="61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17.0</v>
      </c>
      <c r="B33" s="61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</row>
    <row r="34" ht="14.25" customHeight="1">
      <c r="A34" s="60">
        <v>18.0</v>
      </c>
      <c r="B34" s="61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</row>
    <row r="35" ht="14.25" customHeight="1">
      <c r="A35" s="27">
        <v>19.0</v>
      </c>
      <c r="B35" s="61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</row>
    <row r="36" ht="14.25" customHeight="1">
      <c r="A36" s="60">
        <v>20.0</v>
      </c>
      <c r="B36" s="61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</row>
    <row r="37" ht="14.25" customHeight="1">
      <c r="A37" s="27">
        <v>21.0</v>
      </c>
      <c r="B37" s="61" t="s">
        <v>59</v>
      </c>
      <c r="C37" s="59" t="s">
        <v>53</v>
      </c>
      <c r="D37" s="21"/>
      <c r="E37" s="21"/>
      <c r="F37" s="21"/>
      <c r="G37" s="22"/>
      <c r="H37" s="4"/>
      <c r="I37" s="4"/>
      <c r="J37" s="4"/>
      <c r="K37" s="4"/>
      <c r="L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</row>
    <row r="44" ht="14.25" customHeight="1">
      <c r="A44" s="27">
        <v>1.0</v>
      </c>
      <c r="B44" s="71" t="s">
        <v>35</v>
      </c>
      <c r="C44" s="72">
        <v>2.0</v>
      </c>
      <c r="D44" s="73"/>
      <c r="E44" s="72">
        <v>16.0</v>
      </c>
      <c r="F44" s="73"/>
      <c r="G44" s="72">
        <v>22.0</v>
      </c>
      <c r="H44" s="73"/>
      <c r="I44" s="72">
        <v>35.0</v>
      </c>
      <c r="J44" s="73"/>
      <c r="K44" s="72">
        <v>37.0</v>
      </c>
      <c r="L44" s="73"/>
    </row>
    <row r="45" ht="14.25" customHeight="1">
      <c r="A45" s="27">
        <v>2.0</v>
      </c>
      <c r="B45" s="71" t="s">
        <v>36</v>
      </c>
      <c r="C45" s="74">
        <v>1.0</v>
      </c>
      <c r="D45" s="75">
        <v>3.0</v>
      </c>
      <c r="E45" s="74">
        <v>1.0</v>
      </c>
      <c r="F45" s="75">
        <v>3.0</v>
      </c>
      <c r="G45" s="74">
        <v>2.0</v>
      </c>
      <c r="H45" s="75">
        <v>4.0</v>
      </c>
      <c r="I45" s="74">
        <v>1.0</v>
      </c>
      <c r="J45" s="75">
        <v>3.0</v>
      </c>
      <c r="K45" s="74">
        <v>1.0</v>
      </c>
      <c r="L45" s="75">
        <v>3.0</v>
      </c>
    </row>
    <row r="46" ht="14.25" customHeight="1">
      <c r="A46" s="34">
        <v>3.0</v>
      </c>
      <c r="B46" s="76" t="s">
        <v>37</v>
      </c>
      <c r="C46" s="77">
        <v>6.0</v>
      </c>
      <c r="D46" s="78"/>
      <c r="E46" s="77">
        <v>6.0</v>
      </c>
      <c r="F46" s="78"/>
      <c r="G46" s="77">
        <v>6.0</v>
      </c>
      <c r="H46" s="78"/>
      <c r="I46" s="77">
        <v>6.0</v>
      </c>
      <c r="J46" s="78"/>
      <c r="K46" s="77">
        <v>6.0</v>
      </c>
      <c r="L46" s="78"/>
    </row>
    <row r="47" ht="14.25" customHeight="1">
      <c r="A47" s="36">
        <v>4.0</v>
      </c>
      <c r="B47" s="76" t="s">
        <v>38</v>
      </c>
      <c r="C47" s="77">
        <v>3.0</v>
      </c>
      <c r="D47" s="78"/>
      <c r="E47" s="77">
        <v>2.0</v>
      </c>
      <c r="F47" s="78"/>
      <c r="G47" s="77">
        <v>1.0</v>
      </c>
      <c r="H47" s="78"/>
      <c r="I47" s="77">
        <v>4.0</v>
      </c>
      <c r="J47" s="78"/>
      <c r="K47" s="77">
        <v>5.0</v>
      </c>
      <c r="L47" s="78"/>
    </row>
    <row r="48" ht="14.25" customHeight="1">
      <c r="A48" s="37" t="s">
        <v>39</v>
      </c>
      <c r="B48" s="79" t="s">
        <v>40</v>
      </c>
      <c r="C48" s="74">
        <v>310.0</v>
      </c>
      <c r="D48" s="75">
        <v>187.0</v>
      </c>
      <c r="E48" s="74">
        <v>170.0</v>
      </c>
      <c r="F48" s="75">
        <v>149.0</v>
      </c>
      <c r="G48" s="74">
        <v>107.0</v>
      </c>
      <c r="H48" s="75" t="s">
        <v>53</v>
      </c>
      <c r="I48" s="74">
        <v>50.0</v>
      </c>
      <c r="J48" s="75">
        <v>51.0</v>
      </c>
      <c r="K48" s="74">
        <v>144.0</v>
      </c>
      <c r="L48" s="75">
        <v>169.0</v>
      </c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9.0</v>
      </c>
      <c r="G49" s="74">
        <v>204.0</v>
      </c>
      <c r="H49" s="75" t="s">
        <v>53</v>
      </c>
      <c r="I49" s="74">
        <v>10.0</v>
      </c>
      <c r="J49" s="75">
        <v>10.0</v>
      </c>
      <c r="K49" s="74">
        <v>10.0</v>
      </c>
      <c r="L49" s="75">
        <v>10.0</v>
      </c>
    </row>
    <row r="50" ht="14.25" customHeight="1">
      <c r="A50" s="44">
        <v>7.0</v>
      </c>
      <c r="B50" s="79" t="s">
        <v>42</v>
      </c>
      <c r="C50" s="74">
        <v>619.0</v>
      </c>
      <c r="D50" s="75">
        <v>359.0</v>
      </c>
      <c r="E50" s="74">
        <v>313.0</v>
      </c>
      <c r="F50" s="75">
        <v>311.0</v>
      </c>
      <c r="G50" s="74">
        <v>7.0</v>
      </c>
      <c r="H50" s="75" t="s">
        <v>53</v>
      </c>
      <c r="I50" s="74">
        <v>138.0</v>
      </c>
      <c r="J50" s="75">
        <v>118.0</v>
      </c>
      <c r="K50" s="74">
        <v>418.0</v>
      </c>
      <c r="L50" s="75">
        <v>295.0</v>
      </c>
    </row>
    <row r="51" ht="14.25" customHeight="1">
      <c r="A51" s="45">
        <v>8.0</v>
      </c>
      <c r="B51" s="80" t="s">
        <v>43</v>
      </c>
      <c r="C51" s="81">
        <v>178.0</v>
      </c>
      <c r="D51" s="82">
        <v>200.0</v>
      </c>
      <c r="E51" s="81">
        <v>448.0</v>
      </c>
      <c r="F51" s="82" t="s">
        <v>53</v>
      </c>
      <c r="G51" s="81">
        <v>451.0</v>
      </c>
      <c r="H51" s="82" t="s">
        <v>53</v>
      </c>
      <c r="I51" s="81">
        <v>157.0</v>
      </c>
      <c r="J51" s="82" t="s">
        <v>53</v>
      </c>
      <c r="K51" s="81">
        <v>438.0</v>
      </c>
      <c r="L51" s="82" t="s">
        <v>53</v>
      </c>
    </row>
    <row r="52" ht="14.25" customHeight="1">
      <c r="A52" s="52">
        <v>9.0</v>
      </c>
      <c r="B52" s="83" t="s">
        <v>44</v>
      </c>
      <c r="C52" s="74">
        <v>10.0</v>
      </c>
      <c r="D52" s="75">
        <v>10.0</v>
      </c>
      <c r="E52" s="74">
        <v>10.0</v>
      </c>
      <c r="F52" s="82" t="s">
        <v>53</v>
      </c>
      <c r="G52" s="74">
        <v>10.0</v>
      </c>
      <c r="H52" s="75" t="s">
        <v>53</v>
      </c>
      <c r="I52" s="74">
        <v>298.0</v>
      </c>
      <c r="J52" s="75" t="s">
        <v>53</v>
      </c>
      <c r="K52" s="74">
        <v>10.0</v>
      </c>
      <c r="L52" s="75" t="s">
        <v>53</v>
      </c>
    </row>
    <row r="53" ht="14.25" customHeight="1">
      <c r="A53" s="52">
        <v>10.0</v>
      </c>
      <c r="B53" s="83" t="s">
        <v>45</v>
      </c>
      <c r="C53" s="84">
        <v>338.0</v>
      </c>
      <c r="D53" s="85">
        <v>333.0</v>
      </c>
      <c r="E53" s="84">
        <v>620.0</v>
      </c>
      <c r="F53" s="85" t="s">
        <v>53</v>
      </c>
      <c r="G53" s="84">
        <v>601.0</v>
      </c>
      <c r="H53" s="85" t="s">
        <v>53</v>
      </c>
      <c r="I53" s="84">
        <v>10.0</v>
      </c>
      <c r="J53" s="85" t="s">
        <v>53</v>
      </c>
      <c r="K53" s="84">
        <v>732.0</v>
      </c>
      <c r="L53" s="85" t="s">
        <v>53</v>
      </c>
    </row>
    <row r="54" ht="14.25" customHeight="1">
      <c r="A54" s="86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</row>
    <row r="55" ht="14.25" customHeight="1">
      <c r="A55" s="37">
        <v>11.0</v>
      </c>
      <c r="B55" s="87" t="s">
        <v>47</v>
      </c>
      <c r="C55" s="88"/>
      <c r="D55" s="89"/>
      <c r="E55" s="88"/>
      <c r="F55" s="89"/>
      <c r="G55" s="89"/>
      <c r="H55" s="88"/>
      <c r="I55" s="88">
        <v>5.0</v>
      </c>
      <c r="J55" s="89">
        <v>1.0</v>
      </c>
      <c r="K55" s="88">
        <v>67.0</v>
      </c>
      <c r="L55" s="89">
        <v>17.0</v>
      </c>
    </row>
    <row r="56" ht="14.25" customHeight="1">
      <c r="A56" s="27">
        <v>12.0</v>
      </c>
      <c r="B56" s="87" t="s">
        <v>48</v>
      </c>
      <c r="C56" s="74"/>
      <c r="D56" s="75"/>
      <c r="E56" s="74"/>
      <c r="F56" s="75"/>
      <c r="G56" s="75"/>
      <c r="H56" s="74"/>
      <c r="I56" s="74">
        <v>25.0</v>
      </c>
      <c r="J56" s="75">
        <v>4.0</v>
      </c>
      <c r="K56" s="74">
        <v>176.0</v>
      </c>
      <c r="L56" s="75">
        <v>33.0</v>
      </c>
    </row>
    <row r="57" ht="14.25" customHeight="1">
      <c r="A57" s="27">
        <v>13.0</v>
      </c>
      <c r="B57" s="87" t="s">
        <v>49</v>
      </c>
      <c r="C57" s="74"/>
      <c r="D57" s="75"/>
      <c r="E57" s="74"/>
      <c r="F57" s="75"/>
      <c r="G57" s="75"/>
      <c r="H57" s="74"/>
      <c r="I57" s="74">
        <v>1.0</v>
      </c>
      <c r="J57" s="75">
        <v>1.0</v>
      </c>
      <c r="K57" s="74">
        <v>6.0</v>
      </c>
      <c r="L57" s="75">
        <v>1.0</v>
      </c>
    </row>
    <row r="58" ht="14.25" customHeight="1">
      <c r="A58" s="27">
        <v>14.0</v>
      </c>
      <c r="B58" s="87" t="s">
        <v>50</v>
      </c>
      <c r="C58" s="74"/>
      <c r="D58" s="75"/>
      <c r="E58" s="74"/>
      <c r="F58" s="75"/>
      <c r="G58" s="75"/>
      <c r="H58" s="74"/>
      <c r="I58" s="74" t="s">
        <v>51</v>
      </c>
      <c r="J58" s="75" t="s">
        <v>51</v>
      </c>
      <c r="K58" s="74" t="s">
        <v>51</v>
      </c>
      <c r="L58" s="75" t="s">
        <v>51</v>
      </c>
    </row>
    <row r="59" ht="14.25" customHeight="1">
      <c r="A59" s="27">
        <v>15.0</v>
      </c>
      <c r="B59" s="87" t="s">
        <v>52</v>
      </c>
      <c r="C59" s="90" t="s">
        <v>63</v>
      </c>
      <c r="D59" s="21"/>
      <c r="E59" s="21"/>
      <c r="F59" s="21"/>
      <c r="G59" s="21"/>
      <c r="H59" s="21"/>
      <c r="I59" s="21"/>
      <c r="J59" s="21"/>
      <c r="K59" s="21"/>
      <c r="L59" s="78"/>
    </row>
    <row r="60" ht="14.25" customHeight="1">
      <c r="A60" s="60">
        <v>16.0</v>
      </c>
      <c r="B60" s="91" t="s">
        <v>54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</row>
    <row r="61" ht="14.25" customHeight="1">
      <c r="A61" s="27">
        <v>17.0</v>
      </c>
      <c r="B61" s="91" t="s">
        <v>55</v>
      </c>
      <c r="C61" s="74"/>
      <c r="D61" s="75"/>
      <c r="E61" s="74"/>
      <c r="F61" s="75"/>
      <c r="G61" s="74"/>
      <c r="H61" s="75"/>
      <c r="I61" s="74"/>
      <c r="J61" s="75"/>
      <c r="K61" s="74"/>
      <c r="L61" s="75"/>
    </row>
    <row r="62" ht="14.25" customHeight="1">
      <c r="A62" s="60">
        <v>18.0</v>
      </c>
      <c r="B62" s="91" t="s">
        <v>56</v>
      </c>
      <c r="C62" s="81"/>
      <c r="D62" s="82"/>
      <c r="E62" s="81"/>
      <c r="F62" s="82"/>
      <c r="G62" s="81"/>
      <c r="H62" s="82"/>
      <c r="I62" s="81"/>
      <c r="J62" s="82"/>
      <c r="K62" s="81"/>
      <c r="L62" s="82"/>
    </row>
    <row r="63" ht="14.25" customHeight="1">
      <c r="A63" s="27">
        <v>19.0</v>
      </c>
      <c r="B63" s="91" t="s">
        <v>57</v>
      </c>
      <c r="C63" s="74"/>
      <c r="D63" s="75"/>
      <c r="E63" s="74"/>
      <c r="F63" s="75"/>
      <c r="G63" s="74"/>
      <c r="H63" s="75"/>
      <c r="I63" s="74"/>
      <c r="J63" s="75"/>
      <c r="K63" s="74"/>
      <c r="L63" s="75"/>
    </row>
    <row r="64" ht="14.25" customHeight="1">
      <c r="A64" s="60">
        <v>20.0</v>
      </c>
      <c r="B64" s="91" t="s">
        <v>58</v>
      </c>
      <c r="C64" s="74"/>
      <c r="D64" s="75"/>
      <c r="E64" s="74"/>
      <c r="F64" s="75"/>
      <c r="G64" s="74"/>
      <c r="H64" s="75"/>
      <c r="I64" s="74"/>
      <c r="J64" s="75"/>
      <c r="K64" s="74"/>
      <c r="L64" s="75"/>
    </row>
    <row r="65" ht="14.25" customHeight="1">
      <c r="A65" s="27">
        <v>21.0</v>
      </c>
      <c r="B65" s="91" t="s">
        <v>59</v>
      </c>
      <c r="C65" s="92" t="s">
        <v>63</v>
      </c>
      <c r="D65" s="93"/>
      <c r="E65" s="93"/>
      <c r="F65" s="93"/>
      <c r="G65" s="93"/>
      <c r="H65" s="93"/>
      <c r="I65" s="93"/>
      <c r="J65" s="93"/>
      <c r="K65" s="93"/>
      <c r="L65" s="94"/>
    </row>
    <row r="66" ht="14.25" customHeight="1"/>
    <row r="67" ht="14.25" customHeight="1">
      <c r="A67" s="101" t="s">
        <v>65</v>
      </c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</row>
    <row r="68" ht="14.25" customHeight="1"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</row>
    <row r="69" ht="14.25" customHeight="1">
      <c r="A69" s="104" t="s">
        <v>9</v>
      </c>
      <c r="B69" s="105" t="s">
        <v>25</v>
      </c>
      <c r="C69" s="106" t="s">
        <v>26</v>
      </c>
      <c r="D69" s="21"/>
      <c r="E69" s="22"/>
      <c r="F69" s="107" t="s">
        <v>27</v>
      </c>
      <c r="G69" s="107" t="s">
        <v>28</v>
      </c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</row>
    <row r="70" ht="14.25" customHeight="1">
      <c r="A70" s="24"/>
      <c r="B70" s="25"/>
      <c r="C70" s="107" t="s">
        <v>29</v>
      </c>
      <c r="D70" s="107" t="s">
        <v>30</v>
      </c>
      <c r="E70" s="107" t="s">
        <v>31</v>
      </c>
      <c r="F70" s="107" t="s">
        <v>32</v>
      </c>
      <c r="G70" s="107" t="s">
        <v>33</v>
      </c>
      <c r="H70" s="108" t="s">
        <v>66</v>
      </c>
      <c r="I70" s="108" t="s">
        <v>67</v>
      </c>
      <c r="J70" s="108" t="s">
        <v>68</v>
      </c>
      <c r="K70" s="108" t="s">
        <v>69</v>
      </c>
      <c r="L70" s="108" t="s">
        <v>70</v>
      </c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</row>
    <row r="71" ht="14.25" customHeight="1">
      <c r="A71" s="109" t="s">
        <v>34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2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</row>
    <row r="72" ht="14.25" customHeight="1">
      <c r="A72" s="110">
        <v>1.0</v>
      </c>
      <c r="B72" s="111" t="s">
        <v>35</v>
      </c>
      <c r="C72" s="112">
        <v>2.0</v>
      </c>
      <c r="D72" s="113">
        <v>5.0</v>
      </c>
      <c r="E72" s="113">
        <v>12.0</v>
      </c>
      <c r="F72" s="113">
        <v>16.0</v>
      </c>
      <c r="G72" s="114">
        <v>17.0</v>
      </c>
      <c r="H72" s="114">
        <v>19.0</v>
      </c>
      <c r="I72" s="108"/>
      <c r="J72" s="108"/>
      <c r="K72" s="108"/>
      <c r="L72" s="108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</row>
    <row r="73" ht="14.25" customHeight="1">
      <c r="A73" s="110">
        <v>2.0</v>
      </c>
      <c r="B73" s="111" t="s">
        <v>36</v>
      </c>
      <c r="C73" s="115">
        <v>1.0</v>
      </c>
      <c r="D73" s="116">
        <v>2.0</v>
      </c>
      <c r="E73" s="116">
        <v>1.0</v>
      </c>
      <c r="F73" s="116">
        <v>2.0</v>
      </c>
      <c r="G73" s="114">
        <v>1.0</v>
      </c>
      <c r="H73" s="114">
        <v>1.0</v>
      </c>
      <c r="I73" s="108"/>
      <c r="J73" s="108"/>
      <c r="K73" s="108"/>
      <c r="L73" s="108"/>
      <c r="M73" s="103" t="s">
        <v>71</v>
      </c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</row>
    <row r="74" ht="14.25" customHeight="1">
      <c r="A74" s="117">
        <v>3.0</v>
      </c>
      <c r="B74" s="118" t="s">
        <v>37</v>
      </c>
      <c r="C74" s="115">
        <v>2.0</v>
      </c>
      <c r="D74" s="116">
        <v>2.0</v>
      </c>
      <c r="E74" s="116">
        <v>2.0</v>
      </c>
      <c r="F74" s="116">
        <v>2.0</v>
      </c>
      <c r="G74" s="114">
        <v>2.0</v>
      </c>
      <c r="H74" s="114">
        <v>2.0</v>
      </c>
      <c r="I74" s="108"/>
      <c r="J74" s="108"/>
      <c r="K74" s="108"/>
      <c r="L74" s="108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</row>
    <row r="75" ht="14.25" customHeight="1">
      <c r="A75" s="119">
        <v>4.0</v>
      </c>
      <c r="B75" s="118" t="s">
        <v>72</v>
      </c>
      <c r="C75" s="115">
        <v>5.0</v>
      </c>
      <c r="D75" s="116">
        <v>3.0</v>
      </c>
      <c r="E75" s="116">
        <v>1.0</v>
      </c>
      <c r="F75" s="116">
        <v>4.0</v>
      </c>
      <c r="G75" s="114">
        <v>1.0</v>
      </c>
      <c r="H75" s="114">
        <v>2.0</v>
      </c>
      <c r="I75" s="108"/>
      <c r="J75" s="108"/>
      <c r="K75" s="108"/>
      <c r="L75" s="108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</row>
    <row r="76" ht="14.25" customHeight="1">
      <c r="A76" s="120" t="s">
        <v>73</v>
      </c>
      <c r="B76" s="121" t="s">
        <v>40</v>
      </c>
      <c r="C76" s="122">
        <v>306.0</v>
      </c>
      <c r="D76" s="123">
        <v>351.0</v>
      </c>
      <c r="E76" s="124">
        <v>249.0</v>
      </c>
      <c r="F76" s="125">
        <v>252.0</v>
      </c>
      <c r="G76" s="114">
        <v>333.0</v>
      </c>
      <c r="H76" s="114">
        <v>165.0</v>
      </c>
      <c r="I76" s="108"/>
      <c r="J76" s="108"/>
      <c r="K76" s="108"/>
      <c r="L76" s="108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</row>
    <row r="77" ht="14.25" customHeight="1">
      <c r="A77" s="126">
        <v>6.0</v>
      </c>
      <c r="B77" s="121" t="s">
        <v>74</v>
      </c>
      <c r="C77" s="115">
        <v>8.0</v>
      </c>
      <c r="D77" s="116">
        <v>10.0</v>
      </c>
      <c r="E77" s="116">
        <v>9.0</v>
      </c>
      <c r="F77" s="127">
        <v>4.0</v>
      </c>
      <c r="G77" s="114">
        <v>6.0</v>
      </c>
      <c r="H77" s="114">
        <v>10.0</v>
      </c>
      <c r="I77" s="108"/>
      <c r="J77" s="108"/>
      <c r="K77" s="108"/>
      <c r="L77" s="108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</row>
    <row r="78" ht="14.25" customHeight="1">
      <c r="A78" s="128">
        <v>7.0</v>
      </c>
      <c r="B78" s="121" t="s">
        <v>42</v>
      </c>
      <c r="C78" s="115">
        <v>300.0</v>
      </c>
      <c r="D78" s="116">
        <v>287.0</v>
      </c>
      <c r="E78" s="116">
        <v>270.0</v>
      </c>
      <c r="F78" s="129">
        <v>222.0</v>
      </c>
      <c r="G78" s="114">
        <v>300.0</v>
      </c>
      <c r="H78" s="114">
        <v>225.0</v>
      </c>
      <c r="I78" s="108"/>
      <c r="J78" s="108"/>
      <c r="K78" s="108"/>
      <c r="L78" s="108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</row>
    <row r="79" ht="14.25" customHeight="1">
      <c r="A79" s="130">
        <v>8.0</v>
      </c>
      <c r="B79" s="131" t="s">
        <v>75</v>
      </c>
      <c r="C79" s="132">
        <v>273.0</v>
      </c>
      <c r="D79" s="133">
        <v>351.0</v>
      </c>
      <c r="E79" s="134">
        <v>156.0</v>
      </c>
      <c r="F79" s="135">
        <v>248.0</v>
      </c>
      <c r="G79" s="136">
        <v>259.0</v>
      </c>
      <c r="H79" s="114">
        <v>169.0</v>
      </c>
      <c r="I79" s="108"/>
      <c r="J79" s="108"/>
      <c r="K79" s="108"/>
      <c r="L79" s="108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</row>
    <row r="80" ht="14.25" customHeight="1">
      <c r="A80" s="137">
        <v>9.0</v>
      </c>
      <c r="B80" s="138" t="s">
        <v>76</v>
      </c>
      <c r="C80" s="112">
        <v>3.0</v>
      </c>
      <c r="D80" s="113">
        <v>292.0</v>
      </c>
      <c r="E80" s="113">
        <v>9.0</v>
      </c>
      <c r="F80" s="113">
        <v>10.0</v>
      </c>
      <c r="G80" s="114">
        <v>10.0</v>
      </c>
      <c r="H80" s="114">
        <v>3.0</v>
      </c>
      <c r="I80" s="108"/>
      <c r="J80" s="108"/>
      <c r="K80" s="108"/>
      <c r="L80" s="108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</row>
    <row r="81" ht="14.25" customHeight="1">
      <c r="A81" s="137">
        <v>10.0</v>
      </c>
      <c r="B81" s="138" t="s">
        <v>45</v>
      </c>
      <c r="C81" s="115">
        <v>270.0</v>
      </c>
      <c r="D81" s="116">
        <v>10.0</v>
      </c>
      <c r="E81" s="116">
        <v>215.0</v>
      </c>
      <c r="F81" s="116">
        <v>266.0</v>
      </c>
      <c r="G81" s="114">
        <v>273.0</v>
      </c>
      <c r="H81" s="114">
        <v>262.0</v>
      </c>
      <c r="I81" s="108"/>
      <c r="J81" s="108"/>
      <c r="K81" s="108"/>
      <c r="L81" s="108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</row>
    <row r="82" ht="14.25" customHeight="1">
      <c r="A82" s="139" t="s">
        <v>46</v>
      </c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7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</row>
    <row r="83" ht="14.25" customHeight="1">
      <c r="A83" s="120">
        <v>11.0</v>
      </c>
      <c r="B83" s="140" t="s">
        <v>47</v>
      </c>
      <c r="C83" s="141">
        <v>14.0</v>
      </c>
      <c r="D83" s="142">
        <v>18.0</v>
      </c>
      <c r="E83" s="143">
        <v>16.0</v>
      </c>
      <c r="F83" s="144">
        <v>21.0</v>
      </c>
      <c r="G83" s="141">
        <v>14.0</v>
      </c>
      <c r="H83" s="141">
        <v>21.0</v>
      </c>
      <c r="I83" s="145"/>
      <c r="J83" s="145"/>
      <c r="K83" s="145"/>
      <c r="L83" s="145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</row>
    <row r="84" ht="14.25" customHeight="1">
      <c r="A84" s="110">
        <v>12.0</v>
      </c>
      <c r="B84" s="140" t="s">
        <v>48</v>
      </c>
      <c r="C84" s="146">
        <v>14.0</v>
      </c>
      <c r="D84" s="147">
        <v>17.0</v>
      </c>
      <c r="E84" s="147">
        <v>26.0</v>
      </c>
      <c r="F84" s="147">
        <v>17.0</v>
      </c>
      <c r="G84" s="141">
        <v>21.0</v>
      </c>
      <c r="H84" s="141">
        <v>29.0</v>
      </c>
      <c r="I84" s="145"/>
      <c r="J84" s="145"/>
      <c r="K84" s="145"/>
      <c r="L84" s="145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</row>
    <row r="85" ht="14.25" customHeight="1">
      <c r="A85" s="110">
        <v>13.0</v>
      </c>
      <c r="B85" s="140" t="s">
        <v>49</v>
      </c>
      <c r="C85" s="146">
        <v>2.0</v>
      </c>
      <c r="D85" s="147">
        <v>2.0</v>
      </c>
      <c r="E85" s="147">
        <v>2.0</v>
      </c>
      <c r="F85" s="147">
        <v>5.0</v>
      </c>
      <c r="G85" s="141">
        <v>4.0</v>
      </c>
      <c r="H85" s="141">
        <v>4.0</v>
      </c>
      <c r="I85" s="145"/>
      <c r="J85" s="145"/>
      <c r="K85" s="145"/>
      <c r="L85" s="145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</row>
    <row r="86" ht="14.25" customHeight="1">
      <c r="A86" s="110">
        <v>14.0</v>
      </c>
      <c r="B86" s="140" t="s">
        <v>50</v>
      </c>
      <c r="C86" s="146" t="s">
        <v>77</v>
      </c>
      <c r="D86" s="147" t="s">
        <v>77</v>
      </c>
      <c r="E86" s="147" t="s">
        <v>77</v>
      </c>
      <c r="F86" s="147" t="s">
        <v>77</v>
      </c>
      <c r="G86" s="141" t="s">
        <v>77</v>
      </c>
      <c r="H86" s="141" t="s">
        <v>77</v>
      </c>
      <c r="I86" s="145"/>
      <c r="J86" s="145"/>
      <c r="K86" s="145"/>
      <c r="L86" s="145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</row>
    <row r="87" ht="14.25" customHeight="1">
      <c r="A87" s="110">
        <v>15.0</v>
      </c>
      <c r="B87" s="140" t="s">
        <v>52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</row>
    <row r="88" ht="14.25" customHeight="1">
      <c r="A88" s="148">
        <v>16.0</v>
      </c>
      <c r="B88" s="149" t="s">
        <v>54</v>
      </c>
      <c r="C88" s="145"/>
      <c r="D88" s="145"/>
      <c r="E88" s="145"/>
      <c r="F88" s="145"/>
      <c r="G88" s="145"/>
      <c r="H88" s="145"/>
      <c r="I88" s="145"/>
      <c r="J88" s="145"/>
      <c r="K88" s="145"/>
      <c r="L88" s="145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</row>
    <row r="89" ht="14.25" customHeight="1">
      <c r="A89" s="110">
        <v>17.0</v>
      </c>
      <c r="B89" s="149" t="s">
        <v>55</v>
      </c>
      <c r="C89" s="145"/>
      <c r="D89" s="145"/>
      <c r="E89" s="145"/>
      <c r="F89" s="145"/>
      <c r="G89" s="145"/>
      <c r="H89" s="145"/>
      <c r="I89" s="145"/>
      <c r="J89" s="145"/>
      <c r="K89" s="145"/>
      <c r="L89" s="145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</row>
    <row r="90" ht="14.25" customHeight="1">
      <c r="A90" s="148">
        <v>18.0</v>
      </c>
      <c r="B90" s="149" t="s">
        <v>56</v>
      </c>
      <c r="C90" s="145"/>
      <c r="D90" s="145"/>
      <c r="E90" s="145"/>
      <c r="F90" s="145"/>
      <c r="G90" s="145"/>
      <c r="H90" s="145"/>
      <c r="I90" s="145"/>
      <c r="J90" s="145"/>
      <c r="K90" s="145"/>
      <c r="L90" s="145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</row>
    <row r="91" ht="14.25" customHeight="1">
      <c r="A91" s="110">
        <v>19.0</v>
      </c>
      <c r="B91" s="149" t="s">
        <v>57</v>
      </c>
      <c r="C91" s="145"/>
      <c r="D91" s="145"/>
      <c r="E91" s="145"/>
      <c r="F91" s="145"/>
      <c r="G91" s="145"/>
      <c r="H91" s="145"/>
      <c r="I91" s="145"/>
      <c r="J91" s="145"/>
      <c r="K91" s="145"/>
      <c r="L91" s="145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</row>
    <row r="92" ht="14.25" customHeight="1">
      <c r="A92" s="148">
        <v>20.0</v>
      </c>
      <c r="B92" s="149" t="s">
        <v>58</v>
      </c>
      <c r="C92" s="145"/>
      <c r="D92" s="145"/>
      <c r="E92" s="145"/>
      <c r="F92" s="145"/>
      <c r="G92" s="145"/>
      <c r="H92" s="145"/>
      <c r="I92" s="145"/>
      <c r="J92" s="145"/>
      <c r="K92" s="145"/>
      <c r="L92" s="145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</row>
    <row r="93" ht="14.25" customHeight="1">
      <c r="A93" s="110">
        <v>21.0</v>
      </c>
      <c r="B93" s="149" t="s">
        <v>59</v>
      </c>
      <c r="C93" s="145"/>
      <c r="D93" s="145"/>
      <c r="E93" s="145"/>
      <c r="F93" s="145"/>
      <c r="G93" s="145"/>
      <c r="H93" s="145"/>
      <c r="I93" s="145"/>
      <c r="J93" s="145"/>
      <c r="K93" s="145"/>
      <c r="L93" s="145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</row>
    <row r="94" ht="14.25" customHeight="1">
      <c r="A94" s="150" t="s">
        <v>64</v>
      </c>
      <c r="B94" s="151"/>
      <c r="C94" s="151"/>
      <c r="D94" s="151"/>
      <c r="E94" s="151"/>
      <c r="F94" s="151"/>
      <c r="G94" s="151"/>
      <c r="H94" s="151"/>
      <c r="I94" s="151"/>
      <c r="J94" s="151"/>
      <c r="K94" s="151"/>
      <c r="L94" s="152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</row>
    <row r="95" ht="14.25" customHeight="1">
      <c r="A95" s="153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24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</row>
    <row r="96" ht="14.25" customHeight="1">
      <c r="A96" s="154" t="s">
        <v>9</v>
      </c>
      <c r="B96" s="155" t="s">
        <v>25</v>
      </c>
      <c r="C96" s="156" t="s">
        <v>26</v>
      </c>
      <c r="D96" s="56"/>
      <c r="E96" s="56"/>
      <c r="F96" s="56"/>
      <c r="G96" s="56"/>
      <c r="H96" s="56"/>
      <c r="I96" s="56"/>
      <c r="J96" s="56"/>
      <c r="K96" s="56"/>
      <c r="L96" s="57"/>
      <c r="M96" s="156" t="s">
        <v>26</v>
      </c>
      <c r="N96" s="56"/>
      <c r="O96" s="56"/>
      <c r="P96" s="56"/>
      <c r="Q96" s="56"/>
      <c r="R96" s="56"/>
      <c r="S96" s="56"/>
      <c r="T96" s="56"/>
      <c r="U96" s="56"/>
      <c r="V96" s="57"/>
      <c r="W96" s="103"/>
      <c r="X96" s="103"/>
    </row>
    <row r="97" ht="14.25" customHeight="1">
      <c r="C97" s="157" t="s">
        <v>29</v>
      </c>
      <c r="D97" s="67"/>
      <c r="E97" s="157" t="s">
        <v>30</v>
      </c>
      <c r="F97" s="67"/>
      <c r="G97" s="157" t="s">
        <v>31</v>
      </c>
      <c r="H97" s="67"/>
      <c r="I97" s="157" t="s">
        <v>32</v>
      </c>
      <c r="J97" s="67"/>
      <c r="K97" s="157" t="s">
        <v>33</v>
      </c>
      <c r="L97" s="67"/>
      <c r="M97" s="157" t="s">
        <v>66</v>
      </c>
      <c r="N97" s="67"/>
      <c r="O97" s="157" t="s">
        <v>67</v>
      </c>
      <c r="P97" s="67"/>
      <c r="Q97" s="157" t="s">
        <v>68</v>
      </c>
      <c r="R97" s="67"/>
      <c r="S97" s="157" t="s">
        <v>69</v>
      </c>
      <c r="T97" s="67"/>
      <c r="U97" s="157" t="s">
        <v>70</v>
      </c>
      <c r="V97" s="67"/>
      <c r="W97" s="103"/>
      <c r="X97" s="103"/>
    </row>
    <row r="98" ht="14.25" customHeight="1">
      <c r="A98" s="17"/>
      <c r="B98" s="17"/>
      <c r="C98" s="140" t="s">
        <v>61</v>
      </c>
      <c r="D98" s="140" t="s">
        <v>62</v>
      </c>
      <c r="E98" s="140" t="s">
        <v>61</v>
      </c>
      <c r="F98" s="140" t="s">
        <v>62</v>
      </c>
      <c r="G98" s="140" t="s">
        <v>61</v>
      </c>
      <c r="H98" s="140" t="s">
        <v>62</v>
      </c>
      <c r="I98" s="140" t="s">
        <v>61</v>
      </c>
      <c r="J98" s="140" t="s">
        <v>62</v>
      </c>
      <c r="K98" s="140" t="s">
        <v>61</v>
      </c>
      <c r="L98" s="140" t="s">
        <v>62</v>
      </c>
      <c r="M98" s="140" t="s">
        <v>61</v>
      </c>
      <c r="N98" s="140" t="s">
        <v>62</v>
      </c>
      <c r="O98" s="140" t="s">
        <v>61</v>
      </c>
      <c r="P98" s="140" t="s">
        <v>62</v>
      </c>
      <c r="Q98" s="140" t="s">
        <v>61</v>
      </c>
      <c r="R98" s="140" t="s">
        <v>62</v>
      </c>
      <c r="S98" s="140" t="s">
        <v>61</v>
      </c>
      <c r="T98" s="140" t="s">
        <v>62</v>
      </c>
      <c r="U98" s="140" t="s">
        <v>61</v>
      </c>
      <c r="V98" s="140" t="s">
        <v>62</v>
      </c>
      <c r="W98" s="103"/>
      <c r="X98" s="103"/>
    </row>
    <row r="99" ht="14.25" customHeight="1">
      <c r="A99" s="158" t="s">
        <v>34</v>
      </c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159"/>
      <c r="N99" s="69"/>
      <c r="O99" s="69"/>
      <c r="P99" s="69"/>
      <c r="Q99" s="69"/>
      <c r="R99" s="69"/>
      <c r="S99" s="69"/>
      <c r="T99" s="69"/>
      <c r="U99" s="69"/>
      <c r="V99" s="69"/>
      <c r="W99" s="103"/>
      <c r="X99" s="103"/>
    </row>
    <row r="100" ht="14.25" customHeight="1">
      <c r="A100" s="110">
        <v>1.0</v>
      </c>
      <c r="B100" s="160" t="s">
        <v>35</v>
      </c>
      <c r="C100" s="161">
        <v>1.0</v>
      </c>
      <c r="D100" s="73"/>
      <c r="E100" s="161">
        <v>5.0</v>
      </c>
      <c r="F100" s="73"/>
      <c r="G100" s="161">
        <v>9.0</v>
      </c>
      <c r="H100" s="73"/>
      <c r="I100" s="161">
        <v>13.0</v>
      </c>
      <c r="J100" s="73"/>
      <c r="K100" s="161">
        <v>20.0</v>
      </c>
      <c r="L100" s="73"/>
      <c r="M100" s="161">
        <v>21.0</v>
      </c>
      <c r="N100" s="73"/>
      <c r="O100" s="161">
        <v>25.0</v>
      </c>
      <c r="P100" s="73"/>
      <c r="Q100" s="161">
        <v>33.0</v>
      </c>
      <c r="R100" s="73"/>
      <c r="S100" s="162"/>
      <c r="T100" s="73"/>
      <c r="U100" s="162"/>
      <c r="V100" s="73"/>
      <c r="W100" s="103"/>
      <c r="X100" s="103"/>
    </row>
    <row r="101" ht="14.25" customHeight="1">
      <c r="A101" s="110">
        <v>2.0</v>
      </c>
      <c r="B101" s="160" t="s">
        <v>36</v>
      </c>
      <c r="C101" s="163">
        <v>1.0</v>
      </c>
      <c r="D101" s="164">
        <v>3.0</v>
      </c>
      <c r="E101" s="163">
        <v>2.0</v>
      </c>
      <c r="F101" s="164">
        <v>4.0</v>
      </c>
      <c r="G101" s="163">
        <v>1.0</v>
      </c>
      <c r="H101" s="164">
        <v>3.0</v>
      </c>
      <c r="I101" s="163">
        <v>1.0</v>
      </c>
      <c r="J101" s="164">
        <v>3.0</v>
      </c>
      <c r="K101" s="163">
        <v>2.0</v>
      </c>
      <c r="L101" s="164">
        <v>4.0</v>
      </c>
      <c r="M101" s="163">
        <v>2.0</v>
      </c>
      <c r="N101" s="164">
        <v>4.0</v>
      </c>
      <c r="O101" s="163">
        <v>1.0</v>
      </c>
      <c r="P101" s="164">
        <v>3.0</v>
      </c>
      <c r="Q101" s="163">
        <v>1.0</v>
      </c>
      <c r="R101" s="164">
        <v>4.0</v>
      </c>
      <c r="S101" s="165"/>
      <c r="T101" s="166"/>
      <c r="U101" s="165"/>
      <c r="V101" s="166"/>
      <c r="W101" s="103"/>
      <c r="X101" s="103"/>
    </row>
    <row r="102" ht="14.25" customHeight="1">
      <c r="A102" s="117">
        <v>3.0</v>
      </c>
      <c r="B102" s="167" t="s">
        <v>37</v>
      </c>
      <c r="C102" s="168">
        <v>7.0</v>
      </c>
      <c r="D102" s="78"/>
      <c r="E102" s="168">
        <v>7.0</v>
      </c>
      <c r="F102" s="78"/>
      <c r="G102" s="168">
        <v>7.0</v>
      </c>
      <c r="H102" s="78"/>
      <c r="I102" s="168">
        <v>7.0</v>
      </c>
      <c r="J102" s="78"/>
      <c r="K102" s="168">
        <v>7.0</v>
      </c>
      <c r="L102" s="78"/>
      <c r="M102" s="168">
        <v>7.0</v>
      </c>
      <c r="N102" s="78"/>
      <c r="O102" s="168">
        <v>7.0</v>
      </c>
      <c r="P102" s="78"/>
      <c r="Q102" s="168">
        <v>7.0</v>
      </c>
      <c r="R102" s="78"/>
      <c r="S102" s="169"/>
      <c r="T102" s="78"/>
      <c r="U102" s="169"/>
      <c r="V102" s="78"/>
      <c r="W102" s="103"/>
      <c r="X102" s="103"/>
    </row>
    <row r="103" ht="14.25" customHeight="1">
      <c r="A103" s="119">
        <v>4.0</v>
      </c>
      <c r="B103" s="167" t="s">
        <v>78</v>
      </c>
      <c r="C103" s="168">
        <v>1.0</v>
      </c>
      <c r="D103" s="78"/>
      <c r="E103" s="168">
        <v>4.0</v>
      </c>
      <c r="F103" s="78"/>
      <c r="G103" s="168">
        <v>2.0</v>
      </c>
      <c r="H103" s="78"/>
      <c r="I103" s="168">
        <v>6.0</v>
      </c>
      <c r="J103" s="78"/>
      <c r="K103" s="168">
        <v>5.0</v>
      </c>
      <c r="L103" s="78"/>
      <c r="M103" s="168">
        <v>8.0</v>
      </c>
      <c r="N103" s="78"/>
      <c r="O103" s="168">
        <v>3.0</v>
      </c>
      <c r="P103" s="78"/>
      <c r="Q103" s="168">
        <v>9.0</v>
      </c>
      <c r="R103" s="78"/>
      <c r="S103" s="169"/>
      <c r="T103" s="78"/>
      <c r="U103" s="169"/>
      <c r="V103" s="78"/>
      <c r="W103" s="103"/>
      <c r="X103" s="103"/>
    </row>
    <row r="104" ht="14.25" customHeight="1">
      <c r="A104" s="120" t="s">
        <v>79</v>
      </c>
      <c r="B104" s="170" t="s">
        <v>40</v>
      </c>
      <c r="C104" s="171">
        <v>406.0</v>
      </c>
      <c r="D104" s="172">
        <v>261.0</v>
      </c>
      <c r="E104" s="173">
        <v>198.0</v>
      </c>
      <c r="F104" s="174">
        <v>180.0</v>
      </c>
      <c r="G104" s="175">
        <v>242.0</v>
      </c>
      <c r="H104" s="176">
        <v>139.0</v>
      </c>
      <c r="I104" s="177">
        <v>334.0</v>
      </c>
      <c r="J104" s="178">
        <v>152.0</v>
      </c>
      <c r="K104" s="179">
        <v>98.0</v>
      </c>
      <c r="L104" s="180">
        <v>288.0</v>
      </c>
      <c r="M104" s="181">
        <v>113.0</v>
      </c>
      <c r="N104" s="182">
        <v>198.0</v>
      </c>
      <c r="O104" s="183">
        <v>270.0</v>
      </c>
      <c r="P104" s="184">
        <v>340.0</v>
      </c>
      <c r="Q104" s="185">
        <v>346.0</v>
      </c>
      <c r="R104" s="186">
        <v>110.0</v>
      </c>
      <c r="S104" s="165"/>
      <c r="T104" s="166"/>
      <c r="U104" s="165"/>
      <c r="V104" s="166"/>
      <c r="W104" s="103"/>
      <c r="X104" s="103"/>
    </row>
    <row r="105" ht="14.25" customHeight="1">
      <c r="A105" s="126">
        <v>6.0</v>
      </c>
      <c r="B105" s="170" t="s">
        <v>80</v>
      </c>
      <c r="C105" s="163">
        <v>10.0</v>
      </c>
      <c r="D105" s="164">
        <v>10.0</v>
      </c>
      <c r="E105" s="163">
        <v>10.0</v>
      </c>
      <c r="F105" s="164">
        <v>3.0</v>
      </c>
      <c r="G105" s="163">
        <v>10.0</v>
      </c>
      <c r="H105" s="164">
        <v>10.0</v>
      </c>
      <c r="I105" s="163">
        <v>10.0</v>
      </c>
      <c r="J105" s="164">
        <v>10.0</v>
      </c>
      <c r="K105" s="163">
        <v>10.0</v>
      </c>
      <c r="L105" s="164">
        <v>10.0</v>
      </c>
      <c r="M105" s="163">
        <v>10.0</v>
      </c>
      <c r="N105" s="164">
        <v>10.0</v>
      </c>
      <c r="O105" s="163">
        <v>10.0</v>
      </c>
      <c r="P105" s="164">
        <v>10.0</v>
      </c>
      <c r="Q105" s="163">
        <v>10.0</v>
      </c>
      <c r="R105" s="164">
        <v>3.0</v>
      </c>
      <c r="S105" s="165"/>
      <c r="T105" s="166"/>
      <c r="U105" s="165"/>
      <c r="V105" s="166"/>
      <c r="W105" s="103"/>
      <c r="X105" s="103"/>
    </row>
    <row r="106" ht="14.25" customHeight="1">
      <c r="A106" s="128">
        <v>7.0</v>
      </c>
      <c r="B106" s="170" t="s">
        <v>42</v>
      </c>
      <c r="C106" s="163">
        <v>589.0</v>
      </c>
      <c r="D106" s="164">
        <v>372.0</v>
      </c>
      <c r="E106" s="163">
        <v>433.0</v>
      </c>
      <c r="F106" s="164">
        <v>268.0</v>
      </c>
      <c r="G106" s="163">
        <v>440.0</v>
      </c>
      <c r="H106" s="164">
        <v>315.0</v>
      </c>
      <c r="I106" s="163">
        <v>587.0</v>
      </c>
      <c r="J106" s="164">
        <v>290.0</v>
      </c>
      <c r="K106" s="163">
        <v>229.0</v>
      </c>
      <c r="L106" s="164">
        <v>518.0</v>
      </c>
      <c r="M106" s="163">
        <v>209.0</v>
      </c>
      <c r="N106" s="164">
        <v>354.0</v>
      </c>
      <c r="O106" s="163">
        <v>503.0</v>
      </c>
      <c r="P106" s="164">
        <v>519.0</v>
      </c>
      <c r="Q106" s="163">
        <v>617.0</v>
      </c>
      <c r="R106" s="164">
        <v>96.0</v>
      </c>
      <c r="S106" s="165"/>
      <c r="T106" s="166"/>
      <c r="U106" s="165"/>
      <c r="V106" s="166"/>
      <c r="W106" s="103"/>
      <c r="X106" s="103"/>
    </row>
    <row r="107" ht="14.25" customHeight="1">
      <c r="A107" s="187"/>
      <c r="B107" s="188" t="s">
        <v>81</v>
      </c>
      <c r="C107" s="189">
        <v>333.0</v>
      </c>
      <c r="D107" s="190">
        <v>335.0</v>
      </c>
      <c r="E107" s="191">
        <v>197.0</v>
      </c>
      <c r="F107" s="192">
        <v>178.0</v>
      </c>
      <c r="G107" s="193">
        <v>300.0</v>
      </c>
      <c r="H107" s="194">
        <v>85.0</v>
      </c>
      <c r="I107" s="195">
        <v>280.0</v>
      </c>
      <c r="J107" s="196">
        <v>207.0</v>
      </c>
      <c r="K107" s="197">
        <v>370.0</v>
      </c>
      <c r="L107" s="198">
        <v>18.0</v>
      </c>
      <c r="M107" s="199">
        <v>179.0</v>
      </c>
      <c r="N107" s="200">
        <v>292.0</v>
      </c>
      <c r="O107" s="201">
        <v>435.0</v>
      </c>
      <c r="P107" s="202">
        <v>176.0</v>
      </c>
      <c r="Q107" s="203">
        <v>147.0</v>
      </c>
      <c r="R107" s="204">
        <v>306.0</v>
      </c>
      <c r="S107" s="205"/>
      <c r="T107" s="206"/>
      <c r="U107" s="205"/>
      <c r="V107" s="206"/>
      <c r="W107" s="103"/>
      <c r="X107" s="103"/>
    </row>
    <row r="108" ht="14.25" customHeight="1">
      <c r="A108" s="137">
        <v>9.0</v>
      </c>
      <c r="B108" s="207" t="s">
        <v>82</v>
      </c>
      <c r="C108" s="163">
        <v>10.0</v>
      </c>
      <c r="D108" s="164">
        <v>6.0</v>
      </c>
      <c r="E108" s="163">
        <v>10.0</v>
      </c>
      <c r="F108" s="208">
        <v>10.0</v>
      </c>
      <c r="G108" s="163">
        <v>10.0</v>
      </c>
      <c r="H108" s="164">
        <v>3.0</v>
      </c>
      <c r="I108" s="163">
        <v>10.0</v>
      </c>
      <c r="J108" s="164">
        <v>6.0</v>
      </c>
      <c r="K108" s="163">
        <v>10.0</v>
      </c>
      <c r="L108" s="164">
        <v>1.0</v>
      </c>
      <c r="M108" s="163">
        <v>10.0</v>
      </c>
      <c r="N108" s="164">
        <v>10.0</v>
      </c>
      <c r="O108" s="163">
        <v>10.0</v>
      </c>
      <c r="P108" s="208">
        <v>5.0</v>
      </c>
      <c r="Q108" s="163">
        <v>10.0</v>
      </c>
      <c r="R108" s="164">
        <v>10.0</v>
      </c>
      <c r="S108" s="165"/>
      <c r="T108" s="166"/>
      <c r="U108" s="165"/>
      <c r="V108" s="166"/>
      <c r="W108" s="103"/>
      <c r="X108" s="103"/>
    </row>
    <row r="109" ht="14.25" customHeight="1">
      <c r="A109" s="137">
        <v>10.0</v>
      </c>
      <c r="B109" s="207" t="s">
        <v>45</v>
      </c>
      <c r="C109" s="209">
        <v>490.0</v>
      </c>
      <c r="D109" s="210">
        <v>402.0</v>
      </c>
      <c r="E109" s="209">
        <v>389.0</v>
      </c>
      <c r="F109" s="210">
        <v>364.0</v>
      </c>
      <c r="G109" s="209">
        <v>459.0</v>
      </c>
      <c r="H109" s="210">
        <v>89.0</v>
      </c>
      <c r="I109" s="209">
        <v>491.0</v>
      </c>
      <c r="J109" s="210">
        <v>318.0</v>
      </c>
      <c r="K109" s="209">
        <v>706.0</v>
      </c>
      <c r="L109" s="210">
        <v>23.0</v>
      </c>
      <c r="M109" s="209">
        <v>262.0</v>
      </c>
      <c r="N109" s="210">
        <v>457.0</v>
      </c>
      <c r="O109" s="209">
        <v>702.0</v>
      </c>
      <c r="P109" s="210">
        <v>212.0</v>
      </c>
      <c r="Q109" s="209">
        <v>419.0</v>
      </c>
      <c r="R109" s="210">
        <v>453.0</v>
      </c>
      <c r="S109" s="211"/>
      <c r="T109" s="212"/>
      <c r="U109" s="211"/>
      <c r="V109" s="212"/>
      <c r="W109" s="103"/>
      <c r="X109" s="103"/>
    </row>
    <row r="110" ht="14.25" customHeight="1">
      <c r="A110" s="213" t="s">
        <v>46</v>
      </c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214"/>
      <c r="N110" s="69"/>
      <c r="O110" s="69"/>
      <c r="P110" s="69"/>
      <c r="Q110" s="69"/>
      <c r="R110" s="69"/>
      <c r="S110" s="69"/>
      <c r="T110" s="69"/>
      <c r="U110" s="69"/>
      <c r="V110" s="69"/>
      <c r="W110" s="103"/>
      <c r="X110" s="103"/>
    </row>
    <row r="111" ht="14.25" customHeight="1">
      <c r="A111" s="120">
        <v>11.0</v>
      </c>
      <c r="B111" s="215" t="s">
        <v>47</v>
      </c>
      <c r="C111" s="216">
        <v>14.0</v>
      </c>
      <c r="D111" s="217">
        <v>11.0</v>
      </c>
      <c r="E111" s="216">
        <v>5.0</v>
      </c>
      <c r="F111" s="217">
        <v>49.0</v>
      </c>
      <c r="G111" s="217">
        <v>0.0</v>
      </c>
      <c r="H111" s="216">
        <v>34.0</v>
      </c>
      <c r="I111" s="216">
        <v>40.0</v>
      </c>
      <c r="J111" s="217">
        <v>0.0</v>
      </c>
      <c r="K111" s="216">
        <v>10.0</v>
      </c>
      <c r="L111" s="217">
        <v>85.0</v>
      </c>
      <c r="M111" s="216">
        <v>30.0</v>
      </c>
      <c r="N111" s="218">
        <v>10.0</v>
      </c>
      <c r="O111" s="219">
        <v>65.0</v>
      </c>
      <c r="P111" s="219">
        <v>21.0</v>
      </c>
      <c r="Q111" s="220">
        <v>225.0</v>
      </c>
      <c r="R111" s="217">
        <v>49.0</v>
      </c>
      <c r="S111" s="221"/>
      <c r="T111" s="222"/>
      <c r="U111" s="221"/>
      <c r="V111" s="222"/>
      <c r="W111" s="103"/>
      <c r="X111" s="103"/>
    </row>
    <row r="112" ht="14.25" customHeight="1">
      <c r="A112" s="110">
        <v>12.0</v>
      </c>
      <c r="B112" s="215" t="s">
        <v>48</v>
      </c>
      <c r="C112" s="223">
        <v>29.0</v>
      </c>
      <c r="D112" s="224">
        <v>22.0</v>
      </c>
      <c r="E112" s="223">
        <v>12.0</v>
      </c>
      <c r="F112" s="224">
        <v>89.0</v>
      </c>
      <c r="G112" s="224">
        <v>12.0</v>
      </c>
      <c r="H112" s="223">
        <v>63.0</v>
      </c>
      <c r="I112" s="223">
        <v>64.0</v>
      </c>
      <c r="J112" s="224">
        <v>8.0</v>
      </c>
      <c r="K112" s="223">
        <v>16.0</v>
      </c>
      <c r="L112" s="224">
        <v>161.0</v>
      </c>
      <c r="M112" s="223">
        <v>45.0</v>
      </c>
      <c r="N112" s="225">
        <v>10.0</v>
      </c>
      <c r="O112" s="219">
        <v>104.0</v>
      </c>
      <c r="P112" s="219">
        <v>55.0</v>
      </c>
      <c r="Q112" s="226">
        <v>369.0</v>
      </c>
      <c r="R112" s="224">
        <v>52.0</v>
      </c>
      <c r="S112" s="165"/>
      <c r="T112" s="166"/>
      <c r="U112" s="165"/>
      <c r="V112" s="166"/>
      <c r="W112" s="103"/>
      <c r="X112" s="103"/>
    </row>
    <row r="113" ht="14.25" customHeight="1">
      <c r="A113" s="110">
        <v>13.0</v>
      </c>
      <c r="B113" s="215" t="s">
        <v>49</v>
      </c>
      <c r="C113" s="223">
        <v>1.0</v>
      </c>
      <c r="D113" s="224">
        <v>1.0</v>
      </c>
      <c r="E113" s="223">
        <v>1.0</v>
      </c>
      <c r="F113" s="224">
        <v>1.0</v>
      </c>
      <c r="G113" s="224">
        <v>1.0</v>
      </c>
      <c r="H113" s="223">
        <v>1.0</v>
      </c>
      <c r="I113" s="223">
        <v>1.0</v>
      </c>
      <c r="J113" s="224">
        <v>1.0</v>
      </c>
      <c r="K113" s="223">
        <v>2.0</v>
      </c>
      <c r="L113" s="224">
        <v>2.0</v>
      </c>
      <c r="M113" s="223">
        <v>2.0</v>
      </c>
      <c r="N113" s="225">
        <v>2.0</v>
      </c>
      <c r="O113" s="219">
        <v>4.0</v>
      </c>
      <c r="P113" s="219">
        <v>4.0</v>
      </c>
      <c r="Q113" s="226">
        <v>1.0</v>
      </c>
      <c r="R113" s="224">
        <v>3.0</v>
      </c>
      <c r="S113" s="165"/>
      <c r="T113" s="166"/>
      <c r="U113" s="165"/>
      <c r="V113" s="166"/>
      <c r="W113" s="103"/>
      <c r="X113" s="103"/>
    </row>
    <row r="114" ht="14.25" customHeight="1">
      <c r="A114" s="110">
        <v>14.0</v>
      </c>
      <c r="B114" s="215" t="s">
        <v>50</v>
      </c>
      <c r="C114" s="223" t="s">
        <v>77</v>
      </c>
      <c r="D114" s="224" t="s">
        <v>77</v>
      </c>
      <c r="E114" s="223" t="s">
        <v>77</v>
      </c>
      <c r="F114" s="224" t="s">
        <v>77</v>
      </c>
      <c r="G114" s="224" t="s">
        <v>77</v>
      </c>
      <c r="H114" s="223" t="s">
        <v>77</v>
      </c>
      <c r="I114" s="223" t="s">
        <v>77</v>
      </c>
      <c r="J114" s="224" t="s">
        <v>77</v>
      </c>
      <c r="K114" s="223" t="s">
        <v>77</v>
      </c>
      <c r="L114" s="224" t="s">
        <v>77</v>
      </c>
      <c r="M114" s="223" t="s">
        <v>77</v>
      </c>
      <c r="N114" s="225" t="s">
        <v>77</v>
      </c>
      <c r="O114" s="219" t="s">
        <v>77</v>
      </c>
      <c r="P114" s="219" t="s">
        <v>77</v>
      </c>
      <c r="Q114" s="226" t="s">
        <v>4</v>
      </c>
      <c r="R114" s="224" t="s">
        <v>83</v>
      </c>
      <c r="S114" s="165"/>
      <c r="T114" s="166"/>
      <c r="U114" s="165"/>
      <c r="V114" s="166"/>
      <c r="W114" s="103"/>
      <c r="X114" s="103"/>
    </row>
    <row r="115" ht="14.25" customHeight="1">
      <c r="A115" s="110">
        <v>15.0</v>
      </c>
      <c r="B115" s="215" t="s">
        <v>52</v>
      </c>
      <c r="C115" s="227" t="s">
        <v>63</v>
      </c>
      <c r="D115" s="21"/>
      <c r="E115" s="21"/>
      <c r="F115" s="21"/>
      <c r="G115" s="21"/>
      <c r="H115" s="21"/>
      <c r="I115" s="21"/>
      <c r="J115" s="21"/>
      <c r="K115" s="21"/>
      <c r="L115" s="78"/>
      <c r="M115" s="227" t="s">
        <v>63</v>
      </c>
      <c r="N115" s="21"/>
      <c r="O115" s="21"/>
      <c r="P115" s="21"/>
      <c r="Q115" s="21"/>
      <c r="R115" s="21"/>
      <c r="S115" s="21"/>
      <c r="T115" s="21"/>
      <c r="U115" s="21"/>
      <c r="V115" s="78"/>
      <c r="W115" s="103"/>
      <c r="X115" s="103"/>
    </row>
    <row r="116" ht="14.25" customHeight="1">
      <c r="A116" s="148">
        <v>16.0</v>
      </c>
      <c r="B116" s="228" t="s">
        <v>54</v>
      </c>
      <c r="C116" s="165"/>
      <c r="D116" s="166"/>
      <c r="E116" s="165"/>
      <c r="F116" s="166"/>
      <c r="G116" s="165"/>
      <c r="H116" s="166"/>
      <c r="I116" s="165"/>
      <c r="J116" s="166"/>
      <c r="K116" s="165"/>
      <c r="L116" s="166"/>
      <c r="M116" s="165"/>
      <c r="N116" s="166"/>
      <c r="O116" s="165"/>
      <c r="P116" s="166"/>
      <c r="Q116" s="165"/>
      <c r="R116" s="166"/>
      <c r="S116" s="165"/>
      <c r="T116" s="166"/>
      <c r="U116" s="165"/>
      <c r="V116" s="166"/>
      <c r="W116" s="103"/>
      <c r="X116" s="103"/>
    </row>
    <row r="117" ht="14.25" customHeight="1">
      <c r="A117" s="110">
        <v>17.0</v>
      </c>
      <c r="B117" s="228" t="s">
        <v>55</v>
      </c>
      <c r="C117" s="165"/>
      <c r="D117" s="166"/>
      <c r="E117" s="165"/>
      <c r="F117" s="166"/>
      <c r="G117" s="165"/>
      <c r="H117" s="166"/>
      <c r="I117" s="165"/>
      <c r="J117" s="166"/>
      <c r="K117" s="165"/>
      <c r="L117" s="166"/>
      <c r="M117" s="165"/>
      <c r="N117" s="166"/>
      <c r="O117" s="165"/>
      <c r="P117" s="166"/>
      <c r="Q117" s="165"/>
      <c r="R117" s="166"/>
      <c r="S117" s="165"/>
      <c r="T117" s="166"/>
      <c r="U117" s="165"/>
      <c r="V117" s="166"/>
      <c r="W117" s="103"/>
      <c r="X117" s="103"/>
    </row>
    <row r="118" ht="14.25" customHeight="1">
      <c r="A118" s="148">
        <v>18.0</v>
      </c>
      <c r="B118" s="228" t="s">
        <v>56</v>
      </c>
      <c r="C118" s="205"/>
      <c r="D118" s="206"/>
      <c r="E118" s="205"/>
      <c r="F118" s="206"/>
      <c r="G118" s="205"/>
      <c r="H118" s="206"/>
      <c r="I118" s="205"/>
      <c r="J118" s="206"/>
      <c r="K118" s="205"/>
      <c r="L118" s="206"/>
      <c r="M118" s="205"/>
      <c r="N118" s="206"/>
      <c r="O118" s="205"/>
      <c r="P118" s="206"/>
      <c r="Q118" s="205"/>
      <c r="R118" s="206"/>
      <c r="S118" s="205"/>
      <c r="T118" s="206"/>
      <c r="U118" s="205"/>
      <c r="V118" s="206"/>
      <c r="W118" s="103"/>
      <c r="X118" s="103"/>
    </row>
    <row r="119" ht="14.25" customHeight="1">
      <c r="A119" s="110">
        <v>19.0</v>
      </c>
      <c r="B119" s="228" t="s">
        <v>57</v>
      </c>
      <c r="C119" s="165"/>
      <c r="D119" s="166"/>
      <c r="E119" s="165"/>
      <c r="F119" s="166"/>
      <c r="G119" s="165"/>
      <c r="H119" s="166"/>
      <c r="I119" s="165"/>
      <c r="J119" s="166"/>
      <c r="K119" s="165"/>
      <c r="L119" s="166"/>
      <c r="M119" s="165"/>
      <c r="N119" s="166"/>
      <c r="O119" s="165"/>
      <c r="P119" s="166"/>
      <c r="Q119" s="165"/>
      <c r="R119" s="166"/>
      <c r="S119" s="165"/>
      <c r="T119" s="166"/>
      <c r="U119" s="165"/>
      <c r="V119" s="166"/>
      <c r="W119" s="103"/>
      <c r="X119" s="103"/>
    </row>
    <row r="120" ht="14.25" customHeight="1">
      <c r="A120" s="148">
        <v>20.0</v>
      </c>
      <c r="B120" s="228" t="s">
        <v>58</v>
      </c>
      <c r="C120" s="165"/>
      <c r="D120" s="166"/>
      <c r="E120" s="165"/>
      <c r="F120" s="166"/>
      <c r="G120" s="165"/>
      <c r="H120" s="166"/>
      <c r="I120" s="165"/>
      <c r="J120" s="166"/>
      <c r="K120" s="165"/>
      <c r="L120" s="166"/>
      <c r="M120" s="165"/>
      <c r="N120" s="166"/>
      <c r="O120" s="165"/>
      <c r="P120" s="166"/>
      <c r="Q120" s="165"/>
      <c r="R120" s="166"/>
      <c r="S120" s="165"/>
      <c r="T120" s="166"/>
      <c r="U120" s="165"/>
      <c r="V120" s="166"/>
      <c r="W120" s="103"/>
      <c r="X120" s="103"/>
    </row>
    <row r="121" ht="14.25" customHeight="1">
      <c r="A121" s="110">
        <v>21.0</v>
      </c>
      <c r="B121" s="228" t="s">
        <v>59</v>
      </c>
      <c r="C121" s="229" t="s">
        <v>63</v>
      </c>
      <c r="D121" s="93"/>
      <c r="E121" s="93"/>
      <c r="F121" s="93"/>
      <c r="G121" s="93"/>
      <c r="H121" s="93"/>
      <c r="I121" s="93"/>
      <c r="J121" s="93"/>
      <c r="K121" s="93"/>
      <c r="L121" s="94"/>
      <c r="M121" s="229" t="s">
        <v>63</v>
      </c>
      <c r="N121" s="93"/>
      <c r="O121" s="93"/>
      <c r="P121" s="93"/>
      <c r="Q121" s="93"/>
      <c r="R121" s="93"/>
      <c r="S121" s="93"/>
      <c r="T121" s="93"/>
      <c r="U121" s="93"/>
      <c r="V121" s="94"/>
      <c r="W121" s="103"/>
      <c r="X121" s="103"/>
    </row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96">
    <mergeCell ref="B1:L1"/>
    <mergeCell ref="A12:G12"/>
    <mergeCell ref="A13:A14"/>
    <mergeCell ref="B13:B14"/>
    <mergeCell ref="C13:E13"/>
    <mergeCell ref="A15:G15"/>
    <mergeCell ref="A26:G26"/>
    <mergeCell ref="E41:F41"/>
    <mergeCell ref="G41:H41"/>
    <mergeCell ref="I41:J41"/>
    <mergeCell ref="K41:L41"/>
    <mergeCell ref="C31:G31"/>
    <mergeCell ref="C37:G37"/>
    <mergeCell ref="A39:L39"/>
    <mergeCell ref="A40:A42"/>
    <mergeCell ref="B40:B42"/>
    <mergeCell ref="C40:L40"/>
    <mergeCell ref="A43:L43"/>
    <mergeCell ref="I46:J46"/>
    <mergeCell ref="K46:L46"/>
    <mergeCell ref="I47:J47"/>
    <mergeCell ref="K47:L47"/>
    <mergeCell ref="C41:D41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A54:L54"/>
    <mergeCell ref="C59:L59"/>
    <mergeCell ref="M102:N102"/>
    <mergeCell ref="O102:P102"/>
    <mergeCell ref="Q102:R102"/>
    <mergeCell ref="S102:T102"/>
    <mergeCell ref="U102:V102"/>
    <mergeCell ref="Q103:R103"/>
    <mergeCell ref="S103:T103"/>
    <mergeCell ref="U103:V103"/>
    <mergeCell ref="M110:V110"/>
    <mergeCell ref="M115:V115"/>
    <mergeCell ref="M121:V121"/>
    <mergeCell ref="C103:D103"/>
    <mergeCell ref="E103:F103"/>
    <mergeCell ref="G103:H103"/>
    <mergeCell ref="I103:J103"/>
    <mergeCell ref="K103:L103"/>
    <mergeCell ref="M103:N103"/>
    <mergeCell ref="O103:P103"/>
    <mergeCell ref="A110:L110"/>
    <mergeCell ref="C115:L115"/>
    <mergeCell ref="C121:L121"/>
    <mergeCell ref="I100:J100"/>
    <mergeCell ref="K100:L100"/>
    <mergeCell ref="C102:D102"/>
    <mergeCell ref="E102:F102"/>
    <mergeCell ref="G102:H102"/>
    <mergeCell ref="I102:J102"/>
    <mergeCell ref="K102:L102"/>
    <mergeCell ref="A69:A70"/>
    <mergeCell ref="A96:A98"/>
    <mergeCell ref="B96:B98"/>
    <mergeCell ref="C65:L65"/>
    <mergeCell ref="A67:L68"/>
    <mergeCell ref="B69:B70"/>
    <mergeCell ref="C69:E69"/>
    <mergeCell ref="A71:L71"/>
    <mergeCell ref="A82:L82"/>
    <mergeCell ref="A94:L95"/>
    <mergeCell ref="Q97:R97"/>
    <mergeCell ref="S97:T97"/>
    <mergeCell ref="C96:L96"/>
    <mergeCell ref="M96:V96"/>
    <mergeCell ref="C97:D97"/>
    <mergeCell ref="E97:F97"/>
    <mergeCell ref="G97:H97"/>
    <mergeCell ref="I97:J97"/>
    <mergeCell ref="K97:L97"/>
    <mergeCell ref="U97:V97"/>
    <mergeCell ref="M100:N100"/>
    <mergeCell ref="O100:P100"/>
    <mergeCell ref="Q100:R100"/>
    <mergeCell ref="S100:T100"/>
    <mergeCell ref="M97:N97"/>
    <mergeCell ref="O97:P97"/>
    <mergeCell ref="A99:L99"/>
    <mergeCell ref="M99:V99"/>
    <mergeCell ref="C100:D100"/>
    <mergeCell ref="E100:F100"/>
    <mergeCell ref="G100:H100"/>
    <mergeCell ref="U100:V100"/>
  </mergeCells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15.29"/>
    <col customWidth="1" min="4" max="5" width="17.57"/>
    <col customWidth="1" min="6" max="6" width="11.86"/>
    <col customWidth="1" min="7" max="7" width="12.71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229.0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4"/>
      <c r="B2" s="5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4"/>
      <c r="B3" s="7" t="s">
        <v>12</v>
      </c>
      <c r="C3" s="8">
        <f>COUNT(C12:G12)</f>
        <v>4</v>
      </c>
      <c r="D3" s="8">
        <f>COUNTIF(C26:G26, "YES") + COUNTIF(C26:G26, "NO")</f>
        <v>4</v>
      </c>
      <c r="E3" s="8">
        <f>COUNTIF(C26:G26, "NO")</f>
        <v>0</v>
      </c>
      <c r="F3" s="8">
        <f>SUM(C23:G23)</f>
        <v>31</v>
      </c>
      <c r="G3" s="8">
        <f>MAX(C23:G23)</f>
        <v>15</v>
      </c>
      <c r="H3" s="9">
        <f t="shared" ref="H3:H4" si="1">IF(D3-E3=0, 0, F3/(D3-E3))</f>
        <v>7.75</v>
      </c>
      <c r="I3" s="10">
        <f>SUM(C24:G24)</f>
        <v>55</v>
      </c>
      <c r="J3" s="11">
        <f t="shared" ref="J3:J4" si="2">SUM(F3/I3)*100</f>
        <v>56.36363636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f>COUNT(C40:L40)</f>
        <v>5</v>
      </c>
      <c r="D4" s="10">
        <f>COUNTIF(C54:L54, "YES") + COUNTIF(C54:L54, "NO")</f>
        <v>9</v>
      </c>
      <c r="E4" s="8">
        <f>COUNTIF(C54:L54, "NO")</f>
        <v>0</v>
      </c>
      <c r="F4" s="8">
        <f>SUM(C51:L51)</f>
        <v>84</v>
      </c>
      <c r="G4" s="8">
        <f>MAX(C51:L51)</f>
        <v>26</v>
      </c>
      <c r="H4" s="9">
        <f t="shared" si="1"/>
        <v>9.333333333</v>
      </c>
      <c r="I4" s="8">
        <f>SUM(C52:L52)</f>
        <v>255</v>
      </c>
      <c r="J4" s="12">
        <f t="shared" si="2"/>
        <v>32.94117647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54</v>
      </c>
      <c r="D6" s="8">
        <f>SUMIF(C31:G31, "&gt;=1")</f>
        <v>0</v>
      </c>
      <c r="E6" s="8">
        <f>SUM(C29:G29)</f>
        <v>73</v>
      </c>
      <c r="F6" s="8">
        <f>SUM(C30:G30)</f>
        <v>1</v>
      </c>
      <c r="G6" s="230">
        <v>45676.0</v>
      </c>
      <c r="H6" s="8">
        <f>SUM(E6/F6)</f>
        <v>73</v>
      </c>
      <c r="I6" s="8">
        <f>COUNTIF(B30:F30, "&gt;=5")</f>
        <v>0</v>
      </c>
      <c r="J6" s="8">
        <f>COUNTIF(C30:G30, "&gt;=4")</f>
        <v>0</v>
      </c>
      <c r="K6" s="8">
        <f>SUM(C6/F6)</f>
        <v>54</v>
      </c>
      <c r="L6" s="12">
        <f t="shared" ref="L6:L7" si="3">SUM(E6/C6)*6</f>
        <v>8.111111111</v>
      </c>
    </row>
    <row r="7" ht="14.25" customHeight="1">
      <c r="A7" s="4"/>
      <c r="B7" s="7" t="s">
        <v>13</v>
      </c>
      <c r="C7" s="8">
        <f>SUM(C56:L56)</f>
        <v>179</v>
      </c>
      <c r="D7" s="8">
        <f>SUMIF(C59:L59, "&gt;=1")</f>
        <v>3</v>
      </c>
      <c r="E7" s="8">
        <f>SUM(C57:L57)</f>
        <v>111</v>
      </c>
      <c r="F7" s="8">
        <f>SUM(C58:L58)</f>
        <v>2</v>
      </c>
      <c r="G7" s="231" t="s">
        <v>84</v>
      </c>
      <c r="H7" s="12">
        <f>AVERAGE(E7/F7)</f>
        <v>55.5</v>
      </c>
      <c r="I7" s="8">
        <f>COUNTIF(B58:K58, "&gt;=5")</f>
        <v>0</v>
      </c>
      <c r="J7" s="8">
        <f>COUNTIF(C58:L58, "&gt;=4")</f>
        <v>0</v>
      </c>
      <c r="K7" s="12">
        <f>AVERAGE(C7/F7)</f>
        <v>89.5</v>
      </c>
      <c r="L7" s="12">
        <f t="shared" si="3"/>
        <v>3.720670391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>
        <v>2.0</v>
      </c>
      <c r="D12" s="30">
        <v>6.0</v>
      </c>
      <c r="E12" s="30">
        <v>14.0</v>
      </c>
      <c r="F12" s="30">
        <v>22.0</v>
      </c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>
        <v>2.0</v>
      </c>
      <c r="D13" s="33">
        <v>1.0</v>
      </c>
      <c r="E13" s="33">
        <v>2.0</v>
      </c>
      <c r="F13" s="33">
        <v>1.0</v>
      </c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>
        <v>5.0</v>
      </c>
      <c r="D14" s="33">
        <v>5.0</v>
      </c>
      <c r="E14" s="33">
        <v>5.0</v>
      </c>
      <c r="F14" s="33">
        <v>5.0</v>
      </c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>
        <v>4.0</v>
      </c>
      <c r="D15" s="33">
        <v>1.0</v>
      </c>
      <c r="E15" s="33">
        <v>3.0</v>
      </c>
      <c r="F15" s="33">
        <v>2.0</v>
      </c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>
        <v>34.0</v>
      </c>
      <c r="D16" s="40">
        <v>132.0</v>
      </c>
      <c r="E16" s="41">
        <v>116.0</v>
      </c>
      <c r="F16" s="42">
        <v>100.0</v>
      </c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>
        <v>6.0</v>
      </c>
      <c r="D17" s="33">
        <v>7.0</v>
      </c>
      <c r="E17" s="33">
        <v>6.0</v>
      </c>
      <c r="F17" s="33">
        <v>8.0</v>
      </c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>
        <v>42.0</v>
      </c>
      <c r="D18" s="33">
        <v>120.0</v>
      </c>
      <c r="E18" s="33">
        <v>120.0</v>
      </c>
      <c r="F18" s="33">
        <v>120.0</v>
      </c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>
        <v>95.0</v>
      </c>
      <c r="D19" s="48">
        <v>135.0</v>
      </c>
      <c r="E19" s="49">
        <v>184.0</v>
      </c>
      <c r="F19" s="50">
        <v>102.0</v>
      </c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>
        <v>3.0</v>
      </c>
      <c r="D20" s="30">
        <v>4.0</v>
      </c>
      <c r="E20" s="54">
        <v>7.0</v>
      </c>
      <c r="F20" s="29">
        <v>2.0</v>
      </c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>
        <v>42.0</v>
      </c>
      <c r="D21" s="33">
        <v>105.0</v>
      </c>
      <c r="E21" s="30">
        <v>120.0</v>
      </c>
      <c r="F21" s="33">
        <v>84.0</v>
      </c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31">
        <v>3.0</v>
      </c>
      <c r="D23" s="31">
        <v>15.0</v>
      </c>
      <c r="E23" s="31">
        <v>8.0</v>
      </c>
      <c r="F23" s="31">
        <v>5.0</v>
      </c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1">
        <v>8.0</v>
      </c>
      <c r="D24" s="31">
        <v>19.0</v>
      </c>
      <c r="E24" s="31">
        <v>15.0</v>
      </c>
      <c r="F24" s="31">
        <v>13.0</v>
      </c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1">
        <v>4.0</v>
      </c>
      <c r="D25" s="31">
        <v>2.0</v>
      </c>
      <c r="E25" s="31">
        <v>2.0</v>
      </c>
      <c r="F25" s="31">
        <v>6.0</v>
      </c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1" t="s">
        <v>51</v>
      </c>
      <c r="D26" s="31" t="s">
        <v>51</v>
      </c>
      <c r="E26" s="31" t="s">
        <v>51</v>
      </c>
      <c r="F26" s="31" t="s">
        <v>51</v>
      </c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>
        <v>12.0</v>
      </c>
      <c r="D28" s="31">
        <v>12.0</v>
      </c>
      <c r="E28" s="31">
        <v>24.0</v>
      </c>
      <c r="F28" s="31">
        <v>6.0</v>
      </c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>
        <v>19.0</v>
      </c>
      <c r="D29" s="31">
        <v>18.0</v>
      </c>
      <c r="E29" s="31">
        <v>28.0</v>
      </c>
      <c r="F29" s="31">
        <v>8.0</v>
      </c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>
        <v>1.0</v>
      </c>
      <c r="D30" s="31">
        <v>0.0</v>
      </c>
      <c r="E30" s="31">
        <v>0.0</v>
      </c>
      <c r="F30" s="31">
        <v>0.0</v>
      </c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>
        <v>0.0</v>
      </c>
      <c r="D31" s="31">
        <v>0.0</v>
      </c>
      <c r="E31" s="31">
        <v>0.0</v>
      </c>
      <c r="F31" s="31">
        <v>0.0</v>
      </c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>
        <v>2.0</v>
      </c>
      <c r="D32" s="31">
        <v>0.0</v>
      </c>
      <c r="E32" s="31">
        <v>0.0</v>
      </c>
      <c r="F32" s="31">
        <v>0.0</v>
      </c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2.0</v>
      </c>
      <c r="D40" s="73"/>
      <c r="E40" s="72">
        <v>16.0</v>
      </c>
      <c r="F40" s="73"/>
      <c r="G40" s="72">
        <v>22.0</v>
      </c>
      <c r="H40" s="73"/>
      <c r="I40" s="72">
        <v>35.0</v>
      </c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>
        <v>3.0</v>
      </c>
      <c r="D43" s="78"/>
      <c r="E43" s="77">
        <v>2.0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>
        <v>310.0</v>
      </c>
      <c r="D44" s="75">
        <v>187.0</v>
      </c>
      <c r="E44" s="74">
        <v>170.0</v>
      </c>
      <c r="F44" s="75">
        <v>149.0</v>
      </c>
      <c r="G44" s="74">
        <v>107.0</v>
      </c>
      <c r="H44" s="75" t="s">
        <v>53</v>
      </c>
      <c r="I44" s="74">
        <v>50.0</v>
      </c>
      <c r="J44" s="75">
        <v>51.0</v>
      </c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9.0</v>
      </c>
      <c r="G45" s="74">
        <v>204.0</v>
      </c>
      <c r="H45" s="75" t="s">
        <v>53</v>
      </c>
      <c r="I45" s="74">
        <v>10.0</v>
      </c>
      <c r="J45" s="75">
        <v>10.0</v>
      </c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>
        <v>619.0</v>
      </c>
      <c r="D46" s="75">
        <v>359.0</v>
      </c>
      <c r="E46" s="74">
        <v>313.0</v>
      </c>
      <c r="F46" s="75">
        <v>311.0</v>
      </c>
      <c r="G46" s="74">
        <v>7.0</v>
      </c>
      <c r="H46" s="75" t="s">
        <v>53</v>
      </c>
      <c r="I46" s="74">
        <v>138.0</v>
      </c>
      <c r="J46" s="75">
        <v>118.0</v>
      </c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>
        <v>178.0</v>
      </c>
      <c r="D47" s="82">
        <v>200.0</v>
      </c>
      <c r="E47" s="81">
        <v>448.0</v>
      </c>
      <c r="F47" s="82" t="s">
        <v>53</v>
      </c>
      <c r="G47" s="81">
        <v>451.0</v>
      </c>
      <c r="H47" s="82" t="s">
        <v>53</v>
      </c>
      <c r="I47" s="81">
        <v>157.0</v>
      </c>
      <c r="J47" s="82" t="s">
        <v>53</v>
      </c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 t="s">
        <v>53</v>
      </c>
      <c r="G48" s="74">
        <v>10.0</v>
      </c>
      <c r="H48" s="75" t="s">
        <v>53</v>
      </c>
      <c r="I48" s="74">
        <v>298.0</v>
      </c>
      <c r="J48" s="75" t="s">
        <v>53</v>
      </c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>
        <v>338.0</v>
      </c>
      <c r="D49" s="85">
        <v>333.0</v>
      </c>
      <c r="E49" s="84">
        <v>620.0</v>
      </c>
      <c r="F49" s="85" t="s">
        <v>53</v>
      </c>
      <c r="G49" s="84">
        <v>601.0</v>
      </c>
      <c r="H49" s="85" t="s">
        <v>53</v>
      </c>
      <c r="I49" s="84">
        <v>10.0</v>
      </c>
      <c r="J49" s="85" t="s">
        <v>53</v>
      </c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>
        <v>26.0</v>
      </c>
      <c r="D51" s="89">
        <v>16.0</v>
      </c>
      <c r="E51" s="88">
        <v>15.0</v>
      </c>
      <c r="F51" s="89">
        <v>0.0</v>
      </c>
      <c r="G51" s="89">
        <v>9.0</v>
      </c>
      <c r="H51" s="88" t="s">
        <v>53</v>
      </c>
      <c r="I51" s="88">
        <v>4.0</v>
      </c>
      <c r="J51" s="89">
        <v>2.0</v>
      </c>
      <c r="K51" s="88">
        <v>1.0</v>
      </c>
      <c r="L51" s="89">
        <v>11.0</v>
      </c>
    </row>
    <row r="52" ht="14.25" customHeight="1">
      <c r="A52" s="27">
        <v>12.0</v>
      </c>
      <c r="B52" s="87" t="s">
        <v>48</v>
      </c>
      <c r="C52" s="74">
        <v>55.0</v>
      </c>
      <c r="D52" s="75">
        <v>71.0</v>
      </c>
      <c r="E52" s="74">
        <v>27.0</v>
      </c>
      <c r="F52" s="75">
        <v>9.0</v>
      </c>
      <c r="G52" s="75">
        <v>24.0</v>
      </c>
      <c r="H52" s="74" t="s">
        <v>53</v>
      </c>
      <c r="I52" s="74">
        <v>15.0</v>
      </c>
      <c r="J52" s="75">
        <v>13.0</v>
      </c>
      <c r="K52" s="74">
        <v>6.0</v>
      </c>
      <c r="L52" s="75">
        <v>35.0</v>
      </c>
    </row>
    <row r="53" ht="14.25" customHeight="1">
      <c r="A53" s="27">
        <v>13.0</v>
      </c>
      <c r="B53" s="87" t="s">
        <v>49</v>
      </c>
      <c r="C53" s="74">
        <v>2.0</v>
      </c>
      <c r="D53" s="75">
        <v>2.0</v>
      </c>
      <c r="E53" s="74">
        <v>2.0</v>
      </c>
      <c r="F53" s="75">
        <v>2.0</v>
      </c>
      <c r="G53" s="75">
        <v>2.0</v>
      </c>
      <c r="H53" s="74" t="s">
        <v>53</v>
      </c>
      <c r="I53" s="74">
        <v>2.0</v>
      </c>
      <c r="J53" s="75">
        <v>2.0</v>
      </c>
      <c r="K53" s="74">
        <v>2.0</v>
      </c>
      <c r="L53" s="75">
        <v>3.0</v>
      </c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 t="s">
        <v>51</v>
      </c>
      <c r="H54" s="74" t="s">
        <v>53</v>
      </c>
      <c r="I54" s="74" t="s">
        <v>51</v>
      </c>
      <c r="J54" s="75" t="s">
        <v>51</v>
      </c>
      <c r="K54" s="74" t="s">
        <v>51</v>
      </c>
      <c r="L54" s="75" t="s">
        <v>51</v>
      </c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>
        <v>12.0</v>
      </c>
      <c r="E56" s="74">
        <v>137.0</v>
      </c>
      <c r="F56" s="75">
        <v>12.0</v>
      </c>
      <c r="G56" s="74"/>
      <c r="H56" s="75"/>
      <c r="I56" s="74"/>
      <c r="J56" s="75"/>
      <c r="K56" s="74"/>
      <c r="L56" s="75">
        <v>18.0</v>
      </c>
    </row>
    <row r="57" ht="14.25" customHeight="1">
      <c r="A57" s="27">
        <v>17.0</v>
      </c>
      <c r="B57" s="91" t="s">
        <v>55</v>
      </c>
      <c r="C57" s="74"/>
      <c r="D57" s="75">
        <v>14.0</v>
      </c>
      <c r="E57" s="74">
        <v>85.0</v>
      </c>
      <c r="F57" s="75">
        <v>7.0</v>
      </c>
      <c r="G57" s="74"/>
      <c r="H57" s="75"/>
      <c r="I57" s="74"/>
      <c r="J57" s="75"/>
      <c r="K57" s="74"/>
      <c r="L57" s="75">
        <v>5.0</v>
      </c>
    </row>
    <row r="58" ht="14.25" customHeight="1">
      <c r="A58" s="60">
        <v>18.0</v>
      </c>
      <c r="B58" s="91" t="s">
        <v>56</v>
      </c>
      <c r="C58" s="81"/>
      <c r="D58" s="82">
        <v>0.0</v>
      </c>
      <c r="E58" s="81">
        <v>2.0</v>
      </c>
      <c r="F58" s="82">
        <v>0.0</v>
      </c>
      <c r="G58" s="81"/>
      <c r="H58" s="82"/>
      <c r="I58" s="81"/>
      <c r="J58" s="82"/>
      <c r="K58" s="81"/>
      <c r="L58" s="82">
        <v>0.0</v>
      </c>
    </row>
    <row r="59" ht="14.25" customHeight="1">
      <c r="A59" s="27">
        <v>19.0</v>
      </c>
      <c r="B59" s="91" t="s">
        <v>57</v>
      </c>
      <c r="C59" s="74"/>
      <c r="D59" s="75">
        <v>0.0</v>
      </c>
      <c r="E59" s="74">
        <v>3.0</v>
      </c>
      <c r="F59" s="75">
        <v>0.0</v>
      </c>
      <c r="G59" s="74"/>
      <c r="H59" s="75"/>
      <c r="I59" s="74"/>
      <c r="J59" s="75"/>
      <c r="K59" s="74"/>
      <c r="L59" s="75">
        <v>0.0</v>
      </c>
    </row>
    <row r="60" ht="14.25" customHeight="1">
      <c r="A60" s="60">
        <v>20.0</v>
      </c>
      <c r="B60" s="91" t="s">
        <v>58</v>
      </c>
      <c r="C60" s="74"/>
      <c r="D60" s="75">
        <v>0.0</v>
      </c>
      <c r="E60" s="74" t="s">
        <v>85</v>
      </c>
      <c r="F60" s="75">
        <v>0.0</v>
      </c>
      <c r="G60" s="74"/>
      <c r="H60" s="75"/>
      <c r="I60" s="74"/>
      <c r="J60" s="75"/>
      <c r="K60" s="74"/>
      <c r="L60" s="75">
        <v>0.0</v>
      </c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15.57"/>
    <col customWidth="1" min="4" max="4" width="19.43"/>
    <col customWidth="1" min="5" max="5" width="13.86"/>
    <col customWidth="1" min="6" max="6" width="13.43"/>
    <col customWidth="1" min="7" max="7" width="11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230.0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v>2.0</v>
      </c>
      <c r="D3" s="8">
        <f>COUNTIF(C26:G26, "YES") + COUNTIF(C26:G26, "NO")</f>
        <v>2</v>
      </c>
      <c r="E3" s="8">
        <f>COUNTIF(C26:G26, "NO")</f>
        <v>0</v>
      </c>
      <c r="F3" s="8">
        <f>SUM(C23:G23)</f>
        <v>3</v>
      </c>
      <c r="G3" s="8">
        <f>MAX(C23:G23)</f>
        <v>2</v>
      </c>
      <c r="H3" s="9">
        <f t="shared" ref="H3:H4" si="1">IF(D3-E3=0, 0, F3/(D3-E3))</f>
        <v>1.5</v>
      </c>
      <c r="I3" s="10">
        <f>SUM(C24:G24)</f>
        <v>9</v>
      </c>
      <c r="J3" s="11">
        <f t="shared" ref="J3:J4" si="2">SUM(F3/I3)*100</f>
        <v>33.33333333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v>3.0</v>
      </c>
      <c r="D4" s="10">
        <f>COUNTIF(C54:L54, "YES") + COUNTIF(C54:L54, "NO")</f>
        <v>5</v>
      </c>
      <c r="E4" s="8">
        <f>COUNTIF(C54:L54, "NO")</f>
        <v>0</v>
      </c>
      <c r="F4" s="8">
        <f>SUM(C51:L51)</f>
        <v>64</v>
      </c>
      <c r="G4" s="8">
        <f>MAX(C51:L51)</f>
        <v>24</v>
      </c>
      <c r="H4" s="9">
        <f t="shared" si="1"/>
        <v>12.8</v>
      </c>
      <c r="I4" s="8">
        <f>SUM(C52:L52)</f>
        <v>122</v>
      </c>
      <c r="J4" s="12">
        <f t="shared" si="2"/>
        <v>52.45901639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15"/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 t="str">
        <f t="shared" ref="L6:L7" si="3">SUM(E6/C6)*6</f>
        <v>#DIV/0!</v>
      </c>
    </row>
    <row r="7" ht="14.25" customHeight="1">
      <c r="A7" s="4"/>
      <c r="B7" s="7" t="s">
        <v>13</v>
      </c>
      <c r="C7" s="8">
        <f>SUM(C56:L56)</f>
        <v>0</v>
      </c>
      <c r="D7" s="8">
        <f>SUMIF(C59:L59, "&gt;=1")</f>
        <v>0</v>
      </c>
      <c r="E7" s="8">
        <f>SUM(C57:L57)</f>
        <v>0</v>
      </c>
      <c r="F7" s="8">
        <f>SUM(C58:L58)</f>
        <v>0</v>
      </c>
      <c r="G7" s="15"/>
      <c r="H7" s="12" t="str">
        <f>AVERAGE(E7/F7)</f>
        <v>#DIV/0!</v>
      </c>
      <c r="I7" s="8">
        <f>COUNTIF(B58:K58, "&gt;=5")</f>
        <v>0</v>
      </c>
      <c r="J7" s="8">
        <f>COUNTIF(C58:L58, "&gt;=4")</f>
        <v>0</v>
      </c>
      <c r="K7" s="12" t="str">
        <f>AVERAGE(C7/F7)</f>
        <v>#DIV/0!</v>
      </c>
      <c r="L7" s="12" t="str">
        <f t="shared" si="3"/>
        <v>#DIV/0!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>
        <v>2.0</v>
      </c>
      <c r="D12" s="30">
        <v>6.0</v>
      </c>
      <c r="E12" s="30">
        <v>14.0</v>
      </c>
      <c r="F12" s="30">
        <v>22.0</v>
      </c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>
        <v>2.0</v>
      </c>
      <c r="D13" s="33">
        <v>1.0</v>
      </c>
      <c r="E13" s="33">
        <v>2.0</v>
      </c>
      <c r="F13" s="33">
        <v>1.0</v>
      </c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>
        <v>5.0</v>
      </c>
      <c r="D14" s="33">
        <v>5.0</v>
      </c>
      <c r="E14" s="33">
        <v>5.0</v>
      </c>
      <c r="F14" s="33">
        <v>5.0</v>
      </c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>
        <v>4.0</v>
      </c>
      <c r="D15" s="33">
        <v>1.0</v>
      </c>
      <c r="E15" s="33">
        <v>3.0</v>
      </c>
      <c r="F15" s="33">
        <v>2.0</v>
      </c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>
        <v>34.0</v>
      </c>
      <c r="D16" s="40">
        <v>132.0</v>
      </c>
      <c r="E16" s="41">
        <v>116.0</v>
      </c>
      <c r="F16" s="42">
        <v>100.0</v>
      </c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>
        <v>6.0</v>
      </c>
      <c r="D17" s="33">
        <v>7.0</v>
      </c>
      <c r="E17" s="33">
        <v>6.0</v>
      </c>
      <c r="F17" s="33">
        <v>8.0</v>
      </c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>
        <v>42.0</v>
      </c>
      <c r="D18" s="33">
        <v>120.0</v>
      </c>
      <c r="E18" s="33">
        <v>120.0</v>
      </c>
      <c r="F18" s="33">
        <v>120.0</v>
      </c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>
        <v>95.0</v>
      </c>
      <c r="D19" s="48">
        <v>135.0</v>
      </c>
      <c r="E19" s="49">
        <v>184.0</v>
      </c>
      <c r="F19" s="50">
        <v>102.0</v>
      </c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>
        <v>3.0</v>
      </c>
      <c r="D20" s="30">
        <v>4.0</v>
      </c>
      <c r="E20" s="54">
        <v>7.0</v>
      </c>
      <c r="F20" s="29">
        <v>2.0</v>
      </c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>
        <v>42.0</v>
      </c>
      <c r="D21" s="33">
        <v>105.0</v>
      </c>
      <c r="E21" s="30">
        <v>120.0</v>
      </c>
      <c r="F21" s="33">
        <v>84.0</v>
      </c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31"/>
      <c r="D23" s="29">
        <v>1.0</v>
      </c>
      <c r="E23" s="30">
        <v>2.0</v>
      </c>
      <c r="F23" s="31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1"/>
      <c r="D24" s="32">
        <v>3.0</v>
      </c>
      <c r="E24" s="33">
        <v>6.0</v>
      </c>
      <c r="F24" s="31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1"/>
      <c r="D25" s="32">
        <v>3.0</v>
      </c>
      <c r="E25" s="33">
        <v>3.0</v>
      </c>
      <c r="F25" s="31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1"/>
      <c r="D26" s="32" t="s">
        <v>51</v>
      </c>
      <c r="E26" s="33" t="s">
        <v>51</v>
      </c>
      <c r="F26" s="31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2.0</v>
      </c>
      <c r="D40" s="73"/>
      <c r="E40" s="72">
        <v>16.0</v>
      </c>
      <c r="F40" s="73"/>
      <c r="G40" s="72">
        <v>22.0</v>
      </c>
      <c r="H40" s="73"/>
      <c r="I40" s="72">
        <v>35.0</v>
      </c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>
        <v>3.0</v>
      </c>
      <c r="D43" s="78"/>
      <c r="E43" s="77">
        <v>2.0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>
        <v>310.0</v>
      </c>
      <c r="D44" s="75">
        <v>187.0</v>
      </c>
      <c r="E44" s="74">
        <v>170.0</v>
      </c>
      <c r="F44" s="75">
        <v>149.0</v>
      </c>
      <c r="G44" s="74">
        <v>107.0</v>
      </c>
      <c r="H44" s="75" t="s">
        <v>53</v>
      </c>
      <c r="I44" s="74">
        <v>50.0</v>
      </c>
      <c r="J44" s="75">
        <v>51.0</v>
      </c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9.0</v>
      </c>
      <c r="G45" s="74">
        <v>204.0</v>
      </c>
      <c r="H45" s="75" t="s">
        <v>53</v>
      </c>
      <c r="I45" s="74">
        <v>10.0</v>
      </c>
      <c r="J45" s="75">
        <v>10.0</v>
      </c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>
        <v>619.0</v>
      </c>
      <c r="D46" s="75">
        <v>359.0</v>
      </c>
      <c r="E46" s="74">
        <v>313.0</v>
      </c>
      <c r="F46" s="75">
        <v>311.0</v>
      </c>
      <c r="G46" s="74">
        <v>7.0</v>
      </c>
      <c r="H46" s="75" t="s">
        <v>53</v>
      </c>
      <c r="I46" s="74">
        <v>138.0</v>
      </c>
      <c r="J46" s="75">
        <v>118.0</v>
      </c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>
        <v>178.0</v>
      </c>
      <c r="D47" s="82">
        <v>200.0</v>
      </c>
      <c r="E47" s="81">
        <v>448.0</v>
      </c>
      <c r="F47" s="82" t="s">
        <v>53</v>
      </c>
      <c r="G47" s="81">
        <v>451.0</v>
      </c>
      <c r="H47" s="82" t="s">
        <v>53</v>
      </c>
      <c r="I47" s="81">
        <v>157.0</v>
      </c>
      <c r="J47" s="82" t="s">
        <v>53</v>
      </c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 t="s">
        <v>53</v>
      </c>
      <c r="G48" s="74">
        <v>10.0</v>
      </c>
      <c r="H48" s="75" t="s">
        <v>53</v>
      </c>
      <c r="I48" s="74">
        <v>298.0</v>
      </c>
      <c r="J48" s="75" t="s">
        <v>53</v>
      </c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>
        <v>338.0</v>
      </c>
      <c r="D49" s="85">
        <v>333.0</v>
      </c>
      <c r="E49" s="84">
        <v>620.0</v>
      </c>
      <c r="F49" s="85" t="s">
        <v>53</v>
      </c>
      <c r="G49" s="84">
        <v>601.0</v>
      </c>
      <c r="H49" s="85" t="s">
        <v>53</v>
      </c>
      <c r="I49" s="84">
        <v>10.0</v>
      </c>
      <c r="J49" s="85" t="s">
        <v>53</v>
      </c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>
        <v>10.0</v>
      </c>
      <c r="D51" s="89">
        <v>24.0</v>
      </c>
      <c r="E51" s="88">
        <v>0.0</v>
      </c>
      <c r="F51" s="89">
        <v>23.0</v>
      </c>
      <c r="G51" s="89">
        <v>7.0</v>
      </c>
      <c r="H51" s="88" t="s">
        <v>53</v>
      </c>
      <c r="I51" s="88"/>
      <c r="J51" s="89"/>
      <c r="K51" s="88"/>
      <c r="L51" s="89"/>
    </row>
    <row r="52" ht="14.25" customHeight="1">
      <c r="A52" s="27">
        <v>12.0</v>
      </c>
      <c r="B52" s="87" t="s">
        <v>48</v>
      </c>
      <c r="C52" s="74">
        <v>35.0</v>
      </c>
      <c r="D52" s="75">
        <v>40.0</v>
      </c>
      <c r="E52" s="74">
        <v>1.0</v>
      </c>
      <c r="F52" s="75">
        <v>38.0</v>
      </c>
      <c r="G52" s="75">
        <v>8.0</v>
      </c>
      <c r="H52" s="74" t="s">
        <v>53</v>
      </c>
      <c r="I52" s="74"/>
      <c r="J52" s="75"/>
      <c r="K52" s="74"/>
      <c r="L52" s="75"/>
    </row>
    <row r="53" ht="14.25" customHeight="1">
      <c r="A53" s="27">
        <v>13.0</v>
      </c>
      <c r="B53" s="87" t="s">
        <v>49</v>
      </c>
      <c r="C53" s="74">
        <v>5.0</v>
      </c>
      <c r="D53" s="75">
        <v>5.0</v>
      </c>
      <c r="E53" s="74">
        <v>6.0</v>
      </c>
      <c r="F53" s="75">
        <v>6.0</v>
      </c>
      <c r="G53" s="75">
        <v>6.0</v>
      </c>
      <c r="H53" s="74" t="s">
        <v>53</v>
      </c>
      <c r="I53" s="74"/>
      <c r="J53" s="75"/>
      <c r="K53" s="74"/>
      <c r="L53" s="75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 t="s">
        <v>51</v>
      </c>
      <c r="H54" s="74" t="s">
        <v>53</v>
      </c>
      <c r="I54" s="74"/>
      <c r="J54" s="75"/>
      <c r="K54" s="74"/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26" width="8.71"/>
  </cols>
  <sheetData>
    <row r="1" ht="14.25" customHeight="1">
      <c r="A1" s="1" t="s">
        <v>0</v>
      </c>
      <c r="B1" s="2">
        <v>231.0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/>
      <c r="D3" s="8"/>
      <c r="E3" s="8"/>
      <c r="F3" s="8"/>
      <c r="G3" s="8"/>
      <c r="H3" s="9"/>
      <c r="I3" s="10"/>
      <c r="J3" s="11"/>
      <c r="K3" s="8"/>
      <c r="L3" s="8"/>
    </row>
    <row r="4" ht="14.25" customHeight="1">
      <c r="A4" s="4"/>
      <c r="B4" s="7" t="s">
        <v>13</v>
      </c>
      <c r="C4" s="8">
        <v>2.0</v>
      </c>
      <c r="D4" s="10">
        <v>4.0</v>
      </c>
      <c r="E4" s="8">
        <v>0.0</v>
      </c>
      <c r="F4" s="8">
        <v>55.0</v>
      </c>
      <c r="G4" s="8">
        <v>32.0</v>
      </c>
      <c r="H4" s="9">
        <v>13.75</v>
      </c>
      <c r="I4" s="8">
        <v>207.0</v>
      </c>
      <c r="J4" s="12">
        <v>26.67</v>
      </c>
      <c r="K4" s="8">
        <v>0.0</v>
      </c>
      <c r="L4" s="8">
        <v>0.0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/>
      <c r="D6" s="8"/>
      <c r="E6" s="8"/>
      <c r="F6" s="8"/>
      <c r="G6" s="15"/>
      <c r="H6" s="8"/>
      <c r="I6" s="8"/>
      <c r="J6" s="8"/>
      <c r="K6" s="8"/>
      <c r="L6" s="12"/>
    </row>
    <row r="7" ht="14.25" customHeight="1">
      <c r="A7" s="4"/>
      <c r="B7" s="7" t="s">
        <v>13</v>
      </c>
      <c r="C7" s="8"/>
      <c r="D7" s="8"/>
      <c r="E7" s="8"/>
      <c r="F7" s="8"/>
      <c r="G7" s="8"/>
      <c r="H7" s="8"/>
      <c r="I7" s="8"/>
      <c r="J7" s="8"/>
      <c r="K7" s="8"/>
      <c r="L7" s="8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/>
      <c r="D16" s="40"/>
      <c r="E16" s="41"/>
      <c r="F16" s="42"/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/>
      <c r="D19" s="48"/>
      <c r="E19" s="49"/>
      <c r="F19" s="50"/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/>
      <c r="D20" s="30"/>
      <c r="E20" s="54"/>
      <c r="F20" s="29"/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/>
      <c r="D21" s="33"/>
      <c r="E21" s="30"/>
      <c r="F21" s="33"/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2.0</v>
      </c>
      <c r="D40" s="73"/>
      <c r="E40" s="72">
        <v>16.0</v>
      </c>
      <c r="F40" s="73"/>
      <c r="G40" s="72">
        <v>22.0</v>
      </c>
      <c r="H40" s="73"/>
      <c r="I40" s="72">
        <v>35.0</v>
      </c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>
        <v>3.0</v>
      </c>
      <c r="D43" s="78"/>
      <c r="E43" s="77">
        <v>2.0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>
        <v>310.0</v>
      </c>
      <c r="D44" s="75">
        <v>187.0</v>
      </c>
      <c r="E44" s="74">
        <v>170.0</v>
      </c>
      <c r="F44" s="75">
        <v>149.0</v>
      </c>
      <c r="G44" s="74">
        <v>107.0</v>
      </c>
      <c r="H44" s="75" t="s">
        <v>53</v>
      </c>
      <c r="I44" s="74">
        <v>50.0</v>
      </c>
      <c r="J44" s="75">
        <v>51.0</v>
      </c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9.0</v>
      </c>
      <c r="G45" s="74">
        <v>204.0</v>
      </c>
      <c r="H45" s="75" t="s">
        <v>53</v>
      </c>
      <c r="I45" s="74">
        <v>10.0</v>
      </c>
      <c r="J45" s="75">
        <v>10.0</v>
      </c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>
        <v>619.0</v>
      </c>
      <c r="D46" s="75">
        <v>359.0</v>
      </c>
      <c r="E46" s="74">
        <v>313.0</v>
      </c>
      <c r="F46" s="75">
        <v>311.0</v>
      </c>
      <c r="G46" s="74">
        <v>7.0</v>
      </c>
      <c r="H46" s="75" t="s">
        <v>53</v>
      </c>
      <c r="I46" s="74">
        <v>138.0</v>
      </c>
      <c r="J46" s="75">
        <v>118.0</v>
      </c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>
        <v>178.0</v>
      </c>
      <c r="D47" s="82">
        <v>200.0</v>
      </c>
      <c r="E47" s="81">
        <v>448.0</v>
      </c>
      <c r="F47" s="82" t="s">
        <v>53</v>
      </c>
      <c r="G47" s="81">
        <v>451.0</v>
      </c>
      <c r="H47" s="82" t="s">
        <v>53</v>
      </c>
      <c r="I47" s="81">
        <v>157.0</v>
      </c>
      <c r="J47" s="82" t="s">
        <v>53</v>
      </c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 t="s">
        <v>53</v>
      </c>
      <c r="G48" s="74">
        <v>10.0</v>
      </c>
      <c r="H48" s="75" t="s">
        <v>53</v>
      </c>
      <c r="I48" s="74">
        <v>298.0</v>
      </c>
      <c r="J48" s="75" t="s">
        <v>53</v>
      </c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>
        <v>338.0</v>
      </c>
      <c r="D49" s="85">
        <v>333.0</v>
      </c>
      <c r="E49" s="84">
        <v>620.0</v>
      </c>
      <c r="F49" s="85" t="s">
        <v>53</v>
      </c>
      <c r="G49" s="84">
        <v>601.0</v>
      </c>
      <c r="H49" s="85" t="s">
        <v>53</v>
      </c>
      <c r="I49" s="84">
        <v>10.0</v>
      </c>
      <c r="J49" s="85" t="s">
        <v>53</v>
      </c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>
        <v>32.0</v>
      </c>
      <c r="D51" s="89">
        <v>15.0</v>
      </c>
      <c r="E51" s="88"/>
      <c r="F51" s="89"/>
      <c r="G51" s="89"/>
      <c r="H51" s="88"/>
      <c r="I51" s="88"/>
      <c r="J51" s="89"/>
      <c r="K51" s="88">
        <v>3.0</v>
      </c>
      <c r="L51" s="89">
        <v>5.0</v>
      </c>
    </row>
    <row r="52" ht="14.25" customHeight="1">
      <c r="A52" s="27">
        <v>12.0</v>
      </c>
      <c r="B52" s="87" t="s">
        <v>48</v>
      </c>
      <c r="C52" s="74">
        <v>108.0</v>
      </c>
      <c r="D52" s="75">
        <v>44.0</v>
      </c>
      <c r="E52" s="74"/>
      <c r="F52" s="75"/>
      <c r="G52" s="75"/>
      <c r="H52" s="74"/>
      <c r="I52" s="74"/>
      <c r="J52" s="75"/>
      <c r="K52" s="74">
        <v>6.0</v>
      </c>
      <c r="L52" s="75">
        <v>49.0</v>
      </c>
    </row>
    <row r="53" ht="14.25" customHeight="1">
      <c r="A53" s="27">
        <v>13.0</v>
      </c>
      <c r="B53" s="87" t="s">
        <v>49</v>
      </c>
      <c r="C53" s="74">
        <v>3.0</v>
      </c>
      <c r="D53" s="75">
        <v>3.0</v>
      </c>
      <c r="E53" s="74"/>
      <c r="F53" s="75"/>
      <c r="G53" s="75"/>
      <c r="H53" s="74"/>
      <c r="I53" s="74"/>
      <c r="J53" s="75"/>
      <c r="K53" s="74">
        <v>1.0</v>
      </c>
      <c r="L53" s="75">
        <v>2.0</v>
      </c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/>
      <c r="F54" s="75"/>
      <c r="G54" s="75"/>
      <c r="H54" s="74"/>
      <c r="I54" s="74"/>
      <c r="J54" s="75"/>
      <c r="K54" s="74" t="s">
        <v>51</v>
      </c>
      <c r="L54" s="75" t="s">
        <v>51</v>
      </c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232.0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COUNT(C12:G12)</f>
        <v>4</v>
      </c>
      <c r="D3" s="8">
        <f>COUNTIF(C26:G26, "YES") + COUNTIF(C26:G26, "NO")</f>
        <v>4</v>
      </c>
      <c r="E3" s="8">
        <f>COUNTIF(C26:G26, "NO")</f>
        <v>2</v>
      </c>
      <c r="F3" s="8">
        <f>SUM(C23:G23)</f>
        <v>41</v>
      </c>
      <c r="G3" s="8">
        <f>MAX(C23:G23)</f>
        <v>32</v>
      </c>
      <c r="H3" s="9">
        <f t="shared" ref="H3:H4" si="1">IF(D3-E3=0, 0, F3/(D3-E3))</f>
        <v>20.5</v>
      </c>
      <c r="I3" s="10">
        <f>SUM(C24:G24)</f>
        <v>37</v>
      </c>
      <c r="J3" s="11">
        <f t="shared" ref="J3:J4" si="2">SUM(F3/I3)*100</f>
        <v>110.8108108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v>2.0</v>
      </c>
      <c r="D4" s="10">
        <v>3.0</v>
      </c>
      <c r="E4" s="8">
        <v>1.0</v>
      </c>
      <c r="F4" s="8">
        <f>SUM(C51:L51)</f>
        <v>53</v>
      </c>
      <c r="G4" s="8">
        <f>MAX(C51:L51)</f>
        <v>30</v>
      </c>
      <c r="H4" s="9">
        <f t="shared" si="1"/>
        <v>26.5</v>
      </c>
      <c r="I4" s="8">
        <f>SUM(C52:L52)</f>
        <v>87</v>
      </c>
      <c r="J4" s="12">
        <f t="shared" si="2"/>
        <v>60.91954023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48</v>
      </c>
      <c r="D6" s="8">
        <f>SUMIF(C31:G31, "&gt;=1")</f>
        <v>0</v>
      </c>
      <c r="E6" s="8">
        <f>SUM(C29:G29)</f>
        <v>97</v>
      </c>
      <c r="F6" s="8">
        <f>SUM(C30:G30)</f>
        <v>1</v>
      </c>
      <c r="G6" s="15" t="s">
        <v>86</v>
      </c>
      <c r="H6" s="8">
        <f>SUM(E6/F6)</f>
        <v>97</v>
      </c>
      <c r="I6" s="8">
        <f>COUNTIF(B30:F30, "&gt;=5")</f>
        <v>0</v>
      </c>
      <c r="J6" s="8">
        <f>COUNTIF(C30:G30, "&gt;=4")</f>
        <v>0</v>
      </c>
      <c r="K6" s="8">
        <f>SUM(C6/F6)</f>
        <v>48</v>
      </c>
      <c r="L6" s="12">
        <f t="shared" ref="L6:L7" si="3">SUM(E6/C6)*6</f>
        <v>12.125</v>
      </c>
    </row>
    <row r="7" ht="14.25" customHeight="1">
      <c r="A7" s="4"/>
      <c r="B7" s="7" t="s">
        <v>13</v>
      </c>
      <c r="C7" s="8">
        <f>SUM(C56:L56)</f>
        <v>188</v>
      </c>
      <c r="D7" s="8">
        <f>SUMIF(C59:L59, "&gt;=1")</f>
        <v>1</v>
      </c>
      <c r="E7" s="8">
        <f>SUM(C57:L57)</f>
        <v>171</v>
      </c>
      <c r="F7" s="8">
        <f>SUM(C58:L58)</f>
        <v>2</v>
      </c>
      <c r="G7" s="15" t="s">
        <v>87</v>
      </c>
      <c r="H7" s="12">
        <f>AVERAGE(E7/F7)</f>
        <v>85.5</v>
      </c>
      <c r="I7" s="8">
        <f>COUNTIF(B58:K58, "&gt;=5")</f>
        <v>0</v>
      </c>
      <c r="J7" s="8">
        <f>COUNTIF(C58:L58, "&gt;=4")</f>
        <v>0</v>
      </c>
      <c r="K7" s="12">
        <f>AVERAGE(C7/F7)</f>
        <v>94</v>
      </c>
      <c r="L7" s="12">
        <f t="shared" si="3"/>
        <v>5.457446809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>
        <v>2.0</v>
      </c>
      <c r="D12" s="30">
        <v>6.0</v>
      </c>
      <c r="E12" s="30">
        <v>14.0</v>
      </c>
      <c r="F12" s="30">
        <v>22.0</v>
      </c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>
        <v>2.0</v>
      </c>
      <c r="D13" s="33">
        <v>1.0</v>
      </c>
      <c r="E13" s="33">
        <v>2.0</v>
      </c>
      <c r="F13" s="33">
        <v>1.0</v>
      </c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>
        <v>5.0</v>
      </c>
      <c r="D14" s="33">
        <v>5.0</v>
      </c>
      <c r="E14" s="33">
        <v>5.0</v>
      </c>
      <c r="F14" s="33">
        <v>5.0</v>
      </c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>
        <v>4.0</v>
      </c>
      <c r="D15" s="33">
        <v>1.0</v>
      </c>
      <c r="E15" s="33">
        <v>3.0</v>
      </c>
      <c r="F15" s="33">
        <v>2.0</v>
      </c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>
        <v>34.0</v>
      </c>
      <c r="D16" s="40">
        <v>132.0</v>
      </c>
      <c r="E16" s="41">
        <v>116.0</v>
      </c>
      <c r="F16" s="42">
        <v>100.0</v>
      </c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>
        <v>6.0</v>
      </c>
      <c r="D17" s="33">
        <v>7.0</v>
      </c>
      <c r="E17" s="33">
        <v>6.0</v>
      </c>
      <c r="F17" s="33">
        <v>8.0</v>
      </c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>
        <v>42.0</v>
      </c>
      <c r="D18" s="33">
        <v>120.0</v>
      </c>
      <c r="E18" s="33">
        <v>120.0</v>
      </c>
      <c r="F18" s="33">
        <v>120.0</v>
      </c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>
        <v>95.0</v>
      </c>
      <c r="D19" s="48">
        <v>135.0</v>
      </c>
      <c r="E19" s="49">
        <v>184.0</v>
      </c>
      <c r="F19" s="50">
        <v>102.0</v>
      </c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>
        <v>3.0</v>
      </c>
      <c r="D20" s="30">
        <v>4.0</v>
      </c>
      <c r="E20" s="54">
        <v>7.0</v>
      </c>
      <c r="F20" s="29">
        <v>2.0</v>
      </c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>
        <v>42.0</v>
      </c>
      <c r="D21" s="33">
        <v>105.0</v>
      </c>
      <c r="E21" s="30">
        <v>120.0</v>
      </c>
      <c r="F21" s="33">
        <v>84.0</v>
      </c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29">
        <v>8.0</v>
      </c>
      <c r="D23" s="30">
        <v>1.0</v>
      </c>
      <c r="E23" s="30">
        <v>32.0</v>
      </c>
      <c r="F23" s="30">
        <v>0.0</v>
      </c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2">
        <v>9.0</v>
      </c>
      <c r="D24" s="33">
        <v>2.0</v>
      </c>
      <c r="E24" s="33">
        <v>23.0</v>
      </c>
      <c r="F24" s="33">
        <v>3.0</v>
      </c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2">
        <v>8.0</v>
      </c>
      <c r="D25" s="33">
        <v>8.0</v>
      </c>
      <c r="E25" s="33">
        <v>8.0</v>
      </c>
      <c r="F25" s="33">
        <v>7.0</v>
      </c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2" t="s">
        <v>4</v>
      </c>
      <c r="D26" s="33" t="s">
        <v>51</v>
      </c>
      <c r="E26" s="33" t="s">
        <v>4</v>
      </c>
      <c r="F26" s="33" t="s">
        <v>51</v>
      </c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29">
        <v>6.0</v>
      </c>
      <c r="D28" s="30">
        <v>18.0</v>
      </c>
      <c r="E28" s="30">
        <v>18.0</v>
      </c>
      <c r="F28" s="30">
        <v>6.0</v>
      </c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2">
        <v>11.0</v>
      </c>
      <c r="D29" s="33">
        <v>34.0</v>
      </c>
      <c r="E29" s="33">
        <v>37.0</v>
      </c>
      <c r="F29" s="33">
        <v>15.0</v>
      </c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2">
        <v>0.0</v>
      </c>
      <c r="D30" s="33">
        <v>1.0</v>
      </c>
      <c r="E30" s="33">
        <v>0.0</v>
      </c>
      <c r="F30" s="33">
        <v>0.0</v>
      </c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2">
        <v>0.0</v>
      </c>
      <c r="D31" s="33">
        <v>0.0</v>
      </c>
      <c r="E31" s="33">
        <v>0.0</v>
      </c>
      <c r="F31" s="33">
        <v>0.0</v>
      </c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2">
        <v>0.0</v>
      </c>
      <c r="D32" s="33">
        <v>2.0</v>
      </c>
      <c r="E32" s="33">
        <v>0.0</v>
      </c>
      <c r="F32" s="33">
        <v>0.0</v>
      </c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2.0</v>
      </c>
      <c r="D40" s="73"/>
      <c r="E40" s="72">
        <v>16.0</v>
      </c>
      <c r="F40" s="73"/>
      <c r="G40" s="72">
        <v>22.0</v>
      </c>
      <c r="H40" s="73"/>
      <c r="I40" s="72">
        <v>35.0</v>
      </c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>
        <v>3.0</v>
      </c>
      <c r="D43" s="78"/>
      <c r="E43" s="77">
        <v>2.0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>
        <v>310.0</v>
      </c>
      <c r="D44" s="75">
        <v>187.0</v>
      </c>
      <c r="E44" s="74">
        <v>170.0</v>
      </c>
      <c r="F44" s="75">
        <v>149.0</v>
      </c>
      <c r="G44" s="74">
        <v>107.0</v>
      </c>
      <c r="H44" s="75" t="s">
        <v>53</v>
      </c>
      <c r="I44" s="74">
        <v>50.0</v>
      </c>
      <c r="J44" s="75">
        <v>51.0</v>
      </c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9.0</v>
      </c>
      <c r="G45" s="74">
        <v>204.0</v>
      </c>
      <c r="H45" s="75" t="s">
        <v>53</v>
      </c>
      <c r="I45" s="74">
        <v>10.0</v>
      </c>
      <c r="J45" s="75">
        <v>10.0</v>
      </c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>
        <v>619.0</v>
      </c>
      <c r="D46" s="75">
        <v>359.0</v>
      </c>
      <c r="E46" s="74">
        <v>313.0</v>
      </c>
      <c r="F46" s="75">
        <v>311.0</v>
      </c>
      <c r="G46" s="74">
        <v>7.0</v>
      </c>
      <c r="H46" s="75" t="s">
        <v>53</v>
      </c>
      <c r="I46" s="74">
        <v>138.0</v>
      </c>
      <c r="J46" s="75">
        <v>118.0</v>
      </c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>
        <v>178.0</v>
      </c>
      <c r="D47" s="82">
        <v>200.0</v>
      </c>
      <c r="E47" s="81">
        <v>448.0</v>
      </c>
      <c r="F47" s="82" t="s">
        <v>53</v>
      </c>
      <c r="G47" s="81">
        <v>451.0</v>
      </c>
      <c r="H47" s="82" t="s">
        <v>53</v>
      </c>
      <c r="I47" s="81">
        <v>157.0</v>
      </c>
      <c r="J47" s="82" t="s">
        <v>53</v>
      </c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 t="s">
        <v>53</v>
      </c>
      <c r="G48" s="74">
        <v>10.0</v>
      </c>
      <c r="H48" s="75" t="s">
        <v>53</v>
      </c>
      <c r="I48" s="74">
        <v>298.0</v>
      </c>
      <c r="J48" s="75" t="s">
        <v>53</v>
      </c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>
        <v>338.0</v>
      </c>
      <c r="D49" s="85">
        <v>333.0</v>
      </c>
      <c r="E49" s="84">
        <v>620.0</v>
      </c>
      <c r="F49" s="85" t="s">
        <v>53</v>
      </c>
      <c r="G49" s="84">
        <v>601.0</v>
      </c>
      <c r="H49" s="85" t="s">
        <v>53</v>
      </c>
      <c r="I49" s="84">
        <v>10.0</v>
      </c>
      <c r="J49" s="85" t="s">
        <v>53</v>
      </c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>
        <v>4.0</v>
      </c>
      <c r="F51" s="89">
        <v>19.0</v>
      </c>
      <c r="G51" s="89">
        <v>30.0</v>
      </c>
      <c r="H51" s="88"/>
      <c r="I51" s="88"/>
      <c r="J51" s="89"/>
      <c r="K51" s="88"/>
      <c r="L51" s="89"/>
    </row>
    <row r="52" ht="14.25" customHeight="1">
      <c r="A52" s="27">
        <v>12.0</v>
      </c>
      <c r="B52" s="87" t="s">
        <v>48</v>
      </c>
      <c r="C52" s="74"/>
      <c r="D52" s="75"/>
      <c r="E52" s="74">
        <v>13.0</v>
      </c>
      <c r="F52" s="75">
        <v>32.0</v>
      </c>
      <c r="G52" s="75">
        <v>42.0</v>
      </c>
      <c r="H52" s="74"/>
      <c r="I52" s="74"/>
      <c r="J52" s="75"/>
      <c r="K52" s="74"/>
      <c r="L52" s="75"/>
    </row>
    <row r="53" ht="14.25" customHeight="1">
      <c r="A53" s="27">
        <v>13.0</v>
      </c>
      <c r="B53" s="87" t="s">
        <v>49</v>
      </c>
      <c r="C53" s="74"/>
      <c r="D53" s="75"/>
      <c r="E53" s="74">
        <v>8.0</v>
      </c>
      <c r="F53" s="75">
        <v>8.0</v>
      </c>
      <c r="G53" s="75">
        <v>8.0</v>
      </c>
      <c r="H53" s="74"/>
      <c r="I53" s="74"/>
      <c r="J53" s="75"/>
      <c r="K53" s="74"/>
      <c r="L53" s="75"/>
    </row>
    <row r="54" ht="14.25" customHeight="1">
      <c r="A54" s="27">
        <v>14.0</v>
      </c>
      <c r="B54" s="87" t="s">
        <v>50</v>
      </c>
      <c r="C54" s="74"/>
      <c r="D54" s="75"/>
      <c r="E54" s="74" t="s">
        <v>51</v>
      </c>
      <c r="F54" s="75" t="s">
        <v>51</v>
      </c>
      <c r="G54" s="75" t="s">
        <v>53</v>
      </c>
      <c r="H54" s="74"/>
      <c r="I54" s="74"/>
      <c r="J54" s="75"/>
      <c r="K54" s="74"/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>
        <v>110.0</v>
      </c>
      <c r="F56" s="75"/>
      <c r="G56" s="75">
        <v>78.0</v>
      </c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>
        <v>98.0</v>
      </c>
      <c r="F57" s="75"/>
      <c r="G57" s="75">
        <v>73.0</v>
      </c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>
        <v>2.0</v>
      </c>
      <c r="F58" s="82"/>
      <c r="G58" s="82">
        <v>0.0</v>
      </c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>
        <v>0.0</v>
      </c>
      <c r="F59" s="75"/>
      <c r="G59" s="75">
        <v>1.0</v>
      </c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 t="s">
        <v>88</v>
      </c>
      <c r="F60" s="75"/>
      <c r="G60" s="75">
        <v>0.0</v>
      </c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19.86"/>
    <col customWidth="1" min="5" max="5" width="18.14"/>
    <col customWidth="1" min="6" max="6" width="15.0"/>
    <col customWidth="1" min="7" max="7" width="13.29"/>
    <col customWidth="1" min="8" max="8" width="20.57"/>
    <col customWidth="1" min="9" max="9" width="11.86"/>
    <col customWidth="1" min="10" max="10" width="15.0"/>
    <col customWidth="1" min="11" max="11" width="12.0"/>
    <col customWidth="1" min="12" max="12" width="17.86"/>
    <col customWidth="1" min="13" max="26" width="8.71"/>
  </cols>
  <sheetData>
    <row r="1" ht="14.25" customHeight="1">
      <c r="A1" s="1" t="s">
        <v>0</v>
      </c>
      <c r="B1" s="2">
        <v>233.0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COUNT(C12:G12)</f>
        <v>4</v>
      </c>
      <c r="D3" s="8">
        <f>COUNTIF(C26:G26, "YES") + COUNTIF(C26:G26, "NO")</f>
        <v>4</v>
      </c>
      <c r="E3" s="8">
        <f>COUNTIF(C26:G26, "NO")</f>
        <v>2</v>
      </c>
      <c r="F3" s="8">
        <f>SUM(C23:G23)</f>
        <v>46</v>
      </c>
      <c r="G3" s="8">
        <f>MAX(C23:G23)</f>
        <v>30</v>
      </c>
      <c r="H3" s="9">
        <f t="shared" ref="H3:H4" si="1">IF(D3-E3=0, 0, F3/(D3-E3))</f>
        <v>23</v>
      </c>
      <c r="I3" s="10">
        <f>SUM(C24:G24)</f>
        <v>42</v>
      </c>
      <c r="J3" s="11">
        <f t="shared" ref="J3:J4" si="2">SUM(F3/I3)*100</f>
        <v>109.5238095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v>3.0</v>
      </c>
      <c r="D4" s="10">
        <f>COUNTIF(C54:L54, "YES") + COUNTIF(C54:L54, "NO")</f>
        <v>5</v>
      </c>
      <c r="E4" s="8">
        <f>COUNTIF(C54:L54, "NO")</f>
        <v>0</v>
      </c>
      <c r="F4" s="8">
        <f>SUM(C51:L51)</f>
        <v>39</v>
      </c>
      <c r="G4" s="8">
        <f>MAX(C51:L51)</f>
        <v>25</v>
      </c>
      <c r="H4" s="9">
        <f t="shared" si="1"/>
        <v>7.8</v>
      </c>
      <c r="I4" s="8">
        <f>SUM(C52:L52)</f>
        <v>106</v>
      </c>
      <c r="J4" s="12">
        <f t="shared" si="2"/>
        <v>36.79245283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15"/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 t="str">
        <f t="shared" ref="L6:L7" si="3">SUM(E6/C6)*6</f>
        <v>#DIV/0!</v>
      </c>
    </row>
    <row r="7" ht="14.25" customHeight="1">
      <c r="A7" s="4"/>
      <c r="B7" s="7" t="s">
        <v>13</v>
      </c>
      <c r="C7" s="8">
        <f>SUM(C56:L56)</f>
        <v>0</v>
      </c>
      <c r="D7" s="8">
        <f>SUMIF(C59:L59, "&gt;=1")</f>
        <v>0</v>
      </c>
      <c r="E7" s="8">
        <f>SUM(C57:L57)</f>
        <v>0</v>
      </c>
      <c r="F7" s="8">
        <f>SUM(C58:L58)</f>
        <v>0</v>
      </c>
      <c r="G7" s="15"/>
      <c r="H7" s="12" t="str">
        <f>AVERAGE(E7/F7)</f>
        <v>#DIV/0!</v>
      </c>
      <c r="I7" s="8">
        <f>COUNTIF(B58:K58, "&gt;=5")</f>
        <v>0</v>
      </c>
      <c r="J7" s="8">
        <f>COUNTIF(C58:L58, "&gt;=4")</f>
        <v>0</v>
      </c>
      <c r="K7" s="12" t="str">
        <f>AVERAGE(C7/F7)</f>
        <v>#DIV/0!</v>
      </c>
      <c r="L7" s="12" t="str">
        <f t="shared" si="3"/>
        <v>#DIV/0!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>
        <v>2.0</v>
      </c>
      <c r="D12" s="30">
        <v>6.0</v>
      </c>
      <c r="E12" s="30">
        <v>14.0</v>
      </c>
      <c r="F12" s="30">
        <v>22.0</v>
      </c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>
        <v>2.0</v>
      </c>
      <c r="D13" s="33">
        <v>1.0</v>
      </c>
      <c r="E13" s="33">
        <v>2.0</v>
      </c>
      <c r="F13" s="33">
        <v>1.0</v>
      </c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>
        <v>5.0</v>
      </c>
      <c r="D14" s="33">
        <v>5.0</v>
      </c>
      <c r="E14" s="33">
        <v>5.0</v>
      </c>
      <c r="F14" s="33">
        <v>5.0</v>
      </c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>
        <v>4.0</v>
      </c>
      <c r="D15" s="33">
        <v>1.0</v>
      </c>
      <c r="E15" s="33">
        <v>3.0</v>
      </c>
      <c r="F15" s="33">
        <v>2.0</v>
      </c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>
        <v>34.0</v>
      </c>
      <c r="D16" s="40">
        <v>132.0</v>
      </c>
      <c r="E16" s="41">
        <v>116.0</v>
      </c>
      <c r="F16" s="42">
        <v>100.0</v>
      </c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>
        <v>6.0</v>
      </c>
      <c r="D17" s="33">
        <v>7.0</v>
      </c>
      <c r="E17" s="33">
        <v>6.0</v>
      </c>
      <c r="F17" s="33">
        <v>8.0</v>
      </c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>
        <v>42.0</v>
      </c>
      <c r="D18" s="33">
        <v>120.0</v>
      </c>
      <c r="E18" s="33">
        <v>120.0</v>
      </c>
      <c r="F18" s="33">
        <v>120.0</v>
      </c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>
        <v>95.0</v>
      </c>
      <c r="D19" s="48">
        <v>135.0</v>
      </c>
      <c r="E19" s="49">
        <v>184.0</v>
      </c>
      <c r="F19" s="50">
        <v>102.0</v>
      </c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>
        <v>3.0</v>
      </c>
      <c r="D20" s="30">
        <v>4.0</v>
      </c>
      <c r="E20" s="54">
        <v>7.0</v>
      </c>
      <c r="F20" s="29">
        <v>2.0</v>
      </c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>
        <v>42.0</v>
      </c>
      <c r="D21" s="33">
        <v>105.0</v>
      </c>
      <c r="E21" s="30">
        <v>120.0</v>
      </c>
      <c r="F21" s="33">
        <v>84.0</v>
      </c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29">
        <v>4.0</v>
      </c>
      <c r="D23" s="30">
        <v>7.0</v>
      </c>
      <c r="E23" s="30">
        <v>30.0</v>
      </c>
      <c r="F23" s="30">
        <v>5.0</v>
      </c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2">
        <v>5.0</v>
      </c>
      <c r="D24" s="33">
        <v>4.0</v>
      </c>
      <c r="E24" s="33">
        <v>23.0</v>
      </c>
      <c r="F24" s="33">
        <v>10.0</v>
      </c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2">
        <v>5.0</v>
      </c>
      <c r="D25" s="33">
        <v>7.0</v>
      </c>
      <c r="E25" s="33">
        <v>6.0</v>
      </c>
      <c r="F25" s="33">
        <v>4.0</v>
      </c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2" t="s">
        <v>51</v>
      </c>
      <c r="D26" s="33" t="s">
        <v>4</v>
      </c>
      <c r="E26" s="33" t="s">
        <v>4</v>
      </c>
      <c r="F26" s="33" t="s">
        <v>51</v>
      </c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2.0</v>
      </c>
      <c r="D40" s="73"/>
      <c r="E40" s="72">
        <v>16.0</v>
      </c>
      <c r="F40" s="73"/>
      <c r="G40" s="72">
        <v>22.0</v>
      </c>
      <c r="H40" s="73"/>
      <c r="I40" s="72"/>
      <c r="J40" s="73"/>
      <c r="K40" s="72"/>
      <c r="L40" s="73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2.0</v>
      </c>
      <c r="H41" s="75">
        <v>4.0</v>
      </c>
      <c r="I41" s="74"/>
      <c r="J41" s="75"/>
      <c r="K41" s="74"/>
      <c r="L41" s="75"/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/>
      <c r="J42" s="78"/>
      <c r="K42" s="77"/>
      <c r="L42" s="78"/>
    </row>
    <row r="43" ht="14.25" customHeight="1">
      <c r="A43" s="36">
        <v>4.0</v>
      </c>
      <c r="B43" s="76" t="s">
        <v>38</v>
      </c>
      <c r="C43" s="77">
        <v>3.0</v>
      </c>
      <c r="D43" s="78"/>
      <c r="E43" s="77">
        <v>2.0</v>
      </c>
      <c r="F43" s="78"/>
      <c r="G43" s="77">
        <v>1.0</v>
      </c>
      <c r="H43" s="78"/>
      <c r="I43" s="77"/>
      <c r="J43" s="78"/>
      <c r="K43" s="77"/>
      <c r="L43" s="78"/>
    </row>
    <row r="44" ht="14.25" customHeight="1">
      <c r="A44" s="37" t="s">
        <v>39</v>
      </c>
      <c r="B44" s="79" t="s">
        <v>40</v>
      </c>
      <c r="C44" s="74">
        <v>310.0</v>
      </c>
      <c r="D44" s="75">
        <v>187.0</v>
      </c>
      <c r="E44" s="74">
        <v>170.0</v>
      </c>
      <c r="F44" s="75">
        <v>149.0</v>
      </c>
      <c r="G44" s="74">
        <v>107.0</v>
      </c>
      <c r="H44" s="75" t="s">
        <v>53</v>
      </c>
      <c r="I44" s="74"/>
      <c r="J44" s="75"/>
      <c r="K44" s="74"/>
      <c r="L44" s="75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9.0</v>
      </c>
      <c r="G45" s="74">
        <v>204.0</v>
      </c>
      <c r="H45" s="75" t="s">
        <v>53</v>
      </c>
      <c r="I45" s="74"/>
      <c r="J45" s="75"/>
      <c r="K45" s="74"/>
      <c r="L45" s="75"/>
    </row>
    <row r="46" ht="14.25" customHeight="1">
      <c r="A46" s="44">
        <v>7.0</v>
      </c>
      <c r="B46" s="79" t="s">
        <v>42</v>
      </c>
      <c r="C46" s="74">
        <v>619.0</v>
      </c>
      <c r="D46" s="75">
        <v>359.0</v>
      </c>
      <c r="E46" s="74">
        <v>313.0</v>
      </c>
      <c r="F46" s="75">
        <v>311.0</v>
      </c>
      <c r="G46" s="74">
        <v>7.0</v>
      </c>
      <c r="H46" s="75" t="s">
        <v>53</v>
      </c>
      <c r="I46" s="74"/>
      <c r="J46" s="75"/>
      <c r="K46" s="74"/>
      <c r="L46" s="75"/>
    </row>
    <row r="47" ht="14.25" customHeight="1">
      <c r="A47" s="45">
        <v>8.0</v>
      </c>
      <c r="B47" s="80" t="s">
        <v>43</v>
      </c>
      <c r="C47" s="81">
        <v>178.0</v>
      </c>
      <c r="D47" s="82">
        <v>200.0</v>
      </c>
      <c r="E47" s="81">
        <v>448.0</v>
      </c>
      <c r="F47" s="82" t="s">
        <v>53</v>
      </c>
      <c r="G47" s="81">
        <v>451.0</v>
      </c>
      <c r="H47" s="82" t="s">
        <v>53</v>
      </c>
      <c r="I47" s="81"/>
      <c r="J47" s="82"/>
      <c r="K47" s="81"/>
      <c r="L47" s="82"/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 t="s">
        <v>53</v>
      </c>
      <c r="G48" s="74">
        <v>10.0</v>
      </c>
      <c r="H48" s="75" t="s">
        <v>53</v>
      </c>
      <c r="I48" s="74"/>
      <c r="J48" s="75"/>
      <c r="K48" s="74"/>
      <c r="L48" s="75"/>
    </row>
    <row r="49" ht="14.25" customHeight="1">
      <c r="A49" s="52">
        <v>10.0</v>
      </c>
      <c r="B49" s="83" t="s">
        <v>45</v>
      </c>
      <c r="C49" s="84">
        <v>338.0</v>
      </c>
      <c r="D49" s="85">
        <v>333.0</v>
      </c>
      <c r="E49" s="84">
        <v>620.0</v>
      </c>
      <c r="F49" s="85" t="s">
        <v>53</v>
      </c>
      <c r="G49" s="84">
        <v>601.0</v>
      </c>
      <c r="H49" s="85" t="s">
        <v>53</v>
      </c>
      <c r="I49" s="84"/>
      <c r="J49" s="85"/>
      <c r="K49" s="84"/>
      <c r="L49" s="85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>
        <v>1.0</v>
      </c>
      <c r="D51" s="89">
        <v>25.0</v>
      </c>
      <c r="E51" s="88">
        <v>13.0</v>
      </c>
      <c r="F51" s="89">
        <v>0.0</v>
      </c>
      <c r="G51" s="89">
        <v>0.0</v>
      </c>
      <c r="H51" s="88"/>
      <c r="I51" s="88"/>
      <c r="J51" s="89"/>
      <c r="K51" s="88"/>
      <c r="L51" s="89"/>
    </row>
    <row r="52" ht="14.25" customHeight="1">
      <c r="A52" s="27">
        <v>12.0</v>
      </c>
      <c r="B52" s="87" t="s">
        <v>48</v>
      </c>
      <c r="C52" s="74">
        <v>9.0</v>
      </c>
      <c r="D52" s="75">
        <v>63.0</v>
      </c>
      <c r="E52" s="74">
        <v>29.0</v>
      </c>
      <c r="F52" s="75">
        <v>2.0</v>
      </c>
      <c r="G52" s="75">
        <v>3.0</v>
      </c>
      <c r="H52" s="74"/>
      <c r="I52" s="74"/>
      <c r="J52" s="75"/>
      <c r="K52" s="74"/>
      <c r="L52" s="75"/>
    </row>
    <row r="53" ht="14.25" customHeight="1">
      <c r="A53" s="27">
        <v>13.0</v>
      </c>
      <c r="B53" s="87" t="s">
        <v>49</v>
      </c>
      <c r="C53" s="74">
        <v>7.0</v>
      </c>
      <c r="D53" s="75">
        <v>7.0</v>
      </c>
      <c r="E53" s="74">
        <v>7.0</v>
      </c>
      <c r="F53" s="75">
        <v>7.0</v>
      </c>
      <c r="G53" s="75">
        <v>7.0</v>
      </c>
      <c r="H53" s="74"/>
      <c r="I53" s="74"/>
      <c r="J53" s="75"/>
      <c r="K53" s="74"/>
      <c r="L53" s="75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 t="s">
        <v>51</v>
      </c>
      <c r="H54" s="74"/>
      <c r="I54" s="74"/>
      <c r="J54" s="75"/>
      <c r="K54" s="74"/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13" width="5.0"/>
    <col customWidth="1" min="14" max="26" width="8.71"/>
  </cols>
  <sheetData>
    <row r="1" ht="14.25" customHeight="1">
      <c r="A1" s="1" t="s">
        <v>0</v>
      </c>
      <c r="B1" s="2">
        <v>234.0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COUNT(C12:G12)</f>
        <v>0</v>
      </c>
      <c r="D3" s="8">
        <f>COUNTIF(C26:G26, "YES") + COUNTIF(C26:G26, "NO")</f>
        <v>0</v>
      </c>
      <c r="E3" s="8">
        <f>COUNTIF(C26:G26, "NO")</f>
        <v>0</v>
      </c>
      <c r="F3" s="8">
        <f>SUM(C23:G23)</f>
        <v>0</v>
      </c>
      <c r="G3" s="8">
        <f>MAX(C23:G23)</f>
        <v>0</v>
      </c>
      <c r="H3" s="9">
        <f t="shared" ref="H3:H4" si="1">IF(D3-E3=0, 0, F3/(D3-E3))</f>
        <v>0</v>
      </c>
      <c r="I3" s="10">
        <f>SUM(C24:G24)</f>
        <v>0</v>
      </c>
      <c r="J3" s="11" t="str">
        <f t="shared" ref="J3:J4" si="2">SUM(F3/I3)*100</f>
        <v>#DIV/0!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v>4.0</v>
      </c>
      <c r="D4" s="10">
        <v>7.0</v>
      </c>
      <c r="E4" s="8">
        <v>3.0</v>
      </c>
      <c r="F4" s="8">
        <f>SUM(C51:L51)</f>
        <v>37</v>
      </c>
      <c r="G4" s="8">
        <f>MAX(C51:L51)</f>
        <v>14</v>
      </c>
      <c r="H4" s="9">
        <f t="shared" si="1"/>
        <v>9.25</v>
      </c>
      <c r="I4" s="8">
        <v>80.0</v>
      </c>
      <c r="J4" s="12">
        <f t="shared" si="2"/>
        <v>46.25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230"/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 t="str">
        <f t="shared" ref="L6:L7" si="3">SUM(E6/C6)*6</f>
        <v>#DIV/0!</v>
      </c>
    </row>
    <row r="7" ht="14.25" customHeight="1">
      <c r="A7" s="4"/>
      <c r="B7" s="7" t="s">
        <v>13</v>
      </c>
      <c r="C7" s="8">
        <f>SUM(C56:L56)</f>
        <v>465</v>
      </c>
      <c r="D7" s="8">
        <f>SUMIF(C59:L59, "&gt;=1")</f>
        <v>6</v>
      </c>
      <c r="E7" s="8">
        <f>SUM(C57:L57)</f>
        <v>295</v>
      </c>
      <c r="F7" s="8">
        <f>SUM(C58:L58)</f>
        <v>12</v>
      </c>
      <c r="G7" s="231" t="s">
        <v>89</v>
      </c>
      <c r="H7" s="12">
        <f>AVERAGE(E7/F7)</f>
        <v>24.58333333</v>
      </c>
      <c r="I7" s="8">
        <v>1.0</v>
      </c>
      <c r="J7" s="8">
        <f>COUNTIF(C58:L58, "&gt;=5")</f>
        <v>1</v>
      </c>
      <c r="K7" s="12">
        <f>AVERAGE(C7/F7)</f>
        <v>38.75</v>
      </c>
      <c r="L7" s="12">
        <f t="shared" si="3"/>
        <v>3.806451613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/>
      <c r="D16" s="40"/>
      <c r="E16" s="41"/>
      <c r="F16" s="42"/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/>
      <c r="D19" s="48"/>
      <c r="E19" s="49"/>
      <c r="F19" s="50"/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/>
      <c r="D20" s="30"/>
      <c r="E20" s="54"/>
      <c r="F20" s="29"/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/>
      <c r="D21" s="33"/>
      <c r="E21" s="30"/>
      <c r="F21" s="33"/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2.0</v>
      </c>
      <c r="D40" s="73"/>
      <c r="E40" s="72">
        <v>16.0</v>
      </c>
      <c r="F40" s="73"/>
      <c r="G40" s="72">
        <v>22.0</v>
      </c>
      <c r="H40" s="73"/>
      <c r="I40" s="72">
        <v>35.0</v>
      </c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>
        <v>3.0</v>
      </c>
      <c r="D43" s="78"/>
      <c r="E43" s="77">
        <v>2.0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>
        <v>310.0</v>
      </c>
      <c r="D44" s="75">
        <v>187.0</v>
      </c>
      <c r="E44" s="74">
        <v>170.0</v>
      </c>
      <c r="F44" s="75">
        <v>149.0</v>
      </c>
      <c r="G44" s="74">
        <v>107.0</v>
      </c>
      <c r="H44" s="75" t="s">
        <v>53</v>
      </c>
      <c r="I44" s="74">
        <v>50.0</v>
      </c>
      <c r="J44" s="75">
        <v>51.0</v>
      </c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9.0</v>
      </c>
      <c r="G45" s="74">
        <v>204.0</v>
      </c>
      <c r="H45" s="75" t="s">
        <v>53</v>
      </c>
      <c r="I45" s="74">
        <v>10.0</v>
      </c>
      <c r="J45" s="75">
        <v>10.0</v>
      </c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>
        <v>619.0</v>
      </c>
      <c r="D46" s="75">
        <v>359.0</v>
      </c>
      <c r="E46" s="74">
        <v>313.0</v>
      </c>
      <c r="F46" s="75">
        <v>311.0</v>
      </c>
      <c r="G46" s="74">
        <v>7.0</v>
      </c>
      <c r="H46" s="75" t="s">
        <v>53</v>
      </c>
      <c r="I46" s="74">
        <v>138.0</v>
      </c>
      <c r="J46" s="75">
        <v>118.0</v>
      </c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>
        <v>178.0</v>
      </c>
      <c r="D47" s="82">
        <v>200.0</v>
      </c>
      <c r="E47" s="81">
        <v>448.0</v>
      </c>
      <c r="F47" s="82" t="s">
        <v>53</v>
      </c>
      <c r="G47" s="81">
        <v>451.0</v>
      </c>
      <c r="H47" s="82" t="s">
        <v>53</v>
      </c>
      <c r="I47" s="81">
        <v>157.0</v>
      </c>
      <c r="J47" s="82" t="s">
        <v>53</v>
      </c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 t="s">
        <v>53</v>
      </c>
      <c r="G48" s="74">
        <v>10.0</v>
      </c>
      <c r="H48" s="75" t="s">
        <v>53</v>
      </c>
      <c r="I48" s="74">
        <v>298.0</v>
      </c>
      <c r="J48" s="75" t="s">
        <v>53</v>
      </c>
      <c r="K48" s="74">
        <v>10.0</v>
      </c>
      <c r="L48" s="75" t="s">
        <v>53</v>
      </c>
      <c r="M48" s="232">
        <v>1.0</v>
      </c>
    </row>
    <row r="49" ht="14.25" customHeight="1">
      <c r="A49" s="52">
        <v>10.0</v>
      </c>
      <c r="B49" s="83" t="s">
        <v>45</v>
      </c>
      <c r="C49" s="84">
        <v>338.0</v>
      </c>
      <c r="D49" s="85">
        <v>333.0</v>
      </c>
      <c r="E49" s="84">
        <v>620.0</v>
      </c>
      <c r="F49" s="85" t="s">
        <v>53</v>
      </c>
      <c r="G49" s="84">
        <v>601.0</v>
      </c>
      <c r="H49" s="85" t="s">
        <v>53</v>
      </c>
      <c r="I49" s="84">
        <v>10.0</v>
      </c>
      <c r="J49" s="85" t="s">
        <v>53</v>
      </c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>
        <v>0.0</v>
      </c>
      <c r="D51" s="89">
        <v>13.0</v>
      </c>
      <c r="E51" s="88">
        <v>0.0</v>
      </c>
      <c r="F51" s="89">
        <v>1.0</v>
      </c>
      <c r="G51" s="89">
        <v>5.0</v>
      </c>
      <c r="H51" s="88">
        <v>4.0</v>
      </c>
      <c r="I51" s="88"/>
      <c r="J51" s="89"/>
      <c r="K51" s="88">
        <v>14.0</v>
      </c>
      <c r="L51" s="89"/>
    </row>
    <row r="52" ht="14.25" customHeight="1">
      <c r="A52" s="27">
        <v>12.0</v>
      </c>
      <c r="B52" s="87" t="s">
        <v>48</v>
      </c>
      <c r="C52" s="74">
        <v>2.0</v>
      </c>
      <c r="D52" s="75">
        <v>26.0</v>
      </c>
      <c r="E52" s="74">
        <v>5.0</v>
      </c>
      <c r="F52" s="75">
        <v>3.0</v>
      </c>
      <c r="G52" s="75">
        <v>8.0</v>
      </c>
      <c r="H52" s="74">
        <v>8.0</v>
      </c>
      <c r="I52" s="74"/>
      <c r="J52" s="75"/>
      <c r="K52" s="74">
        <v>28.0</v>
      </c>
      <c r="L52" s="75"/>
    </row>
    <row r="53" ht="14.25" customHeight="1">
      <c r="A53" s="27">
        <v>13.0</v>
      </c>
      <c r="B53" s="87" t="s">
        <v>49</v>
      </c>
      <c r="C53" s="74">
        <v>8.0</v>
      </c>
      <c r="D53" s="75">
        <v>8.0</v>
      </c>
      <c r="E53" s="74">
        <v>8.0</v>
      </c>
      <c r="F53" s="75">
        <v>9.0</v>
      </c>
      <c r="G53" s="75">
        <v>9.0</v>
      </c>
      <c r="H53" s="74"/>
      <c r="I53" s="74"/>
      <c r="J53" s="75"/>
      <c r="K53" s="74">
        <v>9.0</v>
      </c>
      <c r="L53" s="75"/>
    </row>
    <row r="54" ht="14.25" customHeight="1">
      <c r="A54" s="27">
        <v>14.0</v>
      </c>
      <c r="B54" s="87" t="s">
        <v>50</v>
      </c>
      <c r="C54" s="74" t="s">
        <v>51</v>
      </c>
      <c r="D54" s="75" t="s">
        <v>53</v>
      </c>
      <c r="E54" s="74" t="s">
        <v>51</v>
      </c>
      <c r="F54" s="75" t="s">
        <v>53</v>
      </c>
      <c r="G54" s="75" t="s">
        <v>53</v>
      </c>
      <c r="H54" s="74"/>
      <c r="I54" s="74"/>
      <c r="J54" s="75"/>
      <c r="K54" s="74" t="s">
        <v>53</v>
      </c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>
        <v>96.0</v>
      </c>
      <c r="D56" s="75">
        <v>105.0</v>
      </c>
      <c r="E56" s="74">
        <v>186.0</v>
      </c>
      <c r="F56" s="75"/>
      <c r="G56" s="74">
        <v>72.0</v>
      </c>
      <c r="H56" s="75"/>
      <c r="I56" s="74">
        <v>6.0</v>
      </c>
      <c r="J56" s="75"/>
      <c r="K56" s="74"/>
      <c r="L56" s="75"/>
    </row>
    <row r="57" ht="14.25" customHeight="1">
      <c r="A57" s="27">
        <v>17.0</v>
      </c>
      <c r="B57" s="91" t="s">
        <v>55</v>
      </c>
      <c r="C57" s="74">
        <v>50.0</v>
      </c>
      <c r="D57" s="75">
        <v>48.0</v>
      </c>
      <c r="E57" s="74">
        <v>132.0</v>
      </c>
      <c r="F57" s="75"/>
      <c r="G57" s="74">
        <v>64.0</v>
      </c>
      <c r="H57" s="75"/>
      <c r="I57" s="74">
        <v>1.0</v>
      </c>
      <c r="J57" s="75"/>
      <c r="K57" s="74"/>
      <c r="L57" s="75"/>
    </row>
    <row r="58" ht="14.25" customHeight="1">
      <c r="A58" s="60">
        <v>18.0</v>
      </c>
      <c r="B58" s="91" t="s">
        <v>56</v>
      </c>
      <c r="C58" s="81">
        <v>3.0</v>
      </c>
      <c r="D58" s="82">
        <v>5.0</v>
      </c>
      <c r="E58" s="81">
        <v>4.0</v>
      </c>
      <c r="F58" s="82"/>
      <c r="G58" s="81">
        <v>0.0</v>
      </c>
      <c r="H58" s="82"/>
      <c r="I58" s="81">
        <v>0.0</v>
      </c>
      <c r="J58" s="82"/>
      <c r="K58" s="81"/>
      <c r="L58" s="82"/>
    </row>
    <row r="59" ht="14.25" customHeight="1">
      <c r="A59" s="27">
        <v>19.0</v>
      </c>
      <c r="B59" s="91" t="s">
        <v>57</v>
      </c>
      <c r="C59" s="74">
        <v>3.0</v>
      </c>
      <c r="D59" s="75">
        <v>2.0</v>
      </c>
      <c r="E59" s="74">
        <v>1.0</v>
      </c>
      <c r="F59" s="75"/>
      <c r="G59" s="74">
        <v>0.0</v>
      </c>
      <c r="H59" s="75"/>
      <c r="I59" s="74">
        <v>0.0</v>
      </c>
      <c r="J59" s="75"/>
      <c r="K59" s="74"/>
      <c r="L59" s="75"/>
    </row>
    <row r="60" ht="14.25" customHeight="1">
      <c r="A60" s="60">
        <v>20.0</v>
      </c>
      <c r="B60" s="91" t="s">
        <v>58</v>
      </c>
      <c r="C60" s="74" t="s">
        <v>90</v>
      </c>
      <c r="D60" s="75" t="s">
        <v>91</v>
      </c>
      <c r="E60" s="74" t="s">
        <v>92</v>
      </c>
      <c r="F60" s="75"/>
      <c r="G60" s="74">
        <v>0.0</v>
      </c>
      <c r="H60" s="75"/>
      <c r="I60" s="74">
        <v>0.0</v>
      </c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16.0"/>
    <col customWidth="1" min="4" max="5" width="9.0"/>
    <col customWidth="1" min="6" max="6" width="10.43"/>
    <col customWidth="1" min="7" max="7" width="13.71"/>
    <col customWidth="1" min="8" max="11" width="9.0"/>
    <col customWidth="1" min="12" max="12" width="13.0"/>
    <col customWidth="1" min="13" max="13" width="10.29"/>
    <col customWidth="1" min="14" max="26" width="8.71"/>
  </cols>
  <sheetData>
    <row r="1" ht="14.25" customHeight="1">
      <c r="A1" s="1" t="s">
        <v>0</v>
      </c>
      <c r="B1" s="2">
        <v>235.0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COUNT(C16:G16)</f>
        <v>0</v>
      </c>
      <c r="D3" s="8">
        <f>COUNTIF(C30:G30, "YES") + COUNTIF(C30:G30, "NO")</f>
        <v>0</v>
      </c>
      <c r="E3" s="8">
        <f>COUNTIF(C30:G30, "NO")</f>
        <v>0</v>
      </c>
      <c r="F3" s="8">
        <f>SUM(C27:G27)</f>
        <v>0</v>
      </c>
      <c r="G3" s="8">
        <f>MAX(C27:G27)</f>
        <v>0</v>
      </c>
      <c r="H3" s="9">
        <f t="shared" ref="H3:H4" si="1">IF(D3-E3=0, 0, F3/(D3-E3))</f>
        <v>0</v>
      </c>
      <c r="I3" s="10">
        <f>SUM(C28:G28)</f>
        <v>0</v>
      </c>
      <c r="J3" s="11" t="str">
        <f t="shared" ref="J3:J4" si="2">SUM(F3/I3)*100</f>
        <v>#DIV/0!</v>
      </c>
      <c r="K3" s="8">
        <f>COUNTIF(C27:G27, "&gt;=100")</f>
        <v>0</v>
      </c>
      <c r="L3" s="8">
        <f>COUNTIF(C27:G27, "&gt;=50")</f>
        <v>0</v>
      </c>
    </row>
    <row r="4" ht="14.25" customHeight="1">
      <c r="A4" s="4"/>
      <c r="B4" s="7" t="s">
        <v>13</v>
      </c>
      <c r="C4" s="8">
        <v>2.0</v>
      </c>
      <c r="D4" s="10">
        <f>COUNTIF(C58:L58, "YES") + COUNTIF(C58:L58, "NO")</f>
        <v>4</v>
      </c>
      <c r="E4" s="8">
        <f>COUNTIF(C58:L58, "NO")</f>
        <v>0</v>
      </c>
      <c r="F4" s="8">
        <f>SUM(C55:L55)</f>
        <v>27</v>
      </c>
      <c r="G4" s="8">
        <f>MAX(C55:L55)</f>
        <v>17</v>
      </c>
      <c r="H4" s="9">
        <f t="shared" si="1"/>
        <v>6.75</v>
      </c>
      <c r="I4" s="8">
        <f>SUM(C56:L56)</f>
        <v>34</v>
      </c>
      <c r="J4" s="12">
        <f t="shared" si="2"/>
        <v>79.41176471</v>
      </c>
      <c r="K4" s="8">
        <f>COUNTIF(C55:L55, "&gt;=100")</f>
        <v>0</v>
      </c>
      <c r="L4" s="8">
        <f>COUNTIF(D55:M55, "&gt;=50")</f>
        <v>0</v>
      </c>
    </row>
    <row r="5" ht="14.25" customHeight="1">
      <c r="A5" s="4"/>
      <c r="B5" s="237" t="s">
        <v>64</v>
      </c>
      <c r="C5" s="238">
        <v>1.0</v>
      </c>
      <c r="D5" s="238">
        <v>2.0</v>
      </c>
      <c r="E5" s="238">
        <v>0.0</v>
      </c>
      <c r="F5" s="238">
        <v>18.0</v>
      </c>
      <c r="G5" s="238">
        <v>10.0</v>
      </c>
      <c r="H5" s="239">
        <v>9.0</v>
      </c>
      <c r="I5" s="238">
        <v>67.0</v>
      </c>
      <c r="J5" s="239">
        <v>26.87</v>
      </c>
      <c r="K5" s="238">
        <v>0.0</v>
      </c>
      <c r="L5" s="238">
        <v>0.0</v>
      </c>
      <c r="M5" s="240"/>
    </row>
    <row r="6" ht="14.25" customHeight="1">
      <c r="A6" s="4"/>
      <c r="B6" s="237" t="s">
        <v>65</v>
      </c>
      <c r="C6" s="241"/>
      <c r="D6" s="241"/>
      <c r="E6" s="241"/>
      <c r="F6" s="241"/>
      <c r="G6" s="241"/>
      <c r="H6" s="242"/>
      <c r="I6" s="241"/>
      <c r="J6" s="242"/>
      <c r="K6" s="241"/>
      <c r="L6" s="241"/>
      <c r="M6" s="243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</row>
    <row r="8" ht="14.25" customHeight="1">
      <c r="A8" s="4"/>
      <c r="B8" s="7" t="s">
        <v>23</v>
      </c>
      <c r="C8" s="8">
        <f>SUM(C32:G32)</f>
        <v>0</v>
      </c>
      <c r="D8" s="8">
        <f>SUMIF(C35:G35, "&gt;=1")</f>
        <v>0</v>
      </c>
      <c r="E8" s="8">
        <f>SUM(C33:G33)</f>
        <v>0</v>
      </c>
      <c r="F8" s="8">
        <f>SUM(C34:G34)</f>
        <v>0</v>
      </c>
      <c r="G8" s="244"/>
      <c r="H8" s="8" t="str">
        <f>SUM(E8/F8)</f>
        <v>#DIV/0!</v>
      </c>
      <c r="I8" s="8">
        <f>COUNTIF(B34:F34, "&gt;=5")</f>
        <v>0</v>
      </c>
      <c r="J8" s="8">
        <f>COUNTIF(C34:G34, "&gt;=4")</f>
        <v>0</v>
      </c>
      <c r="K8" s="8" t="str">
        <f>SUM(C8/F8)</f>
        <v>#DIV/0!</v>
      </c>
      <c r="L8" s="12" t="str">
        <f t="shared" ref="L8:L9" si="3">SUM(E8/C8)*6</f>
        <v>#DIV/0!</v>
      </c>
    </row>
    <row r="9" ht="14.25" customHeight="1">
      <c r="A9" s="4"/>
      <c r="B9" s="7" t="s">
        <v>13</v>
      </c>
      <c r="C9" s="8">
        <f>SUM(C60:L60)</f>
        <v>108</v>
      </c>
      <c r="D9" s="8">
        <f>SUMIF(C63:L63, "&gt;=1")</f>
        <v>1</v>
      </c>
      <c r="E9" s="8">
        <f>SUM(C61:L61)</f>
        <v>102</v>
      </c>
      <c r="F9" s="8">
        <f>SUM(C62:L62)</f>
        <v>3</v>
      </c>
      <c r="G9" s="245" t="s">
        <v>93</v>
      </c>
      <c r="H9" s="12">
        <f>AVERAGE(E9/F9)</f>
        <v>34</v>
      </c>
      <c r="I9" s="8">
        <f>COUNTIF(B62:K62, "&gt;=5")</f>
        <v>0</v>
      </c>
      <c r="J9" s="8">
        <f>COUNTIF(C62:L62, "&gt;=4")</f>
        <v>0</v>
      </c>
      <c r="K9" s="12">
        <f>AVERAGE(C9/F9)</f>
        <v>36</v>
      </c>
      <c r="L9" s="12">
        <f t="shared" si="3"/>
        <v>5.666666667</v>
      </c>
    </row>
    <row r="10" ht="14.25" customHeight="1">
      <c r="A10" s="4"/>
      <c r="B10" s="237" t="s">
        <v>64</v>
      </c>
      <c r="C10" s="96">
        <v>84.0</v>
      </c>
      <c r="D10" s="96">
        <v>1.0</v>
      </c>
      <c r="E10" s="96">
        <v>35.0</v>
      </c>
      <c r="F10" s="96">
        <v>0.0</v>
      </c>
      <c r="G10" s="96" t="s">
        <v>94</v>
      </c>
      <c r="H10" s="97" t="s">
        <v>95</v>
      </c>
      <c r="I10" s="96">
        <v>0.0</v>
      </c>
      <c r="J10" s="96">
        <v>0.0</v>
      </c>
      <c r="K10" s="97" t="s">
        <v>95</v>
      </c>
      <c r="L10" s="97">
        <v>2.5</v>
      </c>
    </row>
    <row r="11" ht="14.25" customHeight="1">
      <c r="A11" s="4"/>
      <c r="B11" s="237" t="s">
        <v>65</v>
      </c>
      <c r="C11" s="8"/>
      <c r="D11" s="8"/>
      <c r="E11" s="8"/>
      <c r="F11" s="8"/>
      <c r="G11" s="245"/>
      <c r="H11" s="12"/>
      <c r="I11" s="8"/>
      <c r="J11" s="8"/>
      <c r="K11" s="12"/>
      <c r="L11" s="12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</row>
    <row r="16" ht="14.25" customHeight="1">
      <c r="A16" s="27">
        <v>1.0</v>
      </c>
      <c r="B16" s="28" t="s">
        <v>35</v>
      </c>
      <c r="C16" s="29"/>
      <c r="D16" s="30"/>
      <c r="E16" s="30"/>
      <c r="F16" s="30"/>
      <c r="G16" s="31"/>
      <c r="H16" s="4"/>
      <c r="I16" s="4"/>
      <c r="J16" s="4"/>
      <c r="K16" s="4"/>
      <c r="L16" s="4"/>
    </row>
    <row r="17" ht="14.25" customHeight="1">
      <c r="A17" s="27">
        <v>2.0</v>
      </c>
      <c r="B17" s="28" t="s">
        <v>36</v>
      </c>
      <c r="C17" s="32"/>
      <c r="D17" s="33"/>
      <c r="E17" s="33"/>
      <c r="F17" s="33"/>
      <c r="G17" s="31"/>
      <c r="H17" s="4"/>
      <c r="I17" s="4"/>
      <c r="J17" s="4"/>
      <c r="K17" s="4"/>
      <c r="L17" s="4"/>
    </row>
    <row r="18" ht="14.25" customHeight="1">
      <c r="A18" s="34">
        <v>3.0</v>
      </c>
      <c r="B18" s="35" t="s">
        <v>37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36">
        <v>4.0</v>
      </c>
      <c r="B19" s="35" t="s">
        <v>38</v>
      </c>
      <c r="C19" s="32"/>
      <c r="D19" s="33"/>
      <c r="E19" s="33"/>
      <c r="F19" s="33"/>
      <c r="G19" s="31"/>
      <c r="H19" s="4"/>
      <c r="I19" s="4"/>
      <c r="J19" s="4"/>
      <c r="K19" s="4"/>
      <c r="L19" s="4"/>
    </row>
    <row r="20" ht="14.25" customHeight="1">
      <c r="A20" s="37" t="s">
        <v>39</v>
      </c>
      <c r="B20" s="38" t="s">
        <v>40</v>
      </c>
      <c r="C20" s="39"/>
      <c r="D20" s="40"/>
      <c r="E20" s="41"/>
      <c r="F20" s="42"/>
      <c r="G20" s="31"/>
      <c r="H20" s="4"/>
      <c r="I20" s="4"/>
      <c r="J20" s="4"/>
      <c r="K20" s="4"/>
      <c r="L20" s="4"/>
    </row>
    <row r="21" ht="14.25" customHeight="1">
      <c r="A21" s="43">
        <v>6.0</v>
      </c>
      <c r="B21" s="38" t="s">
        <v>41</v>
      </c>
      <c r="C21" s="32"/>
      <c r="D21" s="33"/>
      <c r="E21" s="33"/>
      <c r="F21" s="33"/>
      <c r="G21" s="31"/>
      <c r="H21" s="4"/>
      <c r="I21" s="4"/>
      <c r="J21" s="4"/>
      <c r="K21" s="4"/>
      <c r="L21" s="4"/>
    </row>
    <row r="22" ht="14.25" customHeight="1">
      <c r="A22" s="44">
        <v>7.0</v>
      </c>
      <c r="B22" s="38" t="s">
        <v>42</v>
      </c>
      <c r="C22" s="32"/>
      <c r="D22" s="33"/>
      <c r="E22" s="33"/>
      <c r="F22" s="33"/>
      <c r="G22" s="31"/>
      <c r="H22" s="4"/>
      <c r="I22" s="4"/>
      <c r="J22" s="4"/>
      <c r="K22" s="4"/>
      <c r="L22" s="4"/>
    </row>
    <row r="23" ht="14.25" customHeight="1">
      <c r="A23" s="45">
        <v>8.0</v>
      </c>
      <c r="B23" s="46" t="s">
        <v>43</v>
      </c>
      <c r="C23" s="47"/>
      <c r="D23" s="48"/>
      <c r="E23" s="49"/>
      <c r="F23" s="50"/>
      <c r="G23" s="51"/>
      <c r="H23" s="4"/>
      <c r="I23" s="4"/>
      <c r="J23" s="4"/>
      <c r="K23" s="4"/>
      <c r="L23" s="4"/>
    </row>
    <row r="24" ht="14.25" customHeight="1">
      <c r="A24" s="52">
        <v>9.0</v>
      </c>
      <c r="B24" s="53" t="s">
        <v>44</v>
      </c>
      <c r="C24" s="29"/>
      <c r="D24" s="30"/>
      <c r="E24" s="54"/>
      <c r="F24" s="29"/>
      <c r="G24" s="31"/>
      <c r="H24" s="4"/>
      <c r="I24" s="4"/>
      <c r="J24" s="4"/>
      <c r="K24" s="4"/>
      <c r="L24" s="4"/>
    </row>
    <row r="25" ht="14.25" customHeight="1">
      <c r="A25" s="52">
        <v>10.0</v>
      </c>
      <c r="B25" s="53" t="s">
        <v>45</v>
      </c>
      <c r="C25" s="32"/>
      <c r="D25" s="33"/>
      <c r="E25" s="30"/>
      <c r="F25" s="33"/>
      <c r="G25" s="31"/>
      <c r="H25" s="4"/>
      <c r="I25" s="4"/>
      <c r="J25" s="4"/>
      <c r="K25" s="4"/>
      <c r="L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</row>
    <row r="27" ht="14.25" customHeight="1">
      <c r="A27" s="37">
        <v>11.0</v>
      </c>
      <c r="B27" s="58" t="s">
        <v>47</v>
      </c>
      <c r="C27" s="31"/>
      <c r="D27" s="31"/>
      <c r="E27" s="31"/>
      <c r="F27" s="31"/>
      <c r="G27" s="31"/>
      <c r="H27" s="4"/>
      <c r="I27" s="4"/>
      <c r="J27" s="4"/>
      <c r="K27" s="4"/>
      <c r="L27" s="4"/>
    </row>
    <row r="28" ht="14.25" customHeight="1">
      <c r="A28" s="27">
        <v>12.0</v>
      </c>
      <c r="B28" s="58" t="s">
        <v>48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13.0</v>
      </c>
      <c r="B29" s="58" t="s">
        <v>49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27">
        <v>14.0</v>
      </c>
      <c r="B30" s="58" t="s">
        <v>50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15.0</v>
      </c>
      <c r="B31" s="58" t="s">
        <v>52</v>
      </c>
      <c r="C31" s="59" t="s">
        <v>53</v>
      </c>
      <c r="D31" s="21"/>
      <c r="E31" s="21"/>
      <c r="F31" s="21"/>
      <c r="G31" s="22"/>
      <c r="H31" s="4"/>
      <c r="I31" s="4"/>
      <c r="J31" s="4"/>
      <c r="K31" s="4"/>
      <c r="L31" s="4"/>
    </row>
    <row r="32" ht="14.25" customHeight="1">
      <c r="A32" s="60">
        <v>16.0</v>
      </c>
      <c r="B32" s="61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17.0</v>
      </c>
      <c r="B33" s="61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</row>
    <row r="34" ht="14.25" customHeight="1">
      <c r="A34" s="60">
        <v>18.0</v>
      </c>
      <c r="B34" s="61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</row>
    <row r="35" ht="14.25" customHeight="1">
      <c r="A35" s="27">
        <v>19.0</v>
      </c>
      <c r="B35" s="61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</row>
    <row r="36" ht="14.25" customHeight="1">
      <c r="A36" s="60">
        <v>20.0</v>
      </c>
      <c r="B36" s="61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</row>
    <row r="37" ht="14.25" customHeight="1">
      <c r="A37" s="27">
        <v>21.0</v>
      </c>
      <c r="B37" s="61" t="s">
        <v>59</v>
      </c>
      <c r="C37" s="59" t="s">
        <v>53</v>
      </c>
      <c r="D37" s="21"/>
      <c r="E37" s="21"/>
      <c r="F37" s="21"/>
      <c r="G37" s="22"/>
      <c r="H37" s="4"/>
      <c r="I37" s="4"/>
      <c r="J37" s="4"/>
      <c r="K37" s="4"/>
      <c r="L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</row>
    <row r="44" ht="14.25" customHeight="1">
      <c r="A44" s="27">
        <v>1.0</v>
      </c>
      <c r="B44" s="71" t="s">
        <v>35</v>
      </c>
      <c r="C44" s="72">
        <v>2.0</v>
      </c>
      <c r="D44" s="73"/>
      <c r="E44" s="72">
        <v>16.0</v>
      </c>
      <c r="F44" s="73"/>
      <c r="G44" s="72">
        <v>22.0</v>
      </c>
      <c r="H44" s="73"/>
      <c r="I44" s="72">
        <v>35.0</v>
      </c>
      <c r="J44" s="73"/>
      <c r="K44" s="72">
        <v>37.0</v>
      </c>
      <c r="L44" s="73"/>
    </row>
    <row r="45" ht="14.25" customHeight="1">
      <c r="A45" s="27">
        <v>2.0</v>
      </c>
      <c r="B45" s="71" t="s">
        <v>36</v>
      </c>
      <c r="C45" s="74">
        <v>1.0</v>
      </c>
      <c r="D45" s="75">
        <v>3.0</v>
      </c>
      <c r="E45" s="74">
        <v>1.0</v>
      </c>
      <c r="F45" s="75">
        <v>3.0</v>
      </c>
      <c r="G45" s="74">
        <v>2.0</v>
      </c>
      <c r="H45" s="75">
        <v>4.0</v>
      </c>
      <c r="I45" s="74">
        <v>1.0</v>
      </c>
      <c r="J45" s="75">
        <v>3.0</v>
      </c>
      <c r="K45" s="74">
        <v>1.0</v>
      </c>
      <c r="L45" s="75">
        <v>3.0</v>
      </c>
    </row>
    <row r="46" ht="14.25" customHeight="1">
      <c r="A46" s="34">
        <v>3.0</v>
      </c>
      <c r="B46" s="76" t="s">
        <v>37</v>
      </c>
      <c r="C46" s="77">
        <v>6.0</v>
      </c>
      <c r="D46" s="78"/>
      <c r="E46" s="77">
        <v>6.0</v>
      </c>
      <c r="F46" s="78"/>
      <c r="G46" s="77">
        <v>6.0</v>
      </c>
      <c r="H46" s="78"/>
      <c r="I46" s="77">
        <v>6.0</v>
      </c>
      <c r="J46" s="78"/>
      <c r="K46" s="77">
        <v>6.0</v>
      </c>
      <c r="L46" s="78"/>
    </row>
    <row r="47" ht="14.25" customHeight="1">
      <c r="A47" s="36">
        <v>4.0</v>
      </c>
      <c r="B47" s="76" t="s">
        <v>38</v>
      </c>
      <c r="C47" s="77">
        <v>3.0</v>
      </c>
      <c r="D47" s="78"/>
      <c r="E47" s="77">
        <v>2.0</v>
      </c>
      <c r="F47" s="78"/>
      <c r="G47" s="77">
        <v>1.0</v>
      </c>
      <c r="H47" s="78"/>
      <c r="I47" s="77">
        <v>4.0</v>
      </c>
      <c r="J47" s="78"/>
      <c r="K47" s="77">
        <v>5.0</v>
      </c>
      <c r="L47" s="78"/>
    </row>
    <row r="48" ht="14.25" customHeight="1">
      <c r="A48" s="37" t="s">
        <v>39</v>
      </c>
      <c r="B48" s="79" t="s">
        <v>40</v>
      </c>
      <c r="C48" s="74">
        <v>310.0</v>
      </c>
      <c r="D48" s="75">
        <v>187.0</v>
      </c>
      <c r="E48" s="74">
        <v>170.0</v>
      </c>
      <c r="F48" s="75">
        <v>149.0</v>
      </c>
      <c r="G48" s="74">
        <v>107.0</v>
      </c>
      <c r="H48" s="75" t="s">
        <v>53</v>
      </c>
      <c r="I48" s="74">
        <v>50.0</v>
      </c>
      <c r="J48" s="75">
        <v>51.0</v>
      </c>
      <c r="K48" s="74">
        <v>144.0</v>
      </c>
      <c r="L48" s="75">
        <v>169.0</v>
      </c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9.0</v>
      </c>
      <c r="G49" s="74">
        <v>204.0</v>
      </c>
      <c r="H49" s="75" t="s">
        <v>53</v>
      </c>
      <c r="I49" s="74">
        <v>10.0</v>
      </c>
      <c r="J49" s="75">
        <v>10.0</v>
      </c>
      <c r="K49" s="74">
        <v>10.0</v>
      </c>
      <c r="L49" s="75">
        <v>10.0</v>
      </c>
    </row>
    <row r="50" ht="14.25" customHeight="1">
      <c r="A50" s="44">
        <v>7.0</v>
      </c>
      <c r="B50" s="79" t="s">
        <v>42</v>
      </c>
      <c r="C50" s="74">
        <v>619.0</v>
      </c>
      <c r="D50" s="75">
        <v>359.0</v>
      </c>
      <c r="E50" s="74">
        <v>313.0</v>
      </c>
      <c r="F50" s="75">
        <v>311.0</v>
      </c>
      <c r="G50" s="74">
        <v>7.0</v>
      </c>
      <c r="H50" s="75" t="s">
        <v>53</v>
      </c>
      <c r="I50" s="74">
        <v>138.0</v>
      </c>
      <c r="J50" s="75">
        <v>118.0</v>
      </c>
      <c r="K50" s="74">
        <v>418.0</v>
      </c>
      <c r="L50" s="75">
        <v>295.0</v>
      </c>
    </row>
    <row r="51" ht="14.25" customHeight="1">
      <c r="A51" s="45">
        <v>8.0</v>
      </c>
      <c r="B51" s="80" t="s">
        <v>43</v>
      </c>
      <c r="C51" s="81">
        <v>178.0</v>
      </c>
      <c r="D51" s="82">
        <v>200.0</v>
      </c>
      <c r="E51" s="81">
        <v>448.0</v>
      </c>
      <c r="F51" s="82" t="s">
        <v>53</v>
      </c>
      <c r="G51" s="81">
        <v>451.0</v>
      </c>
      <c r="H51" s="82" t="s">
        <v>53</v>
      </c>
      <c r="I51" s="81">
        <v>157.0</v>
      </c>
      <c r="J51" s="82" t="s">
        <v>53</v>
      </c>
      <c r="K51" s="81">
        <v>438.0</v>
      </c>
      <c r="L51" s="82" t="s">
        <v>53</v>
      </c>
    </row>
    <row r="52" ht="14.25" customHeight="1">
      <c r="A52" s="52">
        <v>9.0</v>
      </c>
      <c r="B52" s="83" t="s">
        <v>44</v>
      </c>
      <c r="C52" s="74">
        <v>10.0</v>
      </c>
      <c r="D52" s="75">
        <v>10.0</v>
      </c>
      <c r="E52" s="74">
        <v>10.0</v>
      </c>
      <c r="F52" s="82" t="s">
        <v>53</v>
      </c>
      <c r="G52" s="74">
        <v>10.0</v>
      </c>
      <c r="H52" s="75" t="s">
        <v>53</v>
      </c>
      <c r="I52" s="74">
        <v>298.0</v>
      </c>
      <c r="J52" s="75" t="s">
        <v>53</v>
      </c>
      <c r="K52" s="74">
        <v>10.0</v>
      </c>
      <c r="L52" s="75" t="s">
        <v>53</v>
      </c>
    </row>
    <row r="53" ht="14.25" customHeight="1">
      <c r="A53" s="52">
        <v>10.0</v>
      </c>
      <c r="B53" s="83" t="s">
        <v>45</v>
      </c>
      <c r="C53" s="84">
        <v>338.0</v>
      </c>
      <c r="D53" s="85">
        <v>333.0</v>
      </c>
      <c r="E53" s="84">
        <v>620.0</v>
      </c>
      <c r="F53" s="85" t="s">
        <v>53</v>
      </c>
      <c r="G53" s="84">
        <v>601.0</v>
      </c>
      <c r="H53" s="85" t="s">
        <v>53</v>
      </c>
      <c r="I53" s="84">
        <v>10.0</v>
      </c>
      <c r="J53" s="85" t="s">
        <v>53</v>
      </c>
      <c r="K53" s="84">
        <v>732.0</v>
      </c>
      <c r="L53" s="85" t="s">
        <v>53</v>
      </c>
    </row>
    <row r="54" ht="14.25" customHeight="1">
      <c r="A54" s="86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</row>
    <row r="55" ht="14.25" customHeight="1">
      <c r="A55" s="37">
        <v>11.0</v>
      </c>
      <c r="B55" s="87" t="s">
        <v>47</v>
      </c>
      <c r="C55" s="88">
        <v>4.0</v>
      </c>
      <c r="D55" s="89">
        <v>6.0</v>
      </c>
      <c r="E55" s="88"/>
      <c r="F55" s="89"/>
      <c r="G55" s="89"/>
      <c r="H55" s="88"/>
      <c r="I55" s="88">
        <v>0.0</v>
      </c>
      <c r="J55" s="89">
        <v>17.0</v>
      </c>
      <c r="K55" s="88"/>
      <c r="L55" s="89"/>
    </row>
    <row r="56" ht="14.25" customHeight="1">
      <c r="A56" s="27">
        <v>12.0</v>
      </c>
      <c r="B56" s="87" t="s">
        <v>48</v>
      </c>
      <c r="C56" s="74">
        <v>8.0</v>
      </c>
      <c r="D56" s="75">
        <v>11.0</v>
      </c>
      <c r="E56" s="74"/>
      <c r="F56" s="75"/>
      <c r="G56" s="75"/>
      <c r="H56" s="74"/>
      <c r="I56" s="74">
        <v>2.0</v>
      </c>
      <c r="J56" s="75">
        <v>13.0</v>
      </c>
      <c r="K56" s="74"/>
      <c r="L56" s="75"/>
    </row>
    <row r="57" ht="14.25" customHeight="1">
      <c r="A57" s="27">
        <v>13.0</v>
      </c>
      <c r="B57" s="87" t="s">
        <v>49</v>
      </c>
      <c r="C57" s="74">
        <v>8.0</v>
      </c>
      <c r="D57" s="75">
        <v>8.0</v>
      </c>
      <c r="E57" s="74"/>
      <c r="F57" s="75"/>
      <c r="G57" s="75"/>
      <c r="H57" s="74"/>
      <c r="I57" s="74">
        <v>8.0</v>
      </c>
      <c r="J57" s="75">
        <v>8.0</v>
      </c>
      <c r="K57" s="74"/>
      <c r="L57" s="75"/>
    </row>
    <row r="58" ht="14.25" customHeight="1">
      <c r="A58" s="27">
        <v>14.0</v>
      </c>
      <c r="B58" s="87" t="s">
        <v>50</v>
      </c>
      <c r="C58" s="74" t="s">
        <v>51</v>
      </c>
      <c r="D58" s="75" t="s">
        <v>51</v>
      </c>
      <c r="E58" s="74"/>
      <c r="F58" s="75"/>
      <c r="G58" s="75"/>
      <c r="H58" s="74"/>
      <c r="I58" s="74" t="s">
        <v>51</v>
      </c>
      <c r="J58" s="75" t="s">
        <v>51</v>
      </c>
      <c r="K58" s="74"/>
      <c r="L58" s="75"/>
    </row>
    <row r="59" ht="14.25" customHeight="1">
      <c r="A59" s="27">
        <v>15.0</v>
      </c>
      <c r="B59" s="87" t="s">
        <v>52</v>
      </c>
      <c r="C59" s="90" t="s">
        <v>63</v>
      </c>
      <c r="D59" s="21"/>
      <c r="E59" s="21"/>
      <c r="F59" s="21"/>
      <c r="G59" s="21"/>
      <c r="H59" s="21"/>
      <c r="I59" s="21"/>
      <c r="J59" s="21"/>
      <c r="K59" s="21"/>
      <c r="L59" s="78"/>
    </row>
    <row r="60" ht="14.25" customHeight="1">
      <c r="A60" s="60">
        <v>16.0</v>
      </c>
      <c r="B60" s="91" t="s">
        <v>54</v>
      </c>
      <c r="C60" s="74">
        <v>48.0</v>
      </c>
      <c r="D60" s="75">
        <v>12.0</v>
      </c>
      <c r="E60" s="74"/>
      <c r="F60" s="75"/>
      <c r="G60" s="74"/>
      <c r="H60" s="75"/>
      <c r="I60" s="74">
        <v>48.0</v>
      </c>
      <c r="J60" s="75"/>
      <c r="K60" s="74"/>
      <c r="L60" s="75"/>
    </row>
    <row r="61" ht="14.25" customHeight="1">
      <c r="A61" s="27">
        <v>17.0</v>
      </c>
      <c r="B61" s="91" t="s">
        <v>55</v>
      </c>
      <c r="C61" s="74">
        <v>41.0</v>
      </c>
      <c r="D61" s="75">
        <v>17.0</v>
      </c>
      <c r="E61" s="74"/>
      <c r="F61" s="75"/>
      <c r="G61" s="74"/>
      <c r="H61" s="75"/>
      <c r="I61" s="74">
        <v>44.0</v>
      </c>
      <c r="J61" s="75"/>
      <c r="K61" s="74"/>
      <c r="L61" s="75"/>
    </row>
    <row r="62" ht="14.25" customHeight="1">
      <c r="A62" s="60">
        <v>18.0</v>
      </c>
      <c r="B62" s="91" t="s">
        <v>56</v>
      </c>
      <c r="C62" s="81">
        <v>0.0</v>
      </c>
      <c r="D62" s="82">
        <v>1.0</v>
      </c>
      <c r="E62" s="81"/>
      <c r="F62" s="82"/>
      <c r="G62" s="81"/>
      <c r="H62" s="82"/>
      <c r="I62" s="81">
        <v>2.0</v>
      </c>
      <c r="J62" s="82"/>
      <c r="K62" s="81"/>
      <c r="L62" s="82"/>
    </row>
    <row r="63" ht="14.25" customHeight="1">
      <c r="A63" s="27">
        <v>19.0</v>
      </c>
      <c r="B63" s="91" t="s">
        <v>57</v>
      </c>
      <c r="C63" s="74">
        <v>0.0</v>
      </c>
      <c r="D63" s="75">
        <v>0.0</v>
      </c>
      <c r="E63" s="74"/>
      <c r="F63" s="75"/>
      <c r="G63" s="74"/>
      <c r="H63" s="75"/>
      <c r="I63" s="74">
        <v>1.0</v>
      </c>
      <c r="J63" s="75"/>
      <c r="K63" s="74"/>
      <c r="L63" s="75"/>
    </row>
    <row r="64" ht="14.25" customHeight="1">
      <c r="A64" s="60">
        <v>20.0</v>
      </c>
      <c r="B64" s="91" t="s">
        <v>58</v>
      </c>
      <c r="C64" s="74">
        <v>0.0</v>
      </c>
      <c r="D64" s="75">
        <v>2.0</v>
      </c>
      <c r="E64" s="74"/>
      <c r="F64" s="75"/>
      <c r="G64" s="74"/>
      <c r="H64" s="75"/>
      <c r="I64" s="74" t="s">
        <v>96</v>
      </c>
      <c r="J64" s="75"/>
      <c r="K64" s="74"/>
      <c r="L64" s="75"/>
    </row>
    <row r="65" ht="14.25" customHeight="1">
      <c r="A65" s="27">
        <v>21.0</v>
      </c>
      <c r="B65" s="91" t="s">
        <v>59</v>
      </c>
      <c r="C65" s="92" t="s">
        <v>63</v>
      </c>
      <c r="D65" s="93"/>
      <c r="E65" s="93"/>
      <c r="F65" s="93"/>
      <c r="G65" s="93"/>
      <c r="H65" s="93"/>
      <c r="I65" s="93"/>
      <c r="J65" s="93"/>
      <c r="K65" s="93"/>
      <c r="L65" s="94"/>
    </row>
    <row r="66" ht="14.25" customHeight="1"/>
    <row r="67" ht="14.25" customHeight="1">
      <c r="A67" s="246" t="s">
        <v>97</v>
      </c>
      <c r="B67" s="21"/>
      <c r="C67" s="21"/>
      <c r="D67" s="21"/>
      <c r="E67" s="21"/>
      <c r="F67" s="21"/>
      <c r="G67" s="22"/>
      <c r="H67" s="247"/>
      <c r="I67" s="247"/>
      <c r="J67" s="247"/>
      <c r="K67" s="247"/>
      <c r="L67" s="247"/>
      <c r="M67" s="247"/>
      <c r="N67" s="247"/>
      <c r="O67" s="247"/>
      <c r="P67" s="247"/>
      <c r="Q67" s="247"/>
      <c r="R67" s="247"/>
      <c r="S67" s="247"/>
      <c r="T67" s="247"/>
    </row>
    <row r="68" ht="14.25" customHeight="1">
      <c r="A68" s="248" t="s">
        <v>98</v>
      </c>
      <c r="B68" s="21"/>
      <c r="C68" s="21"/>
      <c r="D68" s="21"/>
      <c r="E68" s="21"/>
      <c r="F68" s="21"/>
      <c r="G68" s="22"/>
      <c r="H68" s="247"/>
      <c r="I68" s="247"/>
      <c r="J68" s="247"/>
      <c r="K68" s="247"/>
      <c r="L68" s="247"/>
      <c r="M68" s="247"/>
      <c r="N68" s="247"/>
      <c r="O68" s="247"/>
      <c r="P68" s="247"/>
      <c r="Q68" s="247"/>
      <c r="R68" s="247"/>
      <c r="S68" s="247"/>
      <c r="T68" s="247"/>
    </row>
    <row r="69" ht="14.25" customHeight="1">
      <c r="A69" s="249" t="s">
        <v>9</v>
      </c>
      <c r="B69" s="249" t="s">
        <v>25</v>
      </c>
      <c r="C69" s="250" t="s">
        <v>99</v>
      </c>
      <c r="D69" s="21"/>
      <c r="E69" s="21"/>
      <c r="F69" s="21"/>
      <c r="G69" s="22"/>
      <c r="H69" s="247"/>
      <c r="I69" s="247"/>
      <c r="J69" s="247"/>
      <c r="K69" s="247"/>
      <c r="L69" s="247"/>
      <c r="M69" s="247"/>
      <c r="N69" s="247"/>
      <c r="O69" s="247"/>
      <c r="P69" s="247"/>
      <c r="Q69" s="247"/>
      <c r="R69" s="247"/>
      <c r="S69" s="247"/>
      <c r="T69" s="247"/>
    </row>
    <row r="70" ht="14.25" customHeight="1">
      <c r="A70" s="25"/>
      <c r="B70" s="25"/>
      <c r="C70" s="251" t="s">
        <v>100</v>
      </c>
      <c r="D70" s="251" t="s">
        <v>101</v>
      </c>
      <c r="E70" s="251" t="s">
        <v>102</v>
      </c>
      <c r="F70" s="251" t="s">
        <v>103</v>
      </c>
      <c r="G70" s="251" t="s">
        <v>104</v>
      </c>
      <c r="H70" s="247"/>
      <c r="I70" s="247"/>
      <c r="J70" s="247"/>
      <c r="K70" s="247"/>
      <c r="L70" s="247"/>
      <c r="M70" s="247"/>
      <c r="N70" s="247"/>
      <c r="O70" s="247"/>
      <c r="P70" s="247"/>
      <c r="Q70" s="247"/>
      <c r="R70" s="247"/>
      <c r="S70" s="247"/>
      <c r="T70" s="247"/>
    </row>
    <row r="71" ht="14.25" customHeight="1">
      <c r="A71" s="252" t="s">
        <v>34</v>
      </c>
      <c r="B71" s="21"/>
      <c r="C71" s="21"/>
      <c r="D71" s="21"/>
      <c r="E71" s="21"/>
      <c r="F71" s="21"/>
      <c r="G71" s="22"/>
      <c r="H71" s="247"/>
      <c r="I71" s="247"/>
      <c r="J71" s="247"/>
      <c r="K71" s="247"/>
      <c r="L71" s="247"/>
      <c r="M71" s="247"/>
      <c r="N71" s="247"/>
      <c r="O71" s="247"/>
      <c r="P71" s="247"/>
      <c r="Q71" s="247"/>
      <c r="R71" s="247"/>
      <c r="S71" s="247"/>
      <c r="T71" s="247"/>
    </row>
    <row r="72" ht="14.25" customHeight="1">
      <c r="A72" s="253">
        <v>1.0</v>
      </c>
      <c r="B72" s="254" t="s">
        <v>35</v>
      </c>
      <c r="C72" s="255">
        <v>1.0</v>
      </c>
      <c r="D72" s="256">
        <v>8.0</v>
      </c>
      <c r="E72" s="256">
        <v>13.0</v>
      </c>
      <c r="F72" s="256">
        <v>15.0</v>
      </c>
      <c r="G72" s="256">
        <v>18.0</v>
      </c>
      <c r="H72" s="247"/>
      <c r="I72" s="247"/>
      <c r="J72" s="247"/>
      <c r="K72" s="247"/>
      <c r="L72" s="247"/>
      <c r="M72" s="247"/>
      <c r="N72" s="247"/>
      <c r="O72" s="247"/>
      <c r="P72" s="247"/>
      <c r="Q72" s="247"/>
      <c r="R72" s="247"/>
      <c r="S72" s="247"/>
      <c r="T72" s="247"/>
    </row>
    <row r="73" ht="14.25" customHeight="1">
      <c r="A73" s="257">
        <v>2.0</v>
      </c>
      <c r="B73" s="258" t="s">
        <v>36</v>
      </c>
      <c r="C73" s="259">
        <v>1.0</v>
      </c>
      <c r="D73" s="260">
        <v>2.0</v>
      </c>
      <c r="E73" s="260">
        <v>2.0</v>
      </c>
      <c r="F73" s="260">
        <v>2.0</v>
      </c>
      <c r="G73" s="260">
        <v>2.0</v>
      </c>
      <c r="H73" s="247"/>
      <c r="I73" s="247"/>
      <c r="J73" s="247"/>
      <c r="K73" s="247"/>
      <c r="L73" s="247"/>
      <c r="M73" s="247"/>
      <c r="N73" s="247"/>
      <c r="O73" s="247"/>
      <c r="P73" s="247"/>
      <c r="Q73" s="247"/>
      <c r="R73" s="247"/>
      <c r="S73" s="247"/>
      <c r="T73" s="247"/>
    </row>
    <row r="74" ht="14.25" customHeight="1">
      <c r="A74" s="261">
        <v>3.0</v>
      </c>
      <c r="B74" s="258" t="s">
        <v>37</v>
      </c>
      <c r="C74" s="262" t="s">
        <v>105</v>
      </c>
      <c r="D74" s="263" t="s">
        <v>105</v>
      </c>
      <c r="E74" s="263" t="s">
        <v>105</v>
      </c>
      <c r="F74" s="263" t="s">
        <v>105</v>
      </c>
      <c r="G74" s="263" t="s">
        <v>106</v>
      </c>
      <c r="H74" s="247"/>
      <c r="I74" s="247"/>
      <c r="J74" s="247"/>
      <c r="K74" s="247"/>
      <c r="L74" s="247"/>
      <c r="M74" s="247"/>
      <c r="N74" s="247"/>
      <c r="O74" s="247"/>
      <c r="P74" s="247"/>
      <c r="Q74" s="247"/>
      <c r="R74" s="247"/>
      <c r="S74" s="247"/>
      <c r="T74" s="247"/>
    </row>
    <row r="75" ht="14.25" customHeight="1">
      <c r="A75" s="264">
        <v>4.0</v>
      </c>
      <c r="B75" s="258" t="s">
        <v>38</v>
      </c>
      <c r="C75" s="265" t="s">
        <v>107</v>
      </c>
      <c r="D75" s="266" t="s">
        <v>108</v>
      </c>
      <c r="E75" s="266" t="s">
        <v>109</v>
      </c>
      <c r="F75" s="266" t="s">
        <v>110</v>
      </c>
      <c r="G75" s="260" t="s">
        <v>111</v>
      </c>
      <c r="H75" s="247"/>
      <c r="I75" s="247"/>
      <c r="J75" s="247"/>
      <c r="K75" s="247"/>
      <c r="L75" s="247"/>
      <c r="M75" s="247"/>
      <c r="N75" s="247"/>
      <c r="O75" s="247"/>
      <c r="P75" s="247"/>
      <c r="Q75" s="247"/>
      <c r="R75" s="247"/>
      <c r="S75" s="247"/>
      <c r="T75" s="247"/>
    </row>
    <row r="76" ht="14.25" customHeight="1">
      <c r="A76" s="267" t="s">
        <v>39</v>
      </c>
      <c r="B76" s="258" t="s">
        <v>40</v>
      </c>
      <c r="C76" s="259"/>
      <c r="D76" s="260"/>
      <c r="E76" s="260"/>
      <c r="F76" s="260"/>
      <c r="G76" s="260"/>
      <c r="H76" s="247"/>
      <c r="I76" s="247"/>
      <c r="J76" s="247"/>
      <c r="K76" s="247"/>
      <c r="L76" s="247"/>
      <c r="M76" s="247"/>
      <c r="N76" s="247"/>
      <c r="O76" s="247"/>
      <c r="P76" s="247"/>
      <c r="Q76" s="247"/>
      <c r="R76" s="247"/>
      <c r="S76" s="247"/>
      <c r="T76" s="247"/>
    </row>
    <row r="77" ht="14.25" customHeight="1">
      <c r="A77" s="268">
        <v>6.0</v>
      </c>
      <c r="B77" s="269" t="s">
        <v>41</v>
      </c>
      <c r="C77" s="259"/>
      <c r="D77" s="260"/>
      <c r="E77" s="260"/>
      <c r="F77" s="260"/>
      <c r="G77" s="260"/>
      <c r="H77" s="247"/>
      <c r="I77" s="247"/>
      <c r="J77" s="247"/>
      <c r="K77" s="247"/>
      <c r="L77" s="247"/>
      <c r="M77" s="247"/>
      <c r="N77" s="247"/>
      <c r="O77" s="247"/>
      <c r="P77" s="247"/>
      <c r="Q77" s="247"/>
      <c r="R77" s="247"/>
      <c r="S77" s="247"/>
      <c r="T77" s="247"/>
    </row>
    <row r="78" ht="14.25" customHeight="1">
      <c r="A78" s="270">
        <v>7.0</v>
      </c>
      <c r="B78" s="258" t="s">
        <v>42</v>
      </c>
      <c r="C78" s="259"/>
      <c r="D78" s="260"/>
      <c r="E78" s="260"/>
      <c r="F78" s="260"/>
      <c r="G78" s="260"/>
      <c r="H78" s="247"/>
      <c r="I78" s="247"/>
      <c r="J78" s="247"/>
      <c r="K78" s="247"/>
      <c r="L78" s="247"/>
      <c r="M78" s="247"/>
      <c r="N78" s="247"/>
      <c r="O78" s="247"/>
      <c r="P78" s="247"/>
      <c r="Q78" s="247"/>
      <c r="R78" s="247"/>
      <c r="S78" s="247"/>
      <c r="T78" s="247"/>
    </row>
    <row r="79" ht="14.25" customHeight="1">
      <c r="A79" s="271">
        <v>8.0</v>
      </c>
      <c r="B79" s="272" t="s">
        <v>43</v>
      </c>
      <c r="C79" s="259"/>
      <c r="D79" s="260"/>
      <c r="E79" s="260"/>
      <c r="F79" s="260"/>
      <c r="G79" s="260"/>
      <c r="H79" s="247"/>
      <c r="I79" s="247"/>
      <c r="J79" s="247"/>
      <c r="K79" s="247"/>
      <c r="L79" s="247"/>
      <c r="M79" s="247"/>
      <c r="N79" s="247"/>
      <c r="O79" s="247"/>
      <c r="P79" s="247"/>
      <c r="Q79" s="247"/>
      <c r="R79" s="247"/>
      <c r="S79" s="247"/>
      <c r="T79" s="247"/>
    </row>
    <row r="80" ht="14.25" customHeight="1">
      <c r="A80" s="257">
        <v>9.0</v>
      </c>
      <c r="B80" s="273" t="s">
        <v>44</v>
      </c>
      <c r="C80" s="259"/>
      <c r="D80" s="260"/>
      <c r="E80" s="260"/>
      <c r="F80" s="260"/>
      <c r="G80" s="260"/>
      <c r="H80" s="247"/>
      <c r="I80" s="247"/>
      <c r="J80" s="247"/>
      <c r="K80" s="247"/>
      <c r="L80" s="247"/>
      <c r="M80" s="247"/>
      <c r="N80" s="247"/>
      <c r="O80" s="247"/>
      <c r="P80" s="247"/>
      <c r="Q80" s="247"/>
      <c r="R80" s="247"/>
      <c r="S80" s="247"/>
      <c r="T80" s="247"/>
    </row>
    <row r="81" ht="14.25" customHeight="1">
      <c r="A81" s="257">
        <v>10.0</v>
      </c>
      <c r="B81" s="258" t="s">
        <v>45</v>
      </c>
      <c r="C81" s="259"/>
      <c r="D81" s="260"/>
      <c r="E81" s="260"/>
      <c r="F81" s="260"/>
      <c r="G81" s="260"/>
      <c r="H81" s="247"/>
      <c r="I81" s="247"/>
      <c r="J81" s="247"/>
      <c r="K81" s="247"/>
      <c r="L81" s="247"/>
      <c r="M81" s="247"/>
      <c r="N81" s="247"/>
      <c r="O81" s="247"/>
      <c r="P81" s="247"/>
      <c r="Q81" s="247"/>
      <c r="R81" s="247"/>
      <c r="S81" s="247"/>
      <c r="T81" s="247"/>
    </row>
    <row r="82" ht="14.25" customHeight="1">
      <c r="A82" s="274" t="s">
        <v>46</v>
      </c>
      <c r="B82" s="21"/>
      <c r="C82" s="21"/>
      <c r="D82" s="21"/>
      <c r="E82" s="21"/>
      <c r="F82" s="21"/>
      <c r="G82" s="22"/>
      <c r="H82" s="247"/>
      <c r="I82" s="247"/>
      <c r="J82" s="247"/>
      <c r="K82" s="247"/>
      <c r="L82" s="247"/>
      <c r="M82" s="247"/>
      <c r="N82" s="247"/>
      <c r="O82" s="247"/>
      <c r="P82" s="247"/>
      <c r="Q82" s="247"/>
      <c r="R82" s="247"/>
      <c r="S82" s="247"/>
      <c r="T82" s="247"/>
    </row>
    <row r="83" ht="14.25" customHeight="1">
      <c r="A83" s="275">
        <v>11.0</v>
      </c>
      <c r="B83" s="276" t="s">
        <v>47</v>
      </c>
      <c r="C83" s="277"/>
      <c r="D83" s="277"/>
      <c r="E83" s="260"/>
      <c r="F83" s="260"/>
      <c r="G83" s="260"/>
      <c r="H83" s="247"/>
      <c r="I83" s="247"/>
      <c r="J83" s="247"/>
      <c r="K83" s="247"/>
      <c r="L83" s="247"/>
      <c r="M83" s="247"/>
      <c r="N83" s="247"/>
      <c r="O83" s="247"/>
      <c r="P83" s="247"/>
      <c r="Q83" s="247"/>
      <c r="R83" s="247"/>
      <c r="S83" s="247"/>
      <c r="T83" s="247"/>
    </row>
    <row r="84" ht="14.25" customHeight="1">
      <c r="A84" s="257">
        <v>12.0</v>
      </c>
      <c r="B84" s="276" t="s">
        <v>48</v>
      </c>
      <c r="C84" s="277"/>
      <c r="D84" s="277"/>
      <c r="E84" s="260"/>
      <c r="F84" s="260"/>
      <c r="G84" s="260"/>
      <c r="H84" s="247"/>
      <c r="I84" s="247"/>
      <c r="J84" s="247"/>
      <c r="K84" s="247"/>
      <c r="L84" s="247"/>
      <c r="M84" s="247"/>
      <c r="N84" s="247"/>
      <c r="O84" s="247"/>
      <c r="P84" s="247"/>
      <c r="Q84" s="247"/>
      <c r="R84" s="247"/>
      <c r="S84" s="247"/>
      <c r="T84" s="247"/>
    </row>
    <row r="85" ht="14.25" customHeight="1">
      <c r="A85" s="257">
        <v>13.0</v>
      </c>
      <c r="B85" s="276" t="s">
        <v>49</v>
      </c>
      <c r="C85" s="277"/>
      <c r="D85" s="277"/>
      <c r="E85" s="260"/>
      <c r="F85" s="260"/>
      <c r="G85" s="260"/>
      <c r="H85" s="247"/>
      <c r="I85" s="247"/>
      <c r="J85" s="247"/>
      <c r="K85" s="247"/>
      <c r="L85" s="247"/>
      <c r="M85" s="247"/>
      <c r="N85" s="247"/>
      <c r="O85" s="247"/>
      <c r="P85" s="247"/>
      <c r="Q85" s="247"/>
      <c r="R85" s="247"/>
      <c r="S85" s="247"/>
      <c r="T85" s="247"/>
    </row>
    <row r="86" ht="14.25" customHeight="1">
      <c r="A86" s="257">
        <v>14.0</v>
      </c>
      <c r="B86" s="276" t="s">
        <v>50</v>
      </c>
      <c r="C86" s="277"/>
      <c r="D86" s="277"/>
      <c r="E86" s="260"/>
      <c r="F86" s="260"/>
      <c r="G86" s="260"/>
      <c r="H86" s="247"/>
      <c r="I86" s="247"/>
      <c r="J86" s="247"/>
      <c r="K86" s="247"/>
      <c r="L86" s="247"/>
      <c r="M86" s="247"/>
      <c r="N86" s="247"/>
      <c r="O86" s="247"/>
      <c r="P86" s="247"/>
      <c r="Q86" s="247"/>
      <c r="R86" s="247"/>
      <c r="S86" s="247"/>
      <c r="T86" s="247"/>
    </row>
    <row r="87" ht="14.25" customHeight="1">
      <c r="A87" s="257">
        <v>15.0</v>
      </c>
      <c r="B87" s="276" t="s">
        <v>52</v>
      </c>
      <c r="C87" s="277"/>
      <c r="D87" s="277"/>
      <c r="E87" s="277"/>
      <c r="F87" s="277"/>
      <c r="G87" s="277"/>
      <c r="H87" s="247"/>
      <c r="I87" s="247"/>
      <c r="J87" s="247"/>
      <c r="K87" s="247"/>
      <c r="L87" s="247"/>
      <c r="M87" s="247"/>
      <c r="N87" s="247"/>
      <c r="O87" s="247"/>
      <c r="P87" s="247"/>
      <c r="Q87" s="247"/>
      <c r="R87" s="247"/>
      <c r="S87" s="247"/>
      <c r="T87" s="247"/>
    </row>
    <row r="88" ht="14.25" customHeight="1">
      <c r="A88" s="278">
        <v>16.0</v>
      </c>
      <c r="B88" s="279" t="s">
        <v>54</v>
      </c>
      <c r="C88" s="260"/>
      <c r="D88" s="260"/>
      <c r="E88" s="260"/>
      <c r="F88" s="260"/>
      <c r="G88" s="260"/>
      <c r="H88" s="247"/>
      <c r="I88" s="247"/>
      <c r="J88" s="247"/>
      <c r="K88" s="247"/>
      <c r="L88" s="247"/>
      <c r="M88" s="247"/>
      <c r="N88" s="247"/>
      <c r="O88" s="247"/>
      <c r="P88" s="247"/>
      <c r="Q88" s="247"/>
      <c r="R88" s="247"/>
      <c r="S88" s="247"/>
      <c r="T88" s="247"/>
    </row>
    <row r="89" ht="14.25" customHeight="1">
      <c r="A89" s="278">
        <v>17.0</v>
      </c>
      <c r="B89" s="279" t="s">
        <v>112</v>
      </c>
      <c r="C89" s="260"/>
      <c r="D89" s="260"/>
      <c r="E89" s="260"/>
      <c r="F89" s="260"/>
      <c r="G89" s="260"/>
      <c r="H89" s="247"/>
      <c r="I89" s="247"/>
      <c r="J89" s="247"/>
      <c r="K89" s="247"/>
      <c r="L89" s="247"/>
      <c r="M89" s="247"/>
      <c r="N89" s="247"/>
      <c r="O89" s="247"/>
      <c r="P89" s="247"/>
      <c r="Q89" s="247"/>
      <c r="R89" s="247"/>
      <c r="S89" s="247"/>
      <c r="T89" s="247"/>
    </row>
    <row r="90" ht="14.25" customHeight="1">
      <c r="A90" s="278">
        <v>18.0</v>
      </c>
      <c r="B90" s="279" t="s">
        <v>56</v>
      </c>
      <c r="C90" s="260"/>
      <c r="D90" s="260"/>
      <c r="E90" s="260"/>
      <c r="F90" s="260"/>
      <c r="G90" s="260"/>
      <c r="H90" s="247"/>
      <c r="I90" s="247"/>
      <c r="J90" s="247"/>
      <c r="K90" s="247"/>
      <c r="L90" s="247"/>
      <c r="M90" s="247"/>
      <c r="N90" s="247"/>
      <c r="O90" s="247"/>
      <c r="P90" s="247"/>
      <c r="Q90" s="247"/>
      <c r="R90" s="247"/>
      <c r="S90" s="247"/>
      <c r="T90" s="247"/>
    </row>
    <row r="91" ht="14.25" customHeight="1">
      <c r="A91" s="278">
        <v>19.0</v>
      </c>
      <c r="B91" s="279" t="s">
        <v>57</v>
      </c>
      <c r="C91" s="260"/>
      <c r="D91" s="260"/>
      <c r="E91" s="260"/>
      <c r="F91" s="260"/>
      <c r="G91" s="260"/>
      <c r="H91" s="247"/>
      <c r="I91" s="247"/>
      <c r="J91" s="247"/>
      <c r="K91" s="247"/>
      <c r="L91" s="247"/>
      <c r="M91" s="247"/>
      <c r="N91" s="247"/>
      <c r="O91" s="247"/>
      <c r="P91" s="247"/>
      <c r="Q91" s="247"/>
      <c r="R91" s="247"/>
      <c r="S91" s="247"/>
      <c r="T91" s="247"/>
    </row>
    <row r="92" ht="14.25" customHeight="1">
      <c r="A92" s="278">
        <v>20.0</v>
      </c>
      <c r="B92" s="279" t="s">
        <v>58</v>
      </c>
      <c r="C92" s="260"/>
      <c r="D92" s="260"/>
      <c r="E92" s="260"/>
      <c r="F92" s="260"/>
      <c r="G92" s="260"/>
      <c r="H92" s="247"/>
      <c r="I92" s="247"/>
      <c r="J92" s="247"/>
      <c r="K92" s="247"/>
      <c r="L92" s="247"/>
      <c r="M92" s="247"/>
      <c r="N92" s="247"/>
      <c r="O92" s="247"/>
      <c r="P92" s="247"/>
      <c r="Q92" s="247"/>
      <c r="R92" s="247"/>
      <c r="S92" s="247"/>
      <c r="T92" s="247"/>
    </row>
    <row r="93" ht="14.25" customHeight="1">
      <c r="A93" s="278">
        <v>21.0</v>
      </c>
      <c r="B93" s="279" t="s">
        <v>59</v>
      </c>
      <c r="C93" s="277"/>
      <c r="D93" s="277"/>
      <c r="E93" s="277"/>
      <c r="F93" s="277"/>
      <c r="G93" s="277"/>
      <c r="H93" s="247"/>
      <c r="I93" s="247"/>
      <c r="J93" s="247"/>
      <c r="K93" s="247"/>
      <c r="L93" s="247"/>
      <c r="M93" s="247"/>
      <c r="N93" s="247"/>
      <c r="O93" s="247"/>
      <c r="P93" s="247"/>
      <c r="Q93" s="247"/>
      <c r="R93" s="247"/>
      <c r="S93" s="247"/>
      <c r="T93" s="247"/>
    </row>
    <row r="94" ht="14.25" customHeight="1">
      <c r="A94" s="247"/>
      <c r="B94" s="247"/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  <c r="S94" s="247"/>
      <c r="T94" s="247"/>
    </row>
    <row r="95" ht="14.25" customHeight="1">
      <c r="A95" s="280" t="s">
        <v>9</v>
      </c>
      <c r="B95" s="280" t="s">
        <v>25</v>
      </c>
      <c r="C95" s="281" t="s">
        <v>113</v>
      </c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2"/>
    </row>
    <row r="96" ht="14.25" customHeight="1">
      <c r="A96" s="25"/>
      <c r="B96" s="25"/>
      <c r="C96" s="282" t="s">
        <v>102</v>
      </c>
      <c r="D96" s="22"/>
      <c r="E96" s="282" t="s">
        <v>114</v>
      </c>
      <c r="F96" s="22"/>
      <c r="G96" s="282" t="s">
        <v>115</v>
      </c>
      <c r="H96" s="22"/>
      <c r="I96" s="282" t="s">
        <v>103</v>
      </c>
      <c r="J96" s="22"/>
      <c r="K96" s="282" t="s">
        <v>101</v>
      </c>
      <c r="L96" s="22"/>
      <c r="M96" s="282" t="s">
        <v>116</v>
      </c>
      <c r="N96" s="22"/>
      <c r="O96" s="282" t="s">
        <v>117</v>
      </c>
      <c r="P96" s="22"/>
      <c r="Q96" s="282" t="s">
        <v>100</v>
      </c>
      <c r="R96" s="22"/>
      <c r="S96" s="282" t="s">
        <v>118</v>
      </c>
      <c r="T96" s="22"/>
    </row>
    <row r="97" ht="14.25" customHeight="1">
      <c r="A97" s="283" t="s">
        <v>34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2"/>
    </row>
    <row r="98" ht="14.25" customHeight="1">
      <c r="A98" s="257">
        <v>1.0</v>
      </c>
      <c r="B98" s="284" t="s">
        <v>35</v>
      </c>
      <c r="C98" s="285"/>
      <c r="D98" s="24"/>
      <c r="E98" s="286"/>
      <c r="F98" s="24"/>
      <c r="G98" s="286"/>
      <c r="H98" s="24"/>
      <c r="I98" s="286"/>
      <c r="J98" s="24"/>
      <c r="K98" s="286"/>
      <c r="L98" s="24"/>
      <c r="M98" s="286">
        <v>22.0</v>
      </c>
      <c r="N98" s="24"/>
      <c r="O98" s="286"/>
      <c r="P98" s="24"/>
      <c r="Q98" s="286"/>
      <c r="R98" s="24"/>
      <c r="S98" s="286"/>
      <c r="T98" s="24"/>
    </row>
    <row r="99" ht="14.25" customHeight="1">
      <c r="A99" s="257">
        <v>2.0</v>
      </c>
      <c r="B99" s="284" t="s">
        <v>36</v>
      </c>
      <c r="C99" s="287"/>
      <c r="D99" s="288"/>
      <c r="E99" s="288"/>
      <c r="F99" s="288"/>
      <c r="G99" s="288"/>
      <c r="H99" s="288"/>
      <c r="I99" s="288"/>
      <c r="J99" s="288"/>
      <c r="K99" s="288"/>
      <c r="L99" s="288"/>
      <c r="M99" s="288">
        <v>1.0</v>
      </c>
      <c r="N99" s="288">
        <v>3.0</v>
      </c>
      <c r="O99" s="288"/>
      <c r="P99" s="288"/>
      <c r="Q99" s="288"/>
      <c r="R99" s="288"/>
      <c r="S99" s="288"/>
      <c r="T99" s="288"/>
    </row>
    <row r="100" ht="14.25" customHeight="1">
      <c r="A100" s="261">
        <v>3.0</v>
      </c>
      <c r="B100" s="284" t="s">
        <v>37</v>
      </c>
      <c r="C100" s="289"/>
      <c r="D100" s="22"/>
      <c r="E100" s="290"/>
      <c r="F100" s="22"/>
      <c r="G100" s="290"/>
      <c r="H100" s="22"/>
      <c r="I100" s="290"/>
      <c r="J100" s="22"/>
      <c r="K100" s="290"/>
      <c r="L100" s="22"/>
      <c r="M100" s="290" t="s">
        <v>105</v>
      </c>
      <c r="N100" s="22"/>
      <c r="O100" s="290"/>
      <c r="P100" s="22"/>
      <c r="Q100" s="290"/>
      <c r="R100" s="22"/>
      <c r="S100" s="290"/>
      <c r="T100" s="22"/>
    </row>
    <row r="101" ht="14.25" customHeight="1">
      <c r="A101" s="264">
        <v>4.0</v>
      </c>
      <c r="B101" s="284" t="s">
        <v>38</v>
      </c>
      <c r="C101" s="289"/>
      <c r="D101" s="22"/>
      <c r="E101" s="290"/>
      <c r="F101" s="22"/>
      <c r="G101" s="290"/>
      <c r="H101" s="22"/>
      <c r="I101" s="290"/>
      <c r="J101" s="22"/>
      <c r="K101" s="290"/>
      <c r="L101" s="22"/>
      <c r="M101" s="290" t="s">
        <v>108</v>
      </c>
      <c r="N101" s="22"/>
      <c r="O101" s="290"/>
      <c r="P101" s="22"/>
      <c r="Q101" s="290"/>
      <c r="R101" s="22"/>
      <c r="S101" s="290"/>
      <c r="T101" s="22"/>
    </row>
    <row r="102" ht="14.25" customHeight="1">
      <c r="A102" s="291" t="s">
        <v>39</v>
      </c>
      <c r="B102" s="284" t="s">
        <v>40</v>
      </c>
      <c r="C102" s="287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>
        <v>421.0</v>
      </c>
      <c r="N102" s="288">
        <v>112.0</v>
      </c>
      <c r="O102" s="288"/>
      <c r="P102" s="288"/>
      <c r="Q102" s="288"/>
      <c r="R102" s="288"/>
      <c r="S102" s="288"/>
      <c r="T102" s="288"/>
    </row>
    <row r="103" ht="14.25" customHeight="1">
      <c r="A103" s="268">
        <v>6.0</v>
      </c>
      <c r="B103" s="292" t="s">
        <v>41</v>
      </c>
      <c r="C103" s="287"/>
      <c r="D103" s="288"/>
      <c r="E103" s="288"/>
      <c r="F103" s="288"/>
      <c r="G103" s="288"/>
      <c r="H103" s="288"/>
      <c r="I103" s="288"/>
      <c r="J103" s="288"/>
      <c r="K103" s="288"/>
      <c r="L103" s="288"/>
      <c r="M103" s="288">
        <v>10.0</v>
      </c>
      <c r="N103" s="288">
        <v>10.0</v>
      </c>
      <c r="O103" s="288"/>
      <c r="P103" s="288"/>
      <c r="Q103" s="288"/>
      <c r="R103" s="288"/>
      <c r="S103" s="288"/>
      <c r="T103" s="288"/>
    </row>
    <row r="104" ht="14.25" customHeight="1">
      <c r="A104" s="270">
        <v>7.0</v>
      </c>
      <c r="B104" s="284" t="s">
        <v>42</v>
      </c>
      <c r="C104" s="287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>
        <v>617.0</v>
      </c>
      <c r="N104" s="288">
        <v>274.0</v>
      </c>
      <c r="O104" s="288"/>
      <c r="P104" s="288"/>
      <c r="Q104" s="288"/>
      <c r="R104" s="288"/>
      <c r="S104" s="288"/>
      <c r="T104" s="288"/>
    </row>
    <row r="105" ht="14.25" customHeight="1">
      <c r="A105" s="271">
        <v>8.0</v>
      </c>
      <c r="B105" s="293" t="s">
        <v>43</v>
      </c>
      <c r="C105" s="287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>
        <v>180.0</v>
      </c>
      <c r="N105" s="288">
        <v>335.0</v>
      </c>
      <c r="O105" s="288"/>
      <c r="P105" s="288"/>
      <c r="Q105" s="288"/>
      <c r="R105" s="288"/>
      <c r="S105" s="288"/>
      <c r="T105" s="288"/>
    </row>
    <row r="106" ht="14.25" customHeight="1">
      <c r="A106" s="257">
        <v>9.0</v>
      </c>
      <c r="B106" s="294" t="s">
        <v>44</v>
      </c>
      <c r="C106" s="287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>
        <v>10.0</v>
      </c>
      <c r="N106" s="288">
        <v>7.0</v>
      </c>
      <c r="O106" s="288"/>
      <c r="P106" s="288"/>
      <c r="Q106" s="288"/>
      <c r="R106" s="288"/>
      <c r="S106" s="288"/>
      <c r="T106" s="288"/>
    </row>
    <row r="107" ht="14.25" customHeight="1">
      <c r="A107" s="257">
        <v>10.0</v>
      </c>
      <c r="B107" s="284" t="s">
        <v>45</v>
      </c>
      <c r="C107" s="287"/>
      <c r="D107" s="288"/>
      <c r="E107" s="288"/>
      <c r="F107" s="288"/>
      <c r="G107" s="288"/>
      <c r="H107" s="288"/>
      <c r="I107" s="288"/>
      <c r="J107" s="288"/>
      <c r="K107" s="288"/>
      <c r="L107" s="288"/>
      <c r="M107" s="288">
        <v>317.0</v>
      </c>
      <c r="N107" s="288">
        <v>728.0</v>
      </c>
      <c r="O107" s="288"/>
      <c r="P107" s="288"/>
      <c r="Q107" s="288"/>
      <c r="R107" s="288"/>
      <c r="S107" s="288"/>
      <c r="T107" s="288"/>
    </row>
    <row r="108" ht="14.25" customHeight="1">
      <c r="A108" s="295" t="s">
        <v>9</v>
      </c>
      <c r="B108" s="296" t="s">
        <v>25</v>
      </c>
      <c r="C108" s="297" t="s">
        <v>46</v>
      </c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2"/>
    </row>
    <row r="109" ht="14.25" customHeight="1">
      <c r="A109" s="24"/>
      <c r="B109" s="25"/>
      <c r="C109" s="298" t="s">
        <v>119</v>
      </c>
      <c r="D109" s="299" t="s">
        <v>120</v>
      </c>
      <c r="E109" s="298" t="s">
        <v>119</v>
      </c>
      <c r="F109" s="299" t="s">
        <v>120</v>
      </c>
      <c r="G109" s="298" t="s">
        <v>119</v>
      </c>
      <c r="H109" s="299" t="s">
        <v>120</v>
      </c>
      <c r="I109" s="298" t="s">
        <v>119</v>
      </c>
      <c r="J109" s="299" t="s">
        <v>120</v>
      </c>
      <c r="K109" s="298" t="s">
        <v>119</v>
      </c>
      <c r="L109" s="299" t="s">
        <v>120</v>
      </c>
      <c r="M109" s="298" t="s">
        <v>119</v>
      </c>
      <c r="N109" s="299" t="s">
        <v>120</v>
      </c>
      <c r="O109" s="298" t="s">
        <v>119</v>
      </c>
      <c r="P109" s="299" t="s">
        <v>120</v>
      </c>
      <c r="Q109" s="298" t="s">
        <v>119</v>
      </c>
      <c r="R109" s="299" t="s">
        <v>120</v>
      </c>
      <c r="S109" s="298" t="s">
        <v>119</v>
      </c>
      <c r="T109" s="299" t="s">
        <v>120</v>
      </c>
    </row>
    <row r="110" ht="14.25" customHeight="1">
      <c r="A110" s="300">
        <v>11.0</v>
      </c>
      <c r="B110" s="301" t="s">
        <v>47</v>
      </c>
      <c r="C110" s="288"/>
      <c r="D110" s="288"/>
      <c r="E110" s="288"/>
      <c r="F110" s="288"/>
      <c r="G110" s="302"/>
      <c r="H110" s="302"/>
      <c r="I110" s="303"/>
      <c r="J110" s="303"/>
      <c r="K110" s="288"/>
      <c r="L110" s="266"/>
      <c r="M110" s="302">
        <v>10.0</v>
      </c>
      <c r="N110" s="302">
        <v>8.0</v>
      </c>
      <c r="O110" s="266"/>
      <c r="P110" s="266"/>
      <c r="Q110" s="266"/>
      <c r="R110" s="266"/>
      <c r="S110" s="266"/>
      <c r="T110" s="266"/>
    </row>
    <row r="111" ht="14.25" customHeight="1">
      <c r="A111" s="257">
        <v>12.0</v>
      </c>
      <c r="B111" s="301" t="s">
        <v>48</v>
      </c>
      <c r="C111" s="288"/>
      <c r="D111" s="288"/>
      <c r="E111" s="288"/>
      <c r="F111" s="288"/>
      <c r="G111" s="302"/>
      <c r="H111" s="302"/>
      <c r="I111" s="303"/>
      <c r="J111" s="303"/>
      <c r="K111" s="288"/>
      <c r="L111" s="266"/>
      <c r="M111" s="302">
        <v>26.0</v>
      </c>
      <c r="N111" s="302">
        <v>41.0</v>
      </c>
      <c r="O111" s="266"/>
      <c r="P111" s="266"/>
      <c r="Q111" s="266"/>
      <c r="R111" s="266"/>
      <c r="S111" s="266"/>
      <c r="T111" s="266"/>
    </row>
    <row r="112" ht="14.25" customHeight="1">
      <c r="A112" s="257">
        <v>13.0</v>
      </c>
      <c r="B112" s="301" t="s">
        <v>49</v>
      </c>
      <c r="C112" s="288"/>
      <c r="D112" s="288"/>
      <c r="E112" s="288"/>
      <c r="F112" s="288"/>
      <c r="G112" s="302"/>
      <c r="H112" s="302"/>
      <c r="I112" s="303"/>
      <c r="J112" s="303"/>
      <c r="K112" s="288"/>
      <c r="L112" s="266"/>
      <c r="M112" s="302">
        <v>9.0</v>
      </c>
      <c r="N112" s="302">
        <v>9.0</v>
      </c>
      <c r="O112" s="266"/>
      <c r="P112" s="266"/>
      <c r="Q112" s="266"/>
      <c r="R112" s="266"/>
      <c r="S112" s="266"/>
      <c r="T112" s="266"/>
    </row>
    <row r="113" ht="14.25" customHeight="1">
      <c r="A113" s="257">
        <v>14.0</v>
      </c>
      <c r="B113" s="301" t="s">
        <v>50</v>
      </c>
      <c r="C113" s="288"/>
      <c r="D113" s="288"/>
      <c r="E113" s="288"/>
      <c r="F113" s="288"/>
      <c r="G113" s="302"/>
      <c r="H113" s="302"/>
      <c r="I113" s="303"/>
      <c r="J113" s="303"/>
      <c r="K113" s="288"/>
      <c r="L113" s="266"/>
      <c r="M113" s="302" t="s">
        <v>51</v>
      </c>
      <c r="N113" s="302" t="s">
        <v>51</v>
      </c>
      <c r="O113" s="266"/>
      <c r="P113" s="266"/>
      <c r="Q113" s="266"/>
      <c r="R113" s="266"/>
      <c r="S113" s="266"/>
      <c r="T113" s="266"/>
    </row>
    <row r="114" ht="14.25" customHeight="1">
      <c r="A114" s="257">
        <v>15.0</v>
      </c>
      <c r="B114" s="301" t="s">
        <v>52</v>
      </c>
      <c r="C114" s="304"/>
      <c r="D114" s="304"/>
      <c r="E114" s="304"/>
      <c r="F114" s="304"/>
      <c r="G114" s="303"/>
      <c r="H114" s="303"/>
      <c r="I114" s="303"/>
      <c r="J114" s="303"/>
      <c r="K114" s="304"/>
      <c r="L114" s="304"/>
      <c r="M114" s="303"/>
      <c r="N114" s="303"/>
      <c r="O114" s="304"/>
      <c r="P114" s="304"/>
      <c r="Q114" s="304"/>
      <c r="R114" s="304"/>
      <c r="S114" s="304"/>
      <c r="T114" s="304"/>
    </row>
    <row r="115" ht="14.25" customHeight="1">
      <c r="A115" s="305">
        <v>16.0</v>
      </c>
      <c r="B115" s="306" t="s">
        <v>54</v>
      </c>
      <c r="C115" s="288"/>
      <c r="D115" s="288"/>
      <c r="E115" s="288"/>
      <c r="F115" s="288"/>
      <c r="G115" s="302"/>
      <c r="H115" s="302"/>
      <c r="I115" s="303"/>
      <c r="J115" s="303"/>
      <c r="K115" s="288"/>
      <c r="L115" s="288"/>
      <c r="M115" s="302">
        <v>42.0</v>
      </c>
      <c r="N115" s="302">
        <v>42.0</v>
      </c>
      <c r="O115" s="288"/>
      <c r="P115" s="288"/>
      <c r="Q115" s="288"/>
      <c r="R115" s="288"/>
      <c r="S115" s="288"/>
      <c r="T115" s="288"/>
    </row>
    <row r="116" ht="14.25" customHeight="1">
      <c r="A116" s="305">
        <v>17.0</v>
      </c>
      <c r="B116" s="306" t="s">
        <v>112</v>
      </c>
      <c r="C116" s="288"/>
      <c r="D116" s="288"/>
      <c r="E116" s="288"/>
      <c r="F116" s="288"/>
      <c r="G116" s="302"/>
      <c r="H116" s="302"/>
      <c r="I116" s="303"/>
      <c r="J116" s="303"/>
      <c r="K116" s="288"/>
      <c r="L116" s="288"/>
      <c r="M116" s="302">
        <v>17.0</v>
      </c>
      <c r="N116" s="302">
        <v>18.0</v>
      </c>
      <c r="O116" s="288"/>
      <c r="P116" s="288"/>
      <c r="Q116" s="288"/>
      <c r="R116" s="288"/>
      <c r="S116" s="288"/>
      <c r="T116" s="288"/>
    </row>
    <row r="117" ht="14.25" customHeight="1">
      <c r="A117" s="305">
        <v>18.0</v>
      </c>
      <c r="B117" s="306" t="s">
        <v>56</v>
      </c>
      <c r="C117" s="288"/>
      <c r="D117" s="288"/>
      <c r="E117" s="288"/>
      <c r="F117" s="288"/>
      <c r="G117" s="302"/>
      <c r="H117" s="302"/>
      <c r="I117" s="303"/>
      <c r="J117" s="303"/>
      <c r="K117" s="288"/>
      <c r="L117" s="288"/>
      <c r="M117" s="302">
        <v>0.0</v>
      </c>
      <c r="N117" s="302">
        <v>0.0</v>
      </c>
      <c r="O117" s="288"/>
      <c r="P117" s="288"/>
      <c r="Q117" s="288"/>
      <c r="R117" s="288"/>
      <c r="S117" s="288"/>
      <c r="T117" s="288"/>
    </row>
    <row r="118" ht="14.25" customHeight="1">
      <c r="A118" s="305">
        <v>19.0</v>
      </c>
      <c r="B118" s="306" t="s">
        <v>57</v>
      </c>
      <c r="C118" s="288"/>
      <c r="D118" s="288"/>
      <c r="E118" s="288"/>
      <c r="F118" s="288"/>
      <c r="G118" s="302"/>
      <c r="H118" s="302"/>
      <c r="I118" s="303"/>
      <c r="J118" s="303"/>
      <c r="K118" s="288"/>
      <c r="L118" s="288"/>
      <c r="M118" s="302">
        <v>1.0</v>
      </c>
      <c r="N118" s="302">
        <v>0.0</v>
      </c>
      <c r="O118" s="288"/>
      <c r="P118" s="288"/>
      <c r="Q118" s="288"/>
      <c r="R118" s="288"/>
      <c r="S118" s="288"/>
      <c r="T118" s="288"/>
    </row>
    <row r="119" ht="14.25" customHeight="1">
      <c r="A119" s="305">
        <v>20.0</v>
      </c>
      <c r="B119" s="306" t="s">
        <v>58</v>
      </c>
      <c r="C119" s="288"/>
      <c r="D119" s="288"/>
      <c r="E119" s="288"/>
      <c r="F119" s="288"/>
      <c r="G119" s="302"/>
      <c r="H119" s="302"/>
      <c r="I119" s="303"/>
      <c r="J119" s="303"/>
      <c r="K119" s="288"/>
      <c r="L119" s="288"/>
      <c r="M119" s="302"/>
      <c r="N119" s="302"/>
      <c r="O119" s="288"/>
      <c r="P119" s="288"/>
      <c r="Q119" s="288"/>
      <c r="R119" s="288"/>
      <c r="S119" s="288"/>
      <c r="T119" s="288"/>
    </row>
    <row r="120" ht="14.25" customHeight="1">
      <c r="A120" s="305">
        <v>21.0</v>
      </c>
      <c r="B120" s="306" t="s">
        <v>59</v>
      </c>
      <c r="C120" s="304"/>
      <c r="D120" s="304"/>
      <c r="E120" s="304"/>
      <c r="F120" s="304"/>
      <c r="G120" s="303"/>
      <c r="H120" s="303"/>
      <c r="I120" s="303"/>
      <c r="J120" s="303"/>
      <c r="K120" s="304"/>
      <c r="L120" s="304"/>
      <c r="M120" s="304"/>
      <c r="N120" s="304"/>
      <c r="O120" s="304"/>
      <c r="P120" s="304"/>
      <c r="Q120" s="304"/>
      <c r="R120" s="304"/>
      <c r="S120" s="304"/>
      <c r="T120" s="304"/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7">
    <mergeCell ref="B1:L1"/>
    <mergeCell ref="A12:G12"/>
    <mergeCell ref="A13:A14"/>
    <mergeCell ref="B13:B14"/>
    <mergeCell ref="C13:E13"/>
    <mergeCell ref="A15:G15"/>
    <mergeCell ref="A26:G26"/>
    <mergeCell ref="E41:F41"/>
    <mergeCell ref="G41:H41"/>
    <mergeCell ref="I41:J41"/>
    <mergeCell ref="K41:L41"/>
    <mergeCell ref="C31:G31"/>
    <mergeCell ref="C37:G37"/>
    <mergeCell ref="A39:L39"/>
    <mergeCell ref="A40:A42"/>
    <mergeCell ref="B40:B42"/>
    <mergeCell ref="C40:L40"/>
    <mergeCell ref="A43:L43"/>
    <mergeCell ref="I46:J46"/>
    <mergeCell ref="K46:L46"/>
    <mergeCell ref="I47:J47"/>
    <mergeCell ref="K47:L47"/>
    <mergeCell ref="C41:D41"/>
    <mergeCell ref="C44:D44"/>
    <mergeCell ref="E44:F44"/>
    <mergeCell ref="G44:H44"/>
    <mergeCell ref="I44:J44"/>
    <mergeCell ref="K44:L44"/>
    <mergeCell ref="C46:D46"/>
    <mergeCell ref="A69:A70"/>
    <mergeCell ref="A95:A96"/>
    <mergeCell ref="B95:B96"/>
    <mergeCell ref="C96:D96"/>
    <mergeCell ref="E96:F96"/>
    <mergeCell ref="G96:H96"/>
    <mergeCell ref="I96:J96"/>
    <mergeCell ref="K96:L96"/>
    <mergeCell ref="I98:J98"/>
    <mergeCell ref="K98:L98"/>
    <mergeCell ref="A108:A109"/>
    <mergeCell ref="B108:B109"/>
    <mergeCell ref="C108:T108"/>
    <mergeCell ref="E98:F98"/>
    <mergeCell ref="G98:H98"/>
    <mergeCell ref="C100:D100"/>
    <mergeCell ref="E100:F100"/>
    <mergeCell ref="G100:H100"/>
    <mergeCell ref="I100:J100"/>
    <mergeCell ref="K100:L100"/>
    <mergeCell ref="E46:F46"/>
    <mergeCell ref="G46:H46"/>
    <mergeCell ref="C47:D47"/>
    <mergeCell ref="E47:F47"/>
    <mergeCell ref="G47:H47"/>
    <mergeCell ref="A54:L54"/>
    <mergeCell ref="C59:L59"/>
    <mergeCell ref="C65:L65"/>
    <mergeCell ref="A67:G67"/>
    <mergeCell ref="A68:G68"/>
    <mergeCell ref="B69:B70"/>
    <mergeCell ref="C69:G69"/>
    <mergeCell ref="A71:G71"/>
    <mergeCell ref="A82:G82"/>
    <mergeCell ref="M98:N98"/>
    <mergeCell ref="O98:P98"/>
    <mergeCell ref="Q98:R98"/>
    <mergeCell ref="S98:T98"/>
    <mergeCell ref="C95:T95"/>
    <mergeCell ref="M96:N96"/>
    <mergeCell ref="O96:P96"/>
    <mergeCell ref="Q96:R96"/>
    <mergeCell ref="S96:T96"/>
    <mergeCell ref="A97:T97"/>
    <mergeCell ref="C98:D98"/>
    <mergeCell ref="M100:N100"/>
    <mergeCell ref="O100:P100"/>
    <mergeCell ref="Q100:R100"/>
    <mergeCell ref="S100:T100"/>
    <mergeCell ref="Q101:R101"/>
    <mergeCell ref="S101:T101"/>
    <mergeCell ref="C101:D101"/>
    <mergeCell ref="E101:F101"/>
    <mergeCell ref="G101:H101"/>
    <mergeCell ref="I101:J101"/>
    <mergeCell ref="K101:L101"/>
    <mergeCell ref="M101:N101"/>
    <mergeCell ref="O101:P101"/>
  </mergeCells>
  <printOptions/>
  <pageMargins bottom="1.0" footer="0.0" header="0.0" left="0.75" right="0.75" top="1.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236.0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COUNT(C12:G12)</f>
        <v>0</v>
      </c>
      <c r="D3" s="8">
        <f>COUNTIF(C26:G26, "YES") + COUNTIF(C26:G26, "NO")</f>
        <v>0</v>
      </c>
      <c r="E3" s="8">
        <f>COUNTIF(C26:G26, "NO")</f>
        <v>0</v>
      </c>
      <c r="F3" s="8">
        <f>SUM(C23:G23)</f>
        <v>0</v>
      </c>
      <c r="G3" s="8">
        <f>MAX(C23:G23)</f>
        <v>0</v>
      </c>
      <c r="H3" s="9">
        <f t="shared" ref="H3:H4" si="1">IF(D3-E3=0, 0, F3/(D3-E3))</f>
        <v>0</v>
      </c>
      <c r="I3" s="10">
        <f>SUM(C24:G24)</f>
        <v>0</v>
      </c>
      <c r="J3" s="11" t="str">
        <f t="shared" ref="J3:J4" si="2">SUM(F3/I3)*100</f>
        <v>#DIV/0!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v>1.0</v>
      </c>
      <c r="D4" s="10">
        <f>COUNTIF(C54:L54, "YES") + COUNTIF(C54:L54, "NO")</f>
        <v>2</v>
      </c>
      <c r="E4" s="8">
        <f>COUNTIF(C54:L54, "NO")</f>
        <v>0</v>
      </c>
      <c r="F4" s="8">
        <f>SUM(C51:L51)</f>
        <v>24</v>
      </c>
      <c r="G4" s="8">
        <f>MAX(C51:L51)</f>
        <v>16</v>
      </c>
      <c r="H4" s="9">
        <f t="shared" si="1"/>
        <v>12</v>
      </c>
      <c r="I4" s="8">
        <f>SUM(C52:L52)</f>
        <v>29</v>
      </c>
      <c r="J4" s="12">
        <f t="shared" si="2"/>
        <v>82.75862069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230"/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 t="str">
        <f t="shared" ref="L6:L7" si="3">SUM(E6/C6)*6</f>
        <v>#DIV/0!</v>
      </c>
    </row>
    <row r="7" ht="14.25" customHeight="1">
      <c r="A7" s="4"/>
      <c r="B7" s="7" t="s">
        <v>13</v>
      </c>
      <c r="C7" s="8">
        <f>SUM(C56:L56)</f>
        <v>144</v>
      </c>
      <c r="D7" s="8">
        <f>SUMIF(C59:L59, "&gt;=1")</f>
        <v>3</v>
      </c>
      <c r="E7" s="8">
        <f>SUM(C57:L57)</f>
        <v>94</v>
      </c>
      <c r="F7" s="8">
        <f>SUM(C58:L58)</f>
        <v>1</v>
      </c>
      <c r="G7" s="231" t="s">
        <v>121</v>
      </c>
      <c r="H7" s="12">
        <f>AVERAGE(E7/F7)</f>
        <v>94</v>
      </c>
      <c r="I7" s="8">
        <f>COUNTIF(B58:K58, "&gt;=5")</f>
        <v>0</v>
      </c>
      <c r="J7" s="8">
        <f>COUNTIF(C58:L58, "&gt;=4")</f>
        <v>0</v>
      </c>
      <c r="K7" s="12">
        <f>AVERAGE(C7/F7)</f>
        <v>144</v>
      </c>
      <c r="L7" s="12">
        <f t="shared" si="3"/>
        <v>3.916666667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/>
      <c r="D16" s="40"/>
      <c r="E16" s="41"/>
      <c r="F16" s="42"/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/>
      <c r="D19" s="48"/>
      <c r="E19" s="49"/>
      <c r="F19" s="50"/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/>
      <c r="D20" s="30"/>
      <c r="E20" s="54"/>
      <c r="F20" s="29"/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/>
      <c r="D21" s="33"/>
      <c r="E21" s="30"/>
      <c r="F21" s="33"/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>
        <v>8.0</v>
      </c>
      <c r="L51" s="89">
        <v>16.0</v>
      </c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>
        <v>17.0</v>
      </c>
      <c r="L52" s="75">
        <v>12.0</v>
      </c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>
        <v>8.0</v>
      </c>
      <c r="L53" s="75">
        <v>8.0</v>
      </c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 t="s">
        <v>51</v>
      </c>
      <c r="L54" s="75" t="s">
        <v>51</v>
      </c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>
        <v>144.0</v>
      </c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>
        <v>94.0</v>
      </c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>
        <v>1.0</v>
      </c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>
        <v>3.0</v>
      </c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>
        <v>11.0</v>
      </c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237.0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COUNT(C12:G12)</f>
        <v>0</v>
      </c>
      <c r="D3" s="8">
        <f>COUNTIF(C26:G26, "YES") + COUNTIF(C26:G26, "NO")</f>
        <v>0</v>
      </c>
      <c r="E3" s="8">
        <f>COUNTIF(C26:G26, "NO")</f>
        <v>0</v>
      </c>
      <c r="F3" s="8">
        <f>SUM(C23:G23)</f>
        <v>0</v>
      </c>
      <c r="G3" s="8">
        <f>MAX(C23:G23)</f>
        <v>0</v>
      </c>
      <c r="H3" s="9">
        <f t="shared" ref="H3:H4" si="1">IF(D3-E3=0, 0, F3/(D3-E3))</f>
        <v>0</v>
      </c>
      <c r="I3" s="10">
        <f>SUM(C24:G24)</f>
        <v>0</v>
      </c>
      <c r="J3" s="11" t="str">
        <f t="shared" ref="J3:J4" si="2">SUM(F3/I3)*100</f>
        <v>#DIV/0!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v>2.0</v>
      </c>
      <c r="D4" s="10">
        <f>COUNTIF(C54:L54, "YES") + COUNTIF(C54:L54, "NO")</f>
        <v>4</v>
      </c>
      <c r="E4" s="8">
        <v>1.0</v>
      </c>
      <c r="F4" s="8">
        <f>SUM(C51:L51)</f>
        <v>21</v>
      </c>
      <c r="G4" s="8">
        <f>MAX(C51:L51)</f>
        <v>10</v>
      </c>
      <c r="H4" s="9">
        <f t="shared" si="1"/>
        <v>7</v>
      </c>
      <c r="I4" s="8">
        <f>SUM(C52:L52)</f>
        <v>49</v>
      </c>
      <c r="J4" s="12">
        <f t="shared" si="2"/>
        <v>42.85714286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230"/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 t="str">
        <f t="shared" ref="L6:L7" si="3">SUM(E6/C6)*6</f>
        <v>#DIV/0!</v>
      </c>
    </row>
    <row r="7" ht="14.25" customHeight="1">
      <c r="A7" s="4"/>
      <c r="B7" s="7" t="s">
        <v>13</v>
      </c>
      <c r="C7" s="8">
        <f>SUM(C56:L56)</f>
        <v>0</v>
      </c>
      <c r="D7" s="8">
        <f>SUMIF(C59:L59, "&gt;=1")</f>
        <v>0</v>
      </c>
      <c r="E7" s="8">
        <f>SUM(C57:L57)</f>
        <v>0</v>
      </c>
      <c r="F7" s="8">
        <f>SUM(C58:L58)</f>
        <v>0</v>
      </c>
      <c r="G7" s="231"/>
      <c r="H7" s="12" t="str">
        <f>AVERAGE(E7/F7)</f>
        <v>#DIV/0!</v>
      </c>
      <c r="I7" s="8">
        <f>COUNTIF(B58:K58, "&gt;=5")</f>
        <v>0</v>
      </c>
      <c r="J7" s="8">
        <f>COUNTIF(C58:L58, "&gt;=4")</f>
        <v>0</v>
      </c>
      <c r="K7" s="12" t="str">
        <f>AVERAGE(C7/F7)</f>
        <v>#DIV/0!</v>
      </c>
      <c r="L7" s="12" t="str">
        <f t="shared" si="3"/>
        <v>#DIV/0!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/>
      <c r="D16" s="40"/>
      <c r="E16" s="41"/>
      <c r="F16" s="42"/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/>
      <c r="D19" s="48"/>
      <c r="E19" s="49"/>
      <c r="F19" s="50"/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/>
      <c r="D20" s="30"/>
      <c r="E20" s="54"/>
      <c r="F20" s="29"/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/>
      <c r="D21" s="33"/>
      <c r="E21" s="30"/>
      <c r="F21" s="33"/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2.0</v>
      </c>
      <c r="D40" s="73"/>
      <c r="E40" s="72">
        <v>16.0</v>
      </c>
      <c r="F40" s="73"/>
      <c r="G40" s="72">
        <v>22.0</v>
      </c>
      <c r="H40" s="73"/>
      <c r="I40" s="72">
        <v>35.0</v>
      </c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>
        <v>3.0</v>
      </c>
      <c r="D43" s="78"/>
      <c r="E43" s="77">
        <v>2.0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>
        <v>310.0</v>
      </c>
      <c r="D44" s="75">
        <v>187.0</v>
      </c>
      <c r="E44" s="74">
        <v>170.0</v>
      </c>
      <c r="F44" s="75">
        <v>149.0</v>
      </c>
      <c r="G44" s="74">
        <v>107.0</v>
      </c>
      <c r="H44" s="75" t="s">
        <v>53</v>
      </c>
      <c r="I44" s="74">
        <v>50.0</v>
      </c>
      <c r="J44" s="75">
        <v>51.0</v>
      </c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9.0</v>
      </c>
      <c r="G45" s="74">
        <v>204.0</v>
      </c>
      <c r="H45" s="75" t="s">
        <v>53</v>
      </c>
      <c r="I45" s="74">
        <v>10.0</v>
      </c>
      <c r="J45" s="75">
        <v>10.0</v>
      </c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>
        <v>619.0</v>
      </c>
      <c r="D46" s="75">
        <v>359.0</v>
      </c>
      <c r="E46" s="74">
        <v>313.0</v>
      </c>
      <c r="F46" s="75">
        <v>311.0</v>
      </c>
      <c r="G46" s="74">
        <v>7.0</v>
      </c>
      <c r="H46" s="75" t="s">
        <v>53</v>
      </c>
      <c r="I46" s="74">
        <v>138.0</v>
      </c>
      <c r="J46" s="75">
        <v>118.0</v>
      </c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>
        <v>178.0</v>
      </c>
      <c r="D47" s="82">
        <v>200.0</v>
      </c>
      <c r="E47" s="81">
        <v>448.0</v>
      </c>
      <c r="F47" s="82" t="s">
        <v>53</v>
      </c>
      <c r="G47" s="81">
        <v>451.0</v>
      </c>
      <c r="H47" s="82" t="s">
        <v>53</v>
      </c>
      <c r="I47" s="81">
        <v>157.0</v>
      </c>
      <c r="J47" s="82" t="s">
        <v>53</v>
      </c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 t="s">
        <v>53</v>
      </c>
      <c r="G48" s="74">
        <v>10.0</v>
      </c>
      <c r="H48" s="75" t="s">
        <v>53</v>
      </c>
      <c r="I48" s="74">
        <v>298.0</v>
      </c>
      <c r="J48" s="75" t="s">
        <v>53</v>
      </c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>
        <v>338.0</v>
      </c>
      <c r="D49" s="85">
        <v>333.0</v>
      </c>
      <c r="E49" s="84">
        <v>620.0</v>
      </c>
      <c r="F49" s="85" t="s">
        <v>53</v>
      </c>
      <c r="G49" s="84">
        <v>601.0</v>
      </c>
      <c r="H49" s="85" t="s">
        <v>53</v>
      </c>
      <c r="I49" s="84">
        <v>10.0</v>
      </c>
      <c r="J49" s="85" t="s">
        <v>53</v>
      </c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>
        <v>0.0</v>
      </c>
      <c r="J51" s="89">
        <v>3.0</v>
      </c>
      <c r="K51" s="88">
        <v>10.0</v>
      </c>
      <c r="L51" s="89">
        <v>8.0</v>
      </c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>
        <v>1.0</v>
      </c>
      <c r="J52" s="75">
        <v>11.0</v>
      </c>
      <c r="K52" s="74">
        <v>28.0</v>
      </c>
      <c r="L52" s="75">
        <v>9.0</v>
      </c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>
        <v>6.0</v>
      </c>
      <c r="J53" s="75">
        <v>6.0</v>
      </c>
      <c r="K53" s="74">
        <v>6.0</v>
      </c>
      <c r="L53" s="75">
        <v>7.0</v>
      </c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 t="s">
        <v>51</v>
      </c>
      <c r="J54" s="75" t="s">
        <v>51</v>
      </c>
      <c r="K54" s="74" t="s">
        <v>51</v>
      </c>
      <c r="L54" s="75" t="s">
        <v>51</v>
      </c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6" width="15.0"/>
    <col customWidth="1" min="7" max="7" width="21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238.0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COUNT(C12:G12)</f>
        <v>4</v>
      </c>
      <c r="D3" s="8">
        <f>COUNTIF(C26:G26, "YES") + COUNTIF(C26:G26, "NO")</f>
        <v>4</v>
      </c>
      <c r="E3" s="8">
        <f>COUNTIF(C26:G26, "NO")</f>
        <v>3</v>
      </c>
      <c r="F3" s="8">
        <f>SUM(C23:G23)</f>
        <v>62</v>
      </c>
      <c r="G3" s="8">
        <f>MAX(C23:G23)</f>
        <v>36</v>
      </c>
      <c r="H3" s="9">
        <f t="shared" ref="H3:H4" si="1">IF(D3-E3=0, 0, F3/(D3-E3))</f>
        <v>62</v>
      </c>
      <c r="I3" s="10">
        <f>SUM(C24:G24)</f>
        <v>43</v>
      </c>
      <c r="J3" s="11">
        <f t="shared" ref="J3:J4" si="2">SUM(F3/I3)*100</f>
        <v>144.1860465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v>1.0</v>
      </c>
      <c r="D4" s="10">
        <f>COUNTIF(C54:L54, "YES") + COUNTIF(C54:L54, "NO")</f>
        <v>2</v>
      </c>
      <c r="E4" s="8">
        <f>COUNTIF(C54:L54, "NO")</f>
        <v>1</v>
      </c>
      <c r="F4" s="8">
        <f>SUM(C51:L51)</f>
        <v>14</v>
      </c>
      <c r="G4" s="8">
        <f>MAX(C51:L51)</f>
        <v>12</v>
      </c>
      <c r="H4" s="9">
        <f t="shared" si="1"/>
        <v>14</v>
      </c>
      <c r="I4" s="8">
        <f>SUM(C52:L52)</f>
        <v>42</v>
      </c>
      <c r="J4" s="12">
        <f t="shared" si="2"/>
        <v>33.33333333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72</v>
      </c>
      <c r="D6" s="8">
        <f>SUMIF(C31:G31, "&gt;=1")</f>
        <v>0</v>
      </c>
      <c r="E6" s="8">
        <f>SUM(C29:G29)</f>
        <v>62</v>
      </c>
      <c r="F6" s="8">
        <f>SUM(C30:G30)</f>
        <v>3</v>
      </c>
      <c r="G6" s="230">
        <v>45667.0</v>
      </c>
      <c r="H6" s="12">
        <f>SUM(E6/F6)</f>
        <v>20.66666667</v>
      </c>
      <c r="I6" s="8">
        <f>COUNTIF(B30:F30, "&gt;=5")</f>
        <v>0</v>
      </c>
      <c r="J6" s="8">
        <f>COUNTIF(C30:G30, "&gt;=4")</f>
        <v>0</v>
      </c>
      <c r="K6" s="8">
        <f>SUM(C6/F6)</f>
        <v>24</v>
      </c>
      <c r="L6" s="12">
        <f t="shared" ref="L6:L7" si="3">SUM(E6/C6)*6</f>
        <v>5.166666667</v>
      </c>
    </row>
    <row r="7" ht="14.25" customHeight="1">
      <c r="A7" s="4"/>
      <c r="B7" s="7" t="s">
        <v>13</v>
      </c>
      <c r="C7" s="8">
        <f>SUM(C56:L56)</f>
        <v>12</v>
      </c>
      <c r="D7" s="8">
        <f>SUMIF(C59:L59, "&gt;=1")</f>
        <v>2</v>
      </c>
      <c r="E7" s="8">
        <f>SUM(C57:L57)</f>
        <v>0</v>
      </c>
      <c r="F7" s="8">
        <f>SUM(C58:L58)</f>
        <v>1</v>
      </c>
      <c r="G7" s="231" t="s">
        <v>122</v>
      </c>
      <c r="H7" s="12">
        <f>AVERAGE(E7/F7)</f>
        <v>0</v>
      </c>
      <c r="I7" s="8">
        <f>COUNTIF(B58:K58, "&gt;=5")</f>
        <v>0</v>
      </c>
      <c r="J7" s="8">
        <f>COUNTIF(C58:L58, "&gt;=4")</f>
        <v>0</v>
      </c>
      <c r="K7" s="12">
        <f>AVERAGE(C7/F7)</f>
        <v>12</v>
      </c>
      <c r="L7" s="12">
        <f t="shared" si="3"/>
        <v>0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>
        <v>2.0</v>
      </c>
      <c r="D12" s="30">
        <v>6.0</v>
      </c>
      <c r="E12" s="30">
        <v>14.0</v>
      </c>
      <c r="F12" s="30">
        <v>22.0</v>
      </c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>
        <v>2.0</v>
      </c>
      <c r="D13" s="33">
        <v>1.0</v>
      </c>
      <c r="E13" s="33">
        <v>2.0</v>
      </c>
      <c r="F13" s="33">
        <v>1.0</v>
      </c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>
        <v>5.0</v>
      </c>
      <c r="D14" s="33">
        <v>5.0</v>
      </c>
      <c r="E14" s="33">
        <v>5.0</v>
      </c>
      <c r="F14" s="33">
        <v>5.0</v>
      </c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>
        <v>4.0</v>
      </c>
      <c r="D15" s="33">
        <v>1.0</v>
      </c>
      <c r="E15" s="33">
        <v>3.0</v>
      </c>
      <c r="F15" s="33">
        <v>2.0</v>
      </c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>
        <v>34.0</v>
      </c>
      <c r="D16" s="40">
        <v>132.0</v>
      </c>
      <c r="E16" s="41">
        <v>116.0</v>
      </c>
      <c r="F16" s="42">
        <v>100.0</v>
      </c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>
        <v>6.0</v>
      </c>
      <c r="D17" s="33">
        <v>7.0</v>
      </c>
      <c r="E17" s="33">
        <v>6.0</v>
      </c>
      <c r="F17" s="33">
        <v>8.0</v>
      </c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>
        <v>42.0</v>
      </c>
      <c r="D18" s="33">
        <v>120.0</v>
      </c>
      <c r="E18" s="33">
        <v>120.0</v>
      </c>
      <c r="F18" s="33">
        <v>120.0</v>
      </c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>
        <v>95.0</v>
      </c>
      <c r="D19" s="48">
        <v>135.0</v>
      </c>
      <c r="E19" s="49">
        <v>184.0</v>
      </c>
      <c r="F19" s="50">
        <v>102.0</v>
      </c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>
        <v>3.0</v>
      </c>
      <c r="D20" s="30">
        <v>4.0</v>
      </c>
      <c r="E20" s="54">
        <v>7.0</v>
      </c>
      <c r="F20" s="29">
        <v>2.0</v>
      </c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>
        <v>42.0</v>
      </c>
      <c r="D21" s="33">
        <v>105.0</v>
      </c>
      <c r="E21" s="30">
        <v>120.0</v>
      </c>
      <c r="F21" s="33">
        <v>84.0</v>
      </c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29">
        <v>5.0</v>
      </c>
      <c r="D23" s="30">
        <v>17.0</v>
      </c>
      <c r="E23" s="30">
        <v>4.0</v>
      </c>
      <c r="F23" s="30">
        <v>36.0</v>
      </c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2">
        <v>3.0</v>
      </c>
      <c r="D24" s="33">
        <v>13.0</v>
      </c>
      <c r="E24" s="33">
        <v>4.0</v>
      </c>
      <c r="F24" s="33">
        <v>23.0</v>
      </c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2">
        <v>7.0</v>
      </c>
      <c r="D25" s="33">
        <v>6.0</v>
      </c>
      <c r="E25" s="33">
        <v>7.0</v>
      </c>
      <c r="F25" s="33">
        <v>8.0</v>
      </c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2" t="s">
        <v>4</v>
      </c>
      <c r="D26" s="33" t="s">
        <v>4</v>
      </c>
      <c r="E26" s="33" t="s">
        <v>51</v>
      </c>
      <c r="F26" s="33" t="s">
        <v>4</v>
      </c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29">
        <v>12.0</v>
      </c>
      <c r="D28" s="30">
        <v>12.0</v>
      </c>
      <c r="E28" s="30">
        <v>24.0</v>
      </c>
      <c r="F28" s="30">
        <v>24.0</v>
      </c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2">
        <v>18.0</v>
      </c>
      <c r="D29" s="33">
        <v>16.0</v>
      </c>
      <c r="E29" s="33">
        <v>18.0</v>
      </c>
      <c r="F29" s="33">
        <v>10.0</v>
      </c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2">
        <v>1.0</v>
      </c>
      <c r="D30" s="33">
        <v>0.0</v>
      </c>
      <c r="E30" s="33">
        <v>1.0</v>
      </c>
      <c r="F30" s="33">
        <v>1.0</v>
      </c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2">
        <v>0.0</v>
      </c>
      <c r="D31" s="33">
        <v>0.0</v>
      </c>
      <c r="E31" s="33">
        <v>0.0</v>
      </c>
      <c r="F31" s="33">
        <v>0.0</v>
      </c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2">
        <v>3.0</v>
      </c>
      <c r="D32" s="33">
        <v>0.0</v>
      </c>
      <c r="E32" s="33">
        <v>2.0</v>
      </c>
      <c r="F32" s="33">
        <v>3.0</v>
      </c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2.0</v>
      </c>
      <c r="D40" s="73"/>
      <c r="E40" s="72">
        <v>16.0</v>
      </c>
      <c r="F40" s="73"/>
      <c r="G40" s="72">
        <v>22.0</v>
      </c>
      <c r="H40" s="73"/>
      <c r="I40" s="72">
        <v>35.0</v>
      </c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>
        <v>3.0</v>
      </c>
      <c r="D43" s="78"/>
      <c r="E43" s="77">
        <v>2.0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>
        <v>310.0</v>
      </c>
      <c r="D44" s="75">
        <v>187.0</v>
      </c>
      <c r="E44" s="74">
        <v>170.0</v>
      </c>
      <c r="F44" s="75">
        <v>149.0</v>
      </c>
      <c r="G44" s="74">
        <v>107.0</v>
      </c>
      <c r="H44" s="75" t="s">
        <v>53</v>
      </c>
      <c r="I44" s="74">
        <v>50.0</v>
      </c>
      <c r="J44" s="75">
        <v>51.0</v>
      </c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9.0</v>
      </c>
      <c r="G45" s="74">
        <v>204.0</v>
      </c>
      <c r="H45" s="75" t="s">
        <v>53</v>
      </c>
      <c r="I45" s="74">
        <v>10.0</v>
      </c>
      <c r="J45" s="75">
        <v>10.0</v>
      </c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>
        <v>619.0</v>
      </c>
      <c r="D46" s="75">
        <v>359.0</v>
      </c>
      <c r="E46" s="74">
        <v>313.0</v>
      </c>
      <c r="F46" s="75">
        <v>311.0</v>
      </c>
      <c r="G46" s="74">
        <v>7.0</v>
      </c>
      <c r="H46" s="75" t="s">
        <v>53</v>
      </c>
      <c r="I46" s="74">
        <v>138.0</v>
      </c>
      <c r="J46" s="75">
        <v>118.0</v>
      </c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>
        <v>178.0</v>
      </c>
      <c r="D47" s="82">
        <v>200.0</v>
      </c>
      <c r="E47" s="81">
        <v>448.0</v>
      </c>
      <c r="F47" s="82" t="s">
        <v>53</v>
      </c>
      <c r="G47" s="81">
        <v>451.0</v>
      </c>
      <c r="H47" s="82" t="s">
        <v>53</v>
      </c>
      <c r="I47" s="81">
        <v>157.0</v>
      </c>
      <c r="J47" s="82" t="s">
        <v>53</v>
      </c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 t="s">
        <v>53</v>
      </c>
      <c r="G48" s="74">
        <v>10.0</v>
      </c>
      <c r="H48" s="75" t="s">
        <v>53</v>
      </c>
      <c r="I48" s="74">
        <v>298.0</v>
      </c>
      <c r="J48" s="75" t="s">
        <v>53</v>
      </c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>
        <v>338.0</v>
      </c>
      <c r="D49" s="85">
        <v>333.0</v>
      </c>
      <c r="E49" s="84">
        <v>620.0</v>
      </c>
      <c r="F49" s="85" t="s">
        <v>53</v>
      </c>
      <c r="G49" s="84">
        <v>601.0</v>
      </c>
      <c r="H49" s="85" t="s">
        <v>53</v>
      </c>
      <c r="I49" s="84">
        <v>10.0</v>
      </c>
      <c r="J49" s="85" t="s">
        <v>53</v>
      </c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>
        <v>12.0</v>
      </c>
      <c r="J51" s="89">
        <v>2.0</v>
      </c>
      <c r="K51" s="88"/>
      <c r="L51" s="89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>
        <v>28.0</v>
      </c>
      <c r="J52" s="75">
        <v>14.0</v>
      </c>
      <c r="K52" s="74"/>
      <c r="L52" s="75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>
        <v>7.0</v>
      </c>
      <c r="J53" s="75">
        <v>7.0</v>
      </c>
      <c r="K53" s="74"/>
      <c r="L53" s="75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 t="s">
        <v>4</v>
      </c>
      <c r="J54" s="75" t="s">
        <v>51</v>
      </c>
      <c r="K54" s="74"/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G56" s="74"/>
      <c r="H56" s="75"/>
      <c r="I56" s="75">
        <v>12.0</v>
      </c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G57" s="74"/>
      <c r="H57" s="75"/>
      <c r="I57" s="75">
        <v>0.0</v>
      </c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G58" s="81"/>
      <c r="H58" s="82"/>
      <c r="I58" s="82">
        <v>1.0</v>
      </c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G59" s="74"/>
      <c r="H59" s="75"/>
      <c r="I59" s="75">
        <v>2.0</v>
      </c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G60" s="74"/>
      <c r="H60" s="75"/>
      <c r="I60" s="75">
        <v>8.0</v>
      </c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6" width="15.0"/>
    <col customWidth="1" min="7" max="7" width="21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239.0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COUNT(C12:G12)</f>
        <v>0</v>
      </c>
      <c r="D3" s="8">
        <f>COUNTIF(C26:G26, "YES") + COUNTIF(C26:G26, "NO")</f>
        <v>0</v>
      </c>
      <c r="E3" s="8">
        <f>COUNTIF(C26:G26, "NO")</f>
        <v>0</v>
      </c>
      <c r="F3" s="8">
        <f>SUM(C23:G23)</f>
        <v>0</v>
      </c>
      <c r="G3" s="8">
        <f>MAX(C23:G23)</f>
        <v>0</v>
      </c>
      <c r="H3" s="9">
        <f t="shared" ref="H3:H4" si="1">IF(D3-E3=0, 0, F3/(D3-E3))</f>
        <v>0</v>
      </c>
      <c r="I3" s="10">
        <f>SUM(C24:G24)</f>
        <v>0</v>
      </c>
      <c r="J3" s="11" t="str">
        <f t="shared" ref="J3:J4" si="2">SUM(F3/I3)*100</f>
        <v>#DIV/0!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v>2.0</v>
      </c>
      <c r="D4" s="10">
        <v>4.0</v>
      </c>
      <c r="E4" s="8">
        <f>COUNTIF(C54:L54, "NO")</f>
        <v>0</v>
      </c>
      <c r="F4" s="8">
        <f>SUM(C51:L51)</f>
        <v>11</v>
      </c>
      <c r="G4" s="8">
        <f>MAX(C51:L51)</f>
        <v>7</v>
      </c>
      <c r="H4" s="9">
        <f t="shared" si="1"/>
        <v>2.75</v>
      </c>
      <c r="I4" s="8">
        <f>SUM(C52:L52)</f>
        <v>16</v>
      </c>
      <c r="J4" s="12">
        <f t="shared" si="2"/>
        <v>68.75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230"/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 t="str">
        <f t="shared" ref="L6:L7" si="3">SUM(E6/C6)*6</f>
        <v>#DIV/0!</v>
      </c>
    </row>
    <row r="7" ht="14.25" customHeight="1">
      <c r="A7" s="4"/>
      <c r="B7" s="7" t="s">
        <v>13</v>
      </c>
      <c r="C7" s="8">
        <f>SUM(C56:L56)</f>
        <v>115</v>
      </c>
      <c r="D7" s="8">
        <f>SUMIF(C59:L59, "&gt;=1")</f>
        <v>3</v>
      </c>
      <c r="E7" s="8">
        <f>SUM(C57:L57)</f>
        <v>62</v>
      </c>
      <c r="F7" s="8">
        <f>SUM(C58:L58)</f>
        <v>4</v>
      </c>
      <c r="G7" s="230">
        <v>45713.0</v>
      </c>
      <c r="H7" s="12">
        <f>AVERAGE(E7/F7)</f>
        <v>15.5</v>
      </c>
      <c r="I7" s="8">
        <f>COUNTIF(B58:K58, "&gt;=5")</f>
        <v>0</v>
      </c>
      <c r="J7" s="8">
        <f>COUNTIF(C58:L58, "&gt;=4")</f>
        <v>0</v>
      </c>
      <c r="K7" s="12">
        <f>AVERAGE(C7/F7)</f>
        <v>28.75</v>
      </c>
      <c r="L7" s="12">
        <f t="shared" si="3"/>
        <v>3.234782609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/>
      <c r="D16" s="40"/>
      <c r="E16" s="41"/>
      <c r="F16" s="42"/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/>
      <c r="D19" s="48"/>
      <c r="E19" s="49"/>
      <c r="F19" s="50"/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/>
      <c r="D20" s="30"/>
      <c r="E20" s="54"/>
      <c r="F20" s="29"/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/>
      <c r="D21" s="33"/>
      <c r="E21" s="30"/>
      <c r="F21" s="33"/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2.0</v>
      </c>
      <c r="D40" s="73"/>
      <c r="E40" s="72">
        <v>16.0</v>
      </c>
      <c r="F40" s="73"/>
      <c r="G40" s="72">
        <v>22.0</v>
      </c>
      <c r="H40" s="73"/>
      <c r="I40" s="72">
        <v>35.0</v>
      </c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>
        <v>3.0</v>
      </c>
      <c r="D43" s="78"/>
      <c r="E43" s="77">
        <v>2.0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>
        <v>310.0</v>
      </c>
      <c r="D44" s="75">
        <v>187.0</v>
      </c>
      <c r="E44" s="74">
        <v>170.0</v>
      </c>
      <c r="F44" s="75">
        <v>149.0</v>
      </c>
      <c r="G44" s="74">
        <v>107.0</v>
      </c>
      <c r="H44" s="75" t="s">
        <v>53</v>
      </c>
      <c r="I44" s="74">
        <v>50.0</v>
      </c>
      <c r="J44" s="75">
        <v>51.0</v>
      </c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9.0</v>
      </c>
      <c r="G45" s="74">
        <v>204.0</v>
      </c>
      <c r="H45" s="75" t="s">
        <v>53</v>
      </c>
      <c r="I45" s="74">
        <v>10.0</v>
      </c>
      <c r="J45" s="75">
        <v>10.0</v>
      </c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>
        <v>619.0</v>
      </c>
      <c r="D46" s="75">
        <v>359.0</v>
      </c>
      <c r="E46" s="74">
        <v>313.0</v>
      </c>
      <c r="F46" s="75">
        <v>311.0</v>
      </c>
      <c r="G46" s="74">
        <v>7.0</v>
      </c>
      <c r="H46" s="75" t="s">
        <v>53</v>
      </c>
      <c r="I46" s="74">
        <v>138.0</v>
      </c>
      <c r="J46" s="75">
        <v>118.0</v>
      </c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>
        <v>178.0</v>
      </c>
      <c r="D47" s="82">
        <v>200.0</v>
      </c>
      <c r="E47" s="81">
        <v>448.0</v>
      </c>
      <c r="F47" s="82" t="s">
        <v>53</v>
      </c>
      <c r="G47" s="81">
        <v>451.0</v>
      </c>
      <c r="H47" s="82" t="s">
        <v>53</v>
      </c>
      <c r="I47" s="81">
        <v>157.0</v>
      </c>
      <c r="J47" s="82" t="s">
        <v>53</v>
      </c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 t="s">
        <v>53</v>
      </c>
      <c r="G48" s="74">
        <v>10.0</v>
      </c>
      <c r="H48" s="75" t="s">
        <v>53</v>
      </c>
      <c r="I48" s="74">
        <v>298.0</v>
      </c>
      <c r="J48" s="75" t="s">
        <v>53</v>
      </c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>
        <v>338.0</v>
      </c>
      <c r="D49" s="85">
        <v>333.0</v>
      </c>
      <c r="E49" s="84">
        <v>620.0</v>
      </c>
      <c r="F49" s="85" t="s">
        <v>53</v>
      </c>
      <c r="G49" s="84">
        <v>601.0</v>
      </c>
      <c r="H49" s="85" t="s">
        <v>53</v>
      </c>
      <c r="I49" s="84">
        <v>10.0</v>
      </c>
      <c r="J49" s="85" t="s">
        <v>53</v>
      </c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>
        <v>7.0</v>
      </c>
      <c r="D51" s="89">
        <v>0.0</v>
      </c>
      <c r="E51" s="88">
        <v>4.0</v>
      </c>
      <c r="F51" s="89"/>
      <c r="G51" s="89"/>
      <c r="H51" s="88"/>
      <c r="I51" s="88"/>
      <c r="J51" s="89"/>
      <c r="K51" s="88"/>
      <c r="L51" s="89"/>
    </row>
    <row r="52" ht="14.25" customHeight="1">
      <c r="A52" s="27">
        <v>12.0</v>
      </c>
      <c r="B52" s="87" t="s">
        <v>48</v>
      </c>
      <c r="C52" s="74">
        <v>6.0</v>
      </c>
      <c r="D52" s="75">
        <v>3.0</v>
      </c>
      <c r="E52" s="74">
        <v>7.0</v>
      </c>
      <c r="F52" s="75"/>
      <c r="G52" s="75"/>
      <c r="H52" s="74"/>
      <c r="I52" s="74"/>
      <c r="J52" s="75"/>
      <c r="K52" s="74"/>
      <c r="L52" s="75"/>
    </row>
    <row r="53" ht="14.25" customHeight="1">
      <c r="A53" s="27">
        <v>13.0</v>
      </c>
      <c r="B53" s="87" t="s">
        <v>49</v>
      </c>
      <c r="C53" s="74">
        <v>11.0</v>
      </c>
      <c r="D53" s="75">
        <v>11.0</v>
      </c>
      <c r="E53" s="74">
        <v>11.0</v>
      </c>
      <c r="F53" s="75"/>
      <c r="G53" s="75"/>
      <c r="H53" s="74"/>
      <c r="I53" s="74"/>
      <c r="J53" s="75"/>
      <c r="K53" s="74"/>
      <c r="L53" s="75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/>
      <c r="G54" s="75"/>
      <c r="H54" s="74"/>
      <c r="I54" s="74"/>
      <c r="J54" s="75"/>
      <c r="K54" s="74"/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>
        <v>54.0</v>
      </c>
      <c r="D56" s="75">
        <v>54.0</v>
      </c>
      <c r="E56" s="74">
        <v>7.0</v>
      </c>
      <c r="F56" s="75"/>
      <c r="G56" s="74"/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>
        <v>25.0</v>
      </c>
      <c r="D57" s="75">
        <v>30.0</v>
      </c>
      <c r="E57" s="74">
        <v>7.0</v>
      </c>
      <c r="F57" s="75"/>
      <c r="G57" s="74"/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>
        <v>2.0</v>
      </c>
      <c r="D58" s="82">
        <v>2.0</v>
      </c>
      <c r="E58" s="81">
        <v>0.0</v>
      </c>
      <c r="F58" s="82"/>
      <c r="G58" s="81"/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>
        <v>2.0</v>
      </c>
      <c r="D59" s="75">
        <v>1.0</v>
      </c>
      <c r="E59" s="74">
        <v>0.0</v>
      </c>
      <c r="F59" s="75"/>
      <c r="G59" s="74"/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 t="s">
        <v>123</v>
      </c>
      <c r="D60" s="75" t="s">
        <v>124</v>
      </c>
      <c r="E60" s="74">
        <v>0.0</v>
      </c>
      <c r="F60" s="75"/>
      <c r="G60" s="74"/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240.0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COUNT(C12:G12)</f>
        <v>0</v>
      </c>
      <c r="D3" s="8">
        <f>COUNTIF(C26:G26, "YES") + COUNTIF(C26:G26, "NO")</f>
        <v>0</v>
      </c>
      <c r="E3" s="8">
        <f>COUNTIF(C26:G26, "NO")</f>
        <v>0</v>
      </c>
      <c r="F3" s="8">
        <f>SUM(C23:G23)</f>
        <v>0</v>
      </c>
      <c r="G3" s="8">
        <f>MAX(C23:G23)</f>
        <v>0</v>
      </c>
      <c r="H3" s="9">
        <f t="shared" ref="H3:H4" si="1">IF(D3-E3=0, 0, F3/(D3-E3))</f>
        <v>0</v>
      </c>
      <c r="I3" s="10">
        <f>SUM(C24:G24)</f>
        <v>0</v>
      </c>
      <c r="J3" s="11" t="str">
        <f t="shared" ref="J3:J4" si="2">SUM(F3/I3)*100</f>
        <v>#DIV/0!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v>1.0</v>
      </c>
      <c r="D4" s="10">
        <f>COUNTIF(C54:L54, "YES") + COUNTIF(C54:L54, "NO")</f>
        <v>2</v>
      </c>
      <c r="E4" s="8">
        <f>COUNTIF(C54:L54, "NO")</f>
        <v>0</v>
      </c>
      <c r="F4" s="8">
        <f>SUM(C51:L51)</f>
        <v>6</v>
      </c>
      <c r="G4" s="8">
        <f>MAX(C51:L51)</f>
        <v>5</v>
      </c>
      <c r="H4" s="9">
        <f t="shared" si="1"/>
        <v>3</v>
      </c>
      <c r="I4" s="8">
        <f>SUM(C52:L52)</f>
        <v>21</v>
      </c>
      <c r="J4" s="12">
        <f t="shared" si="2"/>
        <v>28.57142857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230"/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 t="str">
        <f t="shared" ref="L6:L7" si="3">SUM(E6/C6)*6</f>
        <v>#DIV/0!</v>
      </c>
    </row>
    <row r="7" ht="14.25" customHeight="1">
      <c r="A7" s="4"/>
      <c r="B7" s="7" t="s">
        <v>13</v>
      </c>
      <c r="C7" s="8">
        <f>SUM(C56:L56)</f>
        <v>132</v>
      </c>
      <c r="D7" s="8">
        <f>SUMIF(C59:L59, "&gt;=1")</f>
        <v>7</v>
      </c>
      <c r="E7" s="8">
        <f>SUM(C57:L57)</f>
        <v>51</v>
      </c>
      <c r="F7" s="8">
        <f>SUM(C58:L58)</f>
        <v>1</v>
      </c>
      <c r="G7" s="231" t="s">
        <v>125</v>
      </c>
      <c r="H7" s="12">
        <f>AVERAGE(E7/F7)</f>
        <v>51</v>
      </c>
      <c r="I7" s="8">
        <f>COUNTIF(B58:K58, "&gt;=5")</f>
        <v>0</v>
      </c>
      <c r="J7" s="8">
        <f>COUNTIF(C58:L58, "&gt;=4")</f>
        <v>0</v>
      </c>
      <c r="K7" s="12">
        <f>AVERAGE(C7/F7)</f>
        <v>132</v>
      </c>
      <c r="L7" s="12">
        <f t="shared" si="3"/>
        <v>2.318181818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/>
      <c r="D16" s="40"/>
      <c r="E16" s="41"/>
      <c r="F16" s="42"/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/>
      <c r="D19" s="48"/>
      <c r="E19" s="49"/>
      <c r="F19" s="50"/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/>
      <c r="D20" s="30"/>
      <c r="E20" s="54"/>
      <c r="F20" s="29"/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/>
      <c r="D21" s="33"/>
      <c r="E21" s="30"/>
      <c r="F21" s="33"/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>
        <v>1.0</v>
      </c>
      <c r="L51" s="89">
        <v>5.0</v>
      </c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>
        <v>10.0</v>
      </c>
      <c r="L52" s="75">
        <v>11.0</v>
      </c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>
        <v>9.0</v>
      </c>
      <c r="L53" s="75">
        <v>9.0</v>
      </c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 t="s">
        <v>51</v>
      </c>
      <c r="L54" s="75" t="s">
        <v>51</v>
      </c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>
        <v>132.0</v>
      </c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>
        <v>51.0</v>
      </c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>
        <v>1.0</v>
      </c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>
        <v>7.0</v>
      </c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>
        <v>8.0</v>
      </c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241.0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COUNT(C12:G12)</f>
        <v>0</v>
      </c>
      <c r="D3" s="8">
        <f>COUNTIF(C26:G26, "YES") + COUNTIF(C26:G26, "NO")</f>
        <v>0</v>
      </c>
      <c r="E3" s="8">
        <f>COUNTIF(C26:G26, "NO")</f>
        <v>0</v>
      </c>
      <c r="F3" s="8">
        <f>SUM(C23:G23)</f>
        <v>0</v>
      </c>
      <c r="G3" s="8">
        <f>MAX(C23:G23)</f>
        <v>0</v>
      </c>
      <c r="H3" s="9">
        <f>IF(D3-E3=0, 0, F3/(D3-E3))</f>
        <v>0</v>
      </c>
      <c r="I3" s="10">
        <f>SUM(C24:G24)</f>
        <v>0</v>
      </c>
      <c r="J3" s="11" t="str">
        <f t="shared" ref="J3:J4" si="1">SUM(F3/I3)*100</f>
        <v>#DIV/0!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v>1.0</v>
      </c>
      <c r="D4" s="10">
        <f>COUNTIF(C54:L54, "YES") + COUNTIF(C54:L54, "NO")</f>
        <v>1</v>
      </c>
      <c r="E4" s="8">
        <v>1.0</v>
      </c>
      <c r="F4" s="8">
        <f>SUM(C51:L51)</f>
        <v>1</v>
      </c>
      <c r="G4" s="8">
        <f>MAX(C51:L51)</f>
        <v>1</v>
      </c>
      <c r="H4" s="9">
        <v>1.0</v>
      </c>
      <c r="I4" s="8">
        <f>SUM(C52:L52)</f>
        <v>11</v>
      </c>
      <c r="J4" s="12">
        <f t="shared" si="1"/>
        <v>9.090909091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230"/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 t="str">
        <f t="shared" ref="L6:L7" si="2">SUM(E6/C6)*6</f>
        <v>#DIV/0!</v>
      </c>
    </row>
    <row r="7" ht="14.25" customHeight="1">
      <c r="A7" s="4"/>
      <c r="B7" s="7" t="s">
        <v>13</v>
      </c>
      <c r="C7" s="8">
        <f>SUM(C56:L56)</f>
        <v>90</v>
      </c>
      <c r="D7" s="8">
        <f>SUMIF(C59:L59, "&gt;=1")</f>
        <v>1</v>
      </c>
      <c r="E7" s="8">
        <f>SUM(C57:L57)</f>
        <v>56</v>
      </c>
      <c r="F7" s="8">
        <f>SUM(C58:L58)</f>
        <v>1</v>
      </c>
      <c r="G7" s="231" t="s">
        <v>126</v>
      </c>
      <c r="H7" s="12">
        <f>AVERAGE(E7/F7)</f>
        <v>56</v>
      </c>
      <c r="I7" s="8">
        <f>COUNTIF(B58:K58, "&gt;=5")</f>
        <v>0</v>
      </c>
      <c r="J7" s="8">
        <f>COUNTIF(C58:L58, "&gt;=4")</f>
        <v>0</v>
      </c>
      <c r="K7" s="12">
        <f>AVERAGE(C7/F7)</f>
        <v>90</v>
      </c>
      <c r="L7" s="12">
        <f t="shared" si="2"/>
        <v>3.733333333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/>
      <c r="D16" s="40"/>
      <c r="E16" s="41"/>
      <c r="F16" s="42"/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/>
      <c r="D19" s="48"/>
      <c r="E19" s="49"/>
      <c r="F19" s="50"/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/>
      <c r="D20" s="30"/>
      <c r="E20" s="54"/>
      <c r="F20" s="29"/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/>
      <c r="D21" s="33"/>
      <c r="E21" s="30"/>
      <c r="F21" s="33"/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>
        <v>1.0</v>
      </c>
      <c r="L51" s="89">
        <v>0.0</v>
      </c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>
        <v>10.0</v>
      </c>
      <c r="L52" s="75">
        <v>1.0</v>
      </c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>
        <v>10.0</v>
      </c>
      <c r="L53" s="75">
        <v>10.0</v>
      </c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 t="s">
        <v>51</v>
      </c>
      <c r="L54" s="75" t="s">
        <v>53</v>
      </c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>
        <v>90.0</v>
      </c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>
        <v>56.0</v>
      </c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>
        <v>1.0</v>
      </c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>
        <v>1.0</v>
      </c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>
        <v>4.0</v>
      </c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6" width="15.0"/>
    <col customWidth="1" min="7" max="7" width="21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242.0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v>2.0</v>
      </c>
      <c r="D3" s="8">
        <f>COUNTIF(C26:G26, "YES") + COUNTIF(C26:G26, "NO")</f>
        <v>2</v>
      </c>
      <c r="E3" s="8">
        <f>COUNTIF(C26:G26, "NO")</f>
        <v>0</v>
      </c>
      <c r="F3" s="8">
        <f>SUM(C23:G23)</f>
        <v>14</v>
      </c>
      <c r="G3" s="8">
        <f>MAX(C23:G23)</f>
        <v>14</v>
      </c>
      <c r="H3" s="9">
        <f t="shared" ref="H3:H4" si="1">IF(D3-E3=0, 0, F3/(D3-E3))</f>
        <v>7</v>
      </c>
      <c r="I3" s="10">
        <f>SUM(C24:G24)</f>
        <v>23</v>
      </c>
      <c r="J3" s="11">
        <f t="shared" ref="J3:J4" si="2">SUM(F3/I3)*100</f>
        <v>60.86956522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v>2.0</v>
      </c>
      <c r="D4" s="10">
        <v>2.0</v>
      </c>
      <c r="E4" s="8">
        <v>1.0</v>
      </c>
      <c r="F4" s="8">
        <f>SUM(C51:L51)</f>
        <v>0</v>
      </c>
      <c r="G4" s="8">
        <f>MAX(C51:L51)</f>
        <v>0</v>
      </c>
      <c r="H4" s="9">
        <f t="shared" si="1"/>
        <v>0</v>
      </c>
      <c r="I4" s="8">
        <f>SUM(C52:L52)</f>
        <v>3</v>
      </c>
      <c r="J4" s="12">
        <f t="shared" si="2"/>
        <v>0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230"/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 t="str">
        <f t="shared" ref="L6:L7" si="3">SUM(E6/C6)*6</f>
        <v>#DIV/0!</v>
      </c>
    </row>
    <row r="7" ht="14.25" customHeight="1">
      <c r="A7" s="4"/>
      <c r="B7" s="7" t="s">
        <v>13</v>
      </c>
      <c r="C7" s="8">
        <f>SUM(C56:L56)</f>
        <v>232</v>
      </c>
      <c r="D7" s="8">
        <f>SUMIF(C59:L59, "&gt;=1")</f>
        <v>9</v>
      </c>
      <c r="E7" s="8">
        <f>SUM(C57:L57)</f>
        <v>119</v>
      </c>
      <c r="F7" s="8">
        <f>SUM(C58:L58)</f>
        <v>4</v>
      </c>
      <c r="G7" s="230">
        <v>45743.0</v>
      </c>
      <c r="H7" s="12">
        <f>AVERAGE(E7/F7)</f>
        <v>29.75</v>
      </c>
      <c r="I7" s="8">
        <f>COUNTIF(B58:K58, "&gt;=5")</f>
        <v>0</v>
      </c>
      <c r="J7" s="8">
        <f>COUNTIF(C58:L58, "&gt;=4")</f>
        <v>0</v>
      </c>
      <c r="K7" s="12">
        <f>AVERAGE(C7/F7)</f>
        <v>58</v>
      </c>
      <c r="L7" s="12">
        <f t="shared" si="3"/>
        <v>3.077586207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>
        <v>2.0</v>
      </c>
      <c r="D12" s="30">
        <v>6.0</v>
      </c>
      <c r="E12" s="30">
        <v>14.0</v>
      </c>
      <c r="F12" s="30">
        <v>22.0</v>
      </c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>
        <v>2.0</v>
      </c>
      <c r="D13" s="33">
        <v>1.0</v>
      </c>
      <c r="E13" s="33">
        <v>2.0</v>
      </c>
      <c r="F13" s="33">
        <v>1.0</v>
      </c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>
        <v>5.0</v>
      </c>
      <c r="D14" s="33">
        <v>5.0</v>
      </c>
      <c r="E14" s="33">
        <v>5.0</v>
      </c>
      <c r="F14" s="33">
        <v>5.0</v>
      </c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>
        <v>4.0</v>
      </c>
      <c r="D15" s="33">
        <v>1.0</v>
      </c>
      <c r="E15" s="33">
        <v>3.0</v>
      </c>
      <c r="F15" s="33">
        <v>2.0</v>
      </c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>
        <v>34.0</v>
      </c>
      <c r="D16" s="40">
        <v>132.0</v>
      </c>
      <c r="E16" s="41">
        <v>116.0</v>
      </c>
      <c r="F16" s="42">
        <v>100.0</v>
      </c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>
        <v>6.0</v>
      </c>
      <c r="D17" s="33">
        <v>7.0</v>
      </c>
      <c r="E17" s="33">
        <v>6.0</v>
      </c>
      <c r="F17" s="33">
        <v>8.0</v>
      </c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>
        <v>42.0</v>
      </c>
      <c r="D18" s="33">
        <v>120.0</v>
      </c>
      <c r="E18" s="33">
        <v>120.0</v>
      </c>
      <c r="F18" s="33">
        <v>120.0</v>
      </c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>
        <v>95.0</v>
      </c>
      <c r="D19" s="48">
        <v>135.0</v>
      </c>
      <c r="E19" s="49">
        <v>184.0</v>
      </c>
      <c r="F19" s="50">
        <v>102.0</v>
      </c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>
        <v>3.0</v>
      </c>
      <c r="D20" s="30">
        <v>4.0</v>
      </c>
      <c r="E20" s="54">
        <v>7.0</v>
      </c>
      <c r="F20" s="29">
        <v>2.0</v>
      </c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>
        <v>42.0</v>
      </c>
      <c r="D21" s="33">
        <v>105.0</v>
      </c>
      <c r="E21" s="30">
        <v>120.0</v>
      </c>
      <c r="F21" s="33">
        <v>84.0</v>
      </c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29"/>
      <c r="D23" s="29"/>
      <c r="E23" s="29">
        <v>14.0</v>
      </c>
      <c r="F23" s="30">
        <v>0.0</v>
      </c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2"/>
      <c r="D24" s="32"/>
      <c r="E24" s="32">
        <v>23.0</v>
      </c>
      <c r="F24" s="33">
        <v>0.0</v>
      </c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2"/>
      <c r="D25" s="32"/>
      <c r="E25" s="32">
        <v>5.0</v>
      </c>
      <c r="F25" s="33">
        <v>5.0</v>
      </c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2"/>
      <c r="D26" s="32"/>
      <c r="E26" s="32" t="s">
        <v>51</v>
      </c>
      <c r="F26" s="33" t="s">
        <v>51</v>
      </c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29"/>
      <c r="D28" s="30"/>
      <c r="E28" s="30"/>
      <c r="F28" s="30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2"/>
      <c r="D29" s="33"/>
      <c r="E29" s="33"/>
      <c r="F29" s="33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2"/>
      <c r="D30" s="33"/>
      <c r="E30" s="33"/>
      <c r="F30" s="33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2"/>
      <c r="D31" s="33"/>
      <c r="E31" s="33"/>
      <c r="F31" s="33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2"/>
      <c r="D32" s="33"/>
      <c r="E32" s="33"/>
      <c r="F32" s="33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>
        <v>22.0</v>
      </c>
      <c r="H40" s="73"/>
      <c r="I40" s="72">
        <v>35.0</v>
      </c>
      <c r="J40" s="73"/>
      <c r="K40" s="72"/>
      <c r="L40" s="73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>
        <v>2.0</v>
      </c>
      <c r="H41" s="75">
        <v>4.0</v>
      </c>
      <c r="I41" s="74">
        <v>1.0</v>
      </c>
      <c r="J41" s="75">
        <v>3.0</v>
      </c>
      <c r="K41" s="74"/>
      <c r="L41" s="75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>
        <v>6.0</v>
      </c>
      <c r="H42" s="78"/>
      <c r="I42" s="77">
        <v>6.0</v>
      </c>
      <c r="J42" s="78"/>
      <c r="K42" s="77"/>
      <c r="L42" s="78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>
        <v>1.0</v>
      </c>
      <c r="H43" s="78"/>
      <c r="I43" s="77">
        <v>4.0</v>
      </c>
      <c r="J43" s="78"/>
      <c r="K43" s="77"/>
      <c r="L43" s="78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>
        <v>107.0</v>
      </c>
      <c r="H44" s="75" t="s">
        <v>53</v>
      </c>
      <c r="I44" s="74">
        <v>50.0</v>
      </c>
      <c r="J44" s="75">
        <v>51.0</v>
      </c>
      <c r="K44" s="74"/>
      <c r="L44" s="75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>
        <v>204.0</v>
      </c>
      <c r="H45" s="75" t="s">
        <v>53</v>
      </c>
      <c r="I45" s="74">
        <v>10.0</v>
      </c>
      <c r="J45" s="75">
        <v>10.0</v>
      </c>
      <c r="K45" s="74"/>
      <c r="L45" s="75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>
        <v>7.0</v>
      </c>
      <c r="H46" s="75" t="s">
        <v>53</v>
      </c>
      <c r="I46" s="74">
        <v>138.0</v>
      </c>
      <c r="J46" s="75">
        <v>118.0</v>
      </c>
      <c r="K46" s="74"/>
      <c r="L46" s="75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>
        <v>451.0</v>
      </c>
      <c r="H47" s="82" t="s">
        <v>53</v>
      </c>
      <c r="I47" s="81">
        <v>157.0</v>
      </c>
      <c r="J47" s="82" t="s">
        <v>53</v>
      </c>
      <c r="K47" s="81"/>
      <c r="L47" s="82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>
        <v>10.0</v>
      </c>
      <c r="H48" s="75" t="s">
        <v>53</v>
      </c>
      <c r="I48" s="74">
        <v>298.0</v>
      </c>
      <c r="J48" s="75" t="s">
        <v>53</v>
      </c>
      <c r="K48" s="74"/>
      <c r="L48" s="75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>
        <v>601.0</v>
      </c>
      <c r="H49" s="85" t="s">
        <v>53</v>
      </c>
      <c r="I49" s="84">
        <v>10.0</v>
      </c>
      <c r="J49" s="85" t="s">
        <v>53</v>
      </c>
      <c r="K49" s="84"/>
      <c r="L49" s="85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>
        <v>0.0</v>
      </c>
      <c r="J51" s="89">
        <v>0.0</v>
      </c>
      <c r="K51" s="88"/>
      <c r="L51" s="89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>
        <v>2.0</v>
      </c>
      <c r="J52" s="75">
        <v>1.0</v>
      </c>
      <c r="K52" s="74"/>
      <c r="L52" s="75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>
        <v>10.0</v>
      </c>
      <c r="J53" s="75">
        <v>10.0</v>
      </c>
      <c r="K53" s="74"/>
      <c r="L53" s="75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 t="s">
        <v>51</v>
      </c>
      <c r="J54" s="75" t="s">
        <v>53</v>
      </c>
      <c r="K54" s="74"/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>
        <v>144.0</v>
      </c>
      <c r="H56" s="75"/>
      <c r="I56" s="74">
        <v>88.0</v>
      </c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>
        <v>92.0</v>
      </c>
      <c r="H57" s="75"/>
      <c r="I57" s="74">
        <v>27.0</v>
      </c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>
        <v>1.0</v>
      </c>
      <c r="H58" s="82"/>
      <c r="I58" s="81">
        <v>3.0</v>
      </c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>
        <v>5.0</v>
      </c>
      <c r="H59" s="75"/>
      <c r="I59" s="74">
        <v>4.0</v>
      </c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>
        <v>3.0</v>
      </c>
      <c r="H60" s="75"/>
      <c r="I60" s="74" t="s">
        <v>127</v>
      </c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243.0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v>3.0</v>
      </c>
      <c r="D3" s="8">
        <f>COUNTIF(C26:G26, "YES") + COUNTIF(C26:G26, "NO")</f>
        <v>1</v>
      </c>
      <c r="E3" s="8">
        <f>COUNTIF(C26:G26, "NO")</f>
        <v>0</v>
      </c>
      <c r="F3" s="8">
        <f>SUM(C23:G23)</f>
        <v>13</v>
      </c>
      <c r="G3" s="8">
        <f>MAX(C23:G23)</f>
        <v>13</v>
      </c>
      <c r="H3" s="9">
        <f>IF(D3-E3=0, 0, F3/(D3-E3))</f>
        <v>13</v>
      </c>
      <c r="I3" s="10">
        <f>SUM(C24:G24)</f>
        <v>19</v>
      </c>
      <c r="J3" s="11">
        <f>SUM(F3/I3)*100</f>
        <v>68.42105263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/>
      <c r="D4" s="10"/>
      <c r="E4" s="8"/>
      <c r="F4" s="8"/>
      <c r="G4" s="8"/>
      <c r="H4" s="9"/>
      <c r="I4" s="8"/>
      <c r="J4" s="12"/>
      <c r="K4" s="8"/>
      <c r="L4" s="8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36</v>
      </c>
      <c r="D6" s="8">
        <f>SUMIF(C31:G31, "&gt;=1")</f>
        <v>0</v>
      </c>
      <c r="E6" s="8">
        <f>SUM(C29:G29)</f>
        <v>74</v>
      </c>
      <c r="F6" s="8">
        <f>SUM(C30:G30)</f>
        <v>4</v>
      </c>
      <c r="G6" s="231" t="s">
        <v>128</v>
      </c>
      <c r="H6" s="8">
        <f>SUM(E6/F6)</f>
        <v>18.5</v>
      </c>
      <c r="I6" s="8">
        <v>1.0</v>
      </c>
      <c r="J6" s="8">
        <v>0.0</v>
      </c>
      <c r="K6" s="8">
        <f>SUM(C6/F6)</f>
        <v>9</v>
      </c>
      <c r="L6" s="12">
        <f t="shared" ref="L6:L7" si="1">SUM(E6/C6)*6</f>
        <v>12.33333333</v>
      </c>
    </row>
    <row r="7" ht="14.25" customHeight="1">
      <c r="A7" s="4"/>
      <c r="B7" s="7" t="s">
        <v>13</v>
      </c>
      <c r="C7" s="8">
        <f>SUM(C56:L56)</f>
        <v>0</v>
      </c>
      <c r="D7" s="8">
        <f>SUMIF(C59:L59, "&gt;=1")</f>
        <v>0</v>
      </c>
      <c r="E7" s="8">
        <f>SUM(C57:L57)</f>
        <v>0</v>
      </c>
      <c r="F7" s="8">
        <f>SUM(C58:L58)</f>
        <v>0</v>
      </c>
      <c r="G7" s="231"/>
      <c r="H7" s="12" t="str">
        <f>AVERAGE(E7/F7)</f>
        <v>#DIV/0!</v>
      </c>
      <c r="I7" s="8">
        <f>COUNTIF(B58:K58, "&gt;=5")</f>
        <v>0</v>
      </c>
      <c r="J7" s="8">
        <f>COUNTIF(C58:L58, "&gt;=4")</f>
        <v>0</v>
      </c>
      <c r="K7" s="12" t="str">
        <f>AVERAGE(C7/F7)</f>
        <v>#DIV/0!</v>
      </c>
      <c r="L7" s="12" t="str">
        <f t="shared" si="1"/>
        <v>#DIV/0!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>
        <v>2.0</v>
      </c>
      <c r="D12" s="30">
        <v>6.0</v>
      </c>
      <c r="E12" s="30">
        <v>14.0</v>
      </c>
      <c r="F12" s="30">
        <v>22.0</v>
      </c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>
        <v>2.0</v>
      </c>
      <c r="D13" s="33">
        <v>1.0</v>
      </c>
      <c r="E13" s="33">
        <v>2.0</v>
      </c>
      <c r="F13" s="33">
        <v>1.0</v>
      </c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>
        <v>5.0</v>
      </c>
      <c r="D14" s="33">
        <v>5.0</v>
      </c>
      <c r="E14" s="33">
        <v>5.0</v>
      </c>
      <c r="F14" s="33">
        <v>5.0</v>
      </c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>
        <v>4.0</v>
      </c>
      <c r="D15" s="33">
        <v>1.0</v>
      </c>
      <c r="E15" s="33">
        <v>3.0</v>
      </c>
      <c r="F15" s="33">
        <v>2.0</v>
      </c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>
        <v>34.0</v>
      </c>
      <c r="D16" s="40">
        <v>132.0</v>
      </c>
      <c r="E16" s="41">
        <v>116.0</v>
      </c>
      <c r="F16" s="42">
        <v>100.0</v>
      </c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>
        <v>6.0</v>
      </c>
      <c r="D17" s="33">
        <v>7.0</v>
      </c>
      <c r="E17" s="33">
        <v>6.0</v>
      </c>
      <c r="F17" s="33">
        <v>8.0</v>
      </c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>
        <v>42.0</v>
      </c>
      <c r="D18" s="33">
        <v>120.0</v>
      </c>
      <c r="E18" s="33">
        <v>120.0</v>
      </c>
      <c r="F18" s="33">
        <v>120.0</v>
      </c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>
        <v>95.0</v>
      </c>
      <c r="D19" s="48">
        <v>135.0</v>
      </c>
      <c r="E19" s="49">
        <v>184.0</v>
      </c>
      <c r="F19" s="50">
        <v>102.0</v>
      </c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>
        <v>3.0</v>
      </c>
      <c r="D20" s="30">
        <v>4.0</v>
      </c>
      <c r="E20" s="54">
        <v>7.0</v>
      </c>
      <c r="F20" s="29">
        <v>2.0</v>
      </c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>
        <v>42.0</v>
      </c>
      <c r="D21" s="33">
        <v>105.0</v>
      </c>
      <c r="E21" s="30">
        <v>120.0</v>
      </c>
      <c r="F21" s="33">
        <v>84.0</v>
      </c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29" t="s">
        <v>53</v>
      </c>
      <c r="D23" s="29" t="s">
        <v>53</v>
      </c>
      <c r="E23" s="29" t="s">
        <v>53</v>
      </c>
      <c r="F23" s="29">
        <v>13.0</v>
      </c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29" t="s">
        <v>53</v>
      </c>
      <c r="D24" s="29" t="s">
        <v>53</v>
      </c>
      <c r="E24" s="29" t="s">
        <v>53</v>
      </c>
      <c r="F24" s="32">
        <v>19.0</v>
      </c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29" t="s">
        <v>53</v>
      </c>
      <c r="D25" s="29" t="s">
        <v>53</v>
      </c>
      <c r="E25" s="29" t="s">
        <v>53</v>
      </c>
      <c r="F25" s="32">
        <v>9.0</v>
      </c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29" t="s">
        <v>53</v>
      </c>
      <c r="D26" s="29" t="s">
        <v>53</v>
      </c>
      <c r="E26" s="29" t="s">
        <v>53</v>
      </c>
      <c r="F26" s="32" t="s">
        <v>51</v>
      </c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29">
        <v>6.0</v>
      </c>
      <c r="D28" s="307"/>
      <c r="E28" s="29">
        <v>18.0</v>
      </c>
      <c r="F28" s="30">
        <v>12.0</v>
      </c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2">
        <v>20.0</v>
      </c>
      <c r="D29" s="307"/>
      <c r="E29" s="32">
        <v>32.0</v>
      </c>
      <c r="F29" s="33">
        <v>22.0</v>
      </c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2">
        <v>0.0</v>
      </c>
      <c r="D30" s="307"/>
      <c r="E30" s="32">
        <v>4.0</v>
      </c>
      <c r="F30" s="33">
        <v>0.0</v>
      </c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2">
        <v>0.0</v>
      </c>
      <c r="D31" s="307"/>
      <c r="E31" s="32">
        <v>0.0</v>
      </c>
      <c r="F31" s="33">
        <v>0.0</v>
      </c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2">
        <v>0.0</v>
      </c>
      <c r="D32" s="307"/>
      <c r="E32" s="32" t="s">
        <v>129</v>
      </c>
      <c r="F32" s="33">
        <v>0.0</v>
      </c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244.0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v>4.0</v>
      </c>
      <c r="D3" s="8">
        <f>COUNTIF(C26:G26, "YES") + COUNTIF(C26:G26, "NO")</f>
        <v>2</v>
      </c>
      <c r="E3" s="8">
        <f>COUNTIF(C26:G26, "NO")</f>
        <v>2</v>
      </c>
      <c r="F3" s="8">
        <f>SUM(C23:G23)</f>
        <v>9</v>
      </c>
      <c r="G3" s="8">
        <f>MAX(C23:G23)</f>
        <v>5</v>
      </c>
      <c r="H3" s="9">
        <f>IF(D3-E3=0, 0, F3/(D3-E3))</f>
        <v>0</v>
      </c>
      <c r="I3" s="10">
        <f>SUM(C24:G24)</f>
        <v>7</v>
      </c>
      <c r="J3" s="11">
        <f>SUM(F3/I3)*100</f>
        <v>128.5714286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/>
      <c r="D4" s="10"/>
      <c r="E4" s="8"/>
      <c r="F4" s="8"/>
      <c r="G4" s="8"/>
      <c r="H4" s="9"/>
      <c r="I4" s="8"/>
      <c r="J4" s="12"/>
      <c r="K4" s="8"/>
      <c r="L4" s="8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48</v>
      </c>
      <c r="D6" s="8">
        <f>SUMIF(C31:G31, "&gt;=1")</f>
        <v>0</v>
      </c>
      <c r="E6" s="8">
        <f>SUM(C29:G29)</f>
        <v>57</v>
      </c>
      <c r="F6" s="8">
        <f>SUM(C30:G30)</f>
        <v>3</v>
      </c>
      <c r="G6" s="230"/>
      <c r="H6" s="8">
        <f>SUM(E6/F6)</f>
        <v>19</v>
      </c>
      <c r="I6" s="8">
        <f>COUNTIF(B30:F30, "&gt;=5")</f>
        <v>0</v>
      </c>
      <c r="J6" s="8">
        <f>COUNTIF(C30:G30, "&gt;=4")</f>
        <v>0</v>
      </c>
      <c r="K6" s="8">
        <f>SUM(C6/F6)</f>
        <v>16</v>
      </c>
      <c r="L6" s="12">
        <f t="shared" ref="L6:L7" si="1">SUM(E6/C6)*6</f>
        <v>7.125</v>
      </c>
    </row>
    <row r="7" ht="14.25" customHeight="1">
      <c r="A7" s="4"/>
      <c r="B7" s="7" t="s">
        <v>13</v>
      </c>
      <c r="C7" s="8">
        <f>SUM(C56:L56)</f>
        <v>0</v>
      </c>
      <c r="D7" s="8">
        <f>SUMIF(C59:L59, "&gt;=1")</f>
        <v>0</v>
      </c>
      <c r="E7" s="8">
        <f>SUM(C57:L57)</f>
        <v>0</v>
      </c>
      <c r="F7" s="8">
        <f>SUM(C58:L58)</f>
        <v>0</v>
      </c>
      <c r="G7" s="231"/>
      <c r="H7" s="12" t="str">
        <f>AVERAGE(E7/F7)</f>
        <v>#DIV/0!</v>
      </c>
      <c r="I7" s="8">
        <f>COUNTIF(B58:K58, "&gt;=5")</f>
        <v>0</v>
      </c>
      <c r="J7" s="8">
        <f>COUNTIF(C58:L58, "&gt;=4")</f>
        <v>0</v>
      </c>
      <c r="K7" s="12" t="str">
        <f>AVERAGE(C7/F7)</f>
        <v>#DIV/0!</v>
      </c>
      <c r="L7" s="12" t="str">
        <f t="shared" si="1"/>
        <v>#DIV/0!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>
        <v>2.0</v>
      </c>
      <c r="D12" s="30">
        <v>6.0</v>
      </c>
      <c r="E12" s="30">
        <v>14.0</v>
      </c>
      <c r="F12" s="30">
        <v>22.0</v>
      </c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>
        <v>2.0</v>
      </c>
      <c r="D13" s="33">
        <v>1.0</v>
      </c>
      <c r="E13" s="33">
        <v>2.0</v>
      </c>
      <c r="F13" s="33">
        <v>1.0</v>
      </c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>
        <v>5.0</v>
      </c>
      <c r="D14" s="33">
        <v>5.0</v>
      </c>
      <c r="E14" s="33">
        <v>5.0</v>
      </c>
      <c r="F14" s="33">
        <v>5.0</v>
      </c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>
        <v>4.0</v>
      </c>
      <c r="D15" s="33">
        <v>1.0</v>
      </c>
      <c r="E15" s="33">
        <v>3.0</v>
      </c>
      <c r="F15" s="33">
        <v>2.0</v>
      </c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>
        <v>34.0</v>
      </c>
      <c r="D16" s="40">
        <v>132.0</v>
      </c>
      <c r="E16" s="41">
        <v>116.0</v>
      </c>
      <c r="F16" s="42">
        <v>100.0</v>
      </c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>
        <v>6.0</v>
      </c>
      <c r="D17" s="33">
        <v>7.0</v>
      </c>
      <c r="E17" s="33">
        <v>6.0</v>
      </c>
      <c r="F17" s="33">
        <v>8.0</v>
      </c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>
        <v>42.0</v>
      </c>
      <c r="D18" s="33">
        <v>120.0</v>
      </c>
      <c r="E18" s="33">
        <v>120.0</v>
      </c>
      <c r="F18" s="33">
        <v>120.0</v>
      </c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>
        <v>95.0</v>
      </c>
      <c r="D19" s="48">
        <v>135.0</v>
      </c>
      <c r="E19" s="49">
        <v>184.0</v>
      </c>
      <c r="F19" s="50">
        <v>102.0</v>
      </c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>
        <v>3.0</v>
      </c>
      <c r="D20" s="30">
        <v>4.0</v>
      </c>
      <c r="E20" s="54">
        <v>7.0</v>
      </c>
      <c r="F20" s="29">
        <v>2.0</v>
      </c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>
        <v>42.0</v>
      </c>
      <c r="D21" s="33">
        <v>105.0</v>
      </c>
      <c r="E21" s="30">
        <v>120.0</v>
      </c>
      <c r="F21" s="33">
        <v>84.0</v>
      </c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29"/>
      <c r="D23" s="29">
        <v>5.0</v>
      </c>
      <c r="E23" s="307"/>
      <c r="F23" s="29">
        <v>4.0</v>
      </c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2"/>
      <c r="D24" s="32">
        <v>4.0</v>
      </c>
      <c r="E24" s="307"/>
      <c r="F24" s="32">
        <v>3.0</v>
      </c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2"/>
      <c r="D25" s="32">
        <v>9.0</v>
      </c>
      <c r="E25" s="307"/>
      <c r="F25" s="32">
        <v>10.0</v>
      </c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2"/>
      <c r="D26" s="32" t="s">
        <v>4</v>
      </c>
      <c r="E26" s="307"/>
      <c r="F26" s="32" t="s">
        <v>4</v>
      </c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29"/>
      <c r="D28" s="29">
        <v>24.0</v>
      </c>
      <c r="E28" s="30">
        <v>12.0</v>
      </c>
      <c r="F28" s="30">
        <v>12.0</v>
      </c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2"/>
      <c r="D29" s="32">
        <v>22.0</v>
      </c>
      <c r="E29" s="33">
        <v>18.0</v>
      </c>
      <c r="F29" s="33">
        <v>17.0</v>
      </c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2"/>
      <c r="D30" s="32">
        <v>2.0</v>
      </c>
      <c r="E30" s="33">
        <v>1.0</v>
      </c>
      <c r="F30" s="33">
        <v>0.0</v>
      </c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2"/>
      <c r="D31" s="32">
        <v>0.0</v>
      </c>
      <c r="E31" s="33">
        <v>0.0</v>
      </c>
      <c r="F31" s="33">
        <v>0.0</v>
      </c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2"/>
      <c r="D32" s="32" t="s">
        <v>124</v>
      </c>
      <c r="E32" s="33">
        <v>4.0</v>
      </c>
      <c r="F32" s="33" t="s">
        <v>53</v>
      </c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245.0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v>3.0</v>
      </c>
      <c r="D3" s="8">
        <f>COUNTIF(C26:G26, "YES") + COUNTIF(C26:G26, "NO")</f>
        <v>0</v>
      </c>
      <c r="E3" s="8">
        <f>COUNTIF(C26:G26, "NO")</f>
        <v>0</v>
      </c>
      <c r="F3" s="8">
        <f>SUM(C23:G23)</f>
        <v>0</v>
      </c>
      <c r="G3" s="8">
        <f>MAX(C23:G23)</f>
        <v>0</v>
      </c>
      <c r="H3" s="9">
        <f>IF(D3-E3=0, 0, F3/(D3-E3))</f>
        <v>0</v>
      </c>
      <c r="I3" s="10">
        <f>SUM(C24:G24)</f>
        <v>0</v>
      </c>
      <c r="J3" s="11" t="str">
        <f>SUM(F3/I3)*100</f>
        <v>#DIV/0!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/>
      <c r="D4" s="10"/>
      <c r="E4" s="8"/>
      <c r="F4" s="8"/>
      <c r="G4" s="8"/>
      <c r="H4" s="9"/>
      <c r="I4" s="8"/>
      <c r="J4" s="12"/>
      <c r="K4" s="8"/>
      <c r="L4" s="8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15</v>
      </c>
      <c r="D6" s="8">
        <f>SUMIF(C31:G31, "&gt;=1")</f>
        <v>0</v>
      </c>
      <c r="E6" s="8">
        <f>SUM(C29:G29)</f>
        <v>28</v>
      </c>
      <c r="F6" s="8">
        <f>SUM(C30:G30)</f>
        <v>0</v>
      </c>
      <c r="G6" s="231" t="s">
        <v>130</v>
      </c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>
        <f t="shared" ref="L6:L7" si="1">SUM(E6/C6)*6</f>
        <v>11.2</v>
      </c>
    </row>
    <row r="7" ht="14.25" customHeight="1">
      <c r="A7" s="4"/>
      <c r="B7" s="7" t="s">
        <v>13</v>
      </c>
      <c r="C7" s="8">
        <f>SUM(C56:L56)</f>
        <v>0</v>
      </c>
      <c r="D7" s="8">
        <f>SUMIF(C59:L59, "&gt;=1")</f>
        <v>0</v>
      </c>
      <c r="E7" s="8">
        <f>SUM(C57:L57)</f>
        <v>0</v>
      </c>
      <c r="F7" s="8">
        <f>SUM(C58:L58)</f>
        <v>0</v>
      </c>
      <c r="G7" s="231"/>
      <c r="H7" s="12" t="str">
        <f>AVERAGE(E7/F7)</f>
        <v>#DIV/0!</v>
      </c>
      <c r="I7" s="8">
        <f>COUNTIF(B58:K58, "&gt;=5")</f>
        <v>0</v>
      </c>
      <c r="J7" s="8">
        <f>COUNTIF(C58:L58, "&gt;=4")</f>
        <v>0</v>
      </c>
      <c r="K7" s="12" t="str">
        <f>AVERAGE(C7/F7)</f>
        <v>#DIV/0!</v>
      </c>
      <c r="L7" s="12" t="str">
        <f t="shared" si="1"/>
        <v>#DIV/0!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/>
      <c r="D12" s="30"/>
      <c r="E12" s="30">
        <v>14.0</v>
      </c>
      <c r="F12" s="30"/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/>
      <c r="D13" s="33"/>
      <c r="E13" s="33">
        <v>2.0</v>
      </c>
      <c r="F13" s="33"/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/>
      <c r="D14" s="33"/>
      <c r="E14" s="33">
        <v>5.0</v>
      </c>
      <c r="F14" s="33"/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/>
      <c r="D15" s="33"/>
      <c r="E15" s="33">
        <v>3.0</v>
      </c>
      <c r="F15" s="33"/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/>
      <c r="D16" s="40"/>
      <c r="E16" s="41">
        <v>116.0</v>
      </c>
      <c r="F16" s="42"/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/>
      <c r="D17" s="33"/>
      <c r="E17" s="33">
        <v>6.0</v>
      </c>
      <c r="F17" s="33"/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/>
      <c r="D18" s="33"/>
      <c r="E18" s="33">
        <v>120.0</v>
      </c>
      <c r="F18" s="33"/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/>
      <c r="D19" s="48"/>
      <c r="E19" s="49">
        <v>184.0</v>
      </c>
      <c r="F19" s="50"/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/>
      <c r="D20" s="30"/>
      <c r="E20" s="54">
        <v>7.0</v>
      </c>
      <c r="F20" s="29"/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/>
      <c r="D21" s="33"/>
      <c r="E21" s="30">
        <v>120.0</v>
      </c>
      <c r="F21" s="33"/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29" t="s">
        <v>53</v>
      </c>
      <c r="D23" s="29" t="s">
        <v>53</v>
      </c>
      <c r="E23" s="29" t="s">
        <v>53</v>
      </c>
      <c r="F23" s="29" t="s">
        <v>53</v>
      </c>
      <c r="G23" s="29" t="s">
        <v>53</v>
      </c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29" t="s">
        <v>53</v>
      </c>
      <c r="D24" s="29" t="s">
        <v>53</v>
      </c>
      <c r="E24" s="29" t="s">
        <v>53</v>
      </c>
      <c r="F24" s="29" t="s">
        <v>53</v>
      </c>
      <c r="G24" s="29" t="s">
        <v>53</v>
      </c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29" t="s">
        <v>53</v>
      </c>
      <c r="D25" s="29" t="s">
        <v>53</v>
      </c>
      <c r="E25" s="29" t="s">
        <v>53</v>
      </c>
      <c r="F25" s="29" t="s">
        <v>53</v>
      </c>
      <c r="G25" s="29" t="s">
        <v>53</v>
      </c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29" t="s">
        <v>53</v>
      </c>
      <c r="D26" s="29" t="s">
        <v>53</v>
      </c>
      <c r="E26" s="29" t="s">
        <v>53</v>
      </c>
      <c r="F26" s="29" t="s">
        <v>53</v>
      </c>
      <c r="G26" s="29" t="s">
        <v>53</v>
      </c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29"/>
      <c r="D28" s="307"/>
      <c r="E28" s="29">
        <v>15.0</v>
      </c>
      <c r="F28" s="30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2"/>
      <c r="D29" s="307"/>
      <c r="E29" s="32">
        <v>28.0</v>
      </c>
      <c r="F29" s="33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2"/>
      <c r="D30" s="307"/>
      <c r="E30" s="32">
        <v>0.0</v>
      </c>
      <c r="F30" s="33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2"/>
      <c r="D31" s="307"/>
      <c r="E31" s="32">
        <v>0.0</v>
      </c>
      <c r="F31" s="33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2"/>
      <c r="D32" s="307"/>
      <c r="E32" s="32">
        <v>0.0</v>
      </c>
      <c r="F32" s="33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6" width="15.0"/>
    <col customWidth="1" min="7" max="7" width="21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246.0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v>2.0</v>
      </c>
      <c r="D3" s="8">
        <f>COUNTIF(C26:G26, "YES") + COUNTIF(C26:G26, "NO")</f>
        <v>0</v>
      </c>
      <c r="E3" s="8">
        <f>COUNTIF(C26:G26, "NO")</f>
        <v>0</v>
      </c>
      <c r="F3" s="8">
        <f>SUM(C23:G23)</f>
        <v>0</v>
      </c>
      <c r="G3" s="8">
        <f>MAX(C23:G23)</f>
        <v>0</v>
      </c>
      <c r="H3" s="9">
        <f>IF(D3-E3=0, 0, F3/(D3-E3))</f>
        <v>0</v>
      </c>
      <c r="I3" s="10">
        <f>SUM(C24:G24)</f>
        <v>0</v>
      </c>
      <c r="J3" s="11" t="str">
        <f>SUM(F3/I3)*100</f>
        <v>#DIV/0!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/>
      <c r="D4" s="10"/>
      <c r="E4" s="8"/>
      <c r="F4" s="8"/>
      <c r="G4" s="8"/>
      <c r="H4" s="9"/>
      <c r="I4" s="8"/>
      <c r="J4" s="12"/>
      <c r="K4" s="8"/>
      <c r="L4" s="8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30</v>
      </c>
      <c r="D6" s="8">
        <f>SUMIF(C31:G31, "&gt;=1")</f>
        <v>0</v>
      </c>
      <c r="E6" s="8">
        <f>SUM(C29:G29)</f>
        <v>70</v>
      </c>
      <c r="F6" s="8">
        <f>SUM(C30:G30)</f>
        <v>2</v>
      </c>
      <c r="G6" s="230">
        <v>45677.0</v>
      </c>
      <c r="H6" s="8">
        <f>SUM(E6/F6)</f>
        <v>35</v>
      </c>
      <c r="I6" s="8">
        <f>COUNTIF(B30:F30, "&gt;=5")</f>
        <v>0</v>
      </c>
      <c r="J6" s="8">
        <f>COUNTIF(C30:G30, "&gt;=4")</f>
        <v>0</v>
      </c>
      <c r="K6" s="8">
        <f>SUM(C6/F6)</f>
        <v>15</v>
      </c>
      <c r="L6" s="12">
        <f t="shared" ref="L6:L7" si="1">SUM(E6/C6)*6</f>
        <v>14</v>
      </c>
    </row>
    <row r="7" ht="14.25" customHeight="1">
      <c r="A7" s="4"/>
      <c r="B7" s="7" t="s">
        <v>13</v>
      </c>
      <c r="C7" s="8">
        <f>SUM(C56:L56)</f>
        <v>0</v>
      </c>
      <c r="D7" s="8">
        <f>SUMIF(C59:L59, "&gt;=1")</f>
        <v>0</v>
      </c>
      <c r="E7" s="8">
        <f>SUM(C57:L57)</f>
        <v>0</v>
      </c>
      <c r="F7" s="8">
        <f>SUM(C58:L58)</f>
        <v>0</v>
      </c>
      <c r="G7" s="231"/>
      <c r="H7" s="12" t="str">
        <f>AVERAGE(E7/F7)</f>
        <v>#DIV/0!</v>
      </c>
      <c r="I7" s="8">
        <f>COUNTIF(B58:K58, "&gt;=5")</f>
        <v>0</v>
      </c>
      <c r="J7" s="8">
        <f>COUNTIF(C58:L58, "&gt;=4")</f>
        <v>0</v>
      </c>
      <c r="K7" s="12" t="str">
        <f>AVERAGE(C7/F7)</f>
        <v>#DIV/0!</v>
      </c>
      <c r="L7" s="12" t="str">
        <f t="shared" si="1"/>
        <v>#DIV/0!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>
        <v>2.0</v>
      </c>
      <c r="D12" s="30">
        <v>6.0</v>
      </c>
      <c r="E12" s="30">
        <v>14.0</v>
      </c>
      <c r="F12" s="30">
        <v>22.0</v>
      </c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>
        <v>2.0</v>
      </c>
      <c r="D13" s="33">
        <v>1.0</v>
      </c>
      <c r="E13" s="33">
        <v>2.0</v>
      </c>
      <c r="F13" s="33">
        <v>1.0</v>
      </c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>
        <v>5.0</v>
      </c>
      <c r="D14" s="33">
        <v>5.0</v>
      </c>
      <c r="E14" s="33">
        <v>5.0</v>
      </c>
      <c r="F14" s="33">
        <v>5.0</v>
      </c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>
        <v>4.0</v>
      </c>
      <c r="D15" s="33">
        <v>1.0</v>
      </c>
      <c r="E15" s="33">
        <v>3.0</v>
      </c>
      <c r="F15" s="33">
        <v>2.0</v>
      </c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>
        <v>34.0</v>
      </c>
      <c r="D16" s="40">
        <v>132.0</v>
      </c>
      <c r="E16" s="41">
        <v>116.0</v>
      </c>
      <c r="F16" s="42">
        <v>100.0</v>
      </c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>
        <v>6.0</v>
      </c>
      <c r="D17" s="33">
        <v>7.0</v>
      </c>
      <c r="E17" s="33">
        <v>6.0</v>
      </c>
      <c r="F17" s="33">
        <v>8.0</v>
      </c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>
        <v>42.0</v>
      </c>
      <c r="D18" s="33">
        <v>120.0</v>
      </c>
      <c r="E18" s="33">
        <v>120.0</v>
      </c>
      <c r="F18" s="33">
        <v>120.0</v>
      </c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>
        <v>95.0</v>
      </c>
      <c r="D19" s="48">
        <v>135.0</v>
      </c>
      <c r="E19" s="49">
        <v>184.0</v>
      </c>
      <c r="F19" s="50">
        <v>102.0</v>
      </c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>
        <v>3.0</v>
      </c>
      <c r="D20" s="30">
        <v>4.0</v>
      </c>
      <c r="E20" s="54">
        <v>7.0</v>
      </c>
      <c r="F20" s="29">
        <v>2.0</v>
      </c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>
        <v>42.0</v>
      </c>
      <c r="D21" s="33">
        <v>105.0</v>
      </c>
      <c r="E21" s="30">
        <v>120.0</v>
      </c>
      <c r="F21" s="33">
        <v>84.0</v>
      </c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29"/>
      <c r="D23" s="29"/>
      <c r="E23" s="30"/>
      <c r="F23" s="29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2"/>
      <c r="D24" s="32"/>
      <c r="E24" s="33"/>
      <c r="F24" s="32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2"/>
      <c r="D25" s="32"/>
      <c r="E25" s="33"/>
      <c r="F25" s="32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2"/>
      <c r="D26" s="32"/>
      <c r="E26" s="33"/>
      <c r="F26" s="32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29">
        <v>6.0</v>
      </c>
      <c r="D28" s="30"/>
      <c r="E28" s="30">
        <v>24.0</v>
      </c>
      <c r="F28" s="30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2">
        <v>20.0</v>
      </c>
      <c r="D29" s="33"/>
      <c r="E29" s="33">
        <v>50.0</v>
      </c>
      <c r="F29" s="33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2">
        <v>1.0</v>
      </c>
      <c r="D30" s="33"/>
      <c r="E30" s="33">
        <v>1.0</v>
      </c>
      <c r="F30" s="33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2">
        <v>0.0</v>
      </c>
      <c r="D31" s="33"/>
      <c r="E31" s="33">
        <v>0.0</v>
      </c>
      <c r="F31" s="33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2">
        <v>4.0</v>
      </c>
      <c r="D32" s="33"/>
      <c r="E32" s="33">
        <v>4.0</v>
      </c>
      <c r="F32" s="33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247.0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v>2.0</v>
      </c>
      <c r="D3" s="8">
        <f>COUNTIF(C26:G26, "YES") + COUNTIF(C26:G26, "NO")</f>
        <v>0</v>
      </c>
      <c r="E3" s="8">
        <f>COUNTIF(C26:G26, "NO")</f>
        <v>0</v>
      </c>
      <c r="F3" s="8">
        <f>SUM(C23:G23)</f>
        <v>0</v>
      </c>
      <c r="G3" s="8">
        <f>MAX(C23:G23)</f>
        <v>0</v>
      </c>
      <c r="H3" s="9">
        <f>IF(D3-E3=0, 0, F3/(D3-E3))</f>
        <v>0</v>
      </c>
      <c r="I3" s="10">
        <f>SUM(C24:G24)</f>
        <v>0</v>
      </c>
      <c r="J3" s="11" t="str">
        <f>SUM(F3/I3)*100</f>
        <v>#DIV/0!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/>
      <c r="D4" s="10"/>
      <c r="E4" s="8"/>
      <c r="F4" s="8"/>
      <c r="G4" s="8"/>
      <c r="H4" s="9"/>
      <c r="I4" s="8"/>
      <c r="J4" s="12"/>
      <c r="K4" s="8"/>
      <c r="L4" s="8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SUM(D28:G28)</f>
        <v>48</v>
      </c>
      <c r="D6" s="8">
        <f>SUMIF(D31:G31, "&gt;=1")</f>
        <v>0</v>
      </c>
      <c r="E6" s="8">
        <f>SUM(D29:G29)</f>
        <v>43</v>
      </c>
      <c r="F6" s="8">
        <f>SUM(D30:G30)</f>
        <v>2</v>
      </c>
      <c r="G6" s="230"/>
      <c r="H6" s="8">
        <v>21.5</v>
      </c>
      <c r="I6" s="8">
        <f>COUNTIF(B30:F30, "&gt;=5")</f>
        <v>0</v>
      </c>
      <c r="J6" s="8"/>
      <c r="K6" s="8"/>
      <c r="L6" s="12">
        <v>5.8</v>
      </c>
    </row>
    <row r="7" ht="14.25" customHeight="1">
      <c r="A7" s="4"/>
      <c r="B7" s="7" t="s">
        <v>13</v>
      </c>
      <c r="C7" s="8">
        <f>SUM(C56:L56)</f>
        <v>0</v>
      </c>
      <c r="D7" s="8">
        <f>SUMIF(C59:L59, "&gt;=1")</f>
        <v>0</v>
      </c>
      <c r="E7" s="8">
        <f>SUM(C57:L57)</f>
        <v>0</v>
      </c>
      <c r="F7" s="8">
        <f>SUM(C58:L58)</f>
        <v>0</v>
      </c>
      <c r="G7" s="231"/>
      <c r="H7" s="12" t="str">
        <f>AVERAGE(E7/F7)</f>
        <v>#DIV/0!</v>
      </c>
      <c r="I7" s="8">
        <f>COUNTIF(B58:K58, "&gt;=5")</f>
        <v>0</v>
      </c>
      <c r="J7" s="8">
        <f>COUNTIF(C58:L58, "&gt;=4")</f>
        <v>0</v>
      </c>
      <c r="K7" s="12" t="str">
        <f>AVERAGE(C7/F7)</f>
        <v>#DIV/0!</v>
      </c>
      <c r="L7" s="12" t="str">
        <f>SUM(E7/C7)*6</f>
        <v>#DIV/0!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>
        <v>2.0</v>
      </c>
      <c r="D12" s="30">
        <v>6.0</v>
      </c>
      <c r="E12" s="30">
        <v>14.0</v>
      </c>
      <c r="F12" s="30">
        <v>22.0</v>
      </c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>
        <v>2.0</v>
      </c>
      <c r="D13" s="33">
        <v>1.0</v>
      </c>
      <c r="E13" s="33">
        <v>2.0</v>
      </c>
      <c r="F13" s="33">
        <v>1.0</v>
      </c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>
        <v>5.0</v>
      </c>
      <c r="D14" s="33">
        <v>5.0</v>
      </c>
      <c r="E14" s="33">
        <v>5.0</v>
      </c>
      <c r="F14" s="33">
        <v>5.0</v>
      </c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>
        <v>4.0</v>
      </c>
      <c r="D15" s="33">
        <v>1.0</v>
      </c>
      <c r="E15" s="33">
        <v>3.0</v>
      </c>
      <c r="F15" s="33">
        <v>2.0</v>
      </c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>
        <v>34.0</v>
      </c>
      <c r="D16" s="40">
        <v>132.0</v>
      </c>
      <c r="E16" s="41">
        <v>116.0</v>
      </c>
      <c r="F16" s="42">
        <v>100.0</v>
      </c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>
        <v>6.0</v>
      </c>
      <c r="D17" s="33">
        <v>7.0</v>
      </c>
      <c r="E17" s="33">
        <v>6.0</v>
      </c>
      <c r="F17" s="33">
        <v>8.0</v>
      </c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>
        <v>42.0</v>
      </c>
      <c r="D18" s="33">
        <v>120.0</v>
      </c>
      <c r="E18" s="33">
        <v>120.0</v>
      </c>
      <c r="F18" s="33">
        <v>120.0</v>
      </c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>
        <v>95.0</v>
      </c>
      <c r="D19" s="48">
        <v>135.0</v>
      </c>
      <c r="E19" s="49">
        <v>184.0</v>
      </c>
      <c r="F19" s="50">
        <v>102.0</v>
      </c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>
        <v>3.0</v>
      </c>
      <c r="D20" s="30">
        <v>4.0</v>
      </c>
      <c r="E20" s="54">
        <v>7.0</v>
      </c>
      <c r="F20" s="29">
        <v>2.0</v>
      </c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>
        <v>42.0</v>
      </c>
      <c r="D21" s="33">
        <v>105.0</v>
      </c>
      <c r="E21" s="30">
        <v>120.0</v>
      </c>
      <c r="F21" s="33">
        <v>84.0</v>
      </c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29"/>
      <c r="D23" s="29"/>
      <c r="E23" s="30"/>
      <c r="F23" s="29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2"/>
      <c r="D24" s="32"/>
      <c r="E24" s="33"/>
      <c r="F24" s="32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2"/>
      <c r="D25" s="32"/>
      <c r="E25" s="33"/>
      <c r="F25" s="32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2"/>
      <c r="D26" s="32"/>
      <c r="E26" s="33"/>
      <c r="F26" s="32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D28" s="29">
        <v>24.0</v>
      </c>
      <c r="F28" s="30">
        <v>24.0</v>
      </c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D29" s="32">
        <v>16.0</v>
      </c>
      <c r="F29" s="33">
        <v>27.0</v>
      </c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D30" s="32">
        <v>1.0</v>
      </c>
      <c r="F30" s="33">
        <v>1.0</v>
      </c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D31" s="32">
        <v>0.0</v>
      </c>
      <c r="F31" s="33">
        <v>0.0</v>
      </c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D32" s="32">
        <v>4.0</v>
      </c>
      <c r="F32" s="33">
        <v>2.0</v>
      </c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248.0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COUNT(C12:G12)</f>
        <v>0</v>
      </c>
      <c r="D3" s="8">
        <f>COUNTIF(C26:G26, "YES") + COUNTIF(C26:G26, "NO")</f>
        <v>0</v>
      </c>
      <c r="E3" s="8">
        <f>COUNTIF(C26:G26, "NO")</f>
        <v>0</v>
      </c>
      <c r="F3" s="8">
        <f>SUM(C23:G23)</f>
        <v>0</v>
      </c>
      <c r="G3" s="8">
        <f>MAX(C23:G23)</f>
        <v>0</v>
      </c>
      <c r="H3" s="9">
        <f t="shared" ref="H3:H4" si="1">IF(D3-E3=0, 0, F3/(D3-E3))</f>
        <v>0</v>
      </c>
      <c r="I3" s="10">
        <f>SUM(C24:G24)</f>
        <v>0</v>
      </c>
      <c r="J3" s="11" t="str">
        <f t="shared" ref="J3:J4" si="2">SUM(F3/I3)*100</f>
        <v>#DIV/0!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f>COUNT(C40:L40)</f>
        <v>5</v>
      </c>
      <c r="D4" s="10">
        <f>COUNTIF(C54:L54, "YES") + COUNTIF(C54:L54, "NO")</f>
        <v>9</v>
      </c>
      <c r="E4" s="8">
        <f>COUNTIF(C54:L54, "NO")</f>
        <v>0</v>
      </c>
      <c r="F4" s="8">
        <f>SUM(C51:L51)</f>
        <v>191</v>
      </c>
      <c r="G4" s="8">
        <f>MAX(C51:L51)</f>
        <v>41</v>
      </c>
      <c r="H4" s="9">
        <f t="shared" si="1"/>
        <v>21.22222222</v>
      </c>
      <c r="I4" s="8">
        <f>SUM(C52:L52)</f>
        <v>552</v>
      </c>
      <c r="J4" s="12">
        <f t="shared" si="2"/>
        <v>34.60144928</v>
      </c>
      <c r="K4" s="8">
        <f>COUNTIF(C51:L51, "&gt;=100")</f>
        <v>0</v>
      </c>
      <c r="L4" s="8">
        <f>COUNTIF(D51:M51, "&gt;=50")</f>
        <v>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230"/>
      <c r="H6" s="8"/>
      <c r="I6" s="8">
        <f>COUNTIF(B30:F30, "&gt;=5")</f>
        <v>0</v>
      </c>
      <c r="J6" s="8">
        <f>COUNTIF(C30:G30, "&gt;=4")</f>
        <v>0</v>
      </c>
      <c r="K6" s="8"/>
      <c r="L6" s="12"/>
    </row>
    <row r="7" ht="14.25" customHeight="1">
      <c r="A7" s="4"/>
      <c r="B7" s="7" t="s">
        <v>13</v>
      </c>
      <c r="C7" s="8">
        <f>SUM(C56:L56)</f>
        <v>12</v>
      </c>
      <c r="D7" s="8">
        <f>SUMIF(C59:L59, "&gt;=1")</f>
        <v>0</v>
      </c>
      <c r="E7" s="8">
        <f>SUM(C57:L57)</f>
        <v>12</v>
      </c>
      <c r="F7" s="8">
        <f>SUM(C58:L58)</f>
        <v>0</v>
      </c>
      <c r="G7" s="231" t="s">
        <v>131</v>
      </c>
      <c r="H7" s="12">
        <v>12.0</v>
      </c>
      <c r="I7" s="8">
        <f>COUNTIF(B58:K58, "&gt;=5")</f>
        <v>0</v>
      </c>
      <c r="J7" s="8">
        <f>COUNTIF(C58:L58, "&gt;=4")</f>
        <v>0</v>
      </c>
      <c r="K7" s="12"/>
      <c r="L7" s="12">
        <f>SUM(E7/C7)*6</f>
        <v>6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/>
      <c r="D16" s="40"/>
      <c r="E16" s="41"/>
      <c r="F16" s="42"/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/>
      <c r="D19" s="48"/>
      <c r="E19" s="49"/>
      <c r="F19" s="50"/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/>
      <c r="D20" s="30"/>
      <c r="E20" s="54"/>
      <c r="F20" s="29"/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/>
      <c r="D21" s="33"/>
      <c r="E21" s="30"/>
      <c r="F21" s="33"/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2.0</v>
      </c>
      <c r="D40" s="73"/>
      <c r="E40" s="72">
        <v>16.0</v>
      </c>
      <c r="F40" s="73"/>
      <c r="G40" s="72">
        <v>22.0</v>
      </c>
      <c r="H40" s="73"/>
      <c r="I40" s="72">
        <v>35.0</v>
      </c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>
        <v>3.0</v>
      </c>
      <c r="D43" s="78"/>
      <c r="E43" s="77">
        <v>2.0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>
        <v>310.0</v>
      </c>
      <c r="D44" s="75">
        <v>187.0</v>
      </c>
      <c r="E44" s="74">
        <v>170.0</v>
      </c>
      <c r="F44" s="75">
        <v>149.0</v>
      </c>
      <c r="G44" s="74">
        <v>107.0</v>
      </c>
      <c r="H44" s="75" t="s">
        <v>53</v>
      </c>
      <c r="I44" s="74">
        <v>50.0</v>
      </c>
      <c r="J44" s="75">
        <v>51.0</v>
      </c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9.0</v>
      </c>
      <c r="G45" s="74">
        <v>204.0</v>
      </c>
      <c r="H45" s="75" t="s">
        <v>53</v>
      </c>
      <c r="I45" s="74">
        <v>10.0</v>
      </c>
      <c r="J45" s="75">
        <v>10.0</v>
      </c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>
        <v>619.0</v>
      </c>
      <c r="D46" s="75">
        <v>359.0</v>
      </c>
      <c r="E46" s="74">
        <v>313.0</v>
      </c>
      <c r="F46" s="75">
        <v>311.0</v>
      </c>
      <c r="G46" s="74">
        <v>7.0</v>
      </c>
      <c r="H46" s="75" t="s">
        <v>53</v>
      </c>
      <c r="I46" s="74">
        <v>138.0</v>
      </c>
      <c r="J46" s="75">
        <v>118.0</v>
      </c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>
        <v>178.0</v>
      </c>
      <c r="D47" s="82">
        <v>200.0</v>
      </c>
      <c r="E47" s="81">
        <v>448.0</v>
      </c>
      <c r="F47" s="82" t="s">
        <v>53</v>
      </c>
      <c r="G47" s="81">
        <v>451.0</v>
      </c>
      <c r="H47" s="82" t="s">
        <v>53</v>
      </c>
      <c r="I47" s="81">
        <v>157.0</v>
      </c>
      <c r="J47" s="82" t="s">
        <v>53</v>
      </c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 t="s">
        <v>53</v>
      </c>
      <c r="G48" s="74">
        <v>10.0</v>
      </c>
      <c r="H48" s="75" t="s">
        <v>53</v>
      </c>
      <c r="I48" s="74">
        <v>298.0</v>
      </c>
      <c r="J48" s="75" t="s">
        <v>53</v>
      </c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>
        <v>338.0</v>
      </c>
      <c r="D49" s="85">
        <v>333.0</v>
      </c>
      <c r="E49" s="84">
        <v>620.0</v>
      </c>
      <c r="F49" s="85" t="s">
        <v>53</v>
      </c>
      <c r="G49" s="84">
        <v>601.0</v>
      </c>
      <c r="H49" s="85" t="s">
        <v>53</v>
      </c>
      <c r="I49" s="84">
        <v>10.0</v>
      </c>
      <c r="J49" s="85" t="s">
        <v>53</v>
      </c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>
        <v>41.0</v>
      </c>
      <c r="D51" s="89">
        <v>25.0</v>
      </c>
      <c r="E51" s="88">
        <v>16.0</v>
      </c>
      <c r="F51" s="89">
        <v>15.0</v>
      </c>
      <c r="G51" s="89">
        <v>22.0</v>
      </c>
      <c r="H51" s="88"/>
      <c r="I51" s="88">
        <v>15.0</v>
      </c>
      <c r="J51" s="89">
        <v>8.0</v>
      </c>
      <c r="K51" s="88">
        <v>39.0</v>
      </c>
      <c r="L51" s="89">
        <v>10.0</v>
      </c>
    </row>
    <row r="52" ht="14.25" customHeight="1">
      <c r="A52" s="27">
        <v>12.0</v>
      </c>
      <c r="B52" s="87" t="s">
        <v>48</v>
      </c>
      <c r="C52" s="74">
        <v>101.0</v>
      </c>
      <c r="D52" s="75">
        <v>51.0</v>
      </c>
      <c r="E52" s="74">
        <v>48.0</v>
      </c>
      <c r="F52" s="75">
        <v>52.0</v>
      </c>
      <c r="G52" s="75">
        <v>60.0</v>
      </c>
      <c r="H52" s="74"/>
      <c r="I52" s="74">
        <v>38.0</v>
      </c>
      <c r="J52" s="75">
        <v>24.0</v>
      </c>
      <c r="K52" s="74">
        <v>157.0</v>
      </c>
      <c r="L52" s="75">
        <v>21.0</v>
      </c>
    </row>
    <row r="53" ht="14.25" customHeight="1">
      <c r="A53" s="27">
        <v>13.0</v>
      </c>
      <c r="B53" s="87" t="s">
        <v>49</v>
      </c>
      <c r="C53" s="74">
        <v>4.0</v>
      </c>
      <c r="D53" s="75">
        <v>4.0</v>
      </c>
      <c r="E53" s="74">
        <v>4.0</v>
      </c>
      <c r="F53" s="75">
        <v>4.0</v>
      </c>
      <c r="G53" s="75">
        <v>4.0</v>
      </c>
      <c r="H53" s="74"/>
      <c r="I53" s="74">
        <v>4.0</v>
      </c>
      <c r="J53" s="75">
        <v>4.0</v>
      </c>
      <c r="K53" s="74">
        <v>4.0</v>
      </c>
      <c r="L53" s="75">
        <v>4.0</v>
      </c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 t="s">
        <v>51</v>
      </c>
      <c r="H54" s="74"/>
      <c r="I54" s="74" t="s">
        <v>51</v>
      </c>
      <c r="J54" s="75" t="s">
        <v>51</v>
      </c>
      <c r="K54" s="74" t="s">
        <v>51</v>
      </c>
      <c r="L54" s="75" t="s">
        <v>51</v>
      </c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>
        <v>12.0</v>
      </c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>
        <v>12.0</v>
      </c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>
        <v>0.0</v>
      </c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>
        <v>0.0</v>
      </c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>
        <v>0.0</v>
      </c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8.71"/>
  </cols>
  <sheetData>
    <row r="1" ht="14.25" customHeight="1">
      <c r="A1" s="1" t="s">
        <v>0</v>
      </c>
      <c r="B1" s="2">
        <v>249.0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8">
        <f>COUNT(C12:G12)</f>
        <v>4</v>
      </c>
      <c r="D3" s="8">
        <f>COUNTIF(C26:G26, "YES") + COUNTIF(C26:G26, "NO")</f>
        <v>4</v>
      </c>
      <c r="E3" s="8">
        <f>COUNTIF(C26:G26, "NO")</f>
        <v>0</v>
      </c>
      <c r="F3" s="8">
        <f>SUM(C23:G23)</f>
        <v>49</v>
      </c>
      <c r="G3" s="8">
        <f>MAX(C23:G23)</f>
        <v>29</v>
      </c>
      <c r="H3" s="9">
        <f t="shared" ref="H3:H4" si="1">IF(D3-E3=0, 0, F3/(D3-E3))</f>
        <v>12.25</v>
      </c>
      <c r="I3" s="10">
        <f>SUM(C24:G24)</f>
        <v>71</v>
      </c>
      <c r="J3" s="11">
        <f t="shared" ref="J3:J4" si="2">SUM(F3/I3)*100</f>
        <v>69.01408451</v>
      </c>
      <c r="K3" s="8">
        <f>COUNTIF(C23:G23, "&gt;=100")</f>
        <v>0</v>
      </c>
      <c r="L3" s="8">
        <f>COUNTIF(C23:G23, "&gt;=50")</f>
        <v>0</v>
      </c>
    </row>
    <row r="4" ht="14.25" customHeight="1">
      <c r="A4" s="4"/>
      <c r="B4" s="7" t="s">
        <v>13</v>
      </c>
      <c r="C4" s="8">
        <f>COUNT(C40:L40)</f>
        <v>5</v>
      </c>
      <c r="D4" s="10">
        <f>COUNTIF(C54:L54, "YES") + COUNTIF(C54:L54, "NO")</f>
        <v>9</v>
      </c>
      <c r="E4" s="8">
        <f>COUNTIF(C54:L54, "NO")</f>
        <v>0</v>
      </c>
      <c r="F4" s="8">
        <f>SUM(C51:L51)</f>
        <v>167</v>
      </c>
      <c r="G4" s="8">
        <f>MAX(C51:L51)</f>
        <v>54</v>
      </c>
      <c r="H4" s="9">
        <f t="shared" si="1"/>
        <v>18.55555556</v>
      </c>
      <c r="I4" s="8">
        <f>SUM(C52:L52)</f>
        <v>357</v>
      </c>
      <c r="J4" s="12">
        <f t="shared" si="2"/>
        <v>46.77871148</v>
      </c>
      <c r="K4" s="8">
        <f>COUNTIF(C51:L51, "&gt;=100")</f>
        <v>0</v>
      </c>
      <c r="L4" s="8">
        <f>COUNTIF(D51:M51, "&gt;=50")</f>
        <v>2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8">
        <f>SUM(C28:G28)</f>
        <v>0</v>
      </c>
      <c r="D6" s="8">
        <f>SUMIF(C31:G31, "&gt;=1")</f>
        <v>0</v>
      </c>
      <c r="E6" s="8">
        <f>SUM(C29:G29)</f>
        <v>0</v>
      </c>
      <c r="F6" s="8">
        <f>SUM(C30:G30)</f>
        <v>0</v>
      </c>
      <c r="G6" s="15"/>
      <c r="H6" s="8" t="str">
        <f>SUM(E6/F6)</f>
        <v>#DIV/0!</v>
      </c>
      <c r="I6" s="8">
        <f>COUNTIF(B30:F30, "&gt;=5")</f>
        <v>0</v>
      </c>
      <c r="J6" s="8">
        <f>COUNTIF(C30:G30, "&gt;=4")</f>
        <v>0</v>
      </c>
      <c r="K6" s="8" t="str">
        <f>SUM(C6/F6)</f>
        <v>#DIV/0!</v>
      </c>
      <c r="L6" s="12" t="str">
        <f t="shared" ref="L6:L7" si="3">SUM(E6/C6)*6</f>
        <v>#DIV/0!</v>
      </c>
    </row>
    <row r="7" ht="14.25" customHeight="1">
      <c r="A7" s="4"/>
      <c r="B7" s="7" t="s">
        <v>13</v>
      </c>
      <c r="C7" s="8">
        <f>SUM(C56:L56)</f>
        <v>0</v>
      </c>
      <c r="D7" s="8">
        <f>SUMIF(C59:L59, "&gt;=1")</f>
        <v>0</v>
      </c>
      <c r="E7" s="8">
        <f>SUM(C57:L57)</f>
        <v>0</v>
      </c>
      <c r="F7" s="8">
        <f>SUM(C58:L58)</f>
        <v>0</v>
      </c>
      <c r="G7" s="15"/>
      <c r="H7" s="12" t="str">
        <f>AVERAGE(E7/F7)</f>
        <v>#DIV/0!</v>
      </c>
      <c r="I7" s="8">
        <f>COUNTIF(B58:K58, "&gt;=5")</f>
        <v>0</v>
      </c>
      <c r="J7" s="8">
        <f>COUNTIF(C58:L58, "&gt;=4")</f>
        <v>0</v>
      </c>
      <c r="K7" s="12" t="str">
        <f>AVERAGE(C7/F7)</f>
        <v>#DIV/0!</v>
      </c>
      <c r="L7" s="12" t="str">
        <f t="shared" si="3"/>
        <v>#DIV/0!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>
        <v>2.0</v>
      </c>
      <c r="D12" s="30">
        <v>6.0</v>
      </c>
      <c r="E12" s="30">
        <v>14.0</v>
      </c>
      <c r="F12" s="30">
        <v>22.0</v>
      </c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>
        <v>2.0</v>
      </c>
      <c r="D13" s="33">
        <v>1.0</v>
      </c>
      <c r="E13" s="33">
        <v>2.0</v>
      </c>
      <c r="F13" s="33">
        <v>1.0</v>
      </c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>
        <v>5.0</v>
      </c>
      <c r="D14" s="33">
        <v>5.0</v>
      </c>
      <c r="E14" s="33">
        <v>5.0</v>
      </c>
      <c r="F14" s="33">
        <v>5.0</v>
      </c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>
        <v>4.0</v>
      </c>
      <c r="D15" s="33">
        <v>1.0</v>
      </c>
      <c r="E15" s="33">
        <v>3.0</v>
      </c>
      <c r="F15" s="33">
        <v>2.0</v>
      </c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>
        <v>34.0</v>
      </c>
      <c r="D16" s="40">
        <v>132.0</v>
      </c>
      <c r="E16" s="41">
        <v>116.0</v>
      </c>
      <c r="F16" s="42">
        <v>100.0</v>
      </c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>
        <v>6.0</v>
      </c>
      <c r="D17" s="33">
        <v>7.0</v>
      </c>
      <c r="E17" s="33">
        <v>6.0</v>
      </c>
      <c r="F17" s="33">
        <v>8.0</v>
      </c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>
        <v>42.0</v>
      </c>
      <c r="D18" s="33">
        <v>120.0</v>
      </c>
      <c r="E18" s="33">
        <v>120.0</v>
      </c>
      <c r="F18" s="33">
        <v>120.0</v>
      </c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>
        <v>95.0</v>
      </c>
      <c r="D19" s="48">
        <v>135.0</v>
      </c>
      <c r="E19" s="49">
        <v>184.0</v>
      </c>
      <c r="F19" s="50">
        <v>102.0</v>
      </c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>
        <v>3.0</v>
      </c>
      <c r="D20" s="30">
        <v>4.0</v>
      </c>
      <c r="E20" s="54">
        <v>7.0</v>
      </c>
      <c r="F20" s="29">
        <v>2.0</v>
      </c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>
        <v>42.0</v>
      </c>
      <c r="D21" s="33">
        <v>105.0</v>
      </c>
      <c r="E21" s="30">
        <v>120.0</v>
      </c>
      <c r="F21" s="33">
        <v>84.0</v>
      </c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31">
        <v>0.0</v>
      </c>
      <c r="D23" s="31">
        <v>29.0</v>
      </c>
      <c r="E23" s="31">
        <v>14.0</v>
      </c>
      <c r="F23" s="31">
        <v>6.0</v>
      </c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1">
        <v>3.0</v>
      </c>
      <c r="D24" s="31">
        <v>34.0</v>
      </c>
      <c r="E24" s="31">
        <v>17.0</v>
      </c>
      <c r="F24" s="31">
        <v>17.0</v>
      </c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1">
        <v>3.0</v>
      </c>
      <c r="D25" s="31">
        <v>4.0</v>
      </c>
      <c r="E25" s="31">
        <v>4.0</v>
      </c>
      <c r="F25" s="31">
        <v>4.0</v>
      </c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1" t="s">
        <v>51</v>
      </c>
      <c r="D26" s="31" t="s">
        <v>51</v>
      </c>
      <c r="E26" s="31" t="s">
        <v>51</v>
      </c>
      <c r="F26" s="31" t="s">
        <v>51</v>
      </c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2.0</v>
      </c>
      <c r="D40" s="73"/>
      <c r="E40" s="72">
        <v>16.0</v>
      </c>
      <c r="F40" s="73"/>
      <c r="G40" s="72">
        <v>22.0</v>
      </c>
      <c r="H40" s="73"/>
      <c r="I40" s="72">
        <v>35.0</v>
      </c>
      <c r="J40" s="73"/>
      <c r="K40" s="72">
        <v>37.0</v>
      </c>
      <c r="L40" s="73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</row>
    <row r="43" ht="14.25" customHeight="1">
      <c r="A43" s="36">
        <v>4.0</v>
      </c>
      <c r="B43" s="76" t="s">
        <v>38</v>
      </c>
      <c r="C43" s="77">
        <v>3.0</v>
      </c>
      <c r="D43" s="78"/>
      <c r="E43" s="77">
        <v>2.0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</row>
    <row r="44" ht="14.25" customHeight="1">
      <c r="A44" s="37" t="s">
        <v>39</v>
      </c>
      <c r="B44" s="79" t="s">
        <v>40</v>
      </c>
      <c r="C44" s="74">
        <v>310.0</v>
      </c>
      <c r="D44" s="75">
        <v>187.0</v>
      </c>
      <c r="E44" s="74">
        <v>170.0</v>
      </c>
      <c r="F44" s="75">
        <v>149.0</v>
      </c>
      <c r="G44" s="74">
        <v>107.0</v>
      </c>
      <c r="H44" s="75" t="s">
        <v>53</v>
      </c>
      <c r="I44" s="74">
        <v>50.0</v>
      </c>
      <c r="J44" s="75">
        <v>51.0</v>
      </c>
      <c r="K44" s="74">
        <v>144.0</v>
      </c>
      <c r="L44" s="75">
        <v>169.0</v>
      </c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9.0</v>
      </c>
      <c r="G45" s="74">
        <v>204.0</v>
      </c>
      <c r="H45" s="75" t="s">
        <v>53</v>
      </c>
      <c r="I45" s="74">
        <v>10.0</v>
      </c>
      <c r="J45" s="75">
        <v>10.0</v>
      </c>
      <c r="K45" s="74">
        <v>10.0</v>
      </c>
      <c r="L45" s="75">
        <v>10.0</v>
      </c>
    </row>
    <row r="46" ht="14.25" customHeight="1">
      <c r="A46" s="44">
        <v>7.0</v>
      </c>
      <c r="B46" s="79" t="s">
        <v>42</v>
      </c>
      <c r="C46" s="74">
        <v>619.0</v>
      </c>
      <c r="D46" s="75">
        <v>359.0</v>
      </c>
      <c r="E46" s="74">
        <v>313.0</v>
      </c>
      <c r="F46" s="75">
        <v>311.0</v>
      </c>
      <c r="G46" s="74">
        <v>7.0</v>
      </c>
      <c r="H46" s="75" t="s">
        <v>53</v>
      </c>
      <c r="I46" s="74">
        <v>138.0</v>
      </c>
      <c r="J46" s="75">
        <v>118.0</v>
      </c>
      <c r="K46" s="74">
        <v>418.0</v>
      </c>
      <c r="L46" s="75">
        <v>295.0</v>
      </c>
    </row>
    <row r="47" ht="14.25" customHeight="1">
      <c r="A47" s="45">
        <v>8.0</v>
      </c>
      <c r="B47" s="80" t="s">
        <v>43</v>
      </c>
      <c r="C47" s="81">
        <v>178.0</v>
      </c>
      <c r="D47" s="82">
        <v>200.0</v>
      </c>
      <c r="E47" s="81">
        <v>448.0</v>
      </c>
      <c r="F47" s="82" t="s">
        <v>53</v>
      </c>
      <c r="G47" s="81">
        <v>451.0</v>
      </c>
      <c r="H47" s="82" t="s">
        <v>53</v>
      </c>
      <c r="I47" s="81">
        <v>157.0</v>
      </c>
      <c r="J47" s="82" t="s">
        <v>53</v>
      </c>
      <c r="K47" s="81">
        <v>438.0</v>
      </c>
      <c r="L47" s="82" t="s">
        <v>53</v>
      </c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 t="s">
        <v>53</v>
      </c>
      <c r="G48" s="74">
        <v>10.0</v>
      </c>
      <c r="H48" s="75" t="s">
        <v>53</v>
      </c>
      <c r="I48" s="74">
        <v>298.0</v>
      </c>
      <c r="J48" s="75" t="s">
        <v>53</v>
      </c>
      <c r="K48" s="74">
        <v>10.0</v>
      </c>
      <c r="L48" s="75" t="s">
        <v>53</v>
      </c>
    </row>
    <row r="49" ht="14.25" customHeight="1">
      <c r="A49" s="52">
        <v>10.0</v>
      </c>
      <c r="B49" s="83" t="s">
        <v>45</v>
      </c>
      <c r="C49" s="84">
        <v>338.0</v>
      </c>
      <c r="D49" s="85">
        <v>333.0</v>
      </c>
      <c r="E49" s="84">
        <v>620.0</v>
      </c>
      <c r="F49" s="85" t="s">
        <v>53</v>
      </c>
      <c r="G49" s="84">
        <v>601.0</v>
      </c>
      <c r="H49" s="85" t="s">
        <v>53</v>
      </c>
      <c r="I49" s="84">
        <v>10.0</v>
      </c>
      <c r="J49" s="85" t="s">
        <v>53</v>
      </c>
      <c r="K49" s="84">
        <v>732.0</v>
      </c>
      <c r="L49" s="85" t="s">
        <v>53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>
        <v>22.0</v>
      </c>
      <c r="D51" s="89">
        <v>1.0</v>
      </c>
      <c r="E51" s="88">
        <v>52.0</v>
      </c>
      <c r="F51" s="89">
        <v>25.0</v>
      </c>
      <c r="G51" s="89">
        <v>6.0</v>
      </c>
      <c r="H51" s="88" t="s">
        <v>53</v>
      </c>
      <c r="I51" s="88">
        <v>2.0</v>
      </c>
      <c r="J51" s="89">
        <v>1.0</v>
      </c>
      <c r="K51" s="88">
        <v>4.0</v>
      </c>
      <c r="L51" s="89">
        <v>54.0</v>
      </c>
    </row>
    <row r="52" ht="14.25" customHeight="1">
      <c r="A52" s="27">
        <v>12.0</v>
      </c>
      <c r="B52" s="87" t="s">
        <v>48</v>
      </c>
      <c r="C52" s="74">
        <v>77.0</v>
      </c>
      <c r="D52" s="75">
        <v>16.0</v>
      </c>
      <c r="E52" s="74">
        <v>75.0</v>
      </c>
      <c r="F52" s="75">
        <v>79.0</v>
      </c>
      <c r="G52" s="75">
        <v>27.0</v>
      </c>
      <c r="H52" s="88" t="s">
        <v>53</v>
      </c>
      <c r="I52" s="74">
        <v>24.0</v>
      </c>
      <c r="J52" s="75">
        <v>6.0</v>
      </c>
      <c r="K52" s="74">
        <v>5.0</v>
      </c>
      <c r="L52" s="75">
        <v>48.0</v>
      </c>
    </row>
    <row r="53" ht="14.25" customHeight="1">
      <c r="A53" s="27">
        <v>13.0</v>
      </c>
      <c r="B53" s="87" t="s">
        <v>49</v>
      </c>
      <c r="C53" s="74">
        <v>6.0</v>
      </c>
      <c r="D53" s="75">
        <v>6.0</v>
      </c>
      <c r="E53" s="74">
        <v>5.0</v>
      </c>
      <c r="F53" s="75">
        <v>5.0</v>
      </c>
      <c r="G53" s="75">
        <v>5.0</v>
      </c>
      <c r="H53" s="88" t="s">
        <v>53</v>
      </c>
      <c r="I53" s="74">
        <v>5.0</v>
      </c>
      <c r="J53" s="75">
        <v>5.0</v>
      </c>
      <c r="K53" s="74">
        <v>5.0</v>
      </c>
      <c r="L53" s="75">
        <v>6.0</v>
      </c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 t="s">
        <v>51</v>
      </c>
      <c r="H54" s="88" t="s">
        <v>53</v>
      </c>
      <c r="I54" s="74" t="s">
        <v>51</v>
      </c>
      <c r="J54" s="75" t="s">
        <v>51</v>
      </c>
      <c r="K54" s="74" t="s">
        <v>51</v>
      </c>
      <c r="L54" s="75" t="s">
        <v>51</v>
      </c>
    </row>
    <row r="55" ht="14.25" customHeight="1">
      <c r="A55" s="27">
        <v>15.0</v>
      </c>
      <c r="B55" s="87" t="s">
        <v>52</v>
      </c>
      <c r="C55" s="90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</row>
    <row r="61" ht="14.25" customHeight="1">
      <c r="A61" s="27">
        <v>21.0</v>
      </c>
      <c r="B61" s="91" t="s">
        <v>59</v>
      </c>
      <c r="C61" s="92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26" width="2.0"/>
  </cols>
  <sheetData>
    <row r="1" ht="14.25" customHeight="1">
      <c r="A1" s="1" t="s">
        <v>0</v>
      </c>
      <c r="B1" s="2">
        <v>250.0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v>3.0</v>
      </c>
      <c r="D3" s="308">
        <v>3.0</v>
      </c>
      <c r="E3" s="308">
        <v>0.0</v>
      </c>
      <c r="F3" s="308">
        <v>59.0</v>
      </c>
      <c r="G3" s="308">
        <v>51.0</v>
      </c>
      <c r="H3" s="308">
        <v>19.7</v>
      </c>
      <c r="I3" s="308">
        <v>35.0</v>
      </c>
      <c r="J3" s="308">
        <v>168.7</v>
      </c>
      <c r="K3" s="308">
        <v>0.0</v>
      </c>
      <c r="L3" s="308">
        <v>1.0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5.0</v>
      </c>
      <c r="D4" s="308">
        <v>7.0</v>
      </c>
      <c r="E4" s="308">
        <v>0.0</v>
      </c>
      <c r="F4" s="308">
        <v>197.0</v>
      </c>
      <c r="G4" s="308">
        <v>75.0</v>
      </c>
      <c r="H4" s="308">
        <v>32.8</v>
      </c>
      <c r="I4" s="308">
        <v>243.0</v>
      </c>
      <c r="J4" s="308">
        <v>80.07</v>
      </c>
      <c r="K4" s="308">
        <v>0.0</v>
      </c>
      <c r="L4" s="308">
        <v>2.0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>
        <v>11.0</v>
      </c>
      <c r="D12" s="31">
        <v>18.0</v>
      </c>
      <c r="E12" s="31">
        <v>27.0</v>
      </c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>
        <v>2.0</v>
      </c>
      <c r="D13" s="31">
        <v>1.0</v>
      </c>
      <c r="E13" s="31">
        <v>2.0</v>
      </c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>
        <v>3.0</v>
      </c>
      <c r="D14" s="31">
        <v>3.0</v>
      </c>
      <c r="E14" s="31">
        <v>3.0</v>
      </c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>
        <v>4.0</v>
      </c>
      <c r="D15" s="31">
        <v>1.0</v>
      </c>
      <c r="E15" s="31">
        <v>2.0</v>
      </c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107.0</v>
      </c>
      <c r="E16" s="31">
        <v>93.0</v>
      </c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>
        <v>10.0</v>
      </c>
      <c r="D17" s="31">
        <v>10.0</v>
      </c>
      <c r="E17" s="31">
        <v>10.0</v>
      </c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>
        <v>120.0</v>
      </c>
      <c r="D18" s="31">
        <v>109.0</v>
      </c>
      <c r="E18" s="31">
        <v>103.0</v>
      </c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>
        <v>154.0</v>
      </c>
      <c r="D19" s="51">
        <v>110.0</v>
      </c>
      <c r="E19" s="51">
        <v>167.0</v>
      </c>
      <c r="F19" s="51"/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>
        <v>6.0</v>
      </c>
      <c r="D20" s="31">
        <v>3.0</v>
      </c>
      <c r="E20" s="31">
        <v>7.0</v>
      </c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1">
        <v>103.0</v>
      </c>
      <c r="D21" s="31">
        <v>86.0</v>
      </c>
      <c r="E21" s="31">
        <v>120.0</v>
      </c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>
        <v>51.0</v>
      </c>
      <c r="D23" s="31">
        <v>8.0</v>
      </c>
      <c r="E23" s="31">
        <v>0.0</v>
      </c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>
        <v>26.0</v>
      </c>
      <c r="D24" s="31">
        <v>7.0</v>
      </c>
      <c r="E24" s="31">
        <v>2.0</v>
      </c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>
        <v>1.0</v>
      </c>
      <c r="D25" s="31">
        <v>1.0</v>
      </c>
      <c r="E25" s="31">
        <v>1.0</v>
      </c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 t="s">
        <v>51</v>
      </c>
      <c r="D26" s="31" t="s">
        <v>51</v>
      </c>
      <c r="E26" s="31" t="s">
        <v>51</v>
      </c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20.0</v>
      </c>
      <c r="H40" s="73"/>
      <c r="I40" s="72">
        <v>30.0</v>
      </c>
      <c r="J40" s="73"/>
      <c r="K40" s="72">
        <v>45.0</v>
      </c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2.0</v>
      </c>
      <c r="L41" s="75">
        <v>4.0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6.0</v>
      </c>
      <c r="F43" s="78"/>
      <c r="G43" s="77">
        <v>4.0</v>
      </c>
      <c r="H43" s="78"/>
      <c r="I43" s="77">
        <v>5.0</v>
      </c>
      <c r="J43" s="78"/>
      <c r="K43" s="77">
        <v>3.0</v>
      </c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>
        <v>391.0</v>
      </c>
      <c r="D44" s="75">
        <v>156.0</v>
      </c>
      <c r="E44" s="74">
        <v>448.0</v>
      </c>
      <c r="F44" s="75" t="s">
        <v>53</v>
      </c>
      <c r="G44" s="74">
        <v>18.0</v>
      </c>
      <c r="H44" s="75"/>
      <c r="I44" s="74">
        <v>343.0</v>
      </c>
      <c r="J44" s="75"/>
      <c r="K44" s="74">
        <v>230.0</v>
      </c>
      <c r="L44" s="75">
        <v>178.0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 t="s">
        <v>53</v>
      </c>
      <c r="G45" s="74">
        <v>1.0</v>
      </c>
      <c r="H45" s="75"/>
      <c r="I45" s="74">
        <v>10.0</v>
      </c>
      <c r="J45" s="75"/>
      <c r="K45" s="74">
        <v>10.0</v>
      </c>
      <c r="L45" s="75">
        <v>4.0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>
        <v>609.0</v>
      </c>
      <c r="D46" s="75">
        <v>303.0</v>
      </c>
      <c r="E46" s="74">
        <v>620.0</v>
      </c>
      <c r="F46" s="75" t="s">
        <v>53</v>
      </c>
      <c r="G46" s="74">
        <v>30.0</v>
      </c>
      <c r="H46" s="75"/>
      <c r="I46" s="74">
        <v>54.0</v>
      </c>
      <c r="J46" s="75"/>
      <c r="K46" s="74">
        <v>342.0</v>
      </c>
      <c r="L46" s="75">
        <v>278.0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>
        <v>535.0</v>
      </c>
      <c r="D47" s="82"/>
      <c r="E47" s="81">
        <v>170.0</v>
      </c>
      <c r="F47" s="82">
        <v>149.0</v>
      </c>
      <c r="G47" s="81">
        <v>259.0</v>
      </c>
      <c r="H47" s="82"/>
      <c r="I47" s="81">
        <v>187.0</v>
      </c>
      <c r="J47" s="82">
        <v>118.0</v>
      </c>
      <c r="K47" s="81">
        <v>283.0</v>
      </c>
      <c r="L47" s="82">
        <v>120.0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>
        <v>8.0</v>
      </c>
      <c r="D48" s="75"/>
      <c r="E48" s="74">
        <v>10.0</v>
      </c>
      <c r="F48" s="82">
        <v>9.0</v>
      </c>
      <c r="G48" s="74">
        <v>10.0</v>
      </c>
      <c r="H48" s="75"/>
      <c r="I48" s="74">
        <v>10.0</v>
      </c>
      <c r="J48" s="75">
        <v>8.0</v>
      </c>
      <c r="K48" s="74">
        <v>10.0</v>
      </c>
      <c r="L48" s="75">
        <v>10.0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>
        <v>952.0</v>
      </c>
      <c r="D49" s="85"/>
      <c r="E49" s="84">
        <v>313.0</v>
      </c>
      <c r="F49" s="85">
        <v>311.0</v>
      </c>
      <c r="G49" s="84">
        <v>566.0</v>
      </c>
      <c r="H49" s="85"/>
      <c r="I49" s="84">
        <v>350.0</v>
      </c>
      <c r="J49" s="85">
        <v>204.0</v>
      </c>
      <c r="K49" s="84">
        <v>386.0</v>
      </c>
      <c r="L49" s="85">
        <v>188.0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309">
        <v>75.0</v>
      </c>
      <c r="D51" s="310">
        <v>10.0</v>
      </c>
      <c r="E51" s="30">
        <v>6.0</v>
      </c>
      <c r="F51" s="30"/>
      <c r="G51" s="311">
        <v>12.0</v>
      </c>
      <c r="H51" s="312"/>
      <c r="I51" s="313">
        <v>73.0</v>
      </c>
      <c r="J51" s="314"/>
      <c r="K51" s="315">
        <v>0.0</v>
      </c>
      <c r="L51" s="315">
        <v>21.0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316">
        <v>97.0</v>
      </c>
      <c r="D52" s="317">
        <v>13.0</v>
      </c>
      <c r="E52" s="33">
        <v>9.0</v>
      </c>
      <c r="F52" s="33"/>
      <c r="G52" s="318">
        <v>15.0</v>
      </c>
      <c r="H52" s="319"/>
      <c r="I52" s="320">
        <v>75.0</v>
      </c>
      <c r="J52" s="321"/>
      <c r="K52" s="322">
        <v>2.0</v>
      </c>
      <c r="L52" s="322">
        <v>32.0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316">
        <v>1.0</v>
      </c>
      <c r="D53" s="317">
        <v>1.0</v>
      </c>
      <c r="E53" s="33">
        <v>1.0</v>
      </c>
      <c r="F53" s="33"/>
      <c r="G53" s="318">
        <v>1.0</v>
      </c>
      <c r="H53" s="319"/>
      <c r="I53" s="320">
        <v>1.0</v>
      </c>
      <c r="J53" s="321"/>
      <c r="K53" s="322">
        <v>1.0</v>
      </c>
      <c r="L53" s="322">
        <v>1.0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316" t="s">
        <v>51</v>
      </c>
      <c r="D54" s="317" t="s">
        <v>51</v>
      </c>
      <c r="E54" s="33" t="s">
        <v>51</v>
      </c>
      <c r="F54" s="33"/>
      <c r="G54" s="318" t="s">
        <v>4</v>
      </c>
      <c r="H54" s="319"/>
      <c r="I54" s="320" t="s">
        <v>51</v>
      </c>
      <c r="J54" s="321"/>
      <c r="K54" s="322" t="s">
        <v>51</v>
      </c>
      <c r="L54" s="322" t="s">
        <v>51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21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251.0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3.0</v>
      </c>
      <c r="D3" s="308">
        <v>3.0</v>
      </c>
      <c r="E3" s="308">
        <v>0.0</v>
      </c>
      <c r="F3" s="308">
        <v>70.0</v>
      </c>
      <c r="G3" s="308">
        <v>39.0</v>
      </c>
      <c r="H3" s="308">
        <v>23.33</v>
      </c>
      <c r="I3" s="308">
        <v>40.0</v>
      </c>
      <c r="J3" s="308">
        <v>175.0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>
        <v>26.0</v>
      </c>
      <c r="D6" s="308">
        <v>0.0</v>
      </c>
      <c r="E6" s="308">
        <v>42.0</v>
      </c>
      <c r="F6" s="308">
        <v>1.0</v>
      </c>
      <c r="G6" s="325">
        <v>45669.0</v>
      </c>
      <c r="H6" s="308">
        <v>42.0</v>
      </c>
      <c r="I6" s="308"/>
      <c r="J6" s="308"/>
      <c r="K6" s="308">
        <v>26.0</v>
      </c>
      <c r="L6" s="308">
        <v>9.59</v>
      </c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>
        <v>11.0</v>
      </c>
      <c r="D12" s="31">
        <v>18.0</v>
      </c>
      <c r="E12" s="31">
        <v>27.0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>
        <v>2.0</v>
      </c>
      <c r="D13" s="31">
        <v>1.0</v>
      </c>
      <c r="E13" s="31">
        <v>2.0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>
        <v>3.0</v>
      </c>
      <c r="D14" s="31">
        <v>3.0</v>
      </c>
      <c r="E14" s="31">
        <v>3.0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>
        <v>4.0</v>
      </c>
      <c r="D15" s="31">
        <v>1.0</v>
      </c>
      <c r="E15" s="31">
        <v>2.0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107.0</v>
      </c>
      <c r="E16" s="31">
        <v>93.0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>
        <v>10.0</v>
      </c>
      <c r="D17" s="31">
        <v>10.0</v>
      </c>
      <c r="E17" s="31">
        <v>10.0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>
        <v>120.0</v>
      </c>
      <c r="D18" s="31">
        <v>109.0</v>
      </c>
      <c r="E18" s="31">
        <v>103.0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>
        <v>154.0</v>
      </c>
      <c r="D19" s="51">
        <v>110.0</v>
      </c>
      <c r="E19" s="51">
        <v>167.0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>
        <v>6.0</v>
      </c>
      <c r="D20" s="31">
        <v>3.0</v>
      </c>
      <c r="E20" s="31">
        <v>7.0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>
        <v>103.0</v>
      </c>
      <c r="D21" s="31">
        <v>86.0</v>
      </c>
      <c r="E21" s="31">
        <v>120.0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>
        <v>30.0</v>
      </c>
      <c r="D23" s="31">
        <v>39.0</v>
      </c>
      <c r="E23" s="31">
        <v>1.0</v>
      </c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>
        <v>20.0</v>
      </c>
      <c r="D24" s="31">
        <v>18.0</v>
      </c>
      <c r="E24" s="31">
        <v>2.0</v>
      </c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>
        <v>2.0</v>
      </c>
      <c r="D25" s="31">
        <v>2.0</v>
      </c>
      <c r="E25" s="31">
        <v>2.0</v>
      </c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 t="s">
        <v>51</v>
      </c>
      <c r="D26" s="31" t="s">
        <v>51</v>
      </c>
      <c r="E26" s="31" t="s">
        <v>51</v>
      </c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>
        <v>18.0</v>
      </c>
      <c r="D28" s="31">
        <v>2.0</v>
      </c>
      <c r="E28" s="31">
        <v>6.0</v>
      </c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>
        <v>22.0</v>
      </c>
      <c r="D29" s="31">
        <v>8.0</v>
      </c>
      <c r="E29" s="31">
        <v>12.0</v>
      </c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>
        <v>0.0</v>
      </c>
      <c r="D30" s="31">
        <v>0.0</v>
      </c>
      <c r="E30" s="31">
        <v>1.0</v>
      </c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>
        <v>0.0</v>
      </c>
      <c r="D31" s="31">
        <v>0.0</v>
      </c>
      <c r="E31" s="31">
        <v>0.0</v>
      </c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>
        <v>0.0</v>
      </c>
      <c r="D32" s="31">
        <v>0.0</v>
      </c>
      <c r="E32" s="31">
        <v>1.0</v>
      </c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309"/>
      <c r="D51" s="310"/>
      <c r="E51" s="30"/>
      <c r="F51" s="30"/>
      <c r="G51" s="311"/>
      <c r="H51" s="312"/>
      <c r="I51" s="313"/>
      <c r="J51" s="314"/>
      <c r="K51" s="315"/>
      <c r="L51" s="315"/>
      <c r="M51" s="4"/>
    </row>
    <row r="52" ht="14.25" customHeight="1">
      <c r="A52" s="27">
        <v>12.0</v>
      </c>
      <c r="B52" s="87" t="s">
        <v>48</v>
      </c>
      <c r="C52" s="316"/>
      <c r="D52" s="317"/>
      <c r="E52" s="33"/>
      <c r="F52" s="33"/>
      <c r="G52" s="318"/>
      <c r="H52" s="319"/>
      <c r="I52" s="320"/>
      <c r="J52" s="321"/>
      <c r="K52" s="322"/>
      <c r="L52" s="322"/>
      <c r="M52" s="4"/>
    </row>
    <row r="53" ht="14.25" customHeight="1">
      <c r="A53" s="27">
        <v>13.0</v>
      </c>
      <c r="B53" s="87" t="s">
        <v>49</v>
      </c>
      <c r="C53" s="316"/>
      <c r="D53" s="317"/>
      <c r="E53" s="33"/>
      <c r="F53" s="33"/>
      <c r="G53" s="318"/>
      <c r="H53" s="319"/>
      <c r="I53" s="320"/>
      <c r="J53" s="321"/>
      <c r="K53" s="322"/>
      <c r="L53" s="322"/>
      <c r="M53" s="4"/>
    </row>
    <row r="54" ht="14.25" customHeight="1">
      <c r="A54" s="27">
        <v>14.0</v>
      </c>
      <c r="B54" s="87" t="s">
        <v>50</v>
      </c>
      <c r="C54" s="316"/>
      <c r="D54" s="317"/>
      <c r="E54" s="33"/>
      <c r="F54" s="33"/>
      <c r="G54" s="318"/>
      <c r="H54" s="319"/>
      <c r="I54" s="320"/>
      <c r="J54" s="321"/>
      <c r="K54" s="322"/>
      <c r="L54" s="322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21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252.0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326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327" t="s">
        <v>12</v>
      </c>
      <c r="C3" s="308">
        <v>3.0</v>
      </c>
      <c r="D3" s="308">
        <v>2.0</v>
      </c>
      <c r="E3" s="308">
        <v>2.0</v>
      </c>
      <c r="F3" s="308">
        <v>11.0</v>
      </c>
      <c r="G3" s="308">
        <v>7.0</v>
      </c>
      <c r="H3" s="308"/>
      <c r="I3" s="308">
        <v>15.0</v>
      </c>
      <c r="J3" s="308">
        <v>73.33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>
        <v>60.0</v>
      </c>
      <c r="D6" s="308">
        <v>0.0</v>
      </c>
      <c r="E6" s="308">
        <v>58.0</v>
      </c>
      <c r="F6" s="308">
        <v>5.0</v>
      </c>
      <c r="G6" s="325">
        <v>45758.0</v>
      </c>
      <c r="H6" s="308">
        <v>11.0</v>
      </c>
      <c r="I6" s="308">
        <v>1.0</v>
      </c>
      <c r="J6" s="308">
        <v>0.0</v>
      </c>
      <c r="K6" s="308">
        <v>12.0</v>
      </c>
      <c r="L6" s="308">
        <v>5.8</v>
      </c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>
        <v>11.0</v>
      </c>
      <c r="D12" s="31">
        <v>18.0</v>
      </c>
      <c r="E12" s="31">
        <v>27.0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>
        <v>2.0</v>
      </c>
      <c r="D13" s="31">
        <v>1.0</v>
      </c>
      <c r="E13" s="31">
        <v>2.0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>
        <v>3.0</v>
      </c>
      <c r="D14" s="31">
        <v>3.0</v>
      </c>
      <c r="E14" s="31">
        <v>3.0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>
        <v>4.0</v>
      </c>
      <c r="D15" s="31">
        <v>1.0</v>
      </c>
      <c r="E15" s="31">
        <v>2.0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107.0</v>
      </c>
      <c r="E16" s="31">
        <v>93.0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>
        <v>10.0</v>
      </c>
      <c r="D17" s="31">
        <v>10.0</v>
      </c>
      <c r="E17" s="31">
        <v>10.0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>
        <v>120.0</v>
      </c>
      <c r="D18" s="31">
        <v>109.0</v>
      </c>
      <c r="E18" s="31">
        <v>103.0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>
        <v>154.0</v>
      </c>
      <c r="D19" s="51">
        <v>110.0</v>
      </c>
      <c r="E19" s="51">
        <v>167.0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>
        <v>6.0</v>
      </c>
      <c r="D20" s="31">
        <v>3.0</v>
      </c>
      <c r="E20" s="31">
        <v>7.0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>
        <v>103.0</v>
      </c>
      <c r="D21" s="31">
        <v>86.0</v>
      </c>
      <c r="E21" s="31">
        <v>120.0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>
        <v>7.0</v>
      </c>
      <c r="E23" s="31">
        <v>4.0</v>
      </c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>
        <v>12.0</v>
      </c>
      <c r="E24" s="328">
        <v>9.0</v>
      </c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>
        <v>10.0</v>
      </c>
      <c r="E25" s="31">
        <v>10.0</v>
      </c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 t="s">
        <v>53</v>
      </c>
      <c r="E26" s="31" t="s">
        <v>53</v>
      </c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>
        <v>24.0</v>
      </c>
      <c r="D28" s="31">
        <v>24.0</v>
      </c>
      <c r="E28" s="31">
        <v>12.0</v>
      </c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>
        <v>11.0</v>
      </c>
      <c r="D29" s="31">
        <v>30.0</v>
      </c>
      <c r="E29" s="31">
        <v>17.0</v>
      </c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>
        <v>4.0</v>
      </c>
      <c r="D30" s="31">
        <v>1.0</v>
      </c>
      <c r="E30" s="31">
        <v>0.0</v>
      </c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>
        <v>0.0</v>
      </c>
      <c r="D31" s="31">
        <v>0.0</v>
      </c>
      <c r="E31" s="31">
        <v>0.0</v>
      </c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 t="s">
        <v>132</v>
      </c>
      <c r="D32" s="31">
        <v>3.0</v>
      </c>
      <c r="E32" s="31">
        <v>0.0</v>
      </c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/>
      <c r="B40" s="71"/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/>
      <c r="B41" s="71"/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/>
      <c r="B42" s="76"/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/>
      <c r="B43" s="76"/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/>
      <c r="B44" s="79"/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/>
      <c r="B45" s="79"/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/>
      <c r="B46" s="79"/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/>
      <c r="B47" s="80"/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/>
      <c r="B48" s="83"/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/>
      <c r="B49" s="83"/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309"/>
      <c r="D51" s="310"/>
      <c r="E51" s="30"/>
      <c r="F51" s="30"/>
      <c r="G51" s="311"/>
      <c r="H51" s="312"/>
      <c r="I51" s="313"/>
      <c r="J51" s="314"/>
      <c r="K51" s="315"/>
      <c r="L51" s="315"/>
      <c r="M51" s="4"/>
    </row>
    <row r="52" ht="14.25" customHeight="1">
      <c r="A52" s="27">
        <v>12.0</v>
      </c>
      <c r="B52" s="87" t="s">
        <v>48</v>
      </c>
      <c r="C52" s="316"/>
      <c r="D52" s="317"/>
      <c r="E52" s="33"/>
      <c r="F52" s="33"/>
      <c r="G52" s="318"/>
      <c r="H52" s="319"/>
      <c r="I52" s="320"/>
      <c r="J52" s="321"/>
      <c r="K52" s="322"/>
      <c r="L52" s="322"/>
      <c r="M52" s="4"/>
    </row>
    <row r="53" ht="14.25" customHeight="1">
      <c r="A53" s="27">
        <v>13.0</v>
      </c>
      <c r="B53" s="87" t="s">
        <v>49</v>
      </c>
      <c r="C53" s="316"/>
      <c r="D53" s="317"/>
      <c r="E53" s="33"/>
      <c r="F53" s="33"/>
      <c r="G53" s="318"/>
      <c r="H53" s="319"/>
      <c r="I53" s="320"/>
      <c r="J53" s="321"/>
      <c r="K53" s="322"/>
      <c r="L53" s="322"/>
      <c r="M53" s="4"/>
    </row>
    <row r="54" ht="14.25" customHeight="1">
      <c r="A54" s="27">
        <v>14.0</v>
      </c>
      <c r="B54" s="87" t="s">
        <v>50</v>
      </c>
      <c r="C54" s="316"/>
      <c r="D54" s="317"/>
      <c r="E54" s="33"/>
      <c r="F54" s="33"/>
      <c r="G54" s="318"/>
      <c r="H54" s="319"/>
      <c r="I54" s="320"/>
      <c r="J54" s="321"/>
      <c r="K54" s="322"/>
      <c r="L54" s="322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253.0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2.0</v>
      </c>
      <c r="D3" s="308">
        <v>2.0</v>
      </c>
      <c r="E3" s="308">
        <v>0.0</v>
      </c>
      <c r="F3" s="308">
        <v>16.0</v>
      </c>
      <c r="G3" s="308">
        <v>14.0</v>
      </c>
      <c r="H3" s="308">
        <v>16.0</v>
      </c>
      <c r="I3" s="308">
        <v>18.0</v>
      </c>
      <c r="J3" s="308">
        <v>88.89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>
        <v>5.0</v>
      </c>
      <c r="D4" s="308">
        <v>7.0</v>
      </c>
      <c r="E4" s="308">
        <v>1.0</v>
      </c>
      <c r="F4" s="308">
        <v>246.0</v>
      </c>
      <c r="G4" s="308">
        <v>100.0</v>
      </c>
      <c r="H4" s="308">
        <v>41.0</v>
      </c>
      <c r="I4" s="308">
        <v>467.0</v>
      </c>
      <c r="J4" s="308">
        <v>52.68</v>
      </c>
      <c r="K4" s="308">
        <v>1.0</v>
      </c>
      <c r="L4" s="308">
        <v>1.0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6.0</v>
      </c>
      <c r="D7" s="308">
        <v>0.0</v>
      </c>
      <c r="E7" s="308">
        <v>10.0</v>
      </c>
      <c r="F7" s="308">
        <v>0.0</v>
      </c>
      <c r="G7" s="308" t="s">
        <v>133</v>
      </c>
      <c r="H7" s="308" t="s">
        <v>53</v>
      </c>
      <c r="I7" s="308" t="s">
        <v>53</v>
      </c>
      <c r="J7" s="308" t="s">
        <v>53</v>
      </c>
      <c r="K7" s="308" t="s">
        <v>53</v>
      </c>
      <c r="L7" s="308">
        <v>10.0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>
        <v>11.0</v>
      </c>
      <c r="D12" s="31">
        <v>18.0</v>
      </c>
      <c r="E12" s="31">
        <v>27.0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>
        <v>2.0</v>
      </c>
      <c r="D13" s="31">
        <v>1.0</v>
      </c>
      <c r="E13" s="31">
        <v>2.0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>
        <v>3.0</v>
      </c>
      <c r="D14" s="31">
        <v>3.0</v>
      </c>
      <c r="E14" s="31">
        <v>3.0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>
        <v>4.0</v>
      </c>
      <c r="D15" s="31">
        <v>1.0</v>
      </c>
      <c r="E15" s="31">
        <v>2.0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107.0</v>
      </c>
      <c r="E16" s="31">
        <v>93.0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>
        <v>10.0</v>
      </c>
      <c r="D17" s="31">
        <v>10.0</v>
      </c>
      <c r="E17" s="31">
        <v>10.0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>
        <v>120.0</v>
      </c>
      <c r="D18" s="31">
        <v>109.0</v>
      </c>
      <c r="E18" s="31">
        <v>103.0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>
        <v>154.0</v>
      </c>
      <c r="D19" s="51">
        <v>110.0</v>
      </c>
      <c r="E19" s="51">
        <v>167.0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>
        <v>6.0</v>
      </c>
      <c r="D20" s="31">
        <v>3.0</v>
      </c>
      <c r="E20" s="31">
        <v>7.0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>
        <v>103.0</v>
      </c>
      <c r="D21" s="31">
        <v>86.0</v>
      </c>
      <c r="E21" s="31">
        <v>120.0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>
        <v>15.0</v>
      </c>
      <c r="D23" s="31">
        <v>2.0</v>
      </c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>
        <v>14.0</v>
      </c>
      <c r="D24" s="31">
        <v>3.0</v>
      </c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>
        <v>6.0</v>
      </c>
      <c r="D25" s="31">
        <v>4.0</v>
      </c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 t="s">
        <v>53</v>
      </c>
      <c r="D26" s="31" t="s">
        <v>53</v>
      </c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20.0</v>
      </c>
      <c r="H40" s="73"/>
      <c r="I40" s="72">
        <v>30.0</v>
      </c>
      <c r="J40" s="73"/>
      <c r="K40" s="72">
        <v>45.0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2.0</v>
      </c>
      <c r="L41" s="75">
        <v>4.0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6.0</v>
      </c>
      <c r="F43" s="78"/>
      <c r="G43" s="77">
        <v>4.0</v>
      </c>
      <c r="H43" s="78"/>
      <c r="I43" s="77">
        <v>5.0</v>
      </c>
      <c r="J43" s="78"/>
      <c r="K43" s="77">
        <v>3.0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391.0</v>
      </c>
      <c r="D44" s="75">
        <v>156.0</v>
      </c>
      <c r="E44" s="74">
        <v>448.0</v>
      </c>
      <c r="F44" s="75" t="s">
        <v>53</v>
      </c>
      <c r="G44" s="74">
        <v>18.0</v>
      </c>
      <c r="H44" s="75"/>
      <c r="I44" s="74">
        <v>343.0</v>
      </c>
      <c r="J44" s="75"/>
      <c r="K44" s="74">
        <v>230.0</v>
      </c>
      <c r="L44" s="75">
        <v>178.0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 t="s">
        <v>53</v>
      </c>
      <c r="G45" s="74">
        <v>1.0</v>
      </c>
      <c r="H45" s="75"/>
      <c r="I45" s="74">
        <v>10.0</v>
      </c>
      <c r="J45" s="75"/>
      <c r="K45" s="74">
        <v>10.0</v>
      </c>
      <c r="L45" s="75">
        <v>4.0</v>
      </c>
      <c r="M45" s="4"/>
    </row>
    <row r="46" ht="14.25" customHeight="1">
      <c r="A46" s="44">
        <v>7.0</v>
      </c>
      <c r="B46" s="79" t="s">
        <v>42</v>
      </c>
      <c r="C46" s="74">
        <v>609.0</v>
      </c>
      <c r="D46" s="75">
        <v>303.0</v>
      </c>
      <c r="E46" s="74">
        <v>620.0</v>
      </c>
      <c r="F46" s="75" t="s">
        <v>53</v>
      </c>
      <c r="G46" s="74">
        <v>30.0</v>
      </c>
      <c r="H46" s="75"/>
      <c r="I46" s="74">
        <v>54.0</v>
      </c>
      <c r="J46" s="75"/>
      <c r="K46" s="74">
        <v>342.0</v>
      </c>
      <c r="L46" s="75">
        <v>278.0</v>
      </c>
      <c r="M46" s="4"/>
    </row>
    <row r="47" ht="14.25" customHeight="1">
      <c r="A47" s="45">
        <v>8.0</v>
      </c>
      <c r="B47" s="80" t="s">
        <v>43</v>
      </c>
      <c r="C47" s="81">
        <v>535.0</v>
      </c>
      <c r="D47" s="82"/>
      <c r="E47" s="81">
        <v>170.0</v>
      </c>
      <c r="F47" s="82">
        <v>149.0</v>
      </c>
      <c r="G47" s="81">
        <v>259.0</v>
      </c>
      <c r="H47" s="82"/>
      <c r="I47" s="81">
        <v>187.0</v>
      </c>
      <c r="J47" s="82">
        <v>118.0</v>
      </c>
      <c r="K47" s="81">
        <v>283.0</v>
      </c>
      <c r="L47" s="82">
        <v>120.0</v>
      </c>
      <c r="M47" s="4"/>
    </row>
    <row r="48" ht="14.25" customHeight="1">
      <c r="A48" s="52">
        <v>9.0</v>
      </c>
      <c r="B48" s="83" t="s">
        <v>44</v>
      </c>
      <c r="C48" s="74">
        <v>8.0</v>
      </c>
      <c r="D48" s="75"/>
      <c r="E48" s="74">
        <v>10.0</v>
      </c>
      <c r="F48" s="82">
        <v>9.0</v>
      </c>
      <c r="G48" s="74">
        <v>10.0</v>
      </c>
      <c r="H48" s="75"/>
      <c r="I48" s="74">
        <v>10.0</v>
      </c>
      <c r="J48" s="75">
        <v>8.0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952.0</v>
      </c>
      <c r="D49" s="85"/>
      <c r="E49" s="84">
        <v>313.0</v>
      </c>
      <c r="F49" s="85">
        <v>311.0</v>
      </c>
      <c r="G49" s="84">
        <v>566.0</v>
      </c>
      <c r="H49" s="85"/>
      <c r="I49" s="84">
        <v>350.0</v>
      </c>
      <c r="J49" s="85">
        <v>204.0</v>
      </c>
      <c r="K49" s="84">
        <v>386.0</v>
      </c>
      <c r="L49" s="85">
        <v>188.0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309">
        <v>25.0</v>
      </c>
      <c r="D51" s="310">
        <v>16.0</v>
      </c>
      <c r="E51" s="30">
        <v>100.0</v>
      </c>
      <c r="F51" s="30" t="s">
        <v>63</v>
      </c>
      <c r="G51" s="311">
        <v>5.0</v>
      </c>
      <c r="H51" s="312" t="s">
        <v>63</v>
      </c>
      <c r="I51" s="313">
        <v>20.0</v>
      </c>
      <c r="J51" s="314" t="s">
        <v>53</v>
      </c>
      <c r="K51" s="315">
        <v>23.0</v>
      </c>
      <c r="L51" s="315">
        <v>57.0</v>
      </c>
      <c r="M51" s="4"/>
    </row>
    <row r="52" ht="14.25" customHeight="1">
      <c r="A52" s="27">
        <v>12.0</v>
      </c>
      <c r="B52" s="87" t="s">
        <v>48</v>
      </c>
      <c r="C52" s="316">
        <v>55.0</v>
      </c>
      <c r="D52" s="317">
        <v>25.0</v>
      </c>
      <c r="E52" s="33">
        <v>149.0</v>
      </c>
      <c r="F52" s="33" t="s">
        <v>63</v>
      </c>
      <c r="G52" s="318">
        <v>10.0</v>
      </c>
      <c r="H52" s="319" t="s">
        <v>53</v>
      </c>
      <c r="I52" s="320">
        <v>36.0</v>
      </c>
      <c r="J52" s="321" t="s">
        <v>53</v>
      </c>
      <c r="K52" s="322">
        <v>51.0</v>
      </c>
      <c r="L52" s="322">
        <v>141.0</v>
      </c>
      <c r="M52" s="4"/>
    </row>
    <row r="53" ht="14.25" customHeight="1">
      <c r="A53" s="27">
        <v>13.0</v>
      </c>
      <c r="B53" s="87" t="s">
        <v>49</v>
      </c>
      <c r="C53" s="316">
        <v>2.0</v>
      </c>
      <c r="D53" s="317">
        <v>2.0</v>
      </c>
      <c r="E53" s="33">
        <v>2.0</v>
      </c>
      <c r="F53" s="33" t="s">
        <v>63</v>
      </c>
      <c r="G53" s="318">
        <v>2.0</v>
      </c>
      <c r="H53" s="319" t="s">
        <v>53</v>
      </c>
      <c r="I53" s="320">
        <v>2.0</v>
      </c>
      <c r="J53" s="321" t="s">
        <v>53</v>
      </c>
      <c r="K53" s="322">
        <v>2.0</v>
      </c>
      <c r="L53" s="322">
        <v>2.0</v>
      </c>
      <c r="M53" s="4"/>
    </row>
    <row r="54" ht="14.25" customHeight="1">
      <c r="A54" s="27">
        <v>14.0</v>
      </c>
      <c r="B54" s="87" t="s">
        <v>50</v>
      </c>
      <c r="C54" s="316" t="s">
        <v>51</v>
      </c>
      <c r="D54" s="317" t="s">
        <v>51</v>
      </c>
      <c r="E54" s="33" t="s">
        <v>51</v>
      </c>
      <c r="F54" s="33" t="s">
        <v>63</v>
      </c>
      <c r="G54" s="318" t="s">
        <v>51</v>
      </c>
      <c r="H54" s="319" t="s">
        <v>53</v>
      </c>
      <c r="I54" s="320" t="s">
        <v>51</v>
      </c>
      <c r="J54" s="321" t="s">
        <v>53</v>
      </c>
      <c r="K54" s="322" t="s">
        <v>51</v>
      </c>
      <c r="L54" s="322" t="s">
        <v>4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>
        <v>6.0</v>
      </c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>
        <v>10.0</v>
      </c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>
        <v>0.0</v>
      </c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>
        <v>0.0</v>
      </c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>
        <v>0.0</v>
      </c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254.0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2.0</v>
      </c>
      <c r="D3" s="308">
        <v>2.0</v>
      </c>
      <c r="E3" s="308">
        <v>0.0</v>
      </c>
      <c r="F3" s="308">
        <v>15.0</v>
      </c>
      <c r="G3" s="308">
        <v>11.0</v>
      </c>
      <c r="H3" s="308">
        <v>7.5</v>
      </c>
      <c r="I3" s="308">
        <v>25.0</v>
      </c>
      <c r="J3" s="308">
        <v>62.5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>
        <v>4.0</v>
      </c>
      <c r="D4" s="308">
        <v>5.0</v>
      </c>
      <c r="E4" s="308">
        <v>1.0</v>
      </c>
      <c r="F4" s="308">
        <v>138.0</v>
      </c>
      <c r="G4" s="308">
        <v>52.0</v>
      </c>
      <c r="H4" s="308">
        <v>34.5</v>
      </c>
      <c r="I4" s="308">
        <v>285.0</v>
      </c>
      <c r="J4" s="308">
        <v>42.6</v>
      </c>
      <c r="K4" s="308">
        <v>0.0</v>
      </c>
      <c r="L4" s="308">
        <v>1.0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>
        <v>11.0</v>
      </c>
      <c r="D12" s="31">
        <v>18.0</v>
      </c>
      <c r="E12" s="31">
        <v>27.0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>
        <v>2.0</v>
      </c>
      <c r="D13" s="31">
        <v>1.0</v>
      </c>
      <c r="E13" s="31">
        <v>2.0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>
        <v>3.0</v>
      </c>
      <c r="D14" s="31">
        <v>3.0</v>
      </c>
      <c r="E14" s="31">
        <v>3.0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>
        <v>4.0</v>
      </c>
      <c r="D15" s="31">
        <v>1.0</v>
      </c>
      <c r="E15" s="31">
        <v>2.0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107.0</v>
      </c>
      <c r="E16" s="31">
        <v>93.0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>
        <v>10.0</v>
      </c>
      <c r="D17" s="31">
        <v>10.0</v>
      </c>
      <c r="E17" s="31">
        <v>10.0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>
        <v>120.0</v>
      </c>
      <c r="D18" s="31">
        <v>109.0</v>
      </c>
      <c r="E18" s="31">
        <v>103.0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>
        <v>154.0</v>
      </c>
      <c r="D19" s="51">
        <v>110.0</v>
      </c>
      <c r="E19" s="51">
        <v>167.0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>
        <v>6.0</v>
      </c>
      <c r="D20" s="31">
        <v>3.0</v>
      </c>
      <c r="E20" s="31">
        <v>7.0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>
        <v>103.0</v>
      </c>
      <c r="D21" s="31">
        <v>86.0</v>
      </c>
      <c r="E21" s="31">
        <v>120.0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>
        <v>4.0</v>
      </c>
      <c r="D23" s="31">
        <v>11.0</v>
      </c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>
        <v>9.0</v>
      </c>
      <c r="D24" s="31">
        <v>15.0</v>
      </c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>
        <v>4.0</v>
      </c>
      <c r="D25" s="31">
        <v>4.0</v>
      </c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 t="s">
        <v>51</v>
      </c>
      <c r="D26" s="31" t="s">
        <v>51</v>
      </c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20.0</v>
      </c>
      <c r="H40" s="73"/>
      <c r="I40" s="72">
        <v>30.0</v>
      </c>
      <c r="J40" s="73"/>
      <c r="K40" s="72">
        <v>45.0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2.0</v>
      </c>
      <c r="L41" s="75">
        <v>4.0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6.0</v>
      </c>
      <c r="F43" s="78"/>
      <c r="G43" s="77">
        <v>4.0</v>
      </c>
      <c r="H43" s="78"/>
      <c r="I43" s="77">
        <v>5.0</v>
      </c>
      <c r="J43" s="78"/>
      <c r="K43" s="77">
        <v>3.0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391.0</v>
      </c>
      <c r="D44" s="75">
        <v>156.0</v>
      </c>
      <c r="E44" s="74">
        <v>448.0</v>
      </c>
      <c r="F44" s="75" t="s">
        <v>53</v>
      </c>
      <c r="G44" s="74">
        <v>18.0</v>
      </c>
      <c r="H44" s="75" t="s">
        <v>53</v>
      </c>
      <c r="I44" s="74">
        <v>343.0</v>
      </c>
      <c r="J44" s="75" t="s">
        <v>53</v>
      </c>
      <c r="K44" s="74">
        <v>230.0</v>
      </c>
      <c r="L44" s="75">
        <v>178.0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 t="s">
        <v>53</v>
      </c>
      <c r="G45" s="74">
        <v>1.0</v>
      </c>
      <c r="H45" s="75" t="s">
        <v>53</v>
      </c>
      <c r="I45" s="74">
        <v>10.0</v>
      </c>
      <c r="J45" s="75" t="s">
        <v>53</v>
      </c>
      <c r="K45" s="74">
        <v>10.0</v>
      </c>
      <c r="L45" s="75">
        <v>4.0</v>
      </c>
      <c r="M45" s="4"/>
    </row>
    <row r="46" ht="14.25" customHeight="1">
      <c r="A46" s="44">
        <v>7.0</v>
      </c>
      <c r="B46" s="79" t="s">
        <v>42</v>
      </c>
      <c r="C46" s="74">
        <v>609.0</v>
      </c>
      <c r="D46" s="75">
        <v>303.0</v>
      </c>
      <c r="E46" s="74">
        <v>620.0</v>
      </c>
      <c r="F46" s="75" t="s">
        <v>53</v>
      </c>
      <c r="G46" s="74">
        <v>30.0</v>
      </c>
      <c r="H46" s="75" t="s">
        <v>53</v>
      </c>
      <c r="I46" s="74">
        <v>54.0</v>
      </c>
      <c r="J46" s="75" t="s">
        <v>53</v>
      </c>
      <c r="K46" s="74">
        <v>342.0</v>
      </c>
      <c r="L46" s="75">
        <v>278.0</v>
      </c>
      <c r="M46" s="4"/>
    </row>
    <row r="47" ht="14.25" customHeight="1">
      <c r="A47" s="45">
        <v>8.0</v>
      </c>
      <c r="B47" s="80" t="s">
        <v>43</v>
      </c>
      <c r="C47" s="81">
        <v>535.0</v>
      </c>
      <c r="D47" s="82"/>
      <c r="E47" s="81">
        <v>170.0</v>
      </c>
      <c r="F47" s="82">
        <v>149.0</v>
      </c>
      <c r="G47" s="81">
        <v>259.0</v>
      </c>
      <c r="H47" s="82" t="s">
        <v>53</v>
      </c>
      <c r="I47" s="81">
        <v>187.0</v>
      </c>
      <c r="J47" s="82">
        <v>118.0</v>
      </c>
      <c r="K47" s="81">
        <v>283.0</v>
      </c>
      <c r="L47" s="82">
        <v>120.0</v>
      </c>
      <c r="M47" s="4"/>
    </row>
    <row r="48" ht="14.25" customHeight="1">
      <c r="A48" s="52">
        <v>9.0</v>
      </c>
      <c r="B48" s="83" t="s">
        <v>44</v>
      </c>
      <c r="C48" s="74">
        <v>8.0</v>
      </c>
      <c r="D48" s="75"/>
      <c r="E48" s="74">
        <v>10.0</v>
      </c>
      <c r="F48" s="82">
        <v>9.0</v>
      </c>
      <c r="G48" s="74">
        <v>10.0</v>
      </c>
      <c r="H48" s="75" t="s">
        <v>53</v>
      </c>
      <c r="I48" s="74">
        <v>10.0</v>
      </c>
      <c r="J48" s="75">
        <v>8.0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952.0</v>
      </c>
      <c r="D49" s="85"/>
      <c r="E49" s="84">
        <v>313.0</v>
      </c>
      <c r="F49" s="85">
        <v>311.0</v>
      </c>
      <c r="G49" s="84">
        <v>566.0</v>
      </c>
      <c r="H49" s="85" t="s">
        <v>53</v>
      </c>
      <c r="I49" s="84">
        <v>350.0</v>
      </c>
      <c r="J49" s="85">
        <v>204.0</v>
      </c>
      <c r="K49" s="84">
        <v>386.0</v>
      </c>
      <c r="L49" s="85">
        <v>188.0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309">
        <v>52.0</v>
      </c>
      <c r="D51" s="310">
        <v>29.0</v>
      </c>
      <c r="E51" s="30">
        <v>39.0</v>
      </c>
      <c r="F51" s="30" t="s">
        <v>53</v>
      </c>
      <c r="G51" s="311">
        <v>1.0</v>
      </c>
      <c r="H51" s="312" t="s">
        <v>53</v>
      </c>
      <c r="I51" s="313">
        <v>17.0</v>
      </c>
      <c r="J51" s="314" t="s">
        <v>53</v>
      </c>
      <c r="K51" s="315" t="s">
        <v>53</v>
      </c>
      <c r="L51" s="315" t="s">
        <v>53</v>
      </c>
      <c r="M51" s="4"/>
    </row>
    <row r="52" ht="14.25" customHeight="1">
      <c r="A52" s="27">
        <v>12.0</v>
      </c>
      <c r="B52" s="87" t="s">
        <v>48</v>
      </c>
      <c r="C52" s="316">
        <v>89.0</v>
      </c>
      <c r="D52" s="317">
        <v>57.0</v>
      </c>
      <c r="E52" s="33">
        <v>77.0</v>
      </c>
      <c r="F52" s="33" t="s">
        <v>53</v>
      </c>
      <c r="G52" s="318">
        <v>5.0</v>
      </c>
      <c r="H52" s="319" t="s">
        <v>53</v>
      </c>
      <c r="I52" s="320">
        <v>57.0</v>
      </c>
      <c r="J52" s="321" t="s">
        <v>53</v>
      </c>
      <c r="K52" s="322" t="s">
        <v>53</v>
      </c>
      <c r="L52" s="322" t="s">
        <v>53</v>
      </c>
      <c r="M52" s="4"/>
    </row>
    <row r="53" ht="14.25" customHeight="1">
      <c r="A53" s="27">
        <v>13.0</v>
      </c>
      <c r="B53" s="87" t="s">
        <v>49</v>
      </c>
      <c r="C53" s="316">
        <v>3.0</v>
      </c>
      <c r="D53" s="317">
        <v>3.0</v>
      </c>
      <c r="E53" s="33">
        <v>3.0</v>
      </c>
      <c r="F53" s="33" t="s">
        <v>53</v>
      </c>
      <c r="G53" s="318">
        <v>3.0</v>
      </c>
      <c r="H53" s="319" t="s">
        <v>53</v>
      </c>
      <c r="I53" s="320">
        <v>3.0</v>
      </c>
      <c r="J53" s="321" t="s">
        <v>53</v>
      </c>
      <c r="K53" s="322" t="s">
        <v>53</v>
      </c>
      <c r="L53" s="322" t="s">
        <v>53</v>
      </c>
      <c r="M53" s="4"/>
    </row>
    <row r="54" ht="14.25" customHeight="1">
      <c r="A54" s="27">
        <v>14.0</v>
      </c>
      <c r="B54" s="87" t="s">
        <v>50</v>
      </c>
      <c r="C54" s="316" t="s">
        <v>51</v>
      </c>
      <c r="D54" s="317" t="s">
        <v>51</v>
      </c>
      <c r="E54" s="33" t="s">
        <v>51</v>
      </c>
      <c r="F54" s="33" t="s">
        <v>53</v>
      </c>
      <c r="G54" s="318" t="s">
        <v>51</v>
      </c>
      <c r="H54" s="319" t="s">
        <v>53</v>
      </c>
      <c r="I54" s="320" t="s">
        <v>51</v>
      </c>
      <c r="J54" s="321" t="s">
        <v>53</v>
      </c>
      <c r="K54" s="322" t="s">
        <v>53</v>
      </c>
      <c r="L54" s="322" t="s">
        <v>53</v>
      </c>
      <c r="M54" s="4"/>
    </row>
    <row r="55" ht="14.25" customHeight="1">
      <c r="A55" s="27">
        <v>15.0</v>
      </c>
      <c r="B55" s="87" t="s">
        <v>52</v>
      </c>
      <c r="C55" s="323"/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255.0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1.0</v>
      </c>
      <c r="D4" s="308">
        <v>1.0</v>
      </c>
      <c r="E4" s="308">
        <v>0.0</v>
      </c>
      <c r="F4" s="308">
        <v>2.0</v>
      </c>
      <c r="G4" s="308">
        <v>2.0</v>
      </c>
      <c r="H4" s="308">
        <v>0.0</v>
      </c>
      <c r="I4" s="308">
        <v>37.0</v>
      </c>
      <c r="J4" s="308">
        <v>5.41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117.0</v>
      </c>
      <c r="D7" s="308">
        <v>1.0</v>
      </c>
      <c r="E7" s="308">
        <v>90.0</v>
      </c>
      <c r="F7" s="308">
        <v>1.0</v>
      </c>
      <c r="G7" s="308" t="s">
        <v>134</v>
      </c>
      <c r="H7" s="308">
        <v>90.0</v>
      </c>
      <c r="I7" s="308"/>
      <c r="J7" s="308"/>
      <c r="K7" s="308">
        <v>117.0</v>
      </c>
      <c r="L7" s="308">
        <v>5.41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20.0</v>
      </c>
      <c r="H40" s="73"/>
      <c r="I40" s="72">
        <v>30.0</v>
      </c>
      <c r="J40" s="73"/>
      <c r="K40" s="72">
        <v>45.0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2.0</v>
      </c>
      <c r="L41" s="75">
        <v>4.0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6.0</v>
      </c>
      <c r="F43" s="78"/>
      <c r="G43" s="77">
        <v>4.0</v>
      </c>
      <c r="H43" s="78"/>
      <c r="I43" s="77">
        <v>5.0</v>
      </c>
      <c r="J43" s="78"/>
      <c r="K43" s="77">
        <v>3.0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391.0</v>
      </c>
      <c r="D44" s="75">
        <v>156.0</v>
      </c>
      <c r="E44" s="74">
        <v>448.0</v>
      </c>
      <c r="F44" s="75" t="s">
        <v>53</v>
      </c>
      <c r="G44" s="74">
        <v>18.0</v>
      </c>
      <c r="H44" s="75"/>
      <c r="I44" s="74">
        <v>343.0</v>
      </c>
      <c r="J44" s="75"/>
      <c r="K44" s="74">
        <v>230.0</v>
      </c>
      <c r="L44" s="75">
        <v>178.0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 t="s">
        <v>53</v>
      </c>
      <c r="G45" s="74">
        <v>1.0</v>
      </c>
      <c r="H45" s="75"/>
      <c r="I45" s="74">
        <v>10.0</v>
      </c>
      <c r="J45" s="75"/>
      <c r="K45" s="74">
        <v>10.0</v>
      </c>
      <c r="L45" s="75">
        <v>4.0</v>
      </c>
      <c r="M45" s="4"/>
    </row>
    <row r="46" ht="14.25" customHeight="1">
      <c r="A46" s="44">
        <v>7.0</v>
      </c>
      <c r="B46" s="79" t="s">
        <v>42</v>
      </c>
      <c r="C46" s="74">
        <v>609.0</v>
      </c>
      <c r="D46" s="75">
        <v>303.0</v>
      </c>
      <c r="E46" s="74">
        <v>620.0</v>
      </c>
      <c r="F46" s="75" t="s">
        <v>53</v>
      </c>
      <c r="G46" s="74">
        <v>30.0</v>
      </c>
      <c r="H46" s="75"/>
      <c r="I46" s="74">
        <v>54.0</v>
      </c>
      <c r="J46" s="75"/>
      <c r="K46" s="74">
        <v>342.0</v>
      </c>
      <c r="L46" s="75">
        <v>278.0</v>
      </c>
      <c r="M46" s="4"/>
    </row>
    <row r="47" ht="14.25" customHeight="1">
      <c r="A47" s="45">
        <v>8.0</v>
      </c>
      <c r="B47" s="80" t="s">
        <v>43</v>
      </c>
      <c r="C47" s="81">
        <v>535.0</v>
      </c>
      <c r="D47" s="82"/>
      <c r="E47" s="81">
        <v>170.0</v>
      </c>
      <c r="F47" s="82">
        <v>149.0</v>
      </c>
      <c r="G47" s="81">
        <v>259.0</v>
      </c>
      <c r="H47" s="82"/>
      <c r="I47" s="81">
        <v>187.0</v>
      </c>
      <c r="J47" s="82">
        <v>118.0</v>
      </c>
      <c r="K47" s="81">
        <v>283.0</v>
      </c>
      <c r="L47" s="82">
        <v>120.0</v>
      </c>
      <c r="M47" s="4"/>
    </row>
    <row r="48" ht="14.25" customHeight="1">
      <c r="A48" s="52">
        <v>9.0</v>
      </c>
      <c r="B48" s="83" t="s">
        <v>44</v>
      </c>
      <c r="C48" s="74">
        <v>8.0</v>
      </c>
      <c r="D48" s="75"/>
      <c r="E48" s="74">
        <v>10.0</v>
      </c>
      <c r="F48" s="82">
        <v>9.0</v>
      </c>
      <c r="G48" s="74">
        <v>10.0</v>
      </c>
      <c r="H48" s="75"/>
      <c r="I48" s="74">
        <v>10.0</v>
      </c>
      <c r="J48" s="75">
        <v>8.0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952.0</v>
      </c>
      <c r="D49" s="85"/>
      <c r="E49" s="84">
        <v>313.0</v>
      </c>
      <c r="F49" s="85">
        <v>311.0</v>
      </c>
      <c r="G49" s="84">
        <v>566.0</v>
      </c>
      <c r="H49" s="85"/>
      <c r="I49" s="84">
        <v>350.0</v>
      </c>
      <c r="J49" s="85">
        <v>204.0</v>
      </c>
      <c r="K49" s="84">
        <v>386.0</v>
      </c>
      <c r="L49" s="85">
        <v>188.0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309"/>
      <c r="D51" s="310"/>
      <c r="E51" s="30"/>
      <c r="F51" s="30"/>
      <c r="G51" s="311"/>
      <c r="H51" s="312"/>
      <c r="I51" s="313"/>
      <c r="J51" s="314"/>
      <c r="K51" s="313">
        <v>2.0</v>
      </c>
      <c r="L51" s="315"/>
      <c r="M51" s="4"/>
    </row>
    <row r="52" ht="14.25" customHeight="1">
      <c r="A52" s="27">
        <v>12.0</v>
      </c>
      <c r="B52" s="87" t="s">
        <v>48</v>
      </c>
      <c r="C52" s="316"/>
      <c r="D52" s="317"/>
      <c r="E52" s="33"/>
      <c r="F52" s="33"/>
      <c r="G52" s="318"/>
      <c r="H52" s="319"/>
      <c r="I52" s="320"/>
      <c r="J52" s="321"/>
      <c r="K52" s="320">
        <v>37.0</v>
      </c>
      <c r="L52" s="322"/>
      <c r="M52" s="4"/>
    </row>
    <row r="53" ht="14.25" customHeight="1">
      <c r="A53" s="27">
        <v>13.0</v>
      </c>
      <c r="B53" s="87" t="s">
        <v>49</v>
      </c>
      <c r="C53" s="316"/>
      <c r="D53" s="317"/>
      <c r="E53" s="33"/>
      <c r="F53" s="33"/>
      <c r="G53" s="318"/>
      <c r="H53" s="319"/>
      <c r="I53" s="320"/>
      <c r="J53" s="321"/>
      <c r="K53" s="320">
        <v>9.0</v>
      </c>
      <c r="L53" s="322"/>
      <c r="M53" s="4"/>
    </row>
    <row r="54" ht="14.25" customHeight="1">
      <c r="A54" s="27">
        <v>14.0</v>
      </c>
      <c r="B54" s="87" t="s">
        <v>50</v>
      </c>
      <c r="C54" s="316"/>
      <c r="D54" s="317"/>
      <c r="E54" s="33"/>
      <c r="F54" s="33"/>
      <c r="G54" s="318"/>
      <c r="H54" s="319"/>
      <c r="I54" s="320"/>
      <c r="J54" s="321"/>
      <c r="K54" s="320" t="s">
        <v>51</v>
      </c>
      <c r="L54" s="322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>
        <v>111.0</v>
      </c>
      <c r="L56" s="75">
        <v>6.0</v>
      </c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>
        <v>80.0</v>
      </c>
      <c r="L57" s="75">
        <v>10.0</v>
      </c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>
        <v>1.0</v>
      </c>
      <c r="L58" s="82">
        <v>0.0</v>
      </c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>
        <v>1.0</v>
      </c>
      <c r="L59" s="75">
        <v>0.0</v>
      </c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>
        <v>3.0</v>
      </c>
      <c r="L60" s="75">
        <v>0.0</v>
      </c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256.0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3.0</v>
      </c>
      <c r="D3" s="308">
        <v>3.0</v>
      </c>
      <c r="E3" s="308">
        <v>0.0</v>
      </c>
      <c r="F3" s="308">
        <v>9.0</v>
      </c>
      <c r="G3" s="308">
        <v>4.0</v>
      </c>
      <c r="H3" s="308">
        <v>3.0</v>
      </c>
      <c r="I3" s="308">
        <v>19.0</v>
      </c>
      <c r="J3" s="308">
        <v>47.37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>
        <v>1.0</v>
      </c>
      <c r="D4" s="308">
        <v>2.0</v>
      </c>
      <c r="E4" s="308">
        <v>1.0</v>
      </c>
      <c r="F4" s="308">
        <v>59.0</v>
      </c>
      <c r="G4" s="308">
        <v>49.0</v>
      </c>
      <c r="H4" s="308">
        <v>59.0</v>
      </c>
      <c r="I4" s="308">
        <v>68.0</v>
      </c>
      <c r="J4" s="308">
        <v>86.76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>
        <v>11.0</v>
      </c>
      <c r="D12" s="31">
        <v>18.0</v>
      </c>
      <c r="E12" s="31">
        <v>27.0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>
        <v>2.0</v>
      </c>
      <c r="D13" s="31">
        <v>1.0</v>
      </c>
      <c r="E13" s="31">
        <v>2.0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>
        <v>3.0</v>
      </c>
      <c r="D14" s="31">
        <v>3.0</v>
      </c>
      <c r="E14" s="31">
        <v>3.0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>
        <v>4.0</v>
      </c>
      <c r="D15" s="31">
        <v>1.0</v>
      </c>
      <c r="E15" s="31">
        <v>2.0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107.0</v>
      </c>
      <c r="E16" s="31">
        <v>93.0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>
        <v>10.0</v>
      </c>
      <c r="D17" s="31">
        <v>10.0</v>
      </c>
      <c r="E17" s="31">
        <v>10.0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>
        <v>120.0</v>
      </c>
      <c r="D18" s="31">
        <v>109.0</v>
      </c>
      <c r="E18" s="31">
        <v>103.0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>
        <v>154.0</v>
      </c>
      <c r="D19" s="51">
        <v>110.0</v>
      </c>
      <c r="E19" s="51">
        <v>167.0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>
        <v>6.0</v>
      </c>
      <c r="D20" s="31">
        <v>3.0</v>
      </c>
      <c r="E20" s="31">
        <v>7.0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>
        <v>103.0</v>
      </c>
      <c r="D21" s="31">
        <v>86.0</v>
      </c>
      <c r="E21" s="31">
        <v>120.0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>
        <v>4.0</v>
      </c>
      <c r="D23" s="31">
        <v>4.0</v>
      </c>
      <c r="E23" s="31">
        <v>1.0</v>
      </c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>
        <v>5.0</v>
      </c>
      <c r="D24" s="31">
        <v>11.0</v>
      </c>
      <c r="E24" s="31">
        <v>3.0</v>
      </c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>
        <v>7.0</v>
      </c>
      <c r="D25" s="31">
        <v>5.0</v>
      </c>
      <c r="E25" s="31">
        <v>7.0</v>
      </c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 t="s">
        <v>51</v>
      </c>
      <c r="D26" s="31" t="s">
        <v>51</v>
      </c>
      <c r="E26" s="31" t="s">
        <v>51</v>
      </c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20.0</v>
      </c>
      <c r="H40" s="73"/>
      <c r="I40" s="72">
        <v>30.0</v>
      </c>
      <c r="J40" s="73"/>
      <c r="K40" s="72">
        <v>45.0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2.0</v>
      </c>
      <c r="L41" s="75">
        <v>4.0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6.0</v>
      </c>
      <c r="F43" s="78"/>
      <c r="G43" s="77">
        <v>4.0</v>
      </c>
      <c r="H43" s="78"/>
      <c r="I43" s="77">
        <v>5.0</v>
      </c>
      <c r="J43" s="78"/>
      <c r="K43" s="77">
        <v>3.0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391.0</v>
      </c>
      <c r="D44" s="75">
        <v>156.0</v>
      </c>
      <c r="E44" s="74">
        <v>448.0</v>
      </c>
      <c r="F44" s="75" t="s">
        <v>53</v>
      </c>
      <c r="G44" s="74">
        <v>18.0</v>
      </c>
      <c r="H44" s="75"/>
      <c r="I44" s="74">
        <v>343.0</v>
      </c>
      <c r="J44" s="75"/>
      <c r="K44" s="74">
        <v>230.0</v>
      </c>
      <c r="L44" s="75">
        <v>178.0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 t="s">
        <v>53</v>
      </c>
      <c r="G45" s="74">
        <v>1.0</v>
      </c>
      <c r="H45" s="75"/>
      <c r="I45" s="74">
        <v>10.0</v>
      </c>
      <c r="J45" s="75"/>
      <c r="K45" s="74">
        <v>10.0</v>
      </c>
      <c r="L45" s="75">
        <v>4.0</v>
      </c>
      <c r="M45" s="4"/>
    </row>
    <row r="46" ht="14.25" customHeight="1">
      <c r="A46" s="44">
        <v>7.0</v>
      </c>
      <c r="B46" s="79" t="s">
        <v>42</v>
      </c>
      <c r="C46" s="74">
        <v>609.0</v>
      </c>
      <c r="D46" s="75">
        <v>303.0</v>
      </c>
      <c r="E46" s="74">
        <v>620.0</v>
      </c>
      <c r="F46" s="75" t="s">
        <v>53</v>
      </c>
      <c r="G46" s="74">
        <v>30.0</v>
      </c>
      <c r="H46" s="75"/>
      <c r="I46" s="74">
        <v>54.0</v>
      </c>
      <c r="J46" s="75"/>
      <c r="K46" s="74">
        <v>342.0</v>
      </c>
      <c r="L46" s="75">
        <v>278.0</v>
      </c>
      <c r="M46" s="4"/>
    </row>
    <row r="47" ht="14.25" customHeight="1">
      <c r="A47" s="45">
        <v>8.0</v>
      </c>
      <c r="B47" s="80" t="s">
        <v>43</v>
      </c>
      <c r="C47" s="81">
        <v>535.0</v>
      </c>
      <c r="D47" s="82"/>
      <c r="E47" s="81">
        <v>170.0</v>
      </c>
      <c r="F47" s="82">
        <v>149.0</v>
      </c>
      <c r="G47" s="81">
        <v>259.0</v>
      </c>
      <c r="H47" s="82"/>
      <c r="I47" s="81">
        <v>187.0</v>
      </c>
      <c r="J47" s="82">
        <v>118.0</v>
      </c>
      <c r="K47" s="81">
        <v>283.0</v>
      </c>
      <c r="L47" s="82">
        <v>120.0</v>
      </c>
      <c r="M47" s="4"/>
    </row>
    <row r="48" ht="14.25" customHeight="1">
      <c r="A48" s="52">
        <v>9.0</v>
      </c>
      <c r="B48" s="83" t="s">
        <v>44</v>
      </c>
      <c r="C48" s="74">
        <v>8.0</v>
      </c>
      <c r="D48" s="75"/>
      <c r="E48" s="74">
        <v>10.0</v>
      </c>
      <c r="F48" s="82">
        <v>9.0</v>
      </c>
      <c r="G48" s="74">
        <v>10.0</v>
      </c>
      <c r="H48" s="75"/>
      <c r="I48" s="74">
        <v>10.0</v>
      </c>
      <c r="J48" s="75">
        <v>8.0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952.0</v>
      </c>
      <c r="D49" s="85"/>
      <c r="E49" s="84">
        <v>313.0</v>
      </c>
      <c r="F49" s="85">
        <v>311.0</v>
      </c>
      <c r="G49" s="84">
        <v>566.0</v>
      </c>
      <c r="H49" s="85"/>
      <c r="I49" s="84">
        <v>350.0</v>
      </c>
      <c r="J49" s="85">
        <v>204.0</v>
      </c>
      <c r="K49" s="84">
        <v>386.0</v>
      </c>
      <c r="L49" s="85">
        <v>188.0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309"/>
      <c r="D51" s="310"/>
      <c r="E51" s="30"/>
      <c r="F51" s="30"/>
      <c r="G51" s="311"/>
      <c r="H51" s="312"/>
      <c r="I51" s="329">
        <v>10.0</v>
      </c>
      <c r="J51" s="315">
        <v>49.0</v>
      </c>
      <c r="K51" s="315"/>
      <c r="L51" s="315"/>
      <c r="M51" s="4"/>
    </row>
    <row r="52" ht="14.25" customHeight="1">
      <c r="A52" s="27">
        <v>12.0</v>
      </c>
      <c r="B52" s="87" t="s">
        <v>48</v>
      </c>
      <c r="C52" s="316"/>
      <c r="D52" s="317"/>
      <c r="E52" s="33"/>
      <c r="F52" s="33"/>
      <c r="G52" s="318"/>
      <c r="H52" s="319"/>
      <c r="I52" s="330">
        <v>23.0</v>
      </c>
      <c r="J52" s="322">
        <v>45.0</v>
      </c>
      <c r="K52" s="322"/>
      <c r="L52" s="322"/>
      <c r="M52" s="4"/>
    </row>
    <row r="53" ht="14.25" customHeight="1">
      <c r="A53" s="27">
        <v>13.0</v>
      </c>
      <c r="B53" s="87" t="s">
        <v>49</v>
      </c>
      <c r="C53" s="316"/>
      <c r="D53" s="317"/>
      <c r="E53" s="33"/>
      <c r="F53" s="33"/>
      <c r="G53" s="318"/>
      <c r="H53" s="319"/>
      <c r="I53" s="330">
        <v>5.0</v>
      </c>
      <c r="J53" s="322">
        <v>6.0</v>
      </c>
      <c r="K53" s="322"/>
      <c r="L53" s="322"/>
      <c r="M53" s="4"/>
    </row>
    <row r="54" ht="14.25" customHeight="1">
      <c r="A54" s="27">
        <v>14.0</v>
      </c>
      <c r="B54" s="87" t="s">
        <v>50</v>
      </c>
      <c r="C54" s="316"/>
      <c r="D54" s="317"/>
      <c r="E54" s="33"/>
      <c r="F54" s="33"/>
      <c r="G54" s="318"/>
      <c r="H54" s="319"/>
      <c r="I54" s="330" t="s">
        <v>51</v>
      </c>
      <c r="J54" s="322" t="s">
        <v>4</v>
      </c>
      <c r="K54" s="322"/>
      <c r="L54" s="322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257.0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1.0</v>
      </c>
      <c r="D4" s="308">
        <v>2.0</v>
      </c>
      <c r="E4" s="308">
        <v>0.0</v>
      </c>
      <c r="F4" s="308">
        <v>51.0</v>
      </c>
      <c r="G4" s="308">
        <v>44.0</v>
      </c>
      <c r="H4" s="308">
        <v>25.5</v>
      </c>
      <c r="I4" s="308">
        <v>76.0</v>
      </c>
      <c r="J4" s="308">
        <v>67.7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20.0</v>
      </c>
      <c r="H40" s="73"/>
      <c r="I40" s="72">
        <v>30.0</v>
      </c>
      <c r="J40" s="73"/>
      <c r="K40" s="72">
        <v>45.0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2.0</v>
      </c>
      <c r="L41" s="75">
        <v>4.0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6.0</v>
      </c>
      <c r="F43" s="78"/>
      <c r="G43" s="77">
        <v>4.0</v>
      </c>
      <c r="H43" s="78"/>
      <c r="I43" s="77">
        <v>5.0</v>
      </c>
      <c r="J43" s="78"/>
      <c r="K43" s="77">
        <v>3.0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391.0</v>
      </c>
      <c r="D44" s="75">
        <v>156.0</v>
      </c>
      <c r="E44" s="74">
        <v>448.0</v>
      </c>
      <c r="F44" s="75" t="s">
        <v>53</v>
      </c>
      <c r="G44" s="74">
        <v>18.0</v>
      </c>
      <c r="H44" s="75"/>
      <c r="I44" s="74">
        <v>343.0</v>
      </c>
      <c r="J44" s="75"/>
      <c r="K44" s="74">
        <v>230.0</v>
      </c>
      <c r="L44" s="75">
        <v>178.0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 t="s">
        <v>53</v>
      </c>
      <c r="G45" s="74">
        <v>1.0</v>
      </c>
      <c r="H45" s="75"/>
      <c r="I45" s="74">
        <v>10.0</v>
      </c>
      <c r="J45" s="75"/>
      <c r="K45" s="74">
        <v>10.0</v>
      </c>
      <c r="L45" s="75">
        <v>4.0</v>
      </c>
      <c r="M45" s="4"/>
    </row>
    <row r="46" ht="14.25" customHeight="1">
      <c r="A46" s="44">
        <v>7.0</v>
      </c>
      <c r="B46" s="79" t="s">
        <v>42</v>
      </c>
      <c r="C46" s="74">
        <v>609.0</v>
      </c>
      <c r="D46" s="75">
        <v>303.0</v>
      </c>
      <c r="E46" s="74">
        <v>620.0</v>
      </c>
      <c r="F46" s="75" t="s">
        <v>53</v>
      </c>
      <c r="G46" s="74">
        <v>30.0</v>
      </c>
      <c r="H46" s="75"/>
      <c r="I46" s="74">
        <v>54.0</v>
      </c>
      <c r="J46" s="75"/>
      <c r="K46" s="74">
        <v>342.0</v>
      </c>
      <c r="L46" s="75">
        <v>278.0</v>
      </c>
      <c r="M46" s="4"/>
    </row>
    <row r="47" ht="14.25" customHeight="1">
      <c r="A47" s="45">
        <v>8.0</v>
      </c>
      <c r="B47" s="80" t="s">
        <v>43</v>
      </c>
      <c r="C47" s="81">
        <v>535.0</v>
      </c>
      <c r="D47" s="82"/>
      <c r="E47" s="81">
        <v>170.0</v>
      </c>
      <c r="F47" s="82">
        <v>149.0</v>
      </c>
      <c r="G47" s="81">
        <v>259.0</v>
      </c>
      <c r="H47" s="82"/>
      <c r="I47" s="81">
        <v>187.0</v>
      </c>
      <c r="J47" s="82">
        <v>118.0</v>
      </c>
      <c r="K47" s="81">
        <v>283.0</v>
      </c>
      <c r="L47" s="82">
        <v>120.0</v>
      </c>
      <c r="M47" s="4"/>
    </row>
    <row r="48" ht="14.25" customHeight="1">
      <c r="A48" s="52">
        <v>9.0</v>
      </c>
      <c r="B48" s="83" t="s">
        <v>44</v>
      </c>
      <c r="C48" s="74">
        <v>8.0</v>
      </c>
      <c r="D48" s="75"/>
      <c r="E48" s="74">
        <v>10.0</v>
      </c>
      <c r="F48" s="82">
        <v>9.0</v>
      </c>
      <c r="G48" s="74">
        <v>10.0</v>
      </c>
      <c r="H48" s="75"/>
      <c r="I48" s="74">
        <v>10.0</v>
      </c>
      <c r="J48" s="75">
        <v>8.0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952.0</v>
      </c>
      <c r="D49" s="85"/>
      <c r="E49" s="84">
        <v>313.0</v>
      </c>
      <c r="F49" s="85">
        <v>311.0</v>
      </c>
      <c r="G49" s="84">
        <v>566.0</v>
      </c>
      <c r="H49" s="85"/>
      <c r="I49" s="84">
        <v>350.0</v>
      </c>
      <c r="J49" s="85">
        <v>204.0</v>
      </c>
      <c r="K49" s="84">
        <v>386.0</v>
      </c>
      <c r="L49" s="85">
        <v>188.0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309"/>
      <c r="D51" s="310"/>
      <c r="E51" s="30"/>
      <c r="F51" s="30"/>
      <c r="G51" s="311"/>
      <c r="H51" s="312"/>
      <c r="I51" s="329"/>
      <c r="J51" s="315"/>
      <c r="K51" s="329">
        <v>7.0</v>
      </c>
      <c r="L51" s="315">
        <v>44.0</v>
      </c>
      <c r="M51" s="4"/>
    </row>
    <row r="52" ht="14.25" customHeight="1">
      <c r="A52" s="27">
        <v>12.0</v>
      </c>
      <c r="B52" s="87" t="s">
        <v>48</v>
      </c>
      <c r="C52" s="316"/>
      <c r="D52" s="317"/>
      <c r="E52" s="33"/>
      <c r="F52" s="33"/>
      <c r="G52" s="318"/>
      <c r="H52" s="319"/>
      <c r="I52" s="330"/>
      <c r="J52" s="322"/>
      <c r="K52" s="330">
        <v>13.0</v>
      </c>
      <c r="L52" s="322">
        <v>63.0</v>
      </c>
      <c r="M52" s="4"/>
    </row>
    <row r="53" ht="14.25" customHeight="1">
      <c r="A53" s="27">
        <v>13.0</v>
      </c>
      <c r="B53" s="87" t="s">
        <v>49</v>
      </c>
      <c r="C53" s="316"/>
      <c r="D53" s="317"/>
      <c r="E53" s="33"/>
      <c r="F53" s="33"/>
      <c r="G53" s="318"/>
      <c r="H53" s="319"/>
      <c r="I53" s="330"/>
      <c r="J53" s="322"/>
      <c r="K53" s="330">
        <v>3.0</v>
      </c>
      <c r="L53" s="322">
        <v>3.0</v>
      </c>
      <c r="M53" s="4"/>
    </row>
    <row r="54" ht="14.25" customHeight="1">
      <c r="A54" s="27">
        <v>14.0</v>
      </c>
      <c r="B54" s="87" t="s">
        <v>50</v>
      </c>
      <c r="C54" s="316"/>
      <c r="D54" s="317"/>
      <c r="E54" s="33"/>
      <c r="F54" s="33"/>
      <c r="G54" s="318"/>
      <c r="H54" s="319"/>
      <c r="I54" s="330"/>
      <c r="J54" s="322"/>
      <c r="K54" s="330" t="s">
        <v>51</v>
      </c>
      <c r="L54" s="322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258.0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4.0</v>
      </c>
      <c r="D4" s="308">
        <v>4.0</v>
      </c>
      <c r="E4" s="308">
        <v>0.0</v>
      </c>
      <c r="F4" s="308">
        <v>44.0</v>
      </c>
      <c r="G4" s="308">
        <v>16.0</v>
      </c>
      <c r="H4" s="308">
        <v>11.0</v>
      </c>
      <c r="I4" s="308">
        <v>119.0</v>
      </c>
      <c r="J4" s="308">
        <v>36.98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560.0</v>
      </c>
      <c r="D7" s="308">
        <v>34.0</v>
      </c>
      <c r="E7" s="308">
        <v>193.0</v>
      </c>
      <c r="F7" s="308">
        <v>9.0</v>
      </c>
      <c r="G7" s="308" t="s">
        <v>128</v>
      </c>
      <c r="H7" s="308">
        <v>21.44</v>
      </c>
      <c r="I7" s="308">
        <v>1.0</v>
      </c>
      <c r="J7" s="308"/>
      <c r="K7" s="308">
        <v>62.22</v>
      </c>
      <c r="L7" s="308">
        <v>2.07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20.0</v>
      </c>
      <c r="H40" s="73"/>
      <c r="I40" s="72">
        <v>30.0</v>
      </c>
      <c r="J40" s="73"/>
      <c r="K40" s="72">
        <v>45.0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2.0</v>
      </c>
      <c r="L41" s="75">
        <v>4.0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6.0</v>
      </c>
      <c r="F43" s="78"/>
      <c r="G43" s="77">
        <v>4.0</v>
      </c>
      <c r="H43" s="78"/>
      <c r="I43" s="77">
        <v>5.0</v>
      </c>
      <c r="J43" s="78"/>
      <c r="K43" s="77">
        <v>3.0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391.0</v>
      </c>
      <c r="D44" s="75">
        <v>156.0</v>
      </c>
      <c r="E44" s="74">
        <v>448.0</v>
      </c>
      <c r="F44" s="75" t="s">
        <v>53</v>
      </c>
      <c r="G44" s="74">
        <v>18.0</v>
      </c>
      <c r="H44" s="75"/>
      <c r="I44" s="74">
        <v>343.0</v>
      </c>
      <c r="J44" s="75"/>
      <c r="K44" s="74">
        <v>230.0</v>
      </c>
      <c r="L44" s="75">
        <v>178.0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 t="s">
        <v>53</v>
      </c>
      <c r="G45" s="74">
        <v>1.0</v>
      </c>
      <c r="H45" s="75"/>
      <c r="I45" s="74">
        <v>10.0</v>
      </c>
      <c r="J45" s="75"/>
      <c r="K45" s="74">
        <v>10.0</v>
      </c>
      <c r="L45" s="75">
        <v>4.0</v>
      </c>
      <c r="M45" s="4"/>
    </row>
    <row r="46" ht="14.25" customHeight="1">
      <c r="A46" s="44">
        <v>7.0</v>
      </c>
      <c r="B46" s="79" t="s">
        <v>42</v>
      </c>
      <c r="C46" s="74">
        <v>609.0</v>
      </c>
      <c r="D46" s="75">
        <v>303.0</v>
      </c>
      <c r="E46" s="74">
        <v>620.0</v>
      </c>
      <c r="F46" s="75" t="s">
        <v>53</v>
      </c>
      <c r="G46" s="74">
        <v>30.0</v>
      </c>
      <c r="H46" s="75"/>
      <c r="I46" s="74">
        <v>54.0</v>
      </c>
      <c r="J46" s="75"/>
      <c r="K46" s="74">
        <v>342.0</v>
      </c>
      <c r="L46" s="75">
        <v>278.0</v>
      </c>
      <c r="M46" s="4"/>
    </row>
    <row r="47" ht="14.25" customHeight="1">
      <c r="A47" s="45">
        <v>8.0</v>
      </c>
      <c r="B47" s="80" t="s">
        <v>43</v>
      </c>
      <c r="C47" s="81">
        <v>535.0</v>
      </c>
      <c r="D47" s="82"/>
      <c r="E47" s="81">
        <v>170.0</v>
      </c>
      <c r="F47" s="82">
        <v>149.0</v>
      </c>
      <c r="G47" s="81">
        <v>259.0</v>
      </c>
      <c r="H47" s="82"/>
      <c r="I47" s="81">
        <v>187.0</v>
      </c>
      <c r="J47" s="82">
        <v>118.0</v>
      </c>
      <c r="K47" s="81">
        <v>283.0</v>
      </c>
      <c r="L47" s="82">
        <v>120.0</v>
      </c>
      <c r="M47" s="4"/>
    </row>
    <row r="48" ht="14.25" customHeight="1">
      <c r="A48" s="52">
        <v>9.0</v>
      </c>
      <c r="B48" s="83" t="s">
        <v>44</v>
      </c>
      <c r="C48" s="74">
        <v>8.0</v>
      </c>
      <c r="D48" s="75"/>
      <c r="E48" s="74">
        <v>10.0</v>
      </c>
      <c r="F48" s="82">
        <v>9.0</v>
      </c>
      <c r="G48" s="74">
        <v>10.0</v>
      </c>
      <c r="H48" s="75"/>
      <c r="I48" s="74">
        <v>10.0</v>
      </c>
      <c r="J48" s="75">
        <v>8.0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952.0</v>
      </c>
      <c r="D49" s="85"/>
      <c r="E49" s="84">
        <v>313.0</v>
      </c>
      <c r="F49" s="85">
        <v>311.0</v>
      </c>
      <c r="G49" s="84">
        <v>566.0</v>
      </c>
      <c r="H49" s="85"/>
      <c r="I49" s="84">
        <v>350.0</v>
      </c>
      <c r="J49" s="85">
        <v>204.0</v>
      </c>
      <c r="K49" s="84">
        <v>386.0</v>
      </c>
      <c r="L49" s="85">
        <v>188.0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309">
        <v>16.0</v>
      </c>
      <c r="D51" s="310">
        <v>11.0</v>
      </c>
      <c r="E51" s="30">
        <v>1.0</v>
      </c>
      <c r="F51" s="30"/>
      <c r="G51" s="311"/>
      <c r="H51" s="312"/>
      <c r="I51" s="313">
        <v>16.0</v>
      </c>
      <c r="J51" s="314"/>
      <c r="K51" s="315"/>
      <c r="L51" s="315"/>
      <c r="M51" s="4"/>
    </row>
    <row r="52" ht="14.25" customHeight="1">
      <c r="A52" s="27">
        <v>12.0</v>
      </c>
      <c r="B52" s="87" t="s">
        <v>48</v>
      </c>
      <c r="C52" s="316">
        <v>45.0</v>
      </c>
      <c r="D52" s="317">
        <v>36.0</v>
      </c>
      <c r="E52" s="33">
        <v>17.0</v>
      </c>
      <c r="F52" s="33"/>
      <c r="G52" s="318"/>
      <c r="H52" s="319"/>
      <c r="I52" s="320">
        <v>21.0</v>
      </c>
      <c r="J52" s="321"/>
      <c r="K52" s="322"/>
      <c r="L52" s="322"/>
      <c r="M52" s="4"/>
    </row>
    <row r="53" ht="14.25" customHeight="1">
      <c r="A53" s="27">
        <v>13.0</v>
      </c>
      <c r="B53" s="87" t="s">
        <v>49</v>
      </c>
      <c r="C53" s="316">
        <v>8.0</v>
      </c>
      <c r="D53" s="317">
        <v>8.0</v>
      </c>
      <c r="E53" s="33">
        <v>9.0</v>
      </c>
      <c r="F53" s="33"/>
      <c r="G53" s="318"/>
      <c r="H53" s="319"/>
      <c r="I53" s="320">
        <v>9.0</v>
      </c>
      <c r="J53" s="321"/>
      <c r="K53" s="322"/>
      <c r="L53" s="322"/>
      <c r="M53" s="4"/>
    </row>
    <row r="54" ht="14.25" customHeight="1">
      <c r="A54" s="27">
        <v>14.0</v>
      </c>
      <c r="B54" s="87" t="s">
        <v>50</v>
      </c>
      <c r="C54" s="316" t="s">
        <v>51</v>
      </c>
      <c r="D54" s="317" t="s">
        <v>51</v>
      </c>
      <c r="E54" s="33" t="s">
        <v>51</v>
      </c>
      <c r="F54" s="33"/>
      <c r="G54" s="318"/>
      <c r="H54" s="319"/>
      <c r="I54" s="320" t="s">
        <v>51</v>
      </c>
      <c r="J54" s="321"/>
      <c r="K54" s="322"/>
      <c r="L54" s="322"/>
      <c r="M54" s="4"/>
    </row>
    <row r="55" ht="14.25" customHeight="1">
      <c r="A55" s="27">
        <v>15.0</v>
      </c>
      <c r="B55" s="87" t="s">
        <v>52</v>
      </c>
      <c r="C55" s="316"/>
      <c r="D55" s="317"/>
      <c r="E55" s="33"/>
      <c r="F55" s="33"/>
      <c r="G55" s="318"/>
      <c r="H55" s="319"/>
      <c r="I55" s="321"/>
      <c r="J55" s="321"/>
      <c r="K55" s="331"/>
      <c r="L55" s="332"/>
      <c r="M55" s="4"/>
    </row>
    <row r="56" ht="14.25" customHeight="1">
      <c r="A56" s="60">
        <v>16.0</v>
      </c>
      <c r="B56" s="91" t="s">
        <v>54</v>
      </c>
      <c r="C56" s="316">
        <v>264.0</v>
      </c>
      <c r="D56" s="317"/>
      <c r="E56" s="33">
        <v>36.0</v>
      </c>
      <c r="F56" s="33">
        <v>72.0</v>
      </c>
      <c r="G56" s="318">
        <v>134.0</v>
      </c>
      <c r="H56" s="319"/>
      <c r="I56" s="320">
        <v>48.0</v>
      </c>
      <c r="J56" s="320">
        <v>6.0</v>
      </c>
      <c r="K56" s="74"/>
      <c r="L56" s="75"/>
      <c r="M56" s="4"/>
    </row>
    <row r="57" ht="14.25" customHeight="1">
      <c r="A57" s="27">
        <v>17.0</v>
      </c>
      <c r="B57" s="91" t="s">
        <v>55</v>
      </c>
      <c r="C57" s="316">
        <v>116.0</v>
      </c>
      <c r="D57" s="317"/>
      <c r="E57" s="33">
        <v>10.0</v>
      </c>
      <c r="F57" s="33">
        <v>20.0</v>
      </c>
      <c r="G57" s="318">
        <v>32.0</v>
      </c>
      <c r="H57" s="319"/>
      <c r="I57" s="320">
        <v>15.0</v>
      </c>
      <c r="J57" s="320">
        <v>0.0</v>
      </c>
      <c r="K57" s="74"/>
      <c r="L57" s="75"/>
      <c r="M57" s="4"/>
    </row>
    <row r="58" ht="14.25" customHeight="1">
      <c r="A58" s="60">
        <v>18.0</v>
      </c>
      <c r="B58" s="91" t="s">
        <v>56</v>
      </c>
      <c r="C58" s="316">
        <v>2.0</v>
      </c>
      <c r="D58" s="317"/>
      <c r="E58" s="33">
        <v>1.0</v>
      </c>
      <c r="F58" s="33">
        <v>2.0</v>
      </c>
      <c r="G58" s="318">
        <v>4.0</v>
      </c>
      <c r="H58" s="319"/>
      <c r="I58" s="320">
        <v>0.0</v>
      </c>
      <c r="J58" s="320">
        <v>0.0</v>
      </c>
      <c r="K58" s="81"/>
      <c r="L58" s="82"/>
      <c r="M58" s="4"/>
    </row>
    <row r="59" ht="14.25" customHeight="1">
      <c r="A59" s="27">
        <v>19.0</v>
      </c>
      <c r="B59" s="91" t="s">
        <v>57</v>
      </c>
      <c r="C59" s="316">
        <v>13.0</v>
      </c>
      <c r="D59" s="317"/>
      <c r="E59" s="33">
        <v>3.0</v>
      </c>
      <c r="F59" s="33">
        <v>6.0</v>
      </c>
      <c r="G59" s="318">
        <v>8.0</v>
      </c>
      <c r="H59" s="319"/>
      <c r="I59" s="320">
        <v>3.0</v>
      </c>
      <c r="J59" s="320">
        <v>1.0</v>
      </c>
      <c r="K59" s="74"/>
      <c r="L59" s="75"/>
      <c r="M59" s="4"/>
    </row>
    <row r="60" ht="14.25" customHeight="1">
      <c r="A60" s="60">
        <v>20.0</v>
      </c>
      <c r="B60" s="91" t="s">
        <v>58</v>
      </c>
      <c r="C60" s="333" t="s">
        <v>135</v>
      </c>
      <c r="D60" s="334"/>
      <c r="E60" s="335">
        <v>4.0</v>
      </c>
      <c r="F60" s="335" t="s">
        <v>136</v>
      </c>
      <c r="G60" s="336" t="s">
        <v>137</v>
      </c>
      <c r="H60" s="337"/>
      <c r="I60" s="338">
        <v>0.0</v>
      </c>
      <c r="J60" s="338">
        <v>0.0</v>
      </c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4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2:D42"/>
    <mergeCell ref="C43:D43"/>
    <mergeCell ref="E43:F43"/>
    <mergeCell ref="G43:H43"/>
    <mergeCell ref="I43:J43"/>
    <mergeCell ref="K43:L43"/>
    <mergeCell ref="A50:L50"/>
    <mergeCell ref="C61:L61"/>
    <mergeCell ref="C40:D40"/>
    <mergeCell ref="E40:F40"/>
    <mergeCell ref="G40:H40"/>
    <mergeCell ref="I40:J40"/>
    <mergeCell ref="K40:L40"/>
    <mergeCell ref="E42:F42"/>
    <mergeCell ref="K42:L42"/>
  </mergeCells>
  <printOptions/>
  <pageMargins bottom="1.0" footer="0.0" header="0.0" left="0.75" right="0.75" top="1.0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259.0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1.0</v>
      </c>
      <c r="D4" s="308">
        <v>2.0</v>
      </c>
      <c r="E4" s="308">
        <v>0.0</v>
      </c>
      <c r="F4" s="308">
        <v>19.0</v>
      </c>
      <c r="G4" s="308">
        <v>19.0</v>
      </c>
      <c r="H4" s="308">
        <v>9.5</v>
      </c>
      <c r="I4" s="308">
        <v>36.0</v>
      </c>
      <c r="J4" s="308">
        <v>52.78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20.0</v>
      </c>
      <c r="H40" s="73"/>
      <c r="I40" s="72">
        <v>30.0</v>
      </c>
      <c r="J40" s="73"/>
      <c r="K40" s="72">
        <v>45.0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2.0</v>
      </c>
      <c r="L41" s="75">
        <v>4.0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6.0</v>
      </c>
      <c r="F43" s="78"/>
      <c r="G43" s="77">
        <v>4.0</v>
      </c>
      <c r="H43" s="78"/>
      <c r="I43" s="77">
        <v>5.0</v>
      </c>
      <c r="J43" s="78"/>
      <c r="K43" s="77">
        <v>3.0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391.0</v>
      </c>
      <c r="D44" s="75">
        <v>156.0</v>
      </c>
      <c r="E44" s="74">
        <v>448.0</v>
      </c>
      <c r="F44" s="75" t="s">
        <v>53</v>
      </c>
      <c r="G44" s="74">
        <v>18.0</v>
      </c>
      <c r="H44" s="75"/>
      <c r="I44" s="74">
        <v>343.0</v>
      </c>
      <c r="J44" s="75"/>
      <c r="K44" s="74">
        <v>230.0</v>
      </c>
      <c r="L44" s="75">
        <v>178.0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 t="s">
        <v>53</v>
      </c>
      <c r="G45" s="74">
        <v>1.0</v>
      </c>
      <c r="H45" s="75"/>
      <c r="I45" s="74">
        <v>10.0</v>
      </c>
      <c r="J45" s="75"/>
      <c r="K45" s="74">
        <v>10.0</v>
      </c>
      <c r="L45" s="75">
        <v>4.0</v>
      </c>
      <c r="M45" s="4"/>
    </row>
    <row r="46" ht="14.25" customHeight="1">
      <c r="A46" s="44">
        <v>7.0</v>
      </c>
      <c r="B46" s="79" t="s">
        <v>42</v>
      </c>
      <c r="C46" s="74">
        <v>609.0</v>
      </c>
      <c r="D46" s="75">
        <v>303.0</v>
      </c>
      <c r="E46" s="74">
        <v>620.0</v>
      </c>
      <c r="F46" s="75" t="s">
        <v>53</v>
      </c>
      <c r="G46" s="74">
        <v>30.0</v>
      </c>
      <c r="H46" s="75"/>
      <c r="I46" s="74">
        <v>54.0</v>
      </c>
      <c r="J46" s="75"/>
      <c r="K46" s="74">
        <v>342.0</v>
      </c>
      <c r="L46" s="75">
        <v>278.0</v>
      </c>
      <c r="M46" s="4"/>
    </row>
    <row r="47" ht="14.25" customHeight="1">
      <c r="A47" s="45">
        <v>8.0</v>
      </c>
      <c r="B47" s="80" t="s">
        <v>43</v>
      </c>
      <c r="C47" s="81">
        <v>535.0</v>
      </c>
      <c r="D47" s="82"/>
      <c r="E47" s="81">
        <v>170.0</v>
      </c>
      <c r="F47" s="82">
        <v>149.0</v>
      </c>
      <c r="G47" s="81">
        <v>259.0</v>
      </c>
      <c r="H47" s="82"/>
      <c r="I47" s="81">
        <v>187.0</v>
      </c>
      <c r="J47" s="82">
        <v>118.0</v>
      </c>
      <c r="K47" s="81">
        <v>283.0</v>
      </c>
      <c r="L47" s="82">
        <v>120.0</v>
      </c>
      <c r="M47" s="4"/>
    </row>
    <row r="48" ht="14.25" customHeight="1">
      <c r="A48" s="52">
        <v>9.0</v>
      </c>
      <c r="B48" s="83" t="s">
        <v>44</v>
      </c>
      <c r="C48" s="74">
        <v>8.0</v>
      </c>
      <c r="D48" s="75"/>
      <c r="E48" s="74">
        <v>10.0</v>
      </c>
      <c r="F48" s="82">
        <v>9.0</v>
      </c>
      <c r="G48" s="74">
        <v>10.0</v>
      </c>
      <c r="H48" s="75"/>
      <c r="I48" s="74">
        <v>10.0</v>
      </c>
      <c r="J48" s="75">
        <v>8.0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952.0</v>
      </c>
      <c r="D49" s="85"/>
      <c r="E49" s="84">
        <v>313.0</v>
      </c>
      <c r="F49" s="85">
        <v>311.0</v>
      </c>
      <c r="G49" s="84">
        <v>566.0</v>
      </c>
      <c r="H49" s="85"/>
      <c r="I49" s="84">
        <v>350.0</v>
      </c>
      <c r="J49" s="85">
        <v>204.0</v>
      </c>
      <c r="K49" s="84">
        <v>386.0</v>
      </c>
      <c r="L49" s="85">
        <v>188.0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309"/>
      <c r="D51" s="310"/>
      <c r="E51" s="30"/>
      <c r="F51" s="30"/>
      <c r="G51" s="311"/>
      <c r="H51" s="312"/>
      <c r="I51" s="329"/>
      <c r="J51" s="315"/>
      <c r="K51" s="329">
        <v>19.0</v>
      </c>
      <c r="L51" s="315">
        <v>0.0</v>
      </c>
      <c r="M51" s="4"/>
    </row>
    <row r="52" ht="14.25" customHeight="1">
      <c r="A52" s="27">
        <v>12.0</v>
      </c>
      <c r="B52" s="87" t="s">
        <v>48</v>
      </c>
      <c r="C52" s="316"/>
      <c r="D52" s="317"/>
      <c r="E52" s="33"/>
      <c r="F52" s="33"/>
      <c r="G52" s="318"/>
      <c r="H52" s="319"/>
      <c r="I52" s="330"/>
      <c r="J52" s="322"/>
      <c r="K52" s="330">
        <v>35.0</v>
      </c>
      <c r="L52" s="322" t="s">
        <v>138</v>
      </c>
      <c r="M52" s="4"/>
    </row>
    <row r="53" ht="14.25" customHeight="1">
      <c r="A53" s="27">
        <v>13.0</v>
      </c>
      <c r="B53" s="87" t="s">
        <v>49</v>
      </c>
      <c r="C53" s="316"/>
      <c r="D53" s="317"/>
      <c r="E53" s="33"/>
      <c r="F53" s="33"/>
      <c r="G53" s="318"/>
      <c r="H53" s="319"/>
      <c r="I53" s="330"/>
      <c r="J53" s="322"/>
      <c r="K53" s="330">
        <v>4.0</v>
      </c>
      <c r="L53" s="322">
        <v>4.0</v>
      </c>
      <c r="M53" s="4"/>
    </row>
    <row r="54" ht="14.25" customHeight="1">
      <c r="A54" s="27">
        <v>14.0</v>
      </c>
      <c r="B54" s="87" t="s">
        <v>50</v>
      </c>
      <c r="C54" s="316"/>
      <c r="D54" s="317"/>
      <c r="E54" s="33"/>
      <c r="F54" s="33"/>
      <c r="G54" s="318"/>
      <c r="H54" s="319"/>
      <c r="I54" s="330"/>
      <c r="J54" s="322"/>
      <c r="K54" s="330" t="s">
        <v>51</v>
      </c>
      <c r="L54" s="322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71"/>
    <col customWidth="1" min="2" max="2" width="55.57"/>
    <col customWidth="1" min="3" max="3" width="16.29"/>
    <col customWidth="1" min="4" max="4" width="13.71"/>
    <col customWidth="1" min="5" max="5" width="9.0"/>
    <col customWidth="1" min="6" max="6" width="15.0"/>
    <col customWidth="1" min="7" max="7" width="12.0"/>
    <col customWidth="1" min="8" max="8" width="9.0"/>
    <col customWidth="1" min="9" max="9" width="10.0"/>
    <col customWidth="1" min="10" max="10" width="9.0"/>
    <col customWidth="1" min="11" max="11" width="12.0"/>
    <col customWidth="1" min="12" max="12" width="9.0"/>
    <col customWidth="1" min="13" max="13" width="10.43"/>
    <col customWidth="1" min="14" max="26" width="8.71"/>
  </cols>
  <sheetData>
    <row r="1" ht="14.25" customHeight="1">
      <c r="A1" s="1" t="s">
        <v>0</v>
      </c>
      <c r="B1" s="2">
        <v>260.0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2.0</v>
      </c>
      <c r="D4" s="308">
        <v>3.0</v>
      </c>
      <c r="E4" s="308">
        <v>0.0</v>
      </c>
      <c r="F4" s="308">
        <v>14.0</v>
      </c>
      <c r="G4" s="308">
        <v>10.0</v>
      </c>
      <c r="H4" s="308">
        <v>7.0</v>
      </c>
      <c r="I4" s="308">
        <v>26.0</v>
      </c>
      <c r="J4" s="308">
        <v>53.85</v>
      </c>
      <c r="K4" s="308">
        <v>0.0</v>
      </c>
      <c r="L4" s="308">
        <v>0.0</v>
      </c>
      <c r="M4" s="4"/>
    </row>
    <row r="5" ht="14.25" customHeight="1">
      <c r="A5" s="4"/>
      <c r="B5" s="237" t="s">
        <v>64</v>
      </c>
      <c r="C5" s="241">
        <v>6.0</v>
      </c>
      <c r="D5" s="241">
        <v>9.0</v>
      </c>
      <c r="E5" s="241">
        <v>0.0</v>
      </c>
      <c r="F5" s="241">
        <v>7.0</v>
      </c>
      <c r="G5" s="241">
        <v>4.0</v>
      </c>
      <c r="H5" s="241">
        <v>0.78</v>
      </c>
      <c r="I5" s="241">
        <v>45.0</v>
      </c>
      <c r="J5" s="241">
        <v>15.56</v>
      </c>
      <c r="K5" s="241">
        <v>0.0</v>
      </c>
      <c r="L5" s="241">
        <v>0.0</v>
      </c>
      <c r="M5" s="339"/>
    </row>
    <row r="6" ht="14.25" customHeight="1">
      <c r="A6" s="4"/>
      <c r="B6" s="237" t="s">
        <v>65</v>
      </c>
      <c r="C6" s="340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  <c r="M7" s="4"/>
    </row>
    <row r="8" ht="14.25" customHeight="1">
      <c r="A8" s="4"/>
      <c r="B8" s="7" t="s">
        <v>23</v>
      </c>
      <c r="C8" s="308"/>
      <c r="D8" s="308"/>
      <c r="E8" s="308"/>
      <c r="F8" s="308"/>
      <c r="G8" s="308"/>
      <c r="H8" s="308"/>
      <c r="I8" s="308"/>
      <c r="J8" s="308"/>
      <c r="K8" s="308"/>
      <c r="L8" s="308"/>
      <c r="M8" s="4"/>
    </row>
    <row r="9" ht="14.25" customHeight="1">
      <c r="A9" s="4"/>
      <c r="B9" s="7" t="s">
        <v>13</v>
      </c>
      <c r="C9" s="308">
        <v>540.0</v>
      </c>
      <c r="D9" s="308">
        <v>15.0</v>
      </c>
      <c r="E9" s="308">
        <v>264.0</v>
      </c>
      <c r="F9" s="308">
        <v>17.0</v>
      </c>
      <c r="G9" s="308" t="s">
        <v>139</v>
      </c>
      <c r="H9" s="308">
        <v>15.53</v>
      </c>
      <c r="I9" s="308">
        <v>2.0</v>
      </c>
      <c r="J9" s="308">
        <v>1.0</v>
      </c>
      <c r="K9" s="308">
        <v>31.76</v>
      </c>
      <c r="L9" s="308">
        <v>2.95</v>
      </c>
      <c r="M9" s="4"/>
    </row>
    <row r="10" ht="14.25" customHeight="1">
      <c r="A10" s="4"/>
      <c r="B10" s="237" t="s">
        <v>64</v>
      </c>
      <c r="C10" s="96">
        <v>1407.0</v>
      </c>
      <c r="D10" s="96">
        <v>45.0</v>
      </c>
      <c r="E10" s="341">
        <v>677.0</v>
      </c>
      <c r="F10" s="96">
        <v>40.0</v>
      </c>
      <c r="G10" s="96" t="s">
        <v>140</v>
      </c>
      <c r="H10" s="96">
        <v>16.93</v>
      </c>
      <c r="I10" s="96">
        <v>2.0</v>
      </c>
      <c r="J10" s="96">
        <v>4.0</v>
      </c>
      <c r="K10" s="96">
        <v>35.18</v>
      </c>
      <c r="L10" s="96">
        <v>2.89</v>
      </c>
      <c r="M10" s="4"/>
    </row>
    <row r="11" ht="14.25" customHeight="1">
      <c r="A11" s="4"/>
      <c r="B11" s="237" t="s">
        <v>65</v>
      </c>
      <c r="C11" s="96">
        <v>138.0</v>
      </c>
      <c r="D11" s="96">
        <v>1.0</v>
      </c>
      <c r="E11" s="96">
        <v>122.0</v>
      </c>
      <c r="F11" s="96">
        <v>2.0</v>
      </c>
      <c r="G11" s="96" t="s">
        <v>141</v>
      </c>
      <c r="H11" s="96">
        <v>61.0</v>
      </c>
      <c r="I11" s="96">
        <v>0.0</v>
      </c>
      <c r="J11" s="96">
        <v>0.0</v>
      </c>
      <c r="K11" s="96">
        <v>69.0</v>
      </c>
      <c r="L11" s="96">
        <v>5.3</v>
      </c>
      <c r="M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</row>
    <row r="16" ht="14.25" customHeight="1">
      <c r="A16" s="27">
        <v>1.0</v>
      </c>
      <c r="B16" s="28" t="s">
        <v>35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27">
        <v>2.0</v>
      </c>
      <c r="B17" s="28" t="s">
        <v>36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34">
        <v>3.0</v>
      </c>
      <c r="B18" s="35" t="s">
        <v>37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36">
        <v>4.0</v>
      </c>
      <c r="B19" s="35" t="s">
        <v>38</v>
      </c>
      <c r="C19" s="31"/>
      <c r="D19" s="31"/>
      <c r="E19" s="31"/>
      <c r="F19" s="31"/>
      <c r="G19" s="31"/>
      <c r="H19" s="4"/>
      <c r="I19" s="4"/>
      <c r="J19" s="4"/>
      <c r="K19" s="4"/>
      <c r="L19" s="4"/>
      <c r="M19" s="4"/>
    </row>
    <row r="20" ht="14.25" customHeight="1">
      <c r="A20" s="37" t="s">
        <v>39</v>
      </c>
      <c r="B20" s="38" t="s">
        <v>40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43">
        <v>6.0</v>
      </c>
      <c r="B21" s="38" t="s">
        <v>41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44">
        <v>7.0</v>
      </c>
      <c r="B22" s="38" t="s">
        <v>42</v>
      </c>
      <c r="C22" s="31"/>
      <c r="D22" s="31"/>
      <c r="E22" s="31"/>
      <c r="F22" s="31"/>
      <c r="G22" s="31"/>
      <c r="H22" s="4"/>
      <c r="I22" s="4"/>
      <c r="J22" s="4"/>
      <c r="K22" s="4"/>
      <c r="L22" s="4"/>
      <c r="M22" s="4"/>
    </row>
    <row r="23" ht="14.25" customHeight="1">
      <c r="A23" s="45">
        <v>8.0</v>
      </c>
      <c r="B23" s="46" t="s">
        <v>43</v>
      </c>
      <c r="C23" s="51"/>
      <c r="D23" s="51"/>
      <c r="E23" s="51"/>
      <c r="F23" s="51"/>
      <c r="G23" s="51"/>
      <c r="H23" s="4"/>
      <c r="I23" s="4"/>
      <c r="J23" s="4"/>
      <c r="K23" s="4"/>
      <c r="L23" s="4"/>
      <c r="M23" s="4"/>
    </row>
    <row r="24" ht="14.25" customHeight="1">
      <c r="A24" s="52">
        <v>9.0</v>
      </c>
      <c r="B24" s="53" t="s">
        <v>44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52">
        <v>10.0</v>
      </c>
      <c r="B25" s="53" t="s">
        <v>45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</row>
    <row r="27" ht="14.25" customHeight="1">
      <c r="A27" s="37">
        <v>11.0</v>
      </c>
      <c r="B27" s="58" t="s">
        <v>47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27">
        <v>12.0</v>
      </c>
      <c r="B28" s="58" t="s">
        <v>48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13.0</v>
      </c>
      <c r="B29" s="58" t="s">
        <v>49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27">
        <v>14.0</v>
      </c>
      <c r="B30" s="58" t="s">
        <v>50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15.0</v>
      </c>
      <c r="B31" s="58" t="s">
        <v>52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16.0</v>
      </c>
      <c r="B32" s="58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17.0</v>
      </c>
      <c r="B33" s="58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60">
        <v>18.0</v>
      </c>
      <c r="B34" s="58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</row>
    <row r="35" ht="14.25" customHeight="1">
      <c r="A35" s="27">
        <v>19.0</v>
      </c>
      <c r="B35" s="58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</row>
    <row r="36" ht="14.25" customHeight="1">
      <c r="A36" s="60">
        <v>20.0</v>
      </c>
      <c r="B36" s="58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</row>
    <row r="37" ht="14.25" customHeight="1">
      <c r="A37" s="27">
        <v>21.0</v>
      </c>
      <c r="B37" s="58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</row>
    <row r="44" ht="14.25" customHeight="1">
      <c r="A44" s="27">
        <v>1.0</v>
      </c>
      <c r="B44" s="71" t="s">
        <v>35</v>
      </c>
      <c r="C44" s="72">
        <v>5.0</v>
      </c>
      <c r="D44" s="73"/>
      <c r="E44" s="72">
        <v>15.0</v>
      </c>
      <c r="F44" s="73"/>
      <c r="G44" s="72">
        <v>20.0</v>
      </c>
      <c r="H44" s="73"/>
      <c r="I44" s="72">
        <v>30.0</v>
      </c>
      <c r="J44" s="73"/>
      <c r="K44" s="72">
        <v>45.0</v>
      </c>
      <c r="L44" s="73"/>
      <c r="M44" s="4"/>
    </row>
    <row r="45" ht="14.25" customHeight="1">
      <c r="A45" s="27">
        <v>2.0</v>
      </c>
      <c r="B45" s="71" t="s">
        <v>36</v>
      </c>
      <c r="C45" s="74">
        <v>1.0</v>
      </c>
      <c r="D45" s="75">
        <v>3.0</v>
      </c>
      <c r="E45" s="74">
        <v>2.0</v>
      </c>
      <c r="F45" s="75">
        <v>4.0</v>
      </c>
      <c r="G45" s="74">
        <v>2.0</v>
      </c>
      <c r="H45" s="75">
        <v>4.0</v>
      </c>
      <c r="I45" s="74">
        <v>2.0</v>
      </c>
      <c r="J45" s="75">
        <v>4.0</v>
      </c>
      <c r="K45" s="74">
        <v>2.0</v>
      </c>
      <c r="L45" s="75">
        <v>4.0</v>
      </c>
      <c r="M45" s="4"/>
    </row>
    <row r="46" ht="14.25" customHeight="1">
      <c r="A46" s="34">
        <v>3.0</v>
      </c>
      <c r="B46" s="76" t="s">
        <v>37</v>
      </c>
      <c r="C46" s="77">
        <v>2.0</v>
      </c>
      <c r="D46" s="78"/>
      <c r="E46" s="77">
        <v>2.0</v>
      </c>
      <c r="F46" s="78"/>
      <c r="G46" s="77">
        <v>2.0</v>
      </c>
      <c r="H46" s="78"/>
      <c r="I46" s="77">
        <v>2.0</v>
      </c>
      <c r="J46" s="78"/>
      <c r="K46" s="77">
        <v>2.0</v>
      </c>
      <c r="L46" s="78"/>
      <c r="M46" s="4"/>
    </row>
    <row r="47" ht="14.25" customHeight="1">
      <c r="A47" s="36">
        <v>4.0</v>
      </c>
      <c r="B47" s="76" t="s">
        <v>38</v>
      </c>
      <c r="C47" s="77">
        <v>1.0</v>
      </c>
      <c r="D47" s="78"/>
      <c r="E47" s="77">
        <v>6.0</v>
      </c>
      <c r="F47" s="78"/>
      <c r="G47" s="77">
        <v>4.0</v>
      </c>
      <c r="H47" s="78"/>
      <c r="I47" s="77">
        <v>5.0</v>
      </c>
      <c r="J47" s="78"/>
      <c r="K47" s="77">
        <v>3.0</v>
      </c>
      <c r="L47" s="78"/>
      <c r="M47" s="4"/>
    </row>
    <row r="48" ht="14.25" customHeight="1">
      <c r="A48" s="37" t="s">
        <v>39</v>
      </c>
      <c r="B48" s="79" t="s">
        <v>40</v>
      </c>
      <c r="C48" s="74">
        <v>391.0</v>
      </c>
      <c r="D48" s="75">
        <v>156.0</v>
      </c>
      <c r="E48" s="74">
        <v>448.0</v>
      </c>
      <c r="F48" s="75" t="s">
        <v>53</v>
      </c>
      <c r="G48" s="74">
        <v>18.0</v>
      </c>
      <c r="H48" s="75"/>
      <c r="I48" s="74">
        <v>343.0</v>
      </c>
      <c r="J48" s="75"/>
      <c r="K48" s="74">
        <v>230.0</v>
      </c>
      <c r="L48" s="75">
        <v>178.0</v>
      </c>
      <c r="M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 t="s">
        <v>53</v>
      </c>
      <c r="G49" s="74">
        <v>1.0</v>
      </c>
      <c r="H49" s="75"/>
      <c r="I49" s="74">
        <v>10.0</v>
      </c>
      <c r="J49" s="75"/>
      <c r="K49" s="74">
        <v>10.0</v>
      </c>
      <c r="L49" s="75">
        <v>4.0</v>
      </c>
      <c r="M49" s="4"/>
    </row>
    <row r="50" ht="14.25" customHeight="1">
      <c r="A50" s="44">
        <v>7.0</v>
      </c>
      <c r="B50" s="79" t="s">
        <v>42</v>
      </c>
      <c r="C50" s="74">
        <v>609.0</v>
      </c>
      <c r="D50" s="75">
        <v>303.0</v>
      </c>
      <c r="E50" s="74">
        <v>620.0</v>
      </c>
      <c r="F50" s="75" t="s">
        <v>53</v>
      </c>
      <c r="G50" s="74">
        <v>30.0</v>
      </c>
      <c r="H50" s="75"/>
      <c r="I50" s="74">
        <v>54.0</v>
      </c>
      <c r="J50" s="75"/>
      <c r="K50" s="74">
        <v>342.0</v>
      </c>
      <c r="L50" s="75">
        <v>278.0</v>
      </c>
      <c r="M50" s="4"/>
    </row>
    <row r="51" ht="14.25" customHeight="1">
      <c r="A51" s="45">
        <v>8.0</v>
      </c>
      <c r="B51" s="80" t="s">
        <v>43</v>
      </c>
      <c r="C51" s="81">
        <v>535.0</v>
      </c>
      <c r="D51" s="82"/>
      <c r="E51" s="81">
        <v>170.0</v>
      </c>
      <c r="F51" s="82">
        <v>149.0</v>
      </c>
      <c r="G51" s="81">
        <v>259.0</v>
      </c>
      <c r="H51" s="82"/>
      <c r="I51" s="81">
        <v>187.0</v>
      </c>
      <c r="J51" s="82">
        <v>118.0</v>
      </c>
      <c r="K51" s="81">
        <v>283.0</v>
      </c>
      <c r="L51" s="82">
        <v>120.0</v>
      </c>
      <c r="M51" s="4"/>
    </row>
    <row r="52" ht="14.25" customHeight="1">
      <c r="A52" s="52">
        <v>9.0</v>
      </c>
      <c r="B52" s="83" t="s">
        <v>44</v>
      </c>
      <c r="C52" s="74">
        <v>8.0</v>
      </c>
      <c r="D52" s="75"/>
      <c r="E52" s="74">
        <v>10.0</v>
      </c>
      <c r="F52" s="82">
        <v>9.0</v>
      </c>
      <c r="G52" s="74">
        <v>10.0</v>
      </c>
      <c r="H52" s="75"/>
      <c r="I52" s="74">
        <v>10.0</v>
      </c>
      <c r="J52" s="75">
        <v>8.0</v>
      </c>
      <c r="K52" s="74">
        <v>10.0</v>
      </c>
      <c r="L52" s="75">
        <v>10.0</v>
      </c>
      <c r="M52" s="4"/>
    </row>
    <row r="53" ht="14.25" customHeight="1">
      <c r="A53" s="52">
        <v>10.0</v>
      </c>
      <c r="B53" s="83" t="s">
        <v>45</v>
      </c>
      <c r="C53" s="84">
        <v>952.0</v>
      </c>
      <c r="D53" s="85"/>
      <c r="E53" s="84">
        <v>313.0</v>
      </c>
      <c r="F53" s="85">
        <v>311.0</v>
      </c>
      <c r="G53" s="84">
        <v>566.0</v>
      </c>
      <c r="H53" s="85"/>
      <c r="I53" s="84">
        <v>350.0</v>
      </c>
      <c r="J53" s="85">
        <v>204.0</v>
      </c>
      <c r="K53" s="84">
        <v>386.0</v>
      </c>
      <c r="L53" s="85">
        <v>188.0</v>
      </c>
      <c r="M53" s="4"/>
    </row>
    <row r="54" ht="14.25" customHeight="1">
      <c r="A54" s="86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</row>
    <row r="55" ht="14.25" customHeight="1">
      <c r="A55" s="37">
        <v>11.0</v>
      </c>
      <c r="B55" s="87" t="s">
        <v>47</v>
      </c>
      <c r="C55" s="309"/>
      <c r="D55" s="310"/>
      <c r="E55" s="30"/>
      <c r="F55" s="30"/>
      <c r="G55" s="311"/>
      <c r="H55" s="312"/>
      <c r="I55" s="329">
        <v>4.0</v>
      </c>
      <c r="J55" s="315"/>
      <c r="K55" s="315">
        <v>10.0</v>
      </c>
      <c r="L55" s="315"/>
      <c r="M55" s="4"/>
    </row>
    <row r="56" ht="14.25" customHeight="1">
      <c r="A56" s="27">
        <v>12.0</v>
      </c>
      <c r="B56" s="87" t="s">
        <v>48</v>
      </c>
      <c r="C56" s="316"/>
      <c r="D56" s="317"/>
      <c r="E56" s="33"/>
      <c r="F56" s="33"/>
      <c r="G56" s="318"/>
      <c r="H56" s="319"/>
      <c r="I56" s="330">
        <v>10.0</v>
      </c>
      <c r="J56" s="322"/>
      <c r="K56" s="322">
        <v>16.0</v>
      </c>
      <c r="L56" s="322"/>
      <c r="M56" s="4"/>
    </row>
    <row r="57" ht="14.25" customHeight="1">
      <c r="A57" s="27">
        <v>13.0</v>
      </c>
      <c r="B57" s="87" t="s">
        <v>49</v>
      </c>
      <c r="C57" s="316"/>
      <c r="D57" s="317"/>
      <c r="E57" s="33"/>
      <c r="F57" s="33"/>
      <c r="G57" s="318"/>
      <c r="H57" s="319"/>
      <c r="I57" s="330">
        <v>10.0</v>
      </c>
      <c r="J57" s="322"/>
      <c r="K57" s="322">
        <v>10.0</v>
      </c>
      <c r="L57" s="322"/>
      <c r="M57" s="4"/>
    </row>
    <row r="58" ht="14.25" customHeight="1">
      <c r="A58" s="27">
        <v>14.0</v>
      </c>
      <c r="B58" s="87" t="s">
        <v>50</v>
      </c>
      <c r="C58" s="316"/>
      <c r="D58" s="317"/>
      <c r="E58" s="33"/>
      <c r="F58" s="33"/>
      <c r="G58" s="318"/>
      <c r="H58" s="319"/>
      <c r="I58" s="330" t="s">
        <v>51</v>
      </c>
      <c r="J58" s="322"/>
      <c r="K58" s="322" t="s">
        <v>51</v>
      </c>
      <c r="L58" s="322"/>
      <c r="M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</row>
    <row r="60" ht="14.25" customHeight="1">
      <c r="A60" s="60">
        <v>16.0</v>
      </c>
      <c r="B60" s="91" t="s">
        <v>54</v>
      </c>
      <c r="C60" s="74"/>
      <c r="D60" s="75"/>
      <c r="E60" s="74"/>
      <c r="F60" s="75"/>
      <c r="G60" s="74">
        <v>128.0</v>
      </c>
      <c r="H60" s="75"/>
      <c r="I60" s="74">
        <v>92.0</v>
      </c>
      <c r="J60" s="75">
        <v>96.0</v>
      </c>
      <c r="K60" s="74">
        <v>134.0</v>
      </c>
      <c r="L60" s="75">
        <v>90.0</v>
      </c>
      <c r="M60" s="4"/>
    </row>
    <row r="61" ht="14.25" customHeight="1">
      <c r="A61" s="27">
        <v>17.0</v>
      </c>
      <c r="B61" s="91" t="s">
        <v>55</v>
      </c>
      <c r="C61" s="74"/>
      <c r="D61" s="75"/>
      <c r="E61" s="74"/>
      <c r="F61" s="75"/>
      <c r="G61" s="74">
        <v>42.0</v>
      </c>
      <c r="H61" s="75"/>
      <c r="I61" s="74">
        <v>53.0</v>
      </c>
      <c r="J61" s="75">
        <v>32.0</v>
      </c>
      <c r="K61" s="74">
        <v>89.0</v>
      </c>
      <c r="L61" s="75">
        <v>48.0</v>
      </c>
      <c r="M61" s="4"/>
    </row>
    <row r="62" ht="14.25" customHeight="1">
      <c r="A62" s="60">
        <v>18.0</v>
      </c>
      <c r="B62" s="91" t="s">
        <v>56</v>
      </c>
      <c r="C62" s="81"/>
      <c r="D62" s="82"/>
      <c r="E62" s="81"/>
      <c r="F62" s="82"/>
      <c r="G62" s="81">
        <v>2.0</v>
      </c>
      <c r="H62" s="82"/>
      <c r="I62" s="81">
        <v>4.0</v>
      </c>
      <c r="J62" s="82">
        <v>4.0</v>
      </c>
      <c r="K62" s="81">
        <v>5.0</v>
      </c>
      <c r="L62" s="82">
        <v>2.0</v>
      </c>
      <c r="M62" s="4"/>
    </row>
    <row r="63" ht="14.25" customHeight="1">
      <c r="A63" s="27">
        <v>19.0</v>
      </c>
      <c r="B63" s="91" t="s">
        <v>57</v>
      </c>
      <c r="C63" s="74"/>
      <c r="D63" s="75"/>
      <c r="E63" s="74"/>
      <c r="F63" s="75"/>
      <c r="G63" s="74">
        <v>3.0</v>
      </c>
      <c r="H63" s="75"/>
      <c r="I63" s="74">
        <v>2.0</v>
      </c>
      <c r="J63" s="75">
        <v>6.0</v>
      </c>
      <c r="K63" s="74">
        <v>2.0</v>
      </c>
      <c r="L63" s="75">
        <v>2.0</v>
      </c>
      <c r="M63" s="4"/>
    </row>
    <row r="64" ht="14.25" customHeight="1">
      <c r="A64" s="60">
        <v>20.0</v>
      </c>
      <c r="B64" s="91" t="s">
        <v>58</v>
      </c>
      <c r="C64" s="74"/>
      <c r="D64" s="75"/>
      <c r="E64" s="74"/>
      <c r="F64" s="75"/>
      <c r="G64" s="74" t="s">
        <v>142</v>
      </c>
      <c r="H64" s="75"/>
      <c r="I64" s="74" t="s">
        <v>143</v>
      </c>
      <c r="J64" s="75" t="s">
        <v>144</v>
      </c>
      <c r="K64" s="74" t="s">
        <v>145</v>
      </c>
      <c r="L64" s="75" t="s">
        <v>146</v>
      </c>
      <c r="M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</row>
    <row r="66" ht="14.25" customHeight="1"/>
    <row r="67" ht="14.25" customHeight="1">
      <c r="A67" s="342" t="s">
        <v>147</v>
      </c>
      <c r="B67" s="17"/>
      <c r="C67" s="17"/>
      <c r="D67" s="17"/>
      <c r="E67" s="17"/>
      <c r="F67" s="17"/>
      <c r="G67" s="17"/>
      <c r="H67" s="343"/>
      <c r="I67" s="343"/>
      <c r="J67" s="343"/>
      <c r="K67" s="343"/>
      <c r="L67" s="343"/>
      <c r="M67" s="343"/>
      <c r="N67" s="343"/>
      <c r="O67" s="343"/>
      <c r="P67" s="343"/>
      <c r="Q67" s="343"/>
      <c r="R67" s="343"/>
    </row>
    <row r="68" ht="14.25" customHeight="1">
      <c r="A68" s="344" t="s">
        <v>9</v>
      </c>
      <c r="B68" s="345" t="s">
        <v>25</v>
      </c>
      <c r="C68" s="346" t="s">
        <v>148</v>
      </c>
      <c r="D68" s="22"/>
      <c r="E68" s="346" t="s">
        <v>149</v>
      </c>
      <c r="F68" s="22"/>
      <c r="G68" s="346" t="s">
        <v>150</v>
      </c>
      <c r="H68" s="22"/>
      <c r="I68" s="346" t="s">
        <v>151</v>
      </c>
      <c r="J68" s="22"/>
      <c r="K68" s="346" t="s">
        <v>152</v>
      </c>
      <c r="L68" s="22"/>
      <c r="M68" s="346" t="s">
        <v>153</v>
      </c>
      <c r="N68" s="22"/>
      <c r="O68" s="346" t="s">
        <v>154</v>
      </c>
      <c r="P68" s="22"/>
      <c r="Q68" s="346" t="s">
        <v>155</v>
      </c>
      <c r="R68" s="22"/>
    </row>
    <row r="69" ht="14.25" customHeight="1">
      <c r="A69" s="25"/>
      <c r="B69" s="25"/>
      <c r="C69" s="347" t="s">
        <v>156</v>
      </c>
      <c r="D69" s="347" t="s">
        <v>157</v>
      </c>
      <c r="E69" s="347" t="s">
        <v>156</v>
      </c>
      <c r="F69" s="347" t="s">
        <v>157</v>
      </c>
      <c r="G69" s="347" t="s">
        <v>156</v>
      </c>
      <c r="H69" s="347" t="s">
        <v>157</v>
      </c>
      <c r="I69" s="347" t="s">
        <v>156</v>
      </c>
      <c r="J69" s="347" t="s">
        <v>157</v>
      </c>
      <c r="K69" s="347" t="s">
        <v>156</v>
      </c>
      <c r="L69" s="347" t="s">
        <v>157</v>
      </c>
      <c r="M69" s="347" t="s">
        <v>156</v>
      </c>
      <c r="N69" s="347" t="s">
        <v>157</v>
      </c>
      <c r="O69" s="347" t="s">
        <v>156</v>
      </c>
      <c r="P69" s="347" t="s">
        <v>157</v>
      </c>
      <c r="Q69" s="347" t="s">
        <v>156</v>
      </c>
      <c r="R69" s="347" t="s">
        <v>157</v>
      </c>
    </row>
    <row r="70" ht="14.25" customHeight="1">
      <c r="A70" s="348" t="s">
        <v>34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2"/>
    </row>
    <row r="71" ht="14.25" customHeight="1">
      <c r="A71" s="349">
        <v>1.0</v>
      </c>
      <c r="B71" s="350" t="s">
        <v>35</v>
      </c>
      <c r="C71" s="351">
        <v>2.0</v>
      </c>
      <c r="D71" s="24"/>
      <c r="E71" s="351">
        <v>8.0</v>
      </c>
      <c r="F71" s="24"/>
      <c r="G71" s="351">
        <v>11.0</v>
      </c>
      <c r="H71" s="24"/>
      <c r="I71" s="351">
        <v>16.0</v>
      </c>
      <c r="J71" s="24"/>
      <c r="K71" s="351">
        <v>24.0</v>
      </c>
      <c r="L71" s="24"/>
      <c r="M71" s="351">
        <v>25.0</v>
      </c>
      <c r="N71" s="24"/>
      <c r="O71" s="351">
        <v>32.0</v>
      </c>
      <c r="P71" s="24"/>
      <c r="Q71" s="351">
        <v>35.0</v>
      </c>
      <c r="R71" s="24"/>
    </row>
    <row r="72" ht="14.25" customHeight="1">
      <c r="A72" s="352">
        <v>2.0</v>
      </c>
      <c r="B72" s="350" t="s">
        <v>36</v>
      </c>
      <c r="C72" s="353">
        <v>2.0</v>
      </c>
      <c r="D72" s="353">
        <v>4.0</v>
      </c>
      <c r="E72" s="354">
        <v>2.0</v>
      </c>
      <c r="F72" s="354">
        <v>4.0</v>
      </c>
      <c r="G72" s="353">
        <v>2.0</v>
      </c>
      <c r="H72" s="353">
        <v>4.0</v>
      </c>
      <c r="I72" s="353">
        <v>2.0</v>
      </c>
      <c r="J72" s="353">
        <v>4.0</v>
      </c>
      <c r="K72" s="354">
        <v>2.0</v>
      </c>
      <c r="L72" s="354">
        <v>4.0</v>
      </c>
      <c r="M72" s="353">
        <v>2.0</v>
      </c>
      <c r="N72" s="353">
        <v>4.0</v>
      </c>
      <c r="O72" s="353">
        <v>1.0</v>
      </c>
      <c r="P72" s="353">
        <v>3.0</v>
      </c>
      <c r="Q72" s="354">
        <v>2.0</v>
      </c>
      <c r="R72" s="354">
        <v>4.0</v>
      </c>
    </row>
    <row r="73" ht="14.25" customHeight="1">
      <c r="A73" s="355">
        <v>3.0</v>
      </c>
      <c r="B73" s="350" t="s">
        <v>37</v>
      </c>
      <c r="C73" s="356">
        <v>6.0</v>
      </c>
      <c r="D73" s="22"/>
      <c r="E73" s="356">
        <v>6.0</v>
      </c>
      <c r="F73" s="22"/>
      <c r="G73" s="356">
        <v>6.0</v>
      </c>
      <c r="H73" s="22"/>
      <c r="I73" s="356">
        <v>6.0</v>
      </c>
      <c r="J73" s="22"/>
      <c r="K73" s="356">
        <v>6.0</v>
      </c>
      <c r="L73" s="22"/>
      <c r="M73" s="356">
        <v>6.0</v>
      </c>
      <c r="N73" s="22"/>
      <c r="O73" s="356">
        <v>6.0</v>
      </c>
      <c r="P73" s="22"/>
      <c r="Q73" s="356">
        <v>6.0</v>
      </c>
      <c r="R73" s="22"/>
    </row>
    <row r="74" ht="14.25" customHeight="1">
      <c r="A74" s="357">
        <v>4.0</v>
      </c>
      <c r="B74" s="350" t="s">
        <v>38</v>
      </c>
      <c r="C74" s="356">
        <v>5.0</v>
      </c>
      <c r="D74" s="22"/>
      <c r="E74" s="356">
        <v>8.0</v>
      </c>
      <c r="F74" s="22"/>
      <c r="G74" s="356">
        <v>1.0</v>
      </c>
      <c r="H74" s="22"/>
      <c r="I74" s="356">
        <v>7.0</v>
      </c>
      <c r="J74" s="22"/>
      <c r="K74" s="356">
        <v>3.0</v>
      </c>
      <c r="L74" s="22"/>
      <c r="M74" s="356">
        <v>4.0</v>
      </c>
      <c r="N74" s="22"/>
      <c r="O74" s="356">
        <v>9.0</v>
      </c>
      <c r="P74" s="22"/>
      <c r="Q74" s="356">
        <v>150.0</v>
      </c>
      <c r="R74" s="22"/>
    </row>
    <row r="75" ht="14.25" customHeight="1">
      <c r="A75" s="358" t="s">
        <v>39</v>
      </c>
      <c r="B75" s="350" t="s">
        <v>40</v>
      </c>
      <c r="C75" s="353">
        <v>268.0</v>
      </c>
      <c r="D75" s="353">
        <v>313.0</v>
      </c>
      <c r="E75" s="354">
        <v>183.0</v>
      </c>
      <c r="F75" s="354">
        <v>63.0</v>
      </c>
      <c r="G75" s="353">
        <v>479.0</v>
      </c>
      <c r="H75" s="353" t="s">
        <v>53</v>
      </c>
      <c r="I75" s="354">
        <v>280.0</v>
      </c>
      <c r="J75" s="354">
        <v>207.0</v>
      </c>
      <c r="K75" s="353">
        <v>499.0</v>
      </c>
      <c r="L75" s="353">
        <v>31.0</v>
      </c>
      <c r="M75" s="353">
        <v>174.0</v>
      </c>
      <c r="N75" s="353">
        <v>200.0</v>
      </c>
      <c r="O75" s="354">
        <v>353.0</v>
      </c>
      <c r="P75" s="354">
        <v>335.0</v>
      </c>
      <c r="Q75" s="353">
        <v>150.0</v>
      </c>
      <c r="R75" s="353">
        <v>384.0</v>
      </c>
    </row>
    <row r="76" ht="14.25" customHeight="1">
      <c r="A76" s="359">
        <v>6.0</v>
      </c>
      <c r="B76" s="360" t="s">
        <v>41</v>
      </c>
      <c r="C76" s="353">
        <v>10.0</v>
      </c>
      <c r="D76" s="353">
        <v>10.0</v>
      </c>
      <c r="E76" s="354">
        <v>10.0</v>
      </c>
      <c r="F76" s="354">
        <v>10.0</v>
      </c>
      <c r="G76" s="353">
        <v>10.0</v>
      </c>
      <c r="H76" s="353" t="s">
        <v>53</v>
      </c>
      <c r="I76" s="354">
        <v>10.0</v>
      </c>
      <c r="J76" s="354">
        <v>6.0</v>
      </c>
      <c r="K76" s="353">
        <v>10.0</v>
      </c>
      <c r="L76" s="353">
        <v>2.0</v>
      </c>
      <c r="M76" s="353">
        <v>10.0</v>
      </c>
      <c r="N76" s="353">
        <v>10.0</v>
      </c>
      <c r="O76" s="354">
        <v>10.0</v>
      </c>
      <c r="P76" s="354">
        <v>5.0</v>
      </c>
      <c r="Q76" s="353">
        <v>10.0</v>
      </c>
      <c r="R76" s="353">
        <v>3.0</v>
      </c>
    </row>
    <row r="77" ht="14.25" customHeight="1">
      <c r="A77" s="361">
        <v>7.0</v>
      </c>
      <c r="B77" s="350" t="s">
        <v>158</v>
      </c>
      <c r="C77" s="353">
        <v>501.0</v>
      </c>
      <c r="D77" s="353">
        <v>466.0</v>
      </c>
      <c r="E77" s="354">
        <v>345.0</v>
      </c>
      <c r="F77" s="354">
        <v>131.0</v>
      </c>
      <c r="G77" s="353">
        <v>883.0</v>
      </c>
      <c r="H77" s="353" t="s">
        <v>53</v>
      </c>
      <c r="I77" s="354">
        <v>491.0</v>
      </c>
      <c r="J77" s="354">
        <v>318.0</v>
      </c>
      <c r="K77" s="353">
        <v>826.0</v>
      </c>
      <c r="L77" s="353">
        <v>54.0</v>
      </c>
      <c r="M77" s="353">
        <v>325.0</v>
      </c>
      <c r="N77" s="353">
        <v>373.0</v>
      </c>
      <c r="O77" s="354">
        <v>596.0</v>
      </c>
      <c r="P77" s="354">
        <v>494.0</v>
      </c>
      <c r="Q77" s="353">
        <v>290.0</v>
      </c>
      <c r="R77" s="353">
        <v>652.0</v>
      </c>
    </row>
    <row r="78" ht="14.25" customHeight="1">
      <c r="A78" s="362">
        <v>8.0</v>
      </c>
      <c r="B78" s="363" t="s">
        <v>43</v>
      </c>
      <c r="C78" s="353">
        <v>151.0</v>
      </c>
      <c r="D78" s="353">
        <v>140.0</v>
      </c>
      <c r="E78" s="354">
        <v>137.0</v>
      </c>
      <c r="F78" s="354">
        <v>239.0</v>
      </c>
      <c r="G78" s="353">
        <v>335.0</v>
      </c>
      <c r="H78" s="353">
        <v>456.0</v>
      </c>
      <c r="I78" s="354">
        <v>334.0</v>
      </c>
      <c r="J78" s="354">
        <v>152.0</v>
      </c>
      <c r="K78" s="353">
        <v>406.0</v>
      </c>
      <c r="L78" s="353">
        <v>288.0</v>
      </c>
      <c r="M78" s="353">
        <v>238.0</v>
      </c>
      <c r="N78" s="353">
        <v>165.0</v>
      </c>
      <c r="O78" s="354">
        <v>199.0</v>
      </c>
      <c r="P78" s="354">
        <v>277.0</v>
      </c>
      <c r="Q78" s="353">
        <v>119.0</v>
      </c>
      <c r="R78" s="353">
        <v>568.0</v>
      </c>
    </row>
    <row r="79" ht="14.25" customHeight="1">
      <c r="A79" s="352">
        <v>9.0</v>
      </c>
      <c r="B79" s="364" t="s">
        <v>44</v>
      </c>
      <c r="C79" s="353">
        <v>10.0</v>
      </c>
      <c r="D79" s="353">
        <v>9.0</v>
      </c>
      <c r="E79" s="354">
        <v>10.0</v>
      </c>
      <c r="F79" s="354">
        <v>10.0</v>
      </c>
      <c r="G79" s="353">
        <v>10.0</v>
      </c>
      <c r="H79" s="353">
        <v>3.0</v>
      </c>
      <c r="I79" s="354">
        <v>10.0</v>
      </c>
      <c r="J79" s="354">
        <v>10.0</v>
      </c>
      <c r="K79" s="353">
        <v>10.0</v>
      </c>
      <c r="L79" s="353">
        <v>10.0</v>
      </c>
      <c r="M79" s="353">
        <v>10.0</v>
      </c>
      <c r="N79" s="353">
        <v>10.0</v>
      </c>
      <c r="O79" s="354">
        <v>10.0</v>
      </c>
      <c r="P79" s="354">
        <v>6.0</v>
      </c>
      <c r="Q79" s="353">
        <v>10.0</v>
      </c>
      <c r="R79" s="353">
        <v>9.0</v>
      </c>
    </row>
    <row r="80" ht="14.25" customHeight="1">
      <c r="A80" s="352">
        <v>10.0</v>
      </c>
      <c r="B80" s="350" t="s">
        <v>159</v>
      </c>
      <c r="C80" s="353">
        <v>290.0</v>
      </c>
      <c r="D80" s="353">
        <v>243.0</v>
      </c>
      <c r="E80" s="354">
        <v>277.0</v>
      </c>
      <c r="F80" s="354">
        <v>498.0</v>
      </c>
      <c r="G80" s="353">
        <v>513.0</v>
      </c>
      <c r="H80" s="353">
        <v>680.0</v>
      </c>
      <c r="I80" s="354">
        <v>590.0</v>
      </c>
      <c r="J80" s="354">
        <v>290.0</v>
      </c>
      <c r="K80" s="353">
        <v>583.0</v>
      </c>
      <c r="L80" s="353">
        <v>608.0</v>
      </c>
      <c r="M80" s="353">
        <v>514.0</v>
      </c>
      <c r="N80" s="353">
        <v>288.0</v>
      </c>
      <c r="O80" s="354">
        <v>376.0</v>
      </c>
      <c r="P80" s="354">
        <v>636.0</v>
      </c>
      <c r="Q80" s="353">
        <v>194.0</v>
      </c>
      <c r="R80" s="353">
        <v>918.0</v>
      </c>
    </row>
    <row r="81" ht="14.25" customHeight="1">
      <c r="A81" s="365" t="s">
        <v>46</v>
      </c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2"/>
    </row>
    <row r="82" ht="14.25" customHeight="1">
      <c r="A82" s="344" t="s">
        <v>9</v>
      </c>
      <c r="B82" s="366" t="s">
        <v>25</v>
      </c>
      <c r="C82" s="367" t="s">
        <v>148</v>
      </c>
      <c r="D82" s="22"/>
      <c r="E82" s="368" t="s">
        <v>149</v>
      </c>
      <c r="F82" s="22"/>
      <c r="G82" s="368" t="s">
        <v>150</v>
      </c>
      <c r="H82" s="22"/>
      <c r="I82" s="368" t="s">
        <v>151</v>
      </c>
      <c r="J82" s="22"/>
      <c r="K82" s="368" t="s">
        <v>152</v>
      </c>
      <c r="L82" s="22"/>
      <c r="M82" s="368" t="s">
        <v>153</v>
      </c>
      <c r="N82" s="22"/>
      <c r="O82" s="368" t="s">
        <v>154</v>
      </c>
      <c r="P82" s="22"/>
      <c r="Q82" s="368" t="s">
        <v>155</v>
      </c>
      <c r="R82" s="22"/>
    </row>
    <row r="83" ht="14.25" customHeight="1">
      <c r="A83" s="25"/>
      <c r="B83" s="153"/>
      <c r="C83" s="369" t="s">
        <v>156</v>
      </c>
      <c r="D83" s="347" t="s">
        <v>157</v>
      </c>
      <c r="E83" s="347" t="s">
        <v>156</v>
      </c>
      <c r="F83" s="347" t="s">
        <v>157</v>
      </c>
      <c r="G83" s="347" t="s">
        <v>156</v>
      </c>
      <c r="H83" s="347" t="s">
        <v>157</v>
      </c>
      <c r="I83" s="347" t="s">
        <v>156</v>
      </c>
      <c r="J83" s="347" t="s">
        <v>157</v>
      </c>
      <c r="K83" s="347" t="s">
        <v>156</v>
      </c>
      <c r="L83" s="347" t="s">
        <v>157</v>
      </c>
      <c r="M83" s="347" t="s">
        <v>156</v>
      </c>
      <c r="N83" s="347" t="s">
        <v>157</v>
      </c>
      <c r="O83" s="347" t="s">
        <v>156</v>
      </c>
      <c r="P83" s="347" t="s">
        <v>157</v>
      </c>
      <c r="Q83" s="347" t="s">
        <v>156</v>
      </c>
      <c r="R83" s="347" t="s">
        <v>157</v>
      </c>
    </row>
    <row r="84" ht="14.25" customHeight="1">
      <c r="A84" s="370">
        <v>11.0</v>
      </c>
      <c r="B84" s="371" t="s">
        <v>47</v>
      </c>
      <c r="C84" s="372">
        <v>0.0</v>
      </c>
      <c r="D84" s="373">
        <v>0.0</v>
      </c>
      <c r="E84" s="373">
        <v>0.0</v>
      </c>
      <c r="F84" s="373">
        <v>0.0</v>
      </c>
      <c r="G84" s="373">
        <v>0.0</v>
      </c>
      <c r="H84" s="373" t="s">
        <v>53</v>
      </c>
      <c r="I84" s="373">
        <v>2.0</v>
      </c>
      <c r="J84" s="373" t="s">
        <v>53</v>
      </c>
      <c r="K84" s="374"/>
      <c r="L84" s="374"/>
      <c r="M84" s="373">
        <v>4.0</v>
      </c>
      <c r="N84" s="373">
        <v>0.0</v>
      </c>
      <c r="O84" s="373">
        <v>1.0</v>
      </c>
      <c r="P84" s="373" t="s">
        <v>53</v>
      </c>
      <c r="Q84" s="374"/>
      <c r="R84" s="374"/>
    </row>
    <row r="85" ht="14.25" customHeight="1">
      <c r="A85" s="375">
        <v>12.0</v>
      </c>
      <c r="B85" s="371" t="s">
        <v>48</v>
      </c>
      <c r="C85" s="376">
        <v>1.0</v>
      </c>
      <c r="D85" s="354">
        <v>1.0</v>
      </c>
      <c r="E85" s="354">
        <v>2.0</v>
      </c>
      <c r="F85" s="354">
        <v>2.0</v>
      </c>
      <c r="G85" s="354">
        <v>6.0</v>
      </c>
      <c r="H85" s="354" t="s">
        <v>53</v>
      </c>
      <c r="I85" s="354">
        <v>3.0</v>
      </c>
      <c r="J85" s="354" t="s">
        <v>53</v>
      </c>
      <c r="K85" s="377"/>
      <c r="L85" s="377"/>
      <c r="M85" s="354">
        <v>18.0</v>
      </c>
      <c r="N85" s="354">
        <v>9.0</v>
      </c>
      <c r="O85" s="354">
        <v>3.0</v>
      </c>
      <c r="P85" s="354" t="s">
        <v>53</v>
      </c>
      <c r="Q85" s="377"/>
      <c r="R85" s="377"/>
    </row>
    <row r="86" ht="14.25" customHeight="1">
      <c r="A86" s="375">
        <v>13.0</v>
      </c>
      <c r="B86" s="371" t="s">
        <v>49</v>
      </c>
      <c r="C86" s="376">
        <v>10.0</v>
      </c>
      <c r="D86" s="354">
        <v>9.0</v>
      </c>
      <c r="E86" s="354">
        <v>9.0</v>
      </c>
      <c r="F86" s="354">
        <v>9.0</v>
      </c>
      <c r="G86" s="354">
        <v>10.0</v>
      </c>
      <c r="H86" s="354" t="s">
        <v>53</v>
      </c>
      <c r="I86" s="354">
        <v>10.0</v>
      </c>
      <c r="J86" s="354" t="s">
        <v>53</v>
      </c>
      <c r="K86" s="377"/>
      <c r="L86" s="377"/>
      <c r="M86" s="354">
        <v>10.0</v>
      </c>
      <c r="N86" s="354">
        <v>10.0</v>
      </c>
      <c r="O86" s="354">
        <v>11.0</v>
      </c>
      <c r="P86" s="354" t="s">
        <v>53</v>
      </c>
      <c r="Q86" s="377"/>
      <c r="R86" s="377"/>
    </row>
    <row r="87" ht="14.25" customHeight="1">
      <c r="A87" s="375">
        <v>14.0</v>
      </c>
      <c r="B87" s="371" t="s">
        <v>50</v>
      </c>
      <c r="C87" s="376" t="s">
        <v>51</v>
      </c>
      <c r="D87" s="354" t="s">
        <v>51</v>
      </c>
      <c r="E87" s="354" t="s">
        <v>51</v>
      </c>
      <c r="F87" s="354" t="s">
        <v>51</v>
      </c>
      <c r="G87" s="354" t="s">
        <v>51</v>
      </c>
      <c r="H87" s="354" t="s">
        <v>53</v>
      </c>
      <c r="I87" s="354" t="s">
        <v>51</v>
      </c>
      <c r="J87" s="354" t="s">
        <v>53</v>
      </c>
      <c r="K87" s="377"/>
      <c r="L87" s="377"/>
      <c r="M87" s="354" t="s">
        <v>51</v>
      </c>
      <c r="N87" s="354" t="s">
        <v>51</v>
      </c>
      <c r="O87" s="354" t="s">
        <v>51</v>
      </c>
      <c r="P87" s="354" t="s">
        <v>53</v>
      </c>
      <c r="Q87" s="377"/>
      <c r="R87" s="377"/>
    </row>
    <row r="88" ht="14.25" customHeight="1">
      <c r="A88" s="375">
        <v>15.0</v>
      </c>
      <c r="B88" s="371" t="s">
        <v>52</v>
      </c>
      <c r="C88" s="378"/>
      <c r="D88" s="377"/>
      <c r="E88" s="377"/>
      <c r="F88" s="377"/>
      <c r="G88" s="377"/>
      <c r="H88" s="377"/>
      <c r="I88" s="377"/>
      <c r="J88" s="377"/>
      <c r="K88" s="377"/>
      <c r="L88" s="377"/>
      <c r="M88" s="377"/>
      <c r="N88" s="377"/>
      <c r="O88" s="377"/>
      <c r="P88" s="377"/>
      <c r="Q88" s="377"/>
      <c r="R88" s="377"/>
    </row>
    <row r="89" ht="14.25" customHeight="1">
      <c r="A89" s="375">
        <v>16.0</v>
      </c>
      <c r="B89" s="379" t="s">
        <v>54</v>
      </c>
      <c r="C89" s="380">
        <v>132.0</v>
      </c>
      <c r="D89" s="381">
        <v>142.0</v>
      </c>
      <c r="E89" s="381">
        <v>103.0</v>
      </c>
      <c r="F89" s="381">
        <v>132.0</v>
      </c>
      <c r="G89" s="381">
        <v>120.0</v>
      </c>
      <c r="H89" s="381">
        <v>114.0</v>
      </c>
      <c r="I89" s="381">
        <v>144.0</v>
      </c>
      <c r="J89" s="381">
        <v>72.0</v>
      </c>
      <c r="K89" s="382"/>
      <c r="L89" s="382"/>
      <c r="M89" s="381">
        <v>126.0</v>
      </c>
      <c r="N89" s="381">
        <v>96.0</v>
      </c>
      <c r="O89" s="381">
        <v>94.0</v>
      </c>
      <c r="P89" s="381">
        <v>132.0</v>
      </c>
      <c r="Q89" s="382"/>
      <c r="R89" s="382"/>
    </row>
    <row r="90" ht="14.25" customHeight="1">
      <c r="A90" s="375">
        <v>17.0</v>
      </c>
      <c r="B90" s="379" t="s">
        <v>5</v>
      </c>
      <c r="C90" s="380">
        <v>51.0</v>
      </c>
      <c r="D90" s="381">
        <v>70.0</v>
      </c>
      <c r="E90" s="381">
        <v>31.0</v>
      </c>
      <c r="F90" s="381">
        <v>65.0</v>
      </c>
      <c r="G90" s="381">
        <v>80.0</v>
      </c>
      <c r="H90" s="381">
        <v>53.0</v>
      </c>
      <c r="I90" s="381">
        <v>58.0</v>
      </c>
      <c r="J90" s="381">
        <v>29.0</v>
      </c>
      <c r="K90" s="382"/>
      <c r="L90" s="382"/>
      <c r="M90" s="381">
        <v>41.0</v>
      </c>
      <c r="N90" s="381">
        <v>55.0</v>
      </c>
      <c r="O90" s="381">
        <v>43.0</v>
      </c>
      <c r="P90" s="381">
        <v>94.0</v>
      </c>
      <c r="Q90" s="382"/>
      <c r="R90" s="382"/>
    </row>
    <row r="91" ht="14.25" customHeight="1">
      <c r="A91" s="375">
        <v>18.0</v>
      </c>
      <c r="B91" s="379" t="s">
        <v>56</v>
      </c>
      <c r="C91" s="380">
        <v>4.0</v>
      </c>
      <c r="D91" s="381">
        <v>7.0</v>
      </c>
      <c r="E91" s="381">
        <v>5.0</v>
      </c>
      <c r="F91" s="381">
        <v>5.0</v>
      </c>
      <c r="G91" s="381">
        <v>3.0</v>
      </c>
      <c r="H91" s="381">
        <v>0.0</v>
      </c>
      <c r="I91" s="381">
        <v>4.0</v>
      </c>
      <c r="J91" s="381">
        <v>2.0</v>
      </c>
      <c r="K91" s="382"/>
      <c r="L91" s="382"/>
      <c r="M91" s="381">
        <v>1.0</v>
      </c>
      <c r="N91" s="381">
        <v>3.0</v>
      </c>
      <c r="O91" s="381">
        <v>5.0</v>
      </c>
      <c r="P91" s="381">
        <v>1.0</v>
      </c>
      <c r="Q91" s="382"/>
      <c r="R91" s="382"/>
    </row>
    <row r="92" ht="14.25" customHeight="1">
      <c r="A92" s="375">
        <v>19.0</v>
      </c>
      <c r="B92" s="379" t="s">
        <v>57</v>
      </c>
      <c r="C92" s="380">
        <v>7.0</v>
      </c>
      <c r="D92" s="381">
        <v>3.0</v>
      </c>
      <c r="E92" s="381">
        <v>4.0</v>
      </c>
      <c r="F92" s="381">
        <v>5.0</v>
      </c>
      <c r="G92" s="381">
        <v>2.0</v>
      </c>
      <c r="H92" s="381">
        <v>2.0</v>
      </c>
      <c r="I92" s="381">
        <v>6.0</v>
      </c>
      <c r="J92" s="381">
        <v>3.0</v>
      </c>
      <c r="K92" s="382"/>
      <c r="L92" s="382"/>
      <c r="M92" s="381">
        <v>5.0</v>
      </c>
      <c r="N92" s="381">
        <v>1.0</v>
      </c>
      <c r="O92" s="381">
        <v>4.0</v>
      </c>
      <c r="P92" s="381">
        <v>3.0</v>
      </c>
      <c r="Q92" s="382"/>
      <c r="R92" s="382"/>
    </row>
    <row r="93" ht="14.25" customHeight="1">
      <c r="A93" s="375">
        <v>20.0</v>
      </c>
      <c r="B93" s="379" t="s">
        <v>58</v>
      </c>
      <c r="C93" s="380" t="s">
        <v>129</v>
      </c>
      <c r="D93" s="381" t="s">
        <v>160</v>
      </c>
      <c r="E93" s="381" t="s">
        <v>161</v>
      </c>
      <c r="F93" s="381" t="s">
        <v>162</v>
      </c>
      <c r="G93" s="381" t="s">
        <v>163</v>
      </c>
      <c r="H93" s="381" t="s">
        <v>53</v>
      </c>
      <c r="I93" s="381" t="s">
        <v>164</v>
      </c>
      <c r="J93" s="381" t="s">
        <v>165</v>
      </c>
      <c r="K93" s="382"/>
      <c r="L93" s="382"/>
      <c r="M93" s="381">
        <v>2.0</v>
      </c>
      <c r="N93" s="381" t="s">
        <v>166</v>
      </c>
      <c r="O93" s="381" t="s">
        <v>167</v>
      </c>
      <c r="P93" s="381">
        <v>6.0</v>
      </c>
      <c r="Q93" s="382"/>
      <c r="R93" s="382"/>
    </row>
    <row r="94" ht="14.25" customHeight="1">
      <c r="A94" s="375">
        <v>21.0</v>
      </c>
      <c r="B94" s="379" t="s">
        <v>59</v>
      </c>
      <c r="C94" s="383"/>
      <c r="D94" s="382"/>
      <c r="E94" s="382"/>
      <c r="F94" s="382"/>
      <c r="G94" s="382"/>
      <c r="H94" s="382"/>
      <c r="I94" s="382"/>
      <c r="J94" s="382"/>
      <c r="K94" s="382"/>
      <c r="L94" s="382"/>
      <c r="M94" s="382"/>
      <c r="N94" s="382"/>
      <c r="O94" s="382"/>
      <c r="P94" s="382"/>
      <c r="Q94" s="382"/>
      <c r="R94" s="382"/>
    </row>
    <row r="95" ht="14.25" customHeight="1"/>
    <row r="96" ht="14.25" customHeight="1">
      <c r="A96" s="342" t="s">
        <v>168</v>
      </c>
      <c r="B96" s="17"/>
      <c r="C96" s="17"/>
      <c r="D96" s="17"/>
      <c r="E96" s="17"/>
      <c r="F96" s="17"/>
      <c r="G96" s="17"/>
      <c r="H96" s="384"/>
      <c r="I96" s="384"/>
      <c r="J96" s="384"/>
      <c r="K96" s="384"/>
    </row>
    <row r="97" ht="14.25" customHeight="1">
      <c r="A97" s="385" t="s">
        <v>9</v>
      </c>
      <c r="B97" s="386" t="s">
        <v>25</v>
      </c>
      <c r="C97" s="346" t="s">
        <v>26</v>
      </c>
      <c r="D97" s="21"/>
      <c r="E97" s="21"/>
      <c r="F97" s="21"/>
      <c r="G97" s="21"/>
      <c r="H97" s="21"/>
      <c r="I97" s="21"/>
      <c r="J97" s="22"/>
      <c r="K97" s="384"/>
    </row>
    <row r="98" ht="14.25" customHeight="1">
      <c r="A98" s="67"/>
      <c r="B98" s="387"/>
      <c r="C98" s="347" t="s">
        <v>169</v>
      </c>
      <c r="D98" s="347" t="s">
        <v>170</v>
      </c>
      <c r="E98" s="347" t="s">
        <v>171</v>
      </c>
      <c r="F98" s="388"/>
      <c r="G98" s="388"/>
      <c r="H98" s="388"/>
      <c r="I98" s="388"/>
      <c r="J98" s="388"/>
      <c r="K98" s="389"/>
    </row>
    <row r="99" ht="14.25" customHeight="1">
      <c r="A99" s="348" t="s">
        <v>34</v>
      </c>
      <c r="B99" s="21"/>
      <c r="C99" s="21"/>
      <c r="D99" s="21"/>
      <c r="E99" s="21"/>
      <c r="F99" s="21"/>
      <c r="G99" s="21"/>
      <c r="H99" s="21"/>
      <c r="I99" s="21"/>
      <c r="J99" s="21"/>
      <c r="K99" s="22"/>
    </row>
    <row r="100" ht="14.25" customHeight="1">
      <c r="A100" s="390">
        <v>1.0</v>
      </c>
      <c r="B100" s="350" t="s">
        <v>35</v>
      </c>
      <c r="C100" s="354">
        <v>4.0</v>
      </c>
      <c r="D100" s="354">
        <v>11.0</v>
      </c>
      <c r="E100" s="354">
        <v>12.0</v>
      </c>
      <c r="F100" s="377"/>
      <c r="G100" s="377"/>
      <c r="H100" s="377"/>
      <c r="I100" s="377"/>
      <c r="J100" s="377"/>
      <c r="K100" s="377"/>
    </row>
    <row r="101" ht="14.25" customHeight="1">
      <c r="A101" s="375">
        <v>2.0</v>
      </c>
      <c r="B101" s="350" t="s">
        <v>36</v>
      </c>
      <c r="C101" s="391">
        <v>1.0</v>
      </c>
      <c r="D101" s="392">
        <v>2.0</v>
      </c>
      <c r="E101" s="376">
        <v>1.0</v>
      </c>
      <c r="F101" s="377"/>
      <c r="G101" s="377"/>
      <c r="H101" s="377"/>
      <c r="I101" s="377"/>
      <c r="J101" s="377"/>
      <c r="K101" s="377"/>
    </row>
    <row r="102" ht="14.25" customHeight="1">
      <c r="A102" s="393">
        <v>3.0</v>
      </c>
      <c r="B102" s="350" t="s">
        <v>37</v>
      </c>
      <c r="C102" s="354" t="s">
        <v>172</v>
      </c>
      <c r="D102" s="373" t="s">
        <v>172</v>
      </c>
      <c r="E102" s="354" t="s">
        <v>172</v>
      </c>
      <c r="F102" s="377"/>
      <c r="G102" s="377"/>
      <c r="H102" s="377"/>
      <c r="I102" s="377"/>
      <c r="J102" s="377"/>
      <c r="K102" s="377"/>
    </row>
    <row r="103" ht="14.25" customHeight="1">
      <c r="A103" s="394">
        <v>4.0</v>
      </c>
      <c r="B103" s="350" t="s">
        <v>38</v>
      </c>
      <c r="C103" s="354" t="s">
        <v>173</v>
      </c>
      <c r="D103" s="354" t="s">
        <v>174</v>
      </c>
      <c r="E103" s="354" t="s">
        <v>175</v>
      </c>
      <c r="F103" s="377"/>
      <c r="G103" s="377"/>
      <c r="H103" s="377"/>
      <c r="I103" s="377"/>
      <c r="J103" s="377"/>
      <c r="K103" s="377"/>
    </row>
    <row r="104" ht="14.25" customHeight="1">
      <c r="A104" s="395" t="s">
        <v>39</v>
      </c>
      <c r="B104" s="350" t="s">
        <v>40</v>
      </c>
      <c r="C104" s="354">
        <v>238.0</v>
      </c>
      <c r="D104" s="354">
        <v>223.0</v>
      </c>
      <c r="E104" s="354">
        <v>275.0</v>
      </c>
      <c r="F104" s="377"/>
      <c r="G104" s="377"/>
      <c r="H104" s="377"/>
      <c r="I104" s="377"/>
      <c r="J104" s="377"/>
      <c r="K104" s="377"/>
    </row>
    <row r="105" ht="14.25" customHeight="1">
      <c r="A105" s="396">
        <v>6.0</v>
      </c>
      <c r="B105" s="360" t="s">
        <v>41</v>
      </c>
      <c r="C105" s="354">
        <v>10.0</v>
      </c>
      <c r="D105" s="354">
        <v>2.0</v>
      </c>
      <c r="E105" s="354">
        <v>9.0</v>
      </c>
      <c r="F105" s="377"/>
      <c r="G105" s="377"/>
      <c r="H105" s="377"/>
      <c r="I105" s="377"/>
      <c r="J105" s="377"/>
      <c r="K105" s="377"/>
    </row>
    <row r="106" ht="14.25" customHeight="1">
      <c r="A106" s="397">
        <v>7.0</v>
      </c>
      <c r="B106" s="350" t="s">
        <v>42</v>
      </c>
      <c r="C106" s="354">
        <v>300.0</v>
      </c>
      <c r="D106" s="354">
        <v>219.0</v>
      </c>
      <c r="E106" s="354">
        <v>252.0</v>
      </c>
      <c r="F106" s="377"/>
      <c r="G106" s="377"/>
      <c r="H106" s="377"/>
      <c r="I106" s="377"/>
      <c r="J106" s="377"/>
      <c r="K106" s="377"/>
    </row>
    <row r="107" ht="14.25" customHeight="1">
      <c r="A107" s="398">
        <v>8.0</v>
      </c>
      <c r="B107" s="399" t="s">
        <v>43</v>
      </c>
      <c r="C107" s="400">
        <v>239.0</v>
      </c>
      <c r="D107" s="400">
        <v>222.0</v>
      </c>
      <c r="E107" s="400">
        <v>276.0</v>
      </c>
      <c r="F107" s="401"/>
      <c r="G107" s="401"/>
      <c r="H107" s="401"/>
      <c r="I107" s="401"/>
      <c r="J107" s="401"/>
      <c r="K107" s="401"/>
    </row>
    <row r="108" ht="14.25" customHeight="1">
      <c r="A108" s="402">
        <v>9.0</v>
      </c>
      <c r="B108" s="403" t="s">
        <v>44</v>
      </c>
      <c r="C108" s="373">
        <v>2.0</v>
      </c>
      <c r="D108" s="373">
        <v>10.0</v>
      </c>
      <c r="E108" s="373">
        <v>8.0</v>
      </c>
      <c r="F108" s="374"/>
      <c r="G108" s="374"/>
      <c r="H108" s="374"/>
      <c r="I108" s="374"/>
      <c r="J108" s="374"/>
      <c r="K108" s="374"/>
    </row>
    <row r="109" ht="14.25" customHeight="1">
      <c r="A109" s="352">
        <v>10.0</v>
      </c>
      <c r="B109" s="350" t="s">
        <v>45</v>
      </c>
      <c r="C109" s="354">
        <v>235.0</v>
      </c>
      <c r="D109" s="354">
        <v>291.0</v>
      </c>
      <c r="E109" s="354">
        <v>251.0</v>
      </c>
      <c r="F109" s="377"/>
      <c r="G109" s="377"/>
      <c r="H109" s="377"/>
      <c r="I109" s="377"/>
      <c r="J109" s="377"/>
      <c r="K109" s="377"/>
    </row>
    <row r="110" ht="14.25" customHeight="1">
      <c r="A110" s="365" t="s">
        <v>46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2"/>
    </row>
    <row r="111" ht="14.25" customHeight="1">
      <c r="A111" s="370">
        <v>11.0</v>
      </c>
      <c r="B111" s="350" t="s">
        <v>47</v>
      </c>
      <c r="C111" s="354">
        <v>2.0</v>
      </c>
      <c r="D111" s="354" t="s">
        <v>53</v>
      </c>
      <c r="E111" s="354">
        <v>2.0</v>
      </c>
      <c r="F111" s="377"/>
      <c r="G111" s="377"/>
      <c r="H111" s="377"/>
      <c r="I111" s="377"/>
      <c r="J111" s="377"/>
      <c r="K111" s="377"/>
    </row>
    <row r="112" ht="14.25" customHeight="1">
      <c r="A112" s="375">
        <v>12.0</v>
      </c>
      <c r="B112" s="350" t="s">
        <v>48</v>
      </c>
      <c r="C112" s="354">
        <v>4.0</v>
      </c>
      <c r="D112" s="354" t="s">
        <v>53</v>
      </c>
      <c r="E112" s="354">
        <v>5.0</v>
      </c>
      <c r="F112" s="377"/>
      <c r="G112" s="377"/>
      <c r="H112" s="377"/>
      <c r="I112" s="377"/>
      <c r="J112" s="377"/>
      <c r="K112" s="377"/>
    </row>
    <row r="113" ht="14.25" customHeight="1">
      <c r="A113" s="375">
        <v>13.0</v>
      </c>
      <c r="B113" s="350" t="s">
        <v>49</v>
      </c>
      <c r="C113" s="354">
        <v>11.0</v>
      </c>
      <c r="D113" s="354" t="s">
        <v>53</v>
      </c>
      <c r="E113" s="354">
        <v>10.0</v>
      </c>
      <c r="F113" s="377"/>
      <c r="G113" s="377"/>
      <c r="H113" s="377"/>
      <c r="I113" s="377"/>
      <c r="J113" s="377"/>
      <c r="K113" s="377"/>
    </row>
    <row r="114" ht="14.25" customHeight="1">
      <c r="A114" s="375">
        <v>14.0</v>
      </c>
      <c r="B114" s="350" t="s">
        <v>50</v>
      </c>
      <c r="C114" s="354" t="s">
        <v>51</v>
      </c>
      <c r="D114" s="354" t="s">
        <v>53</v>
      </c>
      <c r="E114" s="354" t="s">
        <v>4</v>
      </c>
      <c r="F114" s="377"/>
      <c r="G114" s="377"/>
      <c r="H114" s="377"/>
      <c r="I114" s="377"/>
      <c r="J114" s="377"/>
      <c r="K114" s="377"/>
    </row>
    <row r="115" ht="14.25" customHeight="1">
      <c r="A115" s="375">
        <v>15.0</v>
      </c>
      <c r="B115" s="350" t="s">
        <v>52</v>
      </c>
      <c r="C115" s="377"/>
      <c r="D115" s="377"/>
      <c r="E115" s="377"/>
      <c r="F115" s="377"/>
      <c r="G115" s="377"/>
      <c r="H115" s="377"/>
      <c r="I115" s="377"/>
      <c r="J115" s="377"/>
      <c r="K115" s="377"/>
    </row>
    <row r="116" ht="14.25" customHeight="1">
      <c r="A116" s="375">
        <v>16.0</v>
      </c>
      <c r="B116" s="350" t="s">
        <v>54</v>
      </c>
      <c r="C116" s="372">
        <v>42.0</v>
      </c>
      <c r="D116" s="372">
        <v>48.0</v>
      </c>
      <c r="E116" s="372">
        <v>48.0</v>
      </c>
      <c r="F116" s="377"/>
      <c r="G116" s="377"/>
      <c r="H116" s="377"/>
      <c r="I116" s="377"/>
      <c r="J116" s="377"/>
      <c r="K116" s="377"/>
    </row>
    <row r="117" ht="14.25" customHeight="1">
      <c r="A117" s="375">
        <v>17.0</v>
      </c>
      <c r="B117" s="350" t="s">
        <v>55</v>
      </c>
      <c r="C117" s="372">
        <v>37.0</v>
      </c>
      <c r="D117" s="372">
        <v>43.0</v>
      </c>
      <c r="E117" s="372">
        <v>42.0</v>
      </c>
      <c r="F117" s="377"/>
      <c r="G117" s="377"/>
      <c r="H117" s="377"/>
      <c r="I117" s="377"/>
      <c r="J117" s="377"/>
      <c r="K117" s="377"/>
    </row>
    <row r="118" ht="14.25" customHeight="1">
      <c r="A118" s="375">
        <v>18.0</v>
      </c>
      <c r="B118" s="404" t="s">
        <v>176</v>
      </c>
      <c r="C118" s="405">
        <v>0.0</v>
      </c>
      <c r="D118" s="372">
        <v>0.0</v>
      </c>
      <c r="E118" s="372">
        <v>2.0</v>
      </c>
      <c r="F118" s="377"/>
      <c r="G118" s="377"/>
      <c r="H118" s="377"/>
      <c r="I118" s="377"/>
      <c r="J118" s="377"/>
      <c r="K118" s="377"/>
    </row>
    <row r="119" ht="14.25" customHeight="1">
      <c r="A119" s="375">
        <v>19.0</v>
      </c>
      <c r="B119" s="350" t="s">
        <v>57</v>
      </c>
      <c r="C119" s="372">
        <v>0.0</v>
      </c>
      <c r="D119" s="372">
        <v>1.0</v>
      </c>
      <c r="E119" s="372">
        <v>0.0</v>
      </c>
      <c r="F119" s="377"/>
      <c r="G119" s="377"/>
      <c r="H119" s="377"/>
      <c r="I119" s="377"/>
      <c r="J119" s="377"/>
      <c r="K119" s="377"/>
    </row>
    <row r="120" ht="14.25" customHeight="1">
      <c r="A120" s="375">
        <v>20.0</v>
      </c>
      <c r="B120" s="350" t="s">
        <v>58</v>
      </c>
      <c r="C120" s="372"/>
      <c r="D120" s="406"/>
      <c r="E120" s="372" t="s">
        <v>146</v>
      </c>
      <c r="F120" s="377"/>
      <c r="G120" s="377"/>
      <c r="H120" s="377"/>
      <c r="I120" s="377"/>
      <c r="J120" s="377"/>
      <c r="K120" s="377"/>
    </row>
    <row r="121" ht="14.25" customHeight="1"/>
    <row r="122" ht="14.25" customHeight="1">
      <c r="A122" s="390">
        <v>25.0</v>
      </c>
      <c r="B122" s="364" t="s">
        <v>177</v>
      </c>
      <c r="C122" s="377"/>
      <c r="D122" s="377"/>
      <c r="E122" s="377"/>
      <c r="F122" s="377"/>
      <c r="G122" s="377"/>
      <c r="H122" s="377"/>
      <c r="I122" s="377"/>
      <c r="J122" s="377"/>
      <c r="K122" s="377"/>
    </row>
    <row r="123" ht="14.25" customHeight="1">
      <c r="A123" s="375">
        <v>26.0</v>
      </c>
      <c r="B123" s="350" t="s">
        <v>178</v>
      </c>
      <c r="C123" s="377"/>
      <c r="D123" s="377"/>
      <c r="E123" s="377"/>
      <c r="F123" s="377"/>
      <c r="G123" s="377"/>
      <c r="H123" s="377"/>
      <c r="I123" s="377"/>
      <c r="J123" s="377"/>
      <c r="K123" s="377"/>
    </row>
    <row r="124" ht="14.25" customHeight="1">
      <c r="A124" s="390">
        <v>27.0</v>
      </c>
      <c r="B124" s="350" t="s">
        <v>179</v>
      </c>
      <c r="C124" s="377"/>
      <c r="D124" s="377"/>
      <c r="E124" s="377"/>
      <c r="F124" s="377"/>
      <c r="G124" s="377"/>
      <c r="H124" s="377"/>
      <c r="I124" s="377"/>
      <c r="J124" s="377"/>
      <c r="K124" s="377"/>
    </row>
    <row r="125" ht="14.25" customHeight="1">
      <c r="A125" s="407">
        <v>28.0</v>
      </c>
      <c r="B125" s="408" t="s">
        <v>180</v>
      </c>
      <c r="C125" s="401"/>
      <c r="D125" s="401"/>
      <c r="E125" s="401"/>
      <c r="F125" s="401"/>
      <c r="G125" s="401"/>
      <c r="H125" s="401"/>
      <c r="I125" s="401"/>
      <c r="J125" s="401"/>
      <c r="K125" s="401"/>
    </row>
    <row r="126" ht="14.25" customHeight="1">
      <c r="A126" s="409">
        <v>21.0</v>
      </c>
      <c r="B126" s="410" t="s">
        <v>59</v>
      </c>
      <c r="C126" s="411"/>
      <c r="D126" s="411"/>
      <c r="E126" s="412"/>
      <c r="F126" s="412"/>
      <c r="G126" s="412"/>
      <c r="H126" s="412"/>
      <c r="I126" s="412"/>
      <c r="J126" s="412"/>
      <c r="K126" s="413" t="e">
        <v>#NAME?</v>
      </c>
    </row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</sheetData>
  <mergeCells count="88"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C47:D47"/>
    <mergeCell ref="E47:F47"/>
    <mergeCell ref="G47:H47"/>
    <mergeCell ref="I47:J47"/>
    <mergeCell ref="K47:L47"/>
    <mergeCell ref="A54:L54"/>
    <mergeCell ref="C59:L59"/>
    <mergeCell ref="C65:L65"/>
    <mergeCell ref="A67:G67"/>
    <mergeCell ref="A68:A69"/>
    <mergeCell ref="B68:B69"/>
    <mergeCell ref="C68:D68"/>
    <mergeCell ref="E68:F68"/>
    <mergeCell ref="K68:L68"/>
    <mergeCell ref="C74:D74"/>
    <mergeCell ref="E74:F74"/>
    <mergeCell ref="G74:H74"/>
    <mergeCell ref="I74:J74"/>
    <mergeCell ref="K74:L74"/>
    <mergeCell ref="M74:N74"/>
    <mergeCell ref="O74:P74"/>
    <mergeCell ref="E82:F82"/>
    <mergeCell ref="A96:G96"/>
    <mergeCell ref="A97:A98"/>
    <mergeCell ref="B97:B98"/>
    <mergeCell ref="C97:J97"/>
    <mergeCell ref="A99:K99"/>
    <mergeCell ref="A110:K110"/>
    <mergeCell ref="Q74:R74"/>
    <mergeCell ref="A81:R81"/>
    <mergeCell ref="A82:A83"/>
    <mergeCell ref="B82:B83"/>
    <mergeCell ref="C82:D82"/>
    <mergeCell ref="G82:H82"/>
    <mergeCell ref="Q82:R82"/>
    <mergeCell ref="I71:J71"/>
    <mergeCell ref="K71:L71"/>
    <mergeCell ref="M71:N71"/>
    <mergeCell ref="O71:P71"/>
    <mergeCell ref="G68:H68"/>
    <mergeCell ref="I68:J68"/>
    <mergeCell ref="M68:N68"/>
    <mergeCell ref="O68:P68"/>
    <mergeCell ref="Q68:R68"/>
    <mergeCell ref="A70:R70"/>
    <mergeCell ref="C71:D71"/>
    <mergeCell ref="Q71:R71"/>
    <mergeCell ref="M73:N73"/>
    <mergeCell ref="O73:P73"/>
    <mergeCell ref="Q73:R73"/>
    <mergeCell ref="E71:F71"/>
    <mergeCell ref="G71:H71"/>
    <mergeCell ref="C73:D73"/>
    <mergeCell ref="E73:F73"/>
    <mergeCell ref="G73:H73"/>
    <mergeCell ref="I73:J73"/>
    <mergeCell ref="K73:L73"/>
    <mergeCell ref="I82:J82"/>
    <mergeCell ref="K82:L82"/>
    <mergeCell ref="M82:N82"/>
    <mergeCell ref="O82:P82"/>
  </mergeCells>
  <printOptions/>
  <pageMargins bottom="1.0" footer="0.0" header="0.0" left="0.75" right="0.75" top="1.0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26" width="2.0"/>
  </cols>
  <sheetData>
    <row r="1" ht="14.25" customHeight="1">
      <c r="A1" s="1" t="s">
        <v>0</v>
      </c>
      <c r="B1" s="2">
        <v>261.0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v>3.0</v>
      </c>
      <c r="D3" s="308">
        <v>3.0</v>
      </c>
      <c r="E3" s="308" t="s">
        <v>181</v>
      </c>
      <c r="F3" s="308">
        <v>22.0</v>
      </c>
      <c r="G3" s="308">
        <v>12.0</v>
      </c>
      <c r="H3" s="308">
        <v>7.33</v>
      </c>
      <c r="I3" s="308">
        <v>35.0</v>
      </c>
      <c r="J3" s="308">
        <v>62.58</v>
      </c>
      <c r="K3" s="308"/>
      <c r="L3" s="308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3.0</v>
      </c>
      <c r="D4" s="308">
        <v>6.0</v>
      </c>
      <c r="E4" s="308">
        <v>1.0</v>
      </c>
      <c r="F4" s="308">
        <v>189.0</v>
      </c>
      <c r="G4" s="308">
        <v>74.0</v>
      </c>
      <c r="H4" s="308">
        <v>37.8</v>
      </c>
      <c r="I4" s="308">
        <v>511.0</v>
      </c>
      <c r="J4" s="308">
        <v>36.99</v>
      </c>
      <c r="K4" s="308"/>
      <c r="L4" s="308">
        <v>2.0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>
        <v>11.0</v>
      </c>
      <c r="D12" s="31">
        <v>17.0</v>
      </c>
      <c r="E12" s="31">
        <v>28.0</v>
      </c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>
        <v>1.0</v>
      </c>
      <c r="D13" s="31">
        <v>1.0</v>
      </c>
      <c r="E13" s="31">
        <v>1.0</v>
      </c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>
        <v>4.0</v>
      </c>
      <c r="D14" s="31">
        <v>4.0</v>
      </c>
      <c r="E14" s="31">
        <v>4.0</v>
      </c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>
        <v>3.0</v>
      </c>
      <c r="D15" s="31">
        <v>2.0</v>
      </c>
      <c r="E15" s="31">
        <v>1.0</v>
      </c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164.0</v>
      </c>
      <c r="E16" s="31">
        <v>137.0</v>
      </c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>
        <v>10.0</v>
      </c>
      <c r="D17" s="31">
        <v>8.0</v>
      </c>
      <c r="E17" s="31">
        <v>6.0</v>
      </c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>
        <v>120.0</v>
      </c>
      <c r="D18" s="31">
        <v>120.0</v>
      </c>
      <c r="E18" s="31">
        <v>120.0</v>
      </c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>
        <v>154.0</v>
      </c>
      <c r="D19" s="51">
        <v>168.0</v>
      </c>
      <c r="E19" s="51">
        <v>143.0</v>
      </c>
      <c r="F19" s="51"/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>
        <v>6.0</v>
      </c>
      <c r="D20" s="31">
        <v>5.0</v>
      </c>
      <c r="E20" s="31">
        <v>2.0</v>
      </c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1">
        <v>103.0</v>
      </c>
      <c r="D21" s="31">
        <v>110.0</v>
      </c>
      <c r="E21" s="31">
        <v>87.0</v>
      </c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>
        <v>12.0</v>
      </c>
      <c r="D23" s="31">
        <v>3.0</v>
      </c>
      <c r="E23" s="31">
        <v>7.0</v>
      </c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>
        <v>10.0</v>
      </c>
      <c r="D24" s="31">
        <v>14.0</v>
      </c>
      <c r="E24" s="31">
        <v>11.0</v>
      </c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>
        <v>6.0</v>
      </c>
      <c r="D25" s="31">
        <v>6.0</v>
      </c>
      <c r="E25" s="31">
        <v>3.0</v>
      </c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 t="s">
        <v>51</v>
      </c>
      <c r="D26" s="31" t="s">
        <v>51</v>
      </c>
      <c r="E26" s="31" t="s">
        <v>51</v>
      </c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31" t="s">
        <v>63</v>
      </c>
      <c r="D27" s="31" t="s">
        <v>63</v>
      </c>
      <c r="E27" s="31" t="s">
        <v>63</v>
      </c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58" t="s">
        <v>59</v>
      </c>
      <c r="C33" s="31" t="s">
        <v>63</v>
      </c>
      <c r="D33" s="31" t="s">
        <v>63</v>
      </c>
      <c r="E33" s="31" t="s">
        <v>63</v>
      </c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12.0</v>
      </c>
      <c r="F40" s="73"/>
      <c r="G40" s="72">
        <v>26.0</v>
      </c>
      <c r="H40" s="73"/>
      <c r="I40" s="72">
        <v>30.0</v>
      </c>
      <c r="J40" s="73"/>
      <c r="K40" s="72">
        <v>43.0</v>
      </c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1.0</v>
      </c>
      <c r="H41" s="75">
        <v>3.0</v>
      </c>
      <c r="I41" s="74">
        <v>2.0</v>
      </c>
      <c r="J41" s="75">
        <v>4.0</v>
      </c>
      <c r="K41" s="74">
        <v>1.0</v>
      </c>
      <c r="L41" s="75">
        <v>3.0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3.0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>
        <v>238.0</v>
      </c>
      <c r="D44" s="75">
        <v>192.0</v>
      </c>
      <c r="E44" s="74">
        <v>82.0</v>
      </c>
      <c r="F44" s="75">
        <v>149.0</v>
      </c>
      <c r="G44" s="74">
        <v>171.0</v>
      </c>
      <c r="H44" s="75">
        <v>171.0</v>
      </c>
      <c r="I44" s="74">
        <v>356.0</v>
      </c>
      <c r="J44" s="75">
        <v>149.0</v>
      </c>
      <c r="K44" s="74">
        <v>188.0</v>
      </c>
      <c r="L44" s="75">
        <v>168.0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8.0</v>
      </c>
      <c r="K45" s="74">
        <v>10.0</v>
      </c>
      <c r="L45" s="75">
        <v>10.0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>
        <v>449.0</v>
      </c>
      <c r="D46" s="75">
        <v>333.0</v>
      </c>
      <c r="E46" s="74">
        <v>201.0</v>
      </c>
      <c r="F46" s="75">
        <v>277.0</v>
      </c>
      <c r="G46" s="74">
        <v>323.0</v>
      </c>
      <c r="H46" s="75">
        <v>391.0</v>
      </c>
      <c r="I46" s="74">
        <v>349.0</v>
      </c>
      <c r="J46" s="75">
        <v>234.0</v>
      </c>
      <c r="K46" s="74">
        <v>333.0</v>
      </c>
      <c r="L46" s="75">
        <v>333.0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>
        <v>229.0</v>
      </c>
      <c r="D47" s="82">
        <v>202.0</v>
      </c>
      <c r="E47" s="81">
        <v>375.0</v>
      </c>
      <c r="F47" s="82" t="s">
        <v>53</v>
      </c>
      <c r="G47" s="81">
        <v>213.0</v>
      </c>
      <c r="H47" s="82">
        <v>131.0</v>
      </c>
      <c r="I47" s="81">
        <v>288.0</v>
      </c>
      <c r="J47" s="82">
        <v>112.0</v>
      </c>
      <c r="K47" s="81">
        <v>468.0</v>
      </c>
      <c r="L47" s="82" t="s">
        <v>53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 t="s">
        <v>53</v>
      </c>
      <c r="G48" s="74">
        <v>10.0</v>
      </c>
      <c r="H48" s="75">
        <v>1.0</v>
      </c>
      <c r="I48" s="74">
        <v>10.0</v>
      </c>
      <c r="J48" s="75">
        <v>8.0</v>
      </c>
      <c r="K48" s="74">
        <v>6.0</v>
      </c>
      <c r="L48" s="75" t="s">
        <v>53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>
        <v>387.0</v>
      </c>
      <c r="D49" s="85">
        <v>453.0</v>
      </c>
      <c r="E49" s="84">
        <v>533.0</v>
      </c>
      <c r="F49" s="85" t="s">
        <v>53</v>
      </c>
      <c r="G49" s="84">
        <v>377.0</v>
      </c>
      <c r="H49" s="85">
        <v>151.0</v>
      </c>
      <c r="I49" s="84">
        <v>519.0</v>
      </c>
      <c r="J49" s="85">
        <v>222.0</v>
      </c>
      <c r="K49" s="84">
        <v>574.0</v>
      </c>
      <c r="L49" s="85" t="s">
        <v>53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>
        <v>7.0</v>
      </c>
      <c r="H51" s="88">
        <v>37.0</v>
      </c>
      <c r="I51" s="88">
        <v>69.0</v>
      </c>
      <c r="J51" s="89">
        <v>2.0</v>
      </c>
      <c r="K51" s="88">
        <v>0.0</v>
      </c>
      <c r="L51" s="89">
        <v>74.0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>
        <v>40.0</v>
      </c>
      <c r="H52" s="74">
        <v>143.0</v>
      </c>
      <c r="I52" s="74">
        <v>172.0</v>
      </c>
      <c r="J52" s="75">
        <v>15.0</v>
      </c>
      <c r="K52" s="74">
        <v>8.0</v>
      </c>
      <c r="L52" s="75">
        <v>133.0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>
        <v>3.0</v>
      </c>
      <c r="H53" s="74">
        <v>3.0</v>
      </c>
      <c r="I53" s="74">
        <v>7.0</v>
      </c>
      <c r="J53" s="75">
        <v>7.0</v>
      </c>
      <c r="K53" s="74">
        <v>7.0</v>
      </c>
      <c r="L53" s="75">
        <v>3.0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 t="s">
        <v>51</v>
      </c>
      <c r="H54" s="74" t="s">
        <v>51</v>
      </c>
      <c r="I54" s="74" t="s">
        <v>51</v>
      </c>
      <c r="J54" s="75" t="s">
        <v>51</v>
      </c>
      <c r="K54" s="74" t="s">
        <v>51</v>
      </c>
      <c r="L54" s="75" t="s">
        <v>51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10.43"/>
    <col customWidth="1" min="14" max="14" width="13.43"/>
    <col customWidth="1" min="15" max="15" width="11.86"/>
    <col customWidth="1" min="16" max="16" width="13.14"/>
    <col customWidth="1" min="17" max="17" width="11.71"/>
    <col customWidth="1" min="18" max="18" width="12.86"/>
    <col customWidth="1" min="19" max="26" width="2.0"/>
  </cols>
  <sheetData>
    <row r="1" ht="14.25" customHeight="1">
      <c r="A1" s="1" t="s">
        <v>0</v>
      </c>
      <c r="B1" s="2">
        <v>262.0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414">
        <v>3.0</v>
      </c>
      <c r="D3" s="414">
        <v>3.0</v>
      </c>
      <c r="E3" s="414">
        <v>0.0</v>
      </c>
      <c r="F3" s="414">
        <v>84.0</v>
      </c>
      <c r="G3" s="414">
        <v>39.0</v>
      </c>
      <c r="H3" s="414">
        <v>28.0</v>
      </c>
      <c r="I3" s="414">
        <v>85.0</v>
      </c>
      <c r="J3" s="414">
        <v>98.82</v>
      </c>
      <c r="K3" s="308"/>
      <c r="L3" s="414">
        <v>1.0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5.0</v>
      </c>
      <c r="D4" s="414">
        <v>10.0</v>
      </c>
      <c r="E4" s="414">
        <v>0.0</v>
      </c>
      <c r="F4" s="414">
        <v>409.0</v>
      </c>
      <c r="G4" s="414">
        <v>105.0</v>
      </c>
      <c r="H4" s="308">
        <v>40.9</v>
      </c>
      <c r="I4" s="414">
        <v>742.0</v>
      </c>
      <c r="J4" s="308">
        <v>54.97</v>
      </c>
      <c r="K4" s="414">
        <v>1.0</v>
      </c>
      <c r="L4" s="308">
        <v>3.0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237" t="s">
        <v>64</v>
      </c>
      <c r="C5" s="415">
        <v>8.0</v>
      </c>
      <c r="D5" s="415">
        <v>16.0</v>
      </c>
      <c r="E5" s="415">
        <v>0.0</v>
      </c>
      <c r="F5" s="415">
        <v>592.0</v>
      </c>
      <c r="G5" s="415">
        <v>89.0</v>
      </c>
      <c r="H5" s="415">
        <v>37.0</v>
      </c>
      <c r="I5" s="415">
        <v>1057.0</v>
      </c>
      <c r="J5" s="415">
        <v>56.01</v>
      </c>
      <c r="K5" s="415">
        <v>0.0</v>
      </c>
      <c r="L5" s="415">
        <v>6.0</v>
      </c>
      <c r="M5" s="416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237" t="s">
        <v>65</v>
      </c>
      <c r="C6" s="415">
        <v>2.0</v>
      </c>
      <c r="D6" s="415">
        <v>2.0</v>
      </c>
      <c r="E6" s="415">
        <v>0.0</v>
      </c>
      <c r="F6" s="415">
        <v>26.0</v>
      </c>
      <c r="G6" s="415">
        <v>24.0</v>
      </c>
      <c r="H6" s="415">
        <v>13.0</v>
      </c>
      <c r="I6" s="415">
        <v>44.0</v>
      </c>
      <c r="J6" s="415">
        <v>59.09</v>
      </c>
      <c r="K6" s="415">
        <v>0.0</v>
      </c>
      <c r="L6" s="415">
        <v>0.0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7" t="s">
        <v>23</v>
      </c>
      <c r="C8" s="308"/>
      <c r="D8" s="308"/>
      <c r="E8" s="308"/>
      <c r="F8" s="308"/>
      <c r="G8" s="308"/>
      <c r="H8" s="308"/>
      <c r="I8" s="308"/>
      <c r="J8" s="308"/>
      <c r="K8" s="308"/>
      <c r="L8" s="308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7" t="s">
        <v>13</v>
      </c>
      <c r="C9" s="308">
        <v>42.0</v>
      </c>
      <c r="D9" s="308">
        <v>0.0</v>
      </c>
      <c r="E9" s="308">
        <v>38.0</v>
      </c>
      <c r="F9" s="308">
        <v>0.0</v>
      </c>
      <c r="G9" s="308" t="s">
        <v>182</v>
      </c>
      <c r="H9" s="308">
        <v>0.0</v>
      </c>
      <c r="I9" s="308">
        <v>0.0</v>
      </c>
      <c r="J9" s="308">
        <v>0.0</v>
      </c>
      <c r="K9" s="308">
        <v>0.0</v>
      </c>
      <c r="L9" s="308">
        <v>5.43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237" t="s">
        <v>64</v>
      </c>
      <c r="C10" s="417">
        <v>221.0</v>
      </c>
      <c r="D10" s="417">
        <v>9.0</v>
      </c>
      <c r="E10" s="417">
        <v>135.0</v>
      </c>
      <c r="F10" s="417">
        <v>4.0</v>
      </c>
      <c r="G10" s="418">
        <v>45746.0</v>
      </c>
      <c r="H10" s="417">
        <v>33.75</v>
      </c>
      <c r="I10" s="417">
        <v>0.0</v>
      </c>
      <c r="J10" s="417">
        <v>0.0</v>
      </c>
      <c r="K10" s="417">
        <v>55.25</v>
      </c>
      <c r="L10" s="417">
        <v>3.67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237" t="s">
        <v>65</v>
      </c>
      <c r="C11" s="419"/>
      <c r="D11" s="419"/>
      <c r="E11" s="419"/>
      <c r="F11" s="419"/>
      <c r="G11" s="419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27">
        <v>1.0</v>
      </c>
      <c r="B16" s="28" t="s">
        <v>35</v>
      </c>
      <c r="C16" s="31">
        <v>11.0</v>
      </c>
      <c r="D16" s="31">
        <v>17.0</v>
      </c>
      <c r="E16" s="31">
        <v>28.0</v>
      </c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27">
        <v>2.0</v>
      </c>
      <c r="B17" s="28" t="s">
        <v>36</v>
      </c>
      <c r="C17" s="31">
        <v>1.0</v>
      </c>
      <c r="D17" s="31">
        <v>1.0</v>
      </c>
      <c r="E17" s="31">
        <v>1.0</v>
      </c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34">
        <v>3.0</v>
      </c>
      <c r="B18" s="35" t="s">
        <v>37</v>
      </c>
      <c r="C18" s="31">
        <v>4.0</v>
      </c>
      <c r="D18" s="31">
        <v>4.0</v>
      </c>
      <c r="E18" s="31">
        <v>4.0</v>
      </c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36">
        <v>4.0</v>
      </c>
      <c r="B19" s="35" t="s">
        <v>38</v>
      </c>
      <c r="C19" s="31">
        <v>3.0</v>
      </c>
      <c r="D19" s="31">
        <v>2.0</v>
      </c>
      <c r="E19" s="31">
        <v>1.0</v>
      </c>
      <c r="F19" s="31"/>
      <c r="G19" s="3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37" t="s">
        <v>39</v>
      </c>
      <c r="B20" s="38" t="s">
        <v>40</v>
      </c>
      <c r="C20" s="31">
        <v>149.0</v>
      </c>
      <c r="D20" s="31">
        <v>164.0</v>
      </c>
      <c r="E20" s="31">
        <v>137.0</v>
      </c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3">
        <v>6.0</v>
      </c>
      <c r="B21" s="38" t="s">
        <v>41</v>
      </c>
      <c r="C21" s="31">
        <v>10.0</v>
      </c>
      <c r="D21" s="31">
        <v>8.0</v>
      </c>
      <c r="E21" s="31">
        <v>6.0</v>
      </c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4">
        <v>7.0</v>
      </c>
      <c r="B22" s="38" t="s">
        <v>42</v>
      </c>
      <c r="C22" s="31">
        <v>120.0</v>
      </c>
      <c r="D22" s="31">
        <v>120.0</v>
      </c>
      <c r="E22" s="31">
        <v>120.0</v>
      </c>
      <c r="F22" s="31"/>
      <c r="G22" s="3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5">
        <v>8.0</v>
      </c>
      <c r="B23" s="46" t="s">
        <v>43</v>
      </c>
      <c r="C23" s="51">
        <v>154.0</v>
      </c>
      <c r="D23" s="51">
        <v>168.0</v>
      </c>
      <c r="E23" s="51">
        <v>143.0</v>
      </c>
      <c r="F23" s="51"/>
      <c r="G23" s="5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52">
        <v>9.0</v>
      </c>
      <c r="B24" s="53" t="s">
        <v>44</v>
      </c>
      <c r="C24" s="31">
        <v>6.0</v>
      </c>
      <c r="D24" s="31">
        <v>5.0</v>
      </c>
      <c r="E24" s="31">
        <v>2.0</v>
      </c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52">
        <v>10.0</v>
      </c>
      <c r="B25" s="53" t="s">
        <v>45</v>
      </c>
      <c r="C25" s="31">
        <v>103.0</v>
      </c>
      <c r="D25" s="31">
        <v>110.0</v>
      </c>
      <c r="E25" s="31">
        <v>87.0</v>
      </c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37">
        <v>11.0</v>
      </c>
      <c r="B27" s="58" t="s">
        <v>47</v>
      </c>
      <c r="C27" s="29">
        <v>33.0</v>
      </c>
      <c r="D27" s="30">
        <v>12.0</v>
      </c>
      <c r="E27" s="30">
        <v>39.0</v>
      </c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27">
        <v>12.0</v>
      </c>
      <c r="B28" s="58" t="s">
        <v>48</v>
      </c>
      <c r="C28" s="32">
        <v>30.0</v>
      </c>
      <c r="D28" s="33">
        <v>13.0</v>
      </c>
      <c r="E28" s="33">
        <v>42.0</v>
      </c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13.0</v>
      </c>
      <c r="B29" s="58" t="s">
        <v>49</v>
      </c>
      <c r="C29" s="32">
        <v>1.0</v>
      </c>
      <c r="D29" s="33">
        <v>1.0</v>
      </c>
      <c r="E29" s="33">
        <v>1.0</v>
      </c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27">
        <v>14.0</v>
      </c>
      <c r="B30" s="58" t="s">
        <v>50</v>
      </c>
      <c r="C30" s="32" t="s">
        <v>51</v>
      </c>
      <c r="D30" s="33" t="s">
        <v>51</v>
      </c>
      <c r="E30" s="33" t="s">
        <v>51</v>
      </c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15.0</v>
      </c>
      <c r="B31" s="58" t="s">
        <v>52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16.0</v>
      </c>
      <c r="B32" s="58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17.0</v>
      </c>
      <c r="B33" s="58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0">
        <v>18.0</v>
      </c>
      <c r="B34" s="58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27">
        <v>19.0</v>
      </c>
      <c r="B35" s="58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0">
        <v>20.0</v>
      </c>
      <c r="B36" s="58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27">
        <v>21.0</v>
      </c>
      <c r="B37" s="58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27">
        <v>1.0</v>
      </c>
      <c r="B44" s="71" t="s">
        <v>35</v>
      </c>
      <c r="C44" s="72">
        <v>1.0</v>
      </c>
      <c r="D44" s="73"/>
      <c r="E44" s="72">
        <v>12.0</v>
      </c>
      <c r="F44" s="73"/>
      <c r="G44" s="72">
        <v>26.0</v>
      </c>
      <c r="H44" s="73"/>
      <c r="I44" s="72">
        <v>30.0</v>
      </c>
      <c r="J44" s="73"/>
      <c r="K44" s="72">
        <v>43.0</v>
      </c>
      <c r="L44" s="73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27">
        <v>2.0</v>
      </c>
      <c r="B45" s="71" t="s">
        <v>36</v>
      </c>
      <c r="C45" s="74">
        <v>1.0</v>
      </c>
      <c r="D45" s="75">
        <v>3.0</v>
      </c>
      <c r="E45" s="74">
        <v>1.0</v>
      </c>
      <c r="F45" s="75">
        <v>3.0</v>
      </c>
      <c r="G45" s="74">
        <v>1.0</v>
      </c>
      <c r="H45" s="75">
        <v>3.0</v>
      </c>
      <c r="I45" s="74">
        <v>2.0</v>
      </c>
      <c r="J45" s="75">
        <v>4.0</v>
      </c>
      <c r="K45" s="74">
        <v>1.0</v>
      </c>
      <c r="L45" s="75">
        <v>3.0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34">
        <v>3.0</v>
      </c>
      <c r="B46" s="76" t="s">
        <v>37</v>
      </c>
      <c r="C46" s="77">
        <v>6.0</v>
      </c>
      <c r="D46" s="78"/>
      <c r="E46" s="77">
        <v>6.0</v>
      </c>
      <c r="F46" s="78"/>
      <c r="G46" s="77">
        <v>6.0</v>
      </c>
      <c r="H46" s="78"/>
      <c r="I46" s="77">
        <v>6.0</v>
      </c>
      <c r="J46" s="78"/>
      <c r="K46" s="77">
        <v>6.0</v>
      </c>
      <c r="L46" s="78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36">
        <v>4.0</v>
      </c>
      <c r="B47" s="76" t="s">
        <v>38</v>
      </c>
      <c r="C47" s="77">
        <v>2.0</v>
      </c>
      <c r="D47" s="78"/>
      <c r="E47" s="77">
        <v>3.0</v>
      </c>
      <c r="F47" s="78"/>
      <c r="G47" s="77">
        <v>1.0</v>
      </c>
      <c r="H47" s="78"/>
      <c r="I47" s="77">
        <v>4.0</v>
      </c>
      <c r="J47" s="78"/>
      <c r="K47" s="77">
        <v>5.0</v>
      </c>
      <c r="L47" s="78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37" t="s">
        <v>39</v>
      </c>
      <c r="B48" s="79" t="s">
        <v>40</v>
      </c>
      <c r="C48" s="74">
        <v>238.0</v>
      </c>
      <c r="D48" s="75">
        <v>192.0</v>
      </c>
      <c r="E48" s="74">
        <v>82.0</v>
      </c>
      <c r="F48" s="75">
        <v>149.0</v>
      </c>
      <c r="G48" s="74">
        <v>171.0</v>
      </c>
      <c r="H48" s="75">
        <v>171.0</v>
      </c>
      <c r="I48" s="74">
        <v>356.0</v>
      </c>
      <c r="J48" s="75">
        <v>149.0</v>
      </c>
      <c r="K48" s="74">
        <v>188.0</v>
      </c>
      <c r="L48" s="75">
        <v>168.0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10.0</v>
      </c>
      <c r="G49" s="74">
        <v>10.0</v>
      </c>
      <c r="H49" s="75">
        <v>10.0</v>
      </c>
      <c r="I49" s="74">
        <v>10.0</v>
      </c>
      <c r="J49" s="75">
        <v>8.0</v>
      </c>
      <c r="K49" s="74">
        <v>10.0</v>
      </c>
      <c r="L49" s="75">
        <v>10.0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4">
        <v>7.0</v>
      </c>
      <c r="B50" s="79" t="s">
        <v>42</v>
      </c>
      <c r="C50" s="74">
        <v>449.0</v>
      </c>
      <c r="D50" s="75">
        <v>333.0</v>
      </c>
      <c r="E50" s="74">
        <v>201.0</v>
      </c>
      <c r="F50" s="75">
        <v>277.0</v>
      </c>
      <c r="G50" s="74">
        <v>323.0</v>
      </c>
      <c r="H50" s="75">
        <v>391.0</v>
      </c>
      <c r="I50" s="74">
        <v>349.0</v>
      </c>
      <c r="J50" s="75">
        <v>234.0</v>
      </c>
      <c r="K50" s="74">
        <v>333.0</v>
      </c>
      <c r="L50" s="75">
        <v>333.0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5">
        <v>8.0</v>
      </c>
      <c r="B51" s="80" t="s">
        <v>43</v>
      </c>
      <c r="C51" s="81">
        <v>229.0</v>
      </c>
      <c r="D51" s="82">
        <v>202.0</v>
      </c>
      <c r="E51" s="81">
        <v>375.0</v>
      </c>
      <c r="F51" s="82" t="s">
        <v>53</v>
      </c>
      <c r="G51" s="81">
        <v>213.0</v>
      </c>
      <c r="H51" s="82">
        <v>131.0</v>
      </c>
      <c r="I51" s="81">
        <v>288.0</v>
      </c>
      <c r="J51" s="82">
        <v>112.0</v>
      </c>
      <c r="K51" s="81">
        <v>468.0</v>
      </c>
      <c r="L51" s="82" t="s">
        <v>53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52">
        <v>9.0</v>
      </c>
      <c r="B52" s="83" t="s">
        <v>44</v>
      </c>
      <c r="C52" s="74">
        <v>10.0</v>
      </c>
      <c r="D52" s="75">
        <v>7.0</v>
      </c>
      <c r="E52" s="74">
        <v>10.0</v>
      </c>
      <c r="F52" s="82" t="s">
        <v>53</v>
      </c>
      <c r="G52" s="74">
        <v>10.0</v>
      </c>
      <c r="H52" s="75">
        <v>1.0</v>
      </c>
      <c r="I52" s="74">
        <v>10.0</v>
      </c>
      <c r="J52" s="75">
        <v>8.0</v>
      </c>
      <c r="K52" s="74">
        <v>6.0</v>
      </c>
      <c r="L52" s="75" t="s">
        <v>53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52">
        <v>10.0</v>
      </c>
      <c r="B53" s="83" t="s">
        <v>45</v>
      </c>
      <c r="C53" s="84">
        <v>387.0</v>
      </c>
      <c r="D53" s="85">
        <v>453.0</v>
      </c>
      <c r="E53" s="84">
        <v>533.0</v>
      </c>
      <c r="F53" s="85" t="s">
        <v>53</v>
      </c>
      <c r="G53" s="84">
        <v>377.0</v>
      </c>
      <c r="H53" s="85">
        <v>151.0</v>
      </c>
      <c r="I53" s="84">
        <v>519.0</v>
      </c>
      <c r="J53" s="85">
        <v>222.0</v>
      </c>
      <c r="K53" s="84">
        <v>574.0</v>
      </c>
      <c r="L53" s="85" t="s">
        <v>53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20" t="s">
        <v>183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37">
        <v>11.0</v>
      </c>
      <c r="B55" s="87" t="s">
        <v>47</v>
      </c>
      <c r="C55" s="88">
        <v>105.0</v>
      </c>
      <c r="D55" s="89">
        <v>5.0</v>
      </c>
      <c r="E55" s="88">
        <v>11.0</v>
      </c>
      <c r="F55" s="89">
        <v>33.0</v>
      </c>
      <c r="G55" s="89">
        <v>11.0</v>
      </c>
      <c r="H55" s="88">
        <v>67.0</v>
      </c>
      <c r="I55" s="88">
        <v>37.0</v>
      </c>
      <c r="J55" s="89">
        <v>55.0</v>
      </c>
      <c r="K55" s="88">
        <v>82.0</v>
      </c>
      <c r="L55" s="89">
        <v>3.0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27">
        <v>12.0</v>
      </c>
      <c r="B56" s="87" t="s">
        <v>48</v>
      </c>
      <c r="C56" s="74">
        <v>205.0</v>
      </c>
      <c r="D56" s="75">
        <v>8.0</v>
      </c>
      <c r="E56" s="74">
        <v>36.0</v>
      </c>
      <c r="F56" s="75">
        <v>46.0</v>
      </c>
      <c r="G56" s="75">
        <v>18.0</v>
      </c>
      <c r="H56" s="74">
        <v>126.0</v>
      </c>
      <c r="I56" s="74">
        <v>63.0</v>
      </c>
      <c r="J56" s="75">
        <v>91.0</v>
      </c>
      <c r="K56" s="74">
        <v>140.0</v>
      </c>
      <c r="L56" s="75">
        <v>9.0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13.0</v>
      </c>
      <c r="B57" s="87" t="s">
        <v>49</v>
      </c>
      <c r="C57" s="74">
        <v>1.0</v>
      </c>
      <c r="D57" s="75">
        <v>1.0</v>
      </c>
      <c r="E57" s="74">
        <v>1.0</v>
      </c>
      <c r="F57" s="75">
        <v>1.0</v>
      </c>
      <c r="G57" s="75">
        <v>1.0</v>
      </c>
      <c r="H57" s="74">
        <v>1.0</v>
      </c>
      <c r="I57" s="74">
        <v>1.0</v>
      </c>
      <c r="J57" s="75">
        <v>1.0</v>
      </c>
      <c r="K57" s="74">
        <v>1.0</v>
      </c>
      <c r="L57" s="75">
        <v>1.0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27">
        <v>14.0</v>
      </c>
      <c r="B58" s="87" t="s">
        <v>50</v>
      </c>
      <c r="C58" s="74" t="s">
        <v>51</v>
      </c>
      <c r="D58" s="75" t="s">
        <v>51</v>
      </c>
      <c r="E58" s="74" t="s">
        <v>51</v>
      </c>
      <c r="F58" s="75" t="s">
        <v>51</v>
      </c>
      <c r="G58" s="75" t="s">
        <v>51</v>
      </c>
      <c r="H58" s="74" t="s">
        <v>51</v>
      </c>
      <c r="I58" s="74" t="s">
        <v>51</v>
      </c>
      <c r="J58" s="75" t="s">
        <v>51</v>
      </c>
      <c r="K58" s="74" t="s">
        <v>51</v>
      </c>
      <c r="L58" s="75" t="s">
        <v>51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15.0</v>
      </c>
      <c r="B59" s="87" t="s">
        <v>52</v>
      </c>
      <c r="C59" s="323"/>
      <c r="D59" s="21"/>
      <c r="E59" s="21"/>
      <c r="F59" s="21"/>
      <c r="G59" s="21"/>
      <c r="H59" s="21"/>
      <c r="I59" s="21"/>
      <c r="J59" s="21"/>
      <c r="K59" s="21"/>
      <c r="L59" s="78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16.0</v>
      </c>
      <c r="B60" s="91" t="s">
        <v>54</v>
      </c>
      <c r="C60" s="74">
        <v>6.0</v>
      </c>
      <c r="D60" s="75"/>
      <c r="E60" s="74"/>
      <c r="F60" s="75"/>
      <c r="G60" s="74"/>
      <c r="H60" s="74">
        <v>6.0</v>
      </c>
      <c r="I60" s="232">
        <v>24.0</v>
      </c>
      <c r="J60" s="232">
        <v>6.0</v>
      </c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17.0</v>
      </c>
      <c r="B61" s="91" t="s">
        <v>55</v>
      </c>
      <c r="C61" s="74">
        <v>18.0</v>
      </c>
      <c r="D61" s="75"/>
      <c r="E61" s="74"/>
      <c r="F61" s="75"/>
      <c r="G61" s="74"/>
      <c r="H61" s="74">
        <v>1.0</v>
      </c>
      <c r="I61" s="232">
        <v>17.0</v>
      </c>
      <c r="J61" s="232">
        <v>2.0</v>
      </c>
      <c r="K61" s="74"/>
      <c r="L61" s="75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60">
        <v>18.0</v>
      </c>
      <c r="B62" s="91" t="s">
        <v>56</v>
      </c>
      <c r="C62" s="81">
        <v>0.0</v>
      </c>
      <c r="D62" s="82"/>
      <c r="E62" s="81"/>
      <c r="F62" s="82"/>
      <c r="G62" s="81"/>
      <c r="H62" s="81">
        <v>0.0</v>
      </c>
      <c r="I62" s="232">
        <v>0.0</v>
      </c>
      <c r="J62" s="232">
        <v>0.0</v>
      </c>
      <c r="K62" s="81"/>
      <c r="L62" s="82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27">
        <v>19.0</v>
      </c>
      <c r="B63" s="91" t="s">
        <v>57</v>
      </c>
      <c r="C63" s="74">
        <v>0.0</v>
      </c>
      <c r="D63" s="75"/>
      <c r="E63" s="74"/>
      <c r="F63" s="75"/>
      <c r="G63" s="74"/>
      <c r="H63" s="74">
        <v>0.0</v>
      </c>
      <c r="I63" s="232">
        <v>0.0</v>
      </c>
      <c r="J63" s="232">
        <v>0.0</v>
      </c>
      <c r="K63" s="74"/>
      <c r="L63" s="75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60">
        <v>20.0</v>
      </c>
      <c r="B64" s="91" t="s">
        <v>58</v>
      </c>
      <c r="C64" s="74">
        <v>0.0</v>
      </c>
      <c r="D64" s="75"/>
      <c r="E64" s="74"/>
      <c r="F64" s="75"/>
      <c r="G64" s="74"/>
      <c r="H64" s="74">
        <v>0.0</v>
      </c>
      <c r="I64" s="232">
        <v>0.0</v>
      </c>
      <c r="J64" s="232">
        <v>0.0</v>
      </c>
      <c r="K64" s="74"/>
      <c r="L64" s="75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246" t="s">
        <v>184</v>
      </c>
      <c r="B66" s="21"/>
      <c r="C66" s="21"/>
      <c r="D66" s="21"/>
      <c r="E66" s="21"/>
      <c r="F66" s="21"/>
      <c r="G66" s="421"/>
      <c r="H66" s="421"/>
      <c r="I66" s="421"/>
      <c r="J66" s="421"/>
      <c r="K66" s="421"/>
      <c r="L66" s="421"/>
      <c r="M66" s="421"/>
      <c r="N66" s="421"/>
      <c r="O66" s="421"/>
      <c r="P66" s="421"/>
      <c r="Q66" s="421"/>
      <c r="R66" s="421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22" t="s">
        <v>98</v>
      </c>
      <c r="B67" s="21"/>
      <c r="C67" s="423"/>
      <c r="D67" s="423"/>
      <c r="E67" s="423"/>
      <c r="F67" s="423"/>
      <c r="G67" s="421"/>
      <c r="H67" s="421"/>
      <c r="I67" s="421"/>
      <c r="J67" s="421"/>
      <c r="K67" s="421"/>
      <c r="L67" s="421"/>
      <c r="M67" s="421"/>
      <c r="N67" s="421"/>
      <c r="O67" s="421"/>
      <c r="P67" s="421"/>
      <c r="Q67" s="421"/>
      <c r="R67" s="421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249" t="s">
        <v>9</v>
      </c>
      <c r="B68" s="249" t="s">
        <v>25</v>
      </c>
      <c r="C68" s="250" t="s">
        <v>99</v>
      </c>
      <c r="D68" s="21"/>
      <c r="E68" s="21"/>
      <c r="F68" s="21"/>
      <c r="G68" s="421"/>
      <c r="H68" s="421"/>
      <c r="I68" s="421"/>
      <c r="J68" s="421"/>
      <c r="K68" s="421"/>
      <c r="L68" s="421"/>
      <c r="M68" s="421"/>
      <c r="N68" s="421"/>
      <c r="O68" s="421"/>
      <c r="P68" s="421"/>
      <c r="Q68" s="421"/>
      <c r="R68" s="421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25"/>
      <c r="B69" s="25"/>
      <c r="C69" s="251" t="s">
        <v>185</v>
      </c>
      <c r="D69" s="251" t="s">
        <v>101</v>
      </c>
      <c r="E69" s="251" t="s">
        <v>103</v>
      </c>
      <c r="F69" s="251" t="s">
        <v>102</v>
      </c>
      <c r="G69" s="421"/>
      <c r="H69" s="421"/>
      <c r="I69" s="421"/>
      <c r="J69" s="421"/>
      <c r="K69" s="421"/>
      <c r="L69" s="421"/>
      <c r="M69" s="421"/>
      <c r="N69" s="421"/>
      <c r="O69" s="421"/>
      <c r="P69" s="421"/>
      <c r="Q69" s="421"/>
      <c r="R69" s="421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24" t="s">
        <v>34</v>
      </c>
      <c r="B70" s="151"/>
      <c r="C70" s="151"/>
      <c r="D70" s="151"/>
      <c r="E70" s="151"/>
      <c r="F70" s="151"/>
      <c r="G70" s="421"/>
      <c r="H70" s="421"/>
      <c r="I70" s="421"/>
      <c r="J70" s="421"/>
      <c r="K70" s="421"/>
      <c r="L70" s="421"/>
      <c r="M70" s="421"/>
      <c r="N70" s="421"/>
      <c r="O70" s="421"/>
      <c r="P70" s="421"/>
      <c r="Q70" s="421"/>
      <c r="R70" s="421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253">
        <v>1.0</v>
      </c>
      <c r="B71" s="254" t="s">
        <v>35</v>
      </c>
      <c r="C71" s="255">
        <v>1.0</v>
      </c>
      <c r="D71" s="256">
        <v>7.0</v>
      </c>
      <c r="E71" s="256">
        <v>10.0</v>
      </c>
      <c r="F71" s="256">
        <v>16.0</v>
      </c>
      <c r="G71" s="421"/>
      <c r="H71" s="421"/>
      <c r="I71" s="421"/>
      <c r="J71" s="421"/>
      <c r="K71" s="421"/>
      <c r="L71" s="421"/>
      <c r="M71" s="421"/>
      <c r="N71" s="421"/>
      <c r="O71" s="421"/>
      <c r="P71" s="421"/>
      <c r="Q71" s="421"/>
      <c r="R71" s="421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257">
        <v>2.0</v>
      </c>
      <c r="B72" s="258" t="s">
        <v>36</v>
      </c>
      <c r="C72" s="259">
        <v>2.0</v>
      </c>
      <c r="D72" s="260">
        <v>2.0</v>
      </c>
      <c r="E72" s="260">
        <v>1.0</v>
      </c>
      <c r="F72" s="260">
        <v>1.0</v>
      </c>
      <c r="G72" s="421"/>
      <c r="H72" s="421"/>
      <c r="I72" s="421"/>
      <c r="J72" s="421"/>
      <c r="K72" s="421"/>
      <c r="L72" s="421"/>
      <c r="M72" s="421"/>
      <c r="N72" s="421"/>
      <c r="O72" s="421"/>
      <c r="P72" s="421"/>
      <c r="Q72" s="421"/>
      <c r="R72" s="421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261">
        <v>3.0</v>
      </c>
      <c r="B73" s="258" t="s">
        <v>37</v>
      </c>
      <c r="C73" s="265" t="s">
        <v>107</v>
      </c>
      <c r="D73" s="266" t="s">
        <v>107</v>
      </c>
      <c r="E73" s="266" t="s">
        <v>107</v>
      </c>
      <c r="F73" s="266" t="s">
        <v>107</v>
      </c>
      <c r="G73" s="421"/>
      <c r="H73" s="421"/>
      <c r="I73" s="421"/>
      <c r="J73" s="421"/>
      <c r="K73" s="421"/>
      <c r="L73" s="421"/>
      <c r="M73" s="421"/>
      <c r="N73" s="421"/>
      <c r="O73" s="421"/>
      <c r="P73" s="421"/>
      <c r="Q73" s="421"/>
      <c r="R73" s="421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264">
        <v>4.0</v>
      </c>
      <c r="B74" s="258" t="s">
        <v>38</v>
      </c>
      <c r="C74" s="262" t="s">
        <v>105</v>
      </c>
      <c r="D74" s="266" t="s">
        <v>108</v>
      </c>
      <c r="E74" s="266" t="s">
        <v>110</v>
      </c>
      <c r="F74" s="266" t="s">
        <v>109</v>
      </c>
      <c r="G74" s="421"/>
      <c r="H74" s="421"/>
      <c r="I74" s="421"/>
      <c r="J74" s="421"/>
      <c r="K74" s="421"/>
      <c r="L74" s="421"/>
      <c r="M74" s="421"/>
      <c r="N74" s="421"/>
      <c r="O74" s="421"/>
      <c r="P74" s="421"/>
      <c r="Q74" s="421"/>
      <c r="R74" s="421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267" t="s">
        <v>39</v>
      </c>
      <c r="B75" s="258" t="s">
        <v>40</v>
      </c>
      <c r="C75" s="259">
        <v>250.0</v>
      </c>
      <c r="D75" s="260">
        <v>254.0</v>
      </c>
      <c r="E75" s="260">
        <v>295.0</v>
      </c>
      <c r="F75" s="260">
        <v>248.0</v>
      </c>
      <c r="G75" s="421"/>
      <c r="H75" s="421"/>
      <c r="I75" s="421"/>
      <c r="J75" s="421"/>
      <c r="K75" s="421"/>
      <c r="L75" s="421"/>
      <c r="M75" s="421"/>
      <c r="N75" s="421"/>
      <c r="O75" s="421"/>
      <c r="P75" s="421"/>
      <c r="Q75" s="421"/>
      <c r="R75" s="421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268">
        <v>6.0</v>
      </c>
      <c r="B76" s="269" t="s">
        <v>41</v>
      </c>
      <c r="C76" s="259">
        <v>7.0</v>
      </c>
      <c r="D76" s="260">
        <v>8.0</v>
      </c>
      <c r="E76" s="260">
        <v>8.0</v>
      </c>
      <c r="F76" s="260">
        <v>10.0</v>
      </c>
      <c r="G76" s="421"/>
      <c r="H76" s="421"/>
      <c r="I76" s="421"/>
      <c r="J76" s="421"/>
      <c r="K76" s="421"/>
      <c r="L76" s="421"/>
      <c r="M76" s="421"/>
      <c r="N76" s="421"/>
      <c r="O76" s="421"/>
      <c r="P76" s="421"/>
      <c r="Q76" s="421"/>
      <c r="R76" s="421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270">
        <v>7.0</v>
      </c>
      <c r="B77" s="258" t="s">
        <v>42</v>
      </c>
      <c r="C77" s="259">
        <v>270.0</v>
      </c>
      <c r="D77" s="260">
        <v>296.0</v>
      </c>
      <c r="E77" s="260">
        <v>300.0</v>
      </c>
      <c r="F77" s="260">
        <v>266.0</v>
      </c>
      <c r="G77" s="421"/>
      <c r="H77" s="421"/>
      <c r="I77" s="421"/>
      <c r="J77" s="421"/>
      <c r="K77" s="421"/>
      <c r="L77" s="421"/>
      <c r="M77" s="421"/>
      <c r="N77" s="421"/>
      <c r="O77" s="421"/>
      <c r="P77" s="421"/>
      <c r="Q77" s="421"/>
      <c r="R77" s="421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271">
        <v>8.0</v>
      </c>
      <c r="B78" s="272" t="s">
        <v>43</v>
      </c>
      <c r="C78" s="259">
        <v>320.0</v>
      </c>
      <c r="D78" s="260">
        <v>252.0</v>
      </c>
      <c r="E78" s="260">
        <v>297.0</v>
      </c>
      <c r="F78" s="260">
        <v>252.0</v>
      </c>
      <c r="G78" s="421"/>
      <c r="H78" s="421"/>
      <c r="I78" s="421"/>
      <c r="J78" s="421"/>
      <c r="K78" s="421"/>
      <c r="L78" s="421"/>
      <c r="M78" s="421"/>
      <c r="N78" s="421"/>
      <c r="O78" s="421"/>
      <c r="P78" s="421"/>
      <c r="Q78" s="421"/>
      <c r="R78" s="421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257">
        <v>9.0</v>
      </c>
      <c r="B79" s="273" t="s">
        <v>44</v>
      </c>
      <c r="C79" s="259">
        <v>8.0</v>
      </c>
      <c r="D79" s="260">
        <v>9.0</v>
      </c>
      <c r="E79" s="260">
        <v>5.0</v>
      </c>
      <c r="F79" s="260">
        <v>4.0</v>
      </c>
      <c r="G79" s="421"/>
      <c r="H79" s="421"/>
      <c r="I79" s="421"/>
      <c r="J79" s="421"/>
      <c r="K79" s="421"/>
      <c r="L79" s="421"/>
      <c r="M79" s="421"/>
      <c r="N79" s="421"/>
      <c r="O79" s="421"/>
      <c r="P79" s="421"/>
      <c r="Q79" s="421"/>
      <c r="R79" s="421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257">
        <v>10.0</v>
      </c>
      <c r="B80" s="258" t="s">
        <v>45</v>
      </c>
      <c r="C80" s="259">
        <v>300.0</v>
      </c>
      <c r="D80" s="260">
        <v>300.0</v>
      </c>
      <c r="E80" s="260">
        <v>282.0</v>
      </c>
      <c r="F80" s="260">
        <v>222.0</v>
      </c>
      <c r="G80" s="421"/>
      <c r="H80" s="421"/>
      <c r="I80" s="421"/>
      <c r="J80" s="421"/>
      <c r="K80" s="421"/>
      <c r="L80" s="421"/>
      <c r="M80" s="421"/>
      <c r="N80" s="421"/>
      <c r="O80" s="421"/>
      <c r="P80" s="421"/>
      <c r="Q80" s="421"/>
      <c r="R80" s="421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25" t="s">
        <v>46</v>
      </c>
      <c r="B81" s="17"/>
      <c r="C81" s="17"/>
      <c r="D81" s="17"/>
      <c r="E81" s="17"/>
      <c r="F81" s="17"/>
      <c r="G81" s="421"/>
      <c r="H81" s="421"/>
      <c r="I81" s="421"/>
      <c r="J81" s="421"/>
      <c r="K81" s="421"/>
      <c r="L81" s="421"/>
      <c r="M81" s="421"/>
      <c r="N81" s="421"/>
      <c r="O81" s="421"/>
      <c r="P81" s="421"/>
      <c r="Q81" s="421"/>
      <c r="R81" s="421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275">
        <v>11.0</v>
      </c>
      <c r="B82" s="276" t="s">
        <v>47</v>
      </c>
      <c r="C82" s="260">
        <v>24.0</v>
      </c>
      <c r="D82" s="260"/>
      <c r="E82" s="260">
        <v>2.0</v>
      </c>
      <c r="F82" s="426"/>
      <c r="G82" s="421"/>
      <c r="H82" s="421"/>
      <c r="I82" s="421"/>
      <c r="J82" s="421"/>
      <c r="K82" s="421"/>
      <c r="L82" s="421"/>
      <c r="M82" s="421"/>
      <c r="N82" s="421"/>
      <c r="O82" s="421"/>
      <c r="P82" s="421"/>
      <c r="Q82" s="421"/>
      <c r="R82" s="421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257">
        <v>12.0</v>
      </c>
      <c r="B83" s="276" t="s">
        <v>48</v>
      </c>
      <c r="C83" s="260">
        <v>36.0</v>
      </c>
      <c r="D83" s="260"/>
      <c r="E83" s="260">
        <v>8.0</v>
      </c>
      <c r="F83" s="426"/>
      <c r="G83" s="421"/>
      <c r="H83" s="421"/>
      <c r="I83" s="421"/>
      <c r="J83" s="421"/>
      <c r="K83" s="421"/>
      <c r="L83" s="421"/>
      <c r="M83" s="421"/>
      <c r="N83" s="421"/>
      <c r="O83" s="421"/>
      <c r="P83" s="421"/>
      <c r="Q83" s="421"/>
      <c r="R83" s="421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257">
        <v>13.0</v>
      </c>
      <c r="B84" s="276" t="s">
        <v>49</v>
      </c>
      <c r="C84" s="260">
        <v>1.0</v>
      </c>
      <c r="D84" s="260"/>
      <c r="E84" s="260">
        <v>1.0</v>
      </c>
      <c r="F84" s="426"/>
      <c r="G84" s="421"/>
      <c r="H84" s="421"/>
      <c r="I84" s="421"/>
      <c r="J84" s="421"/>
      <c r="K84" s="421"/>
      <c r="L84" s="421"/>
      <c r="M84" s="421"/>
      <c r="N84" s="421"/>
      <c r="O84" s="421"/>
      <c r="P84" s="421"/>
      <c r="Q84" s="421"/>
      <c r="R84" s="421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257">
        <v>14.0</v>
      </c>
      <c r="B85" s="276" t="s">
        <v>50</v>
      </c>
      <c r="C85" s="260" t="s">
        <v>51</v>
      </c>
      <c r="D85" s="260"/>
      <c r="E85" s="260" t="s">
        <v>51</v>
      </c>
      <c r="F85" s="426"/>
      <c r="G85" s="421"/>
      <c r="H85" s="421"/>
      <c r="I85" s="421"/>
      <c r="J85" s="421"/>
      <c r="K85" s="421"/>
      <c r="L85" s="421"/>
      <c r="M85" s="421"/>
      <c r="N85" s="421"/>
      <c r="O85" s="421"/>
      <c r="P85" s="421"/>
      <c r="Q85" s="421"/>
      <c r="R85" s="421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257">
        <v>15.0</v>
      </c>
      <c r="B86" s="276" t="s">
        <v>52</v>
      </c>
      <c r="C86" s="426"/>
      <c r="D86" s="426"/>
      <c r="E86" s="426"/>
      <c r="F86" s="426"/>
      <c r="G86" s="421"/>
      <c r="H86" s="421"/>
      <c r="I86" s="421"/>
      <c r="J86" s="421"/>
      <c r="K86" s="421"/>
      <c r="L86" s="421"/>
      <c r="M86" s="421"/>
      <c r="N86" s="421"/>
      <c r="O86" s="421"/>
      <c r="P86" s="421"/>
      <c r="Q86" s="421"/>
      <c r="R86" s="421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27">
        <v>16.0</v>
      </c>
      <c r="B87" s="276" t="s">
        <v>54</v>
      </c>
      <c r="C87" s="426"/>
      <c r="D87" s="426"/>
      <c r="E87" s="426"/>
      <c r="F87" s="426"/>
      <c r="G87" s="421"/>
      <c r="H87" s="421"/>
      <c r="I87" s="421"/>
      <c r="J87" s="421"/>
      <c r="K87" s="421"/>
      <c r="L87" s="421"/>
      <c r="M87" s="421"/>
      <c r="N87" s="421"/>
      <c r="O87" s="421"/>
      <c r="P87" s="421"/>
      <c r="Q87" s="421"/>
      <c r="R87" s="421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27">
        <v>17.0</v>
      </c>
      <c r="B88" s="276" t="s">
        <v>112</v>
      </c>
      <c r="C88" s="426"/>
      <c r="D88" s="426"/>
      <c r="E88" s="426"/>
      <c r="F88" s="426"/>
      <c r="G88" s="421"/>
      <c r="H88" s="421"/>
      <c r="I88" s="421"/>
      <c r="J88" s="421"/>
      <c r="K88" s="421"/>
      <c r="L88" s="421"/>
      <c r="M88" s="421"/>
      <c r="N88" s="421"/>
      <c r="O88" s="421"/>
      <c r="P88" s="421"/>
      <c r="Q88" s="421"/>
      <c r="R88" s="421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27">
        <v>18.0</v>
      </c>
      <c r="B89" s="276" t="s">
        <v>56</v>
      </c>
      <c r="C89" s="426"/>
      <c r="D89" s="426"/>
      <c r="E89" s="426"/>
      <c r="F89" s="426"/>
      <c r="G89" s="421"/>
      <c r="H89" s="421"/>
      <c r="I89" s="421"/>
      <c r="J89" s="421"/>
      <c r="K89" s="421"/>
      <c r="L89" s="421"/>
      <c r="M89" s="421"/>
      <c r="N89" s="421"/>
      <c r="O89" s="421"/>
      <c r="P89" s="421"/>
      <c r="Q89" s="421"/>
      <c r="R89" s="421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27">
        <v>19.0</v>
      </c>
      <c r="B90" s="276" t="s">
        <v>57</v>
      </c>
      <c r="C90" s="426"/>
      <c r="D90" s="426"/>
      <c r="E90" s="426"/>
      <c r="F90" s="426"/>
      <c r="G90" s="421"/>
      <c r="H90" s="421"/>
      <c r="I90" s="421"/>
      <c r="J90" s="421"/>
      <c r="K90" s="421"/>
      <c r="L90" s="421"/>
      <c r="M90" s="421"/>
      <c r="N90" s="421"/>
      <c r="O90" s="421"/>
      <c r="P90" s="421"/>
      <c r="Q90" s="421"/>
      <c r="R90" s="421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27">
        <v>20.0</v>
      </c>
      <c r="B91" s="276" t="s">
        <v>58</v>
      </c>
      <c r="C91" s="426"/>
      <c r="D91" s="426"/>
      <c r="E91" s="426"/>
      <c r="F91" s="426"/>
      <c r="G91" s="421"/>
      <c r="H91" s="421"/>
      <c r="I91" s="421"/>
      <c r="J91" s="421"/>
      <c r="K91" s="421"/>
      <c r="L91" s="421"/>
      <c r="M91" s="421"/>
      <c r="N91" s="421"/>
      <c r="O91" s="421"/>
      <c r="P91" s="421"/>
      <c r="Q91" s="421"/>
      <c r="R91" s="421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27">
        <v>21.0</v>
      </c>
      <c r="B92" s="276" t="s">
        <v>59</v>
      </c>
      <c r="C92" s="426"/>
      <c r="D92" s="426"/>
      <c r="E92" s="426"/>
      <c r="F92" s="426"/>
      <c r="G92" s="421"/>
      <c r="H92" s="421"/>
      <c r="I92" s="421"/>
      <c r="J92" s="421"/>
      <c r="K92" s="421"/>
      <c r="L92" s="421"/>
      <c r="M92" s="421"/>
      <c r="N92" s="421"/>
      <c r="O92" s="421"/>
      <c r="P92" s="421"/>
      <c r="Q92" s="421"/>
      <c r="R92" s="421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21"/>
      <c r="B93" s="421"/>
      <c r="C93" s="421"/>
      <c r="D93" s="421"/>
      <c r="E93" s="421"/>
      <c r="F93" s="421"/>
      <c r="G93" s="421"/>
      <c r="H93" s="421"/>
      <c r="I93" s="421"/>
      <c r="J93" s="421"/>
      <c r="K93" s="421"/>
      <c r="L93" s="421"/>
      <c r="M93" s="421"/>
      <c r="N93" s="421"/>
      <c r="O93" s="421"/>
      <c r="P93" s="421"/>
      <c r="Q93" s="421"/>
      <c r="R93" s="421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280" t="s">
        <v>9</v>
      </c>
      <c r="B94" s="280" t="s">
        <v>25</v>
      </c>
      <c r="C94" s="281" t="s">
        <v>113</v>
      </c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2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25"/>
      <c r="B95" s="25"/>
      <c r="C95" s="282" t="s">
        <v>186</v>
      </c>
      <c r="D95" s="22"/>
      <c r="E95" s="282" t="s">
        <v>187</v>
      </c>
      <c r="F95" s="22"/>
      <c r="G95" s="282" t="s">
        <v>116</v>
      </c>
      <c r="H95" s="22"/>
      <c r="I95" s="282" t="s">
        <v>101</v>
      </c>
      <c r="J95" s="22"/>
      <c r="K95" s="282" t="s">
        <v>103</v>
      </c>
      <c r="L95" s="22"/>
      <c r="M95" s="282" t="s">
        <v>115</v>
      </c>
      <c r="N95" s="22"/>
      <c r="O95" s="282" t="s">
        <v>185</v>
      </c>
      <c r="P95" s="22"/>
      <c r="Q95" s="282" t="s">
        <v>117</v>
      </c>
      <c r="R95" s="22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283" t="s">
        <v>34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2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257">
        <v>1.0</v>
      </c>
      <c r="B97" s="284" t="s">
        <v>35</v>
      </c>
      <c r="C97" s="285">
        <v>2.0</v>
      </c>
      <c r="D97" s="24"/>
      <c r="E97" s="286">
        <v>5.0</v>
      </c>
      <c r="F97" s="24"/>
      <c r="G97" s="286">
        <v>11.0</v>
      </c>
      <c r="H97" s="24"/>
      <c r="I97" s="286">
        <v>16.0</v>
      </c>
      <c r="J97" s="24"/>
      <c r="K97" s="286">
        <v>18.0</v>
      </c>
      <c r="L97" s="24"/>
      <c r="M97" s="286">
        <v>27.0</v>
      </c>
      <c r="N97" s="24"/>
      <c r="O97" s="286">
        <v>29.0</v>
      </c>
      <c r="P97" s="24"/>
      <c r="Q97" s="286">
        <v>34.0</v>
      </c>
      <c r="R97" s="2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257">
        <v>2.0</v>
      </c>
      <c r="B98" s="284" t="s">
        <v>36</v>
      </c>
      <c r="C98" s="287">
        <v>1.0</v>
      </c>
      <c r="D98" s="288">
        <v>3.0</v>
      </c>
      <c r="E98" s="288">
        <v>1.0</v>
      </c>
      <c r="F98" s="288">
        <v>3.0</v>
      </c>
      <c r="G98" s="288">
        <v>1.0</v>
      </c>
      <c r="H98" s="288">
        <v>3.0</v>
      </c>
      <c r="I98" s="288">
        <v>1.0</v>
      </c>
      <c r="J98" s="288">
        <v>3.0</v>
      </c>
      <c r="K98" s="288">
        <v>1.0</v>
      </c>
      <c r="L98" s="288">
        <v>3.0</v>
      </c>
      <c r="M98" s="288">
        <v>1.0</v>
      </c>
      <c r="N98" s="288">
        <v>3.0</v>
      </c>
      <c r="O98" s="288">
        <v>1.0</v>
      </c>
      <c r="P98" s="288">
        <v>3.0</v>
      </c>
      <c r="Q98" s="288">
        <v>1.0</v>
      </c>
      <c r="R98" s="288">
        <v>3.0</v>
      </c>
      <c r="S98" s="4"/>
      <c r="T98" s="4"/>
      <c r="U98" s="4"/>
      <c r="V98" s="4"/>
      <c r="W98" s="4"/>
      <c r="X98" s="4"/>
      <c r="Y98" s="4"/>
      <c r="Z98" s="4"/>
    </row>
    <row r="99" ht="14.25" customHeight="1">
      <c r="A99" s="261">
        <v>3.0</v>
      </c>
      <c r="B99" s="284" t="s">
        <v>37</v>
      </c>
      <c r="C99" s="289" t="s">
        <v>107</v>
      </c>
      <c r="D99" s="22"/>
      <c r="E99" s="290" t="s">
        <v>107</v>
      </c>
      <c r="F99" s="22"/>
      <c r="G99" s="290" t="s">
        <v>107</v>
      </c>
      <c r="H99" s="22"/>
      <c r="I99" s="290" t="s">
        <v>107</v>
      </c>
      <c r="J99" s="22"/>
      <c r="K99" s="290" t="s">
        <v>107</v>
      </c>
      <c r="L99" s="22"/>
      <c r="M99" s="290" t="s">
        <v>107</v>
      </c>
      <c r="N99" s="22"/>
      <c r="O99" s="290" t="s">
        <v>107</v>
      </c>
      <c r="P99" s="22"/>
      <c r="Q99" s="290" t="s">
        <v>107</v>
      </c>
      <c r="R99" s="22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264">
        <v>4.0</v>
      </c>
      <c r="B100" s="284" t="s">
        <v>38</v>
      </c>
      <c r="C100" s="289" t="s">
        <v>109</v>
      </c>
      <c r="D100" s="22"/>
      <c r="E100" s="290" t="s">
        <v>188</v>
      </c>
      <c r="F100" s="22"/>
      <c r="G100" s="290" t="s">
        <v>108</v>
      </c>
      <c r="H100" s="22"/>
      <c r="I100" s="290" t="s">
        <v>110</v>
      </c>
      <c r="J100" s="22"/>
      <c r="K100" s="290" t="s">
        <v>189</v>
      </c>
      <c r="L100" s="22"/>
      <c r="M100" s="290" t="s">
        <v>190</v>
      </c>
      <c r="N100" s="22"/>
      <c r="O100" s="290" t="s">
        <v>105</v>
      </c>
      <c r="P100" s="22"/>
      <c r="Q100" s="290" t="s">
        <v>191</v>
      </c>
      <c r="R100" s="22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291" t="s">
        <v>39</v>
      </c>
      <c r="B101" s="284" t="s">
        <v>40</v>
      </c>
      <c r="C101" s="287">
        <v>171.0</v>
      </c>
      <c r="D101" s="288">
        <v>369.0</v>
      </c>
      <c r="E101" s="288">
        <v>197.0</v>
      </c>
      <c r="F101" s="288">
        <v>178.0</v>
      </c>
      <c r="G101" s="288">
        <v>346.0</v>
      </c>
      <c r="H101" s="288">
        <v>182.0</v>
      </c>
      <c r="I101" s="288">
        <v>80.0</v>
      </c>
      <c r="J101" s="288">
        <v>266.0</v>
      </c>
      <c r="K101" s="288">
        <v>187.0</v>
      </c>
      <c r="L101" s="288">
        <v>292.0</v>
      </c>
      <c r="M101" s="288">
        <v>238.0</v>
      </c>
      <c r="N101" s="288">
        <v>165.0</v>
      </c>
      <c r="O101" s="288">
        <v>278.0</v>
      </c>
      <c r="P101" s="288">
        <v>249.0</v>
      </c>
      <c r="Q101" s="288">
        <v>431.0</v>
      </c>
      <c r="R101" s="288">
        <v>256.0</v>
      </c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268">
        <v>6.0</v>
      </c>
      <c r="B102" s="292" t="s">
        <v>41</v>
      </c>
      <c r="C102" s="287">
        <v>10.0</v>
      </c>
      <c r="D102" s="288">
        <v>10.0</v>
      </c>
      <c r="E102" s="288">
        <v>10.0</v>
      </c>
      <c r="F102" s="288">
        <v>10.0</v>
      </c>
      <c r="G102" s="288">
        <v>10.0</v>
      </c>
      <c r="H102" s="288">
        <v>10.0</v>
      </c>
      <c r="I102" s="288">
        <v>10.0</v>
      </c>
      <c r="J102" s="288">
        <v>10.0</v>
      </c>
      <c r="K102" s="288">
        <v>10.0</v>
      </c>
      <c r="L102" s="288">
        <v>10.0</v>
      </c>
      <c r="M102" s="288">
        <v>10.0</v>
      </c>
      <c r="N102" s="288">
        <v>10.0</v>
      </c>
      <c r="O102" s="288">
        <v>10.0</v>
      </c>
      <c r="P102" s="288">
        <v>10.0</v>
      </c>
      <c r="Q102" s="288">
        <v>10.0</v>
      </c>
      <c r="R102" s="288">
        <v>3.0</v>
      </c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270">
        <v>7.0</v>
      </c>
      <c r="B103" s="284" t="s">
        <v>42</v>
      </c>
      <c r="C103" s="287">
        <v>373.0</v>
      </c>
      <c r="D103" s="288">
        <v>666.0</v>
      </c>
      <c r="E103" s="288">
        <v>389.0</v>
      </c>
      <c r="F103" s="288">
        <v>604.0</v>
      </c>
      <c r="G103" s="288">
        <v>734.0</v>
      </c>
      <c r="H103" s="288">
        <v>305.0</v>
      </c>
      <c r="I103" s="288">
        <v>205.0</v>
      </c>
      <c r="J103" s="288">
        <v>647.0</v>
      </c>
      <c r="K103" s="288">
        <v>289.0</v>
      </c>
      <c r="L103" s="288">
        <v>377.0</v>
      </c>
      <c r="M103" s="288">
        <v>514.0</v>
      </c>
      <c r="N103" s="288">
        <v>288.0</v>
      </c>
      <c r="O103" s="288">
        <v>557.0</v>
      </c>
      <c r="P103" s="288">
        <v>473.0</v>
      </c>
      <c r="Q103" s="288">
        <v>666.0</v>
      </c>
      <c r="R103" s="288">
        <v>353.0</v>
      </c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271">
        <v>8.0</v>
      </c>
      <c r="B104" s="293" t="s">
        <v>43</v>
      </c>
      <c r="C104" s="287">
        <v>172.0</v>
      </c>
      <c r="D104" s="288">
        <v>240.0</v>
      </c>
      <c r="E104" s="288">
        <v>198.0</v>
      </c>
      <c r="F104" s="288">
        <v>180.0</v>
      </c>
      <c r="G104" s="288">
        <v>208.0</v>
      </c>
      <c r="H104" s="288">
        <v>258.0</v>
      </c>
      <c r="I104" s="288">
        <v>145.0</v>
      </c>
      <c r="J104" s="288">
        <v>149.0</v>
      </c>
      <c r="K104" s="288">
        <v>325.0</v>
      </c>
      <c r="L104" s="288">
        <v>159.0</v>
      </c>
      <c r="M104" s="288">
        <v>174.0</v>
      </c>
      <c r="N104" s="288">
        <v>200.0</v>
      </c>
      <c r="O104" s="288">
        <v>273.0</v>
      </c>
      <c r="P104" s="428">
        <v>259.0</v>
      </c>
      <c r="Q104" s="288">
        <v>293.0</v>
      </c>
      <c r="R104" s="288">
        <v>284.0</v>
      </c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257">
        <v>9.0</v>
      </c>
      <c r="B105" s="294" t="s">
        <v>44</v>
      </c>
      <c r="C105" s="287">
        <v>10.0</v>
      </c>
      <c r="D105" s="288">
        <v>9.0</v>
      </c>
      <c r="E105" s="288">
        <v>10.0</v>
      </c>
      <c r="F105" s="288">
        <v>3.0</v>
      </c>
      <c r="G105" s="288">
        <v>9.0</v>
      </c>
      <c r="H105" s="288">
        <v>9.0</v>
      </c>
      <c r="I105" s="288">
        <v>10.0</v>
      </c>
      <c r="J105" s="288">
        <v>10.0</v>
      </c>
      <c r="K105" s="288">
        <v>10.0</v>
      </c>
      <c r="L105" s="288">
        <v>4.0</v>
      </c>
      <c r="M105" s="288">
        <v>10.0</v>
      </c>
      <c r="N105" s="288">
        <v>10.0</v>
      </c>
      <c r="O105" s="288">
        <v>10.0</v>
      </c>
      <c r="P105" s="288">
        <v>4.0</v>
      </c>
      <c r="Q105" s="288">
        <v>10.0</v>
      </c>
      <c r="R105" s="288">
        <v>10.0</v>
      </c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257">
        <v>10.0</v>
      </c>
      <c r="B106" s="284" t="s">
        <v>45</v>
      </c>
      <c r="C106" s="287">
        <v>325.0</v>
      </c>
      <c r="D106" s="288">
        <v>536.0</v>
      </c>
      <c r="E106" s="288">
        <v>433.0</v>
      </c>
      <c r="F106" s="288">
        <v>268.0</v>
      </c>
      <c r="G106" s="288">
        <v>480.0</v>
      </c>
      <c r="H106" s="288">
        <v>390.0</v>
      </c>
      <c r="I106" s="288">
        <v>233.0</v>
      </c>
      <c r="J106" s="288">
        <v>250.0</v>
      </c>
      <c r="K106" s="288">
        <v>588.0</v>
      </c>
      <c r="L106" s="288">
        <v>219.0</v>
      </c>
      <c r="M106" s="288">
        <v>325.0</v>
      </c>
      <c r="N106" s="288">
        <v>373.0</v>
      </c>
      <c r="O106" s="288">
        <v>471.0</v>
      </c>
      <c r="P106" s="288">
        <v>322.0</v>
      </c>
      <c r="Q106" s="288">
        <v>476.0</v>
      </c>
      <c r="R106" s="288">
        <v>587.0</v>
      </c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295" t="s">
        <v>9</v>
      </c>
      <c r="B107" s="296" t="s">
        <v>25</v>
      </c>
      <c r="C107" s="297" t="s">
        <v>46</v>
      </c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2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24"/>
      <c r="B108" s="25"/>
      <c r="C108" s="298" t="s">
        <v>119</v>
      </c>
      <c r="D108" s="299" t="s">
        <v>120</v>
      </c>
      <c r="E108" s="298" t="s">
        <v>119</v>
      </c>
      <c r="F108" s="299" t="s">
        <v>120</v>
      </c>
      <c r="G108" s="298" t="s">
        <v>119</v>
      </c>
      <c r="H108" s="299" t="s">
        <v>120</v>
      </c>
      <c r="I108" s="298" t="s">
        <v>119</v>
      </c>
      <c r="J108" s="299" t="s">
        <v>120</v>
      </c>
      <c r="K108" s="298" t="s">
        <v>119</v>
      </c>
      <c r="L108" s="299" t="s">
        <v>120</v>
      </c>
      <c r="M108" s="298" t="s">
        <v>119</v>
      </c>
      <c r="N108" s="299" t="s">
        <v>120</v>
      </c>
      <c r="O108" s="298" t="s">
        <v>119</v>
      </c>
      <c r="P108" s="299" t="s">
        <v>120</v>
      </c>
      <c r="Q108" s="298" t="s">
        <v>119</v>
      </c>
      <c r="R108" s="299" t="s">
        <v>120</v>
      </c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300">
        <v>11.0</v>
      </c>
      <c r="B109" s="301" t="s">
        <v>47</v>
      </c>
      <c r="C109" s="288">
        <v>84.0</v>
      </c>
      <c r="D109" s="288">
        <v>51.0</v>
      </c>
      <c r="E109" s="288">
        <v>27.0</v>
      </c>
      <c r="F109" s="288">
        <v>9.0</v>
      </c>
      <c r="G109" s="288">
        <v>81.0</v>
      </c>
      <c r="H109" s="266">
        <v>44.0</v>
      </c>
      <c r="I109" s="288">
        <v>6.0</v>
      </c>
      <c r="J109" s="288">
        <v>13.0</v>
      </c>
      <c r="K109" s="266">
        <v>0.0</v>
      </c>
      <c r="L109" s="266">
        <v>89.0</v>
      </c>
      <c r="M109" s="266">
        <v>71.0</v>
      </c>
      <c r="N109" s="266">
        <v>70.0</v>
      </c>
      <c r="O109" s="266">
        <v>8.0</v>
      </c>
      <c r="P109" s="266">
        <v>6.0</v>
      </c>
      <c r="Q109" s="266">
        <v>26.0</v>
      </c>
      <c r="R109" s="266">
        <v>7.0</v>
      </c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257">
        <v>12.0</v>
      </c>
      <c r="B110" s="301" t="s">
        <v>48</v>
      </c>
      <c r="C110" s="288">
        <v>126.0</v>
      </c>
      <c r="D110" s="288">
        <v>84.0</v>
      </c>
      <c r="E110" s="288">
        <v>57.0</v>
      </c>
      <c r="F110" s="288">
        <v>18.0</v>
      </c>
      <c r="G110" s="288">
        <v>176.0</v>
      </c>
      <c r="H110" s="266">
        <v>48.0</v>
      </c>
      <c r="I110" s="288">
        <v>45.0</v>
      </c>
      <c r="J110" s="288">
        <v>19.0</v>
      </c>
      <c r="K110" s="266">
        <v>3.0</v>
      </c>
      <c r="L110" s="266">
        <v>93.0</v>
      </c>
      <c r="M110" s="266">
        <v>173.0</v>
      </c>
      <c r="N110" s="266">
        <v>107.0</v>
      </c>
      <c r="O110" s="266">
        <v>18.0</v>
      </c>
      <c r="P110" s="266">
        <v>30.0</v>
      </c>
      <c r="Q110" s="266">
        <v>53.0</v>
      </c>
      <c r="R110" s="266">
        <v>7.0</v>
      </c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257">
        <v>13.0</v>
      </c>
      <c r="B111" s="301" t="s">
        <v>49</v>
      </c>
      <c r="C111" s="288">
        <v>1.0</v>
      </c>
      <c r="D111" s="288">
        <v>1.0</v>
      </c>
      <c r="E111" s="288">
        <v>1.0</v>
      </c>
      <c r="F111" s="288">
        <v>2.0</v>
      </c>
      <c r="G111" s="288">
        <v>2.0</v>
      </c>
      <c r="H111" s="266">
        <v>1.0</v>
      </c>
      <c r="I111" s="288">
        <v>1.0</v>
      </c>
      <c r="J111" s="288">
        <v>1.0</v>
      </c>
      <c r="K111" s="266">
        <v>1.0</v>
      </c>
      <c r="L111" s="266">
        <v>1.0</v>
      </c>
      <c r="M111" s="266">
        <v>1.0</v>
      </c>
      <c r="N111" s="266">
        <v>2.0</v>
      </c>
      <c r="O111" s="266">
        <v>1.0</v>
      </c>
      <c r="P111" s="266">
        <v>1.0</v>
      </c>
      <c r="Q111" s="266">
        <v>1.0</v>
      </c>
      <c r="R111" s="266">
        <v>3.0</v>
      </c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257">
        <v>14.0</v>
      </c>
      <c r="B112" s="301" t="s">
        <v>50</v>
      </c>
      <c r="C112" s="288" t="s">
        <v>51</v>
      </c>
      <c r="D112" s="288" t="s">
        <v>51</v>
      </c>
      <c r="E112" s="288" t="s">
        <v>51</v>
      </c>
      <c r="F112" s="288" t="s">
        <v>51</v>
      </c>
      <c r="G112" s="288" t="s">
        <v>51</v>
      </c>
      <c r="H112" s="266" t="s">
        <v>51</v>
      </c>
      <c r="I112" s="288" t="s">
        <v>51</v>
      </c>
      <c r="J112" s="288" t="s">
        <v>51</v>
      </c>
      <c r="K112" s="266" t="s">
        <v>51</v>
      </c>
      <c r="L112" s="266" t="s">
        <v>51</v>
      </c>
      <c r="M112" s="266" t="s">
        <v>51</v>
      </c>
      <c r="N112" s="266" t="s">
        <v>51</v>
      </c>
      <c r="O112" s="266" t="s">
        <v>51</v>
      </c>
      <c r="P112" s="266" t="s">
        <v>51</v>
      </c>
      <c r="Q112" s="266" t="s">
        <v>51</v>
      </c>
      <c r="R112" s="266" t="s">
        <v>51</v>
      </c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257">
        <v>15.0</v>
      </c>
      <c r="B113" s="301" t="s">
        <v>52</v>
      </c>
      <c r="C113" s="429"/>
      <c r="D113" s="429"/>
      <c r="E113" s="429"/>
      <c r="F113" s="429"/>
      <c r="G113" s="429"/>
      <c r="H113" s="429"/>
      <c r="I113" s="429"/>
      <c r="J113" s="429"/>
      <c r="K113" s="429"/>
      <c r="L113" s="429"/>
      <c r="M113" s="429"/>
      <c r="N113" s="429"/>
      <c r="O113" s="429"/>
      <c r="P113" s="429"/>
      <c r="Q113" s="429"/>
      <c r="R113" s="429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27">
        <v>16.0</v>
      </c>
      <c r="B114" s="301" t="s">
        <v>54</v>
      </c>
      <c r="C114" s="429"/>
      <c r="D114" s="288">
        <v>30.0</v>
      </c>
      <c r="E114" s="429"/>
      <c r="F114" s="288">
        <v>10.0</v>
      </c>
      <c r="G114" s="288">
        <v>12.0</v>
      </c>
      <c r="H114" s="429"/>
      <c r="I114" s="429"/>
      <c r="J114" s="429"/>
      <c r="K114" s="288">
        <v>54.0</v>
      </c>
      <c r="L114" s="288">
        <v>3.0</v>
      </c>
      <c r="M114" s="429"/>
      <c r="N114" s="429"/>
      <c r="O114" s="429"/>
      <c r="P114" s="288">
        <v>10.0</v>
      </c>
      <c r="Q114" s="288">
        <v>48.0</v>
      </c>
      <c r="R114" s="288">
        <v>54.0</v>
      </c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27">
        <v>17.0</v>
      </c>
      <c r="B115" s="301" t="s">
        <v>112</v>
      </c>
      <c r="C115" s="429"/>
      <c r="D115" s="288">
        <v>17.0</v>
      </c>
      <c r="E115" s="429"/>
      <c r="F115" s="288">
        <v>13.0</v>
      </c>
      <c r="G115" s="288">
        <v>1.0</v>
      </c>
      <c r="H115" s="429"/>
      <c r="I115" s="429"/>
      <c r="J115" s="429"/>
      <c r="K115" s="288">
        <v>29.0</v>
      </c>
      <c r="L115" s="288">
        <v>10.0</v>
      </c>
      <c r="M115" s="429"/>
      <c r="N115" s="429"/>
      <c r="O115" s="429"/>
      <c r="P115" s="288">
        <v>18.0</v>
      </c>
      <c r="Q115" s="288">
        <v>30.0</v>
      </c>
      <c r="R115" s="288">
        <v>17.0</v>
      </c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27">
        <v>18.0</v>
      </c>
      <c r="B116" s="301" t="s">
        <v>56</v>
      </c>
      <c r="C116" s="429"/>
      <c r="D116" s="288">
        <v>0.0</v>
      </c>
      <c r="E116" s="429"/>
      <c r="F116" s="288">
        <v>0.0</v>
      </c>
      <c r="G116" s="288">
        <v>0.0</v>
      </c>
      <c r="H116" s="429"/>
      <c r="I116" s="429"/>
      <c r="J116" s="429"/>
      <c r="K116" s="288">
        <v>1.0</v>
      </c>
      <c r="L116" s="288">
        <v>0.0</v>
      </c>
      <c r="M116" s="429"/>
      <c r="N116" s="429"/>
      <c r="O116" s="429"/>
      <c r="P116" s="288">
        <v>0.0</v>
      </c>
      <c r="Q116" s="288">
        <v>3.0</v>
      </c>
      <c r="R116" s="288">
        <v>0.0</v>
      </c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27">
        <v>19.0</v>
      </c>
      <c r="B117" s="301" t="s">
        <v>57</v>
      </c>
      <c r="C117" s="429"/>
      <c r="D117" s="288">
        <v>0.0</v>
      </c>
      <c r="E117" s="429"/>
      <c r="F117" s="288">
        <v>0.0</v>
      </c>
      <c r="G117" s="288">
        <v>1.0</v>
      </c>
      <c r="H117" s="429"/>
      <c r="I117" s="429"/>
      <c r="J117" s="429"/>
      <c r="K117" s="288">
        <v>4.0</v>
      </c>
      <c r="L117" s="288">
        <v>0.0</v>
      </c>
      <c r="M117" s="429"/>
      <c r="N117" s="429"/>
      <c r="O117" s="429"/>
      <c r="P117" s="288">
        <v>0.0</v>
      </c>
      <c r="Q117" s="288">
        <v>1.0</v>
      </c>
      <c r="R117" s="288">
        <v>3.0</v>
      </c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27">
        <v>20.0</v>
      </c>
      <c r="B118" s="301" t="s">
        <v>58</v>
      </c>
      <c r="C118" s="429"/>
      <c r="D118" s="429"/>
      <c r="E118" s="429"/>
      <c r="F118" s="429"/>
      <c r="G118" s="429"/>
      <c r="H118" s="429"/>
      <c r="I118" s="429"/>
      <c r="J118" s="429"/>
      <c r="K118" s="288">
        <v>2.0</v>
      </c>
      <c r="L118" s="429"/>
      <c r="M118" s="429"/>
      <c r="N118" s="429"/>
      <c r="O118" s="429"/>
      <c r="P118" s="429"/>
      <c r="Q118" s="288" t="s">
        <v>192</v>
      </c>
      <c r="R118" s="429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27">
        <v>21.0</v>
      </c>
      <c r="B119" s="301" t="s">
        <v>59</v>
      </c>
      <c r="C119" s="429"/>
      <c r="D119" s="429"/>
      <c r="E119" s="429"/>
      <c r="F119" s="429"/>
      <c r="G119" s="429"/>
      <c r="H119" s="429"/>
      <c r="I119" s="429"/>
      <c r="J119" s="429"/>
      <c r="K119" s="429"/>
      <c r="L119" s="429"/>
      <c r="M119" s="429"/>
      <c r="N119" s="429"/>
      <c r="O119" s="429"/>
      <c r="P119" s="429"/>
      <c r="Q119" s="429"/>
      <c r="R119" s="429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1"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C47:D47"/>
    <mergeCell ref="E47:F47"/>
    <mergeCell ref="G47:H47"/>
    <mergeCell ref="I47:J47"/>
    <mergeCell ref="K47:L47"/>
    <mergeCell ref="A54:L54"/>
    <mergeCell ref="C59:L59"/>
    <mergeCell ref="C65:L65"/>
    <mergeCell ref="A66:F66"/>
    <mergeCell ref="A67:B67"/>
    <mergeCell ref="A68:A69"/>
    <mergeCell ref="B68:B69"/>
    <mergeCell ref="C68:F68"/>
    <mergeCell ref="E99:F99"/>
    <mergeCell ref="G99:H99"/>
    <mergeCell ref="I99:J99"/>
    <mergeCell ref="K99:L99"/>
    <mergeCell ref="M99:N99"/>
    <mergeCell ref="O99:P99"/>
    <mergeCell ref="Q99:R99"/>
    <mergeCell ref="C99:D99"/>
    <mergeCell ref="C100:D100"/>
    <mergeCell ref="E100:F100"/>
    <mergeCell ref="G100:H100"/>
    <mergeCell ref="I100:J100"/>
    <mergeCell ref="K100:L100"/>
    <mergeCell ref="M100:N100"/>
    <mergeCell ref="G95:H95"/>
    <mergeCell ref="I95:J95"/>
    <mergeCell ref="A107:A108"/>
    <mergeCell ref="B107:B108"/>
    <mergeCell ref="C107:R107"/>
    <mergeCell ref="K95:L95"/>
    <mergeCell ref="M95:N95"/>
    <mergeCell ref="O95:P95"/>
    <mergeCell ref="Q95:R95"/>
    <mergeCell ref="A70:F70"/>
    <mergeCell ref="A81:F81"/>
    <mergeCell ref="A94:A95"/>
    <mergeCell ref="B94:B95"/>
    <mergeCell ref="C94:R94"/>
    <mergeCell ref="E95:F95"/>
    <mergeCell ref="A96:R96"/>
    <mergeCell ref="O97:P97"/>
    <mergeCell ref="Q97:R97"/>
    <mergeCell ref="C95:D95"/>
    <mergeCell ref="C97:D97"/>
    <mergeCell ref="E97:F97"/>
    <mergeCell ref="G97:H97"/>
    <mergeCell ref="I97:J97"/>
    <mergeCell ref="K97:L97"/>
    <mergeCell ref="M97:N97"/>
    <mergeCell ref="O100:P100"/>
    <mergeCell ref="Q100:R100"/>
  </mergeCells>
  <printOptions/>
  <pageMargins bottom="1.0" footer="0.0" header="0.0" left="0.75" right="0.75" top="1.0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11.57"/>
    <col customWidth="1" min="14" max="14" width="8.71"/>
    <col customWidth="1" min="15" max="15" width="9.86"/>
    <col customWidth="1" min="16" max="17" width="12.71"/>
    <col customWidth="1" min="18" max="18" width="22.29"/>
    <col customWidth="1" min="19" max="19" width="16.0"/>
    <col customWidth="1" min="20" max="20" width="12.71"/>
    <col customWidth="1" min="21" max="21" width="13.57"/>
    <col customWidth="1" min="22" max="22" width="19.86"/>
    <col customWidth="1" min="23" max="23" width="26.29"/>
    <col customWidth="1" min="24" max="24" width="31.71"/>
    <col customWidth="1" min="25" max="25" width="23.29"/>
    <col customWidth="1" min="26" max="26" width="28.86"/>
  </cols>
  <sheetData>
    <row r="1" ht="14.25" customHeight="1">
      <c r="A1" s="1" t="s">
        <v>0</v>
      </c>
      <c r="B1" s="2">
        <v>263.0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/>
      <c r="D3" s="308"/>
      <c r="E3" s="308"/>
      <c r="F3" s="414"/>
      <c r="G3" s="414"/>
      <c r="H3" s="308"/>
      <c r="I3" s="308"/>
      <c r="J3" s="308"/>
      <c r="K3" s="308"/>
      <c r="L3" s="41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414">
        <v>5.0</v>
      </c>
      <c r="D4" s="414">
        <v>10.0</v>
      </c>
      <c r="E4" s="414">
        <v>1.0</v>
      </c>
      <c r="F4" s="414">
        <v>185.0</v>
      </c>
      <c r="G4" s="414">
        <v>41.0</v>
      </c>
      <c r="H4" s="414">
        <v>20.56</v>
      </c>
      <c r="I4" s="414">
        <v>407.0</v>
      </c>
      <c r="J4" s="414">
        <v>45.45</v>
      </c>
      <c r="K4" s="414">
        <v>0.0</v>
      </c>
      <c r="L4" s="414">
        <v>0.0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237" t="s">
        <v>64</v>
      </c>
      <c r="C5" s="417">
        <v>7.0</v>
      </c>
      <c r="D5" s="417">
        <v>14.0</v>
      </c>
      <c r="E5" s="417">
        <v>2.0</v>
      </c>
      <c r="F5" s="417">
        <v>468.0</v>
      </c>
      <c r="G5" s="417">
        <v>82.0</v>
      </c>
      <c r="H5" s="417">
        <v>39.0</v>
      </c>
      <c r="I5" s="417">
        <v>1007.0</v>
      </c>
      <c r="J5" s="417">
        <v>46.47</v>
      </c>
      <c r="K5" s="417">
        <v>0.0</v>
      </c>
      <c r="L5" s="417">
        <v>4.0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237" t="s">
        <v>65</v>
      </c>
      <c r="C6" s="417">
        <v>1.0</v>
      </c>
      <c r="D6" s="417">
        <v>1.0</v>
      </c>
      <c r="E6" s="417">
        <v>0.0</v>
      </c>
      <c r="F6" s="417">
        <v>46.0</v>
      </c>
      <c r="G6" s="417">
        <v>46.0</v>
      </c>
      <c r="H6" s="417">
        <v>46.0</v>
      </c>
      <c r="I6" s="417">
        <v>51.0</v>
      </c>
      <c r="J6" s="417">
        <v>90.2</v>
      </c>
      <c r="K6" s="417">
        <v>0.0</v>
      </c>
      <c r="L6" s="417">
        <v>0.0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7" t="s">
        <v>23</v>
      </c>
      <c r="C8" s="308"/>
      <c r="D8" s="308"/>
      <c r="E8" s="308"/>
      <c r="F8" s="308"/>
      <c r="G8" s="308"/>
      <c r="H8" s="308"/>
      <c r="I8" s="308"/>
      <c r="J8" s="308"/>
      <c r="K8" s="308"/>
      <c r="L8" s="308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7" t="s">
        <v>13</v>
      </c>
      <c r="C9" s="308"/>
      <c r="D9" s="308"/>
      <c r="E9" s="308"/>
      <c r="F9" s="308"/>
      <c r="G9" s="308"/>
      <c r="H9" s="308"/>
      <c r="I9" s="308"/>
      <c r="J9" s="308"/>
      <c r="K9" s="308"/>
      <c r="L9" s="308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237" t="s">
        <v>64</v>
      </c>
      <c r="C10" s="419"/>
      <c r="D10" s="419"/>
      <c r="E10" s="419"/>
      <c r="F10" s="419"/>
      <c r="G10" s="419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237" t="s">
        <v>65</v>
      </c>
      <c r="C11" s="419"/>
      <c r="D11" s="419"/>
      <c r="E11" s="419"/>
      <c r="F11" s="419"/>
      <c r="G11" s="419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27">
        <v>1.0</v>
      </c>
      <c r="B16" s="28" t="s">
        <v>35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27">
        <v>2.0</v>
      </c>
      <c r="B17" s="28" t="s">
        <v>36</v>
      </c>
      <c r="C17" s="31"/>
      <c r="D17" s="31"/>
      <c r="E17" s="31"/>
      <c r="F17" s="31"/>
      <c r="G17" s="31"/>
      <c r="H17" s="4"/>
      <c r="I17" s="4"/>
      <c r="J17" s="430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34">
        <v>3.0</v>
      </c>
      <c r="B18" s="35" t="s">
        <v>37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36">
        <v>4.0</v>
      </c>
      <c r="B19" s="35" t="s">
        <v>38</v>
      </c>
      <c r="C19" s="31"/>
      <c r="D19" s="31"/>
      <c r="E19" s="31"/>
      <c r="F19" s="31"/>
      <c r="G19" s="3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37" t="s">
        <v>39</v>
      </c>
      <c r="B20" s="38" t="s">
        <v>40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3">
        <v>6.0</v>
      </c>
      <c r="B21" s="38" t="s">
        <v>41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4">
        <v>7.0</v>
      </c>
      <c r="B22" s="38" t="s">
        <v>42</v>
      </c>
      <c r="C22" s="31"/>
      <c r="D22" s="31"/>
      <c r="E22" s="31"/>
      <c r="F22" s="31"/>
      <c r="G22" s="3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5">
        <v>8.0</v>
      </c>
      <c r="B23" s="46" t="s">
        <v>43</v>
      </c>
      <c r="C23" s="51"/>
      <c r="D23" s="51"/>
      <c r="E23" s="51"/>
      <c r="F23" s="51"/>
      <c r="G23" s="5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52">
        <v>9.0</v>
      </c>
      <c r="B24" s="53" t="s">
        <v>44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52">
        <v>10.0</v>
      </c>
      <c r="B25" s="53" t="s">
        <v>45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37">
        <v>11.0</v>
      </c>
      <c r="B27" s="58" t="s">
        <v>47</v>
      </c>
      <c r="C27" s="29"/>
      <c r="D27" s="30"/>
      <c r="E27" s="30"/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27">
        <v>12.0</v>
      </c>
      <c r="B28" s="58" t="s">
        <v>48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13.0</v>
      </c>
      <c r="B29" s="58" t="s">
        <v>49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27">
        <v>14.0</v>
      </c>
      <c r="B30" s="58" t="s">
        <v>50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15.0</v>
      </c>
      <c r="B31" s="58" t="s">
        <v>52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16.0</v>
      </c>
      <c r="B32" s="58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17.0</v>
      </c>
      <c r="B33" s="58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0">
        <v>18.0</v>
      </c>
      <c r="B34" s="58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27">
        <v>19.0</v>
      </c>
      <c r="B35" s="58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0">
        <v>20.0</v>
      </c>
      <c r="B36" s="58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27">
        <v>21.0</v>
      </c>
      <c r="B37" s="58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27">
        <v>1.0</v>
      </c>
      <c r="B44" s="71" t="s">
        <v>35</v>
      </c>
      <c r="C44" s="72">
        <v>1.0</v>
      </c>
      <c r="D44" s="73"/>
      <c r="E44" s="72">
        <v>12.0</v>
      </c>
      <c r="F44" s="73"/>
      <c r="G44" s="72">
        <v>26.0</v>
      </c>
      <c r="H44" s="73"/>
      <c r="I44" s="72">
        <v>30.0</v>
      </c>
      <c r="J44" s="73"/>
      <c r="K44" s="72">
        <v>43.0</v>
      </c>
      <c r="L44" s="73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27">
        <v>2.0</v>
      </c>
      <c r="B45" s="71" t="s">
        <v>36</v>
      </c>
      <c r="C45" s="74">
        <v>1.0</v>
      </c>
      <c r="D45" s="75">
        <v>3.0</v>
      </c>
      <c r="E45" s="74">
        <v>1.0</v>
      </c>
      <c r="F45" s="75">
        <v>3.0</v>
      </c>
      <c r="G45" s="74">
        <v>1.0</v>
      </c>
      <c r="H45" s="75">
        <v>3.0</v>
      </c>
      <c r="I45" s="74">
        <v>2.0</v>
      </c>
      <c r="J45" s="75">
        <v>4.0</v>
      </c>
      <c r="K45" s="74">
        <v>1.0</v>
      </c>
      <c r="L45" s="75">
        <v>3.0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34">
        <v>3.0</v>
      </c>
      <c r="B46" s="76" t="s">
        <v>37</v>
      </c>
      <c r="C46" s="77">
        <v>6.0</v>
      </c>
      <c r="D46" s="78"/>
      <c r="E46" s="77">
        <v>6.0</v>
      </c>
      <c r="F46" s="78"/>
      <c r="G46" s="77">
        <v>6.0</v>
      </c>
      <c r="H46" s="78"/>
      <c r="I46" s="77">
        <v>6.0</v>
      </c>
      <c r="J46" s="78"/>
      <c r="K46" s="77">
        <v>6.0</v>
      </c>
      <c r="L46" s="78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36">
        <v>4.0</v>
      </c>
      <c r="B47" s="76" t="s">
        <v>38</v>
      </c>
      <c r="C47" s="77">
        <v>2.0</v>
      </c>
      <c r="D47" s="78"/>
      <c r="E47" s="77">
        <v>3.0</v>
      </c>
      <c r="F47" s="78"/>
      <c r="G47" s="77">
        <v>1.0</v>
      </c>
      <c r="H47" s="78"/>
      <c r="I47" s="77">
        <v>4.0</v>
      </c>
      <c r="J47" s="78"/>
      <c r="K47" s="77">
        <v>5.0</v>
      </c>
      <c r="L47" s="78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37" t="s">
        <v>39</v>
      </c>
      <c r="B48" s="79" t="s">
        <v>40</v>
      </c>
      <c r="C48" s="74">
        <v>238.0</v>
      </c>
      <c r="D48" s="75">
        <v>192.0</v>
      </c>
      <c r="E48" s="74">
        <v>82.0</v>
      </c>
      <c r="F48" s="75">
        <v>149.0</v>
      </c>
      <c r="G48" s="74">
        <v>171.0</v>
      </c>
      <c r="H48" s="75">
        <v>171.0</v>
      </c>
      <c r="I48" s="74">
        <v>356.0</v>
      </c>
      <c r="J48" s="75">
        <v>149.0</v>
      </c>
      <c r="K48" s="74">
        <v>188.0</v>
      </c>
      <c r="L48" s="75">
        <v>168.0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10.0</v>
      </c>
      <c r="G49" s="74">
        <v>10.0</v>
      </c>
      <c r="H49" s="75">
        <v>10.0</v>
      </c>
      <c r="I49" s="74">
        <v>10.0</v>
      </c>
      <c r="J49" s="75">
        <v>8.0</v>
      </c>
      <c r="K49" s="74">
        <v>10.0</v>
      </c>
      <c r="L49" s="75">
        <v>10.0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4">
        <v>7.0</v>
      </c>
      <c r="B50" s="79" t="s">
        <v>42</v>
      </c>
      <c r="C50" s="74">
        <v>449.0</v>
      </c>
      <c r="D50" s="75">
        <v>333.0</v>
      </c>
      <c r="E50" s="74">
        <v>201.0</v>
      </c>
      <c r="F50" s="75">
        <v>277.0</v>
      </c>
      <c r="G50" s="74">
        <v>323.0</v>
      </c>
      <c r="H50" s="75">
        <v>391.0</v>
      </c>
      <c r="I50" s="74">
        <v>349.0</v>
      </c>
      <c r="J50" s="75">
        <v>234.0</v>
      </c>
      <c r="K50" s="74">
        <v>333.0</v>
      </c>
      <c r="L50" s="75">
        <v>333.0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5">
        <v>8.0</v>
      </c>
      <c r="B51" s="80" t="s">
        <v>43</v>
      </c>
      <c r="C51" s="81">
        <v>229.0</v>
      </c>
      <c r="D51" s="82">
        <v>202.0</v>
      </c>
      <c r="E51" s="81">
        <v>375.0</v>
      </c>
      <c r="F51" s="82" t="s">
        <v>53</v>
      </c>
      <c r="G51" s="81">
        <v>213.0</v>
      </c>
      <c r="H51" s="82">
        <v>131.0</v>
      </c>
      <c r="I51" s="81">
        <v>288.0</v>
      </c>
      <c r="J51" s="82">
        <v>112.0</v>
      </c>
      <c r="K51" s="81">
        <v>468.0</v>
      </c>
      <c r="L51" s="82" t="s">
        <v>53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52">
        <v>9.0</v>
      </c>
      <c r="B52" s="83" t="s">
        <v>44</v>
      </c>
      <c r="C52" s="74">
        <v>10.0</v>
      </c>
      <c r="D52" s="75">
        <v>7.0</v>
      </c>
      <c r="E52" s="74">
        <v>10.0</v>
      </c>
      <c r="F52" s="82" t="s">
        <v>53</v>
      </c>
      <c r="G52" s="74">
        <v>10.0</v>
      </c>
      <c r="H52" s="75">
        <v>1.0</v>
      </c>
      <c r="I52" s="74">
        <v>10.0</v>
      </c>
      <c r="J52" s="75">
        <v>8.0</v>
      </c>
      <c r="K52" s="74">
        <v>6.0</v>
      </c>
      <c r="L52" s="75" t="s">
        <v>53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52">
        <v>10.0</v>
      </c>
      <c r="B53" s="83" t="s">
        <v>45</v>
      </c>
      <c r="C53" s="84">
        <v>387.0</v>
      </c>
      <c r="D53" s="85">
        <v>453.0</v>
      </c>
      <c r="E53" s="84">
        <v>533.0</v>
      </c>
      <c r="F53" s="85" t="s">
        <v>53</v>
      </c>
      <c r="G53" s="84">
        <v>377.0</v>
      </c>
      <c r="H53" s="85">
        <v>151.0</v>
      </c>
      <c r="I53" s="84">
        <v>519.0</v>
      </c>
      <c r="J53" s="85">
        <v>222.0</v>
      </c>
      <c r="K53" s="84">
        <v>574.0</v>
      </c>
      <c r="L53" s="85" t="s">
        <v>53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20" t="s">
        <v>183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37"/>
      <c r="B55" s="87" t="s">
        <v>47</v>
      </c>
      <c r="C55" s="88">
        <v>0.0</v>
      </c>
      <c r="D55" s="89">
        <v>34.0</v>
      </c>
      <c r="E55" s="88">
        <v>32.0</v>
      </c>
      <c r="F55" s="89">
        <v>41.0</v>
      </c>
      <c r="G55" s="89">
        <v>26.0</v>
      </c>
      <c r="H55" s="88">
        <v>5.0</v>
      </c>
      <c r="I55" s="88">
        <v>22.0</v>
      </c>
      <c r="J55" s="89">
        <v>11.0</v>
      </c>
      <c r="K55" s="88">
        <v>1.0</v>
      </c>
      <c r="L55" s="89">
        <v>13.0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27">
        <v>12.0</v>
      </c>
      <c r="B56" s="87" t="s">
        <v>48</v>
      </c>
      <c r="C56" s="74">
        <v>1.0</v>
      </c>
      <c r="D56" s="75">
        <v>66.0</v>
      </c>
      <c r="E56" s="74">
        <v>70.0</v>
      </c>
      <c r="F56" s="75">
        <v>58.0</v>
      </c>
      <c r="G56" s="75">
        <v>64.0</v>
      </c>
      <c r="H56" s="74">
        <v>16.0</v>
      </c>
      <c r="I56" s="74">
        <v>34.0</v>
      </c>
      <c r="J56" s="75">
        <v>56.0</v>
      </c>
      <c r="K56" s="74">
        <v>13.0</v>
      </c>
      <c r="L56" s="75">
        <v>29.0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13.0</v>
      </c>
      <c r="B57" s="87" t="s">
        <v>49</v>
      </c>
      <c r="C57" s="74">
        <v>6.0</v>
      </c>
      <c r="D57" s="75">
        <v>4.0</v>
      </c>
      <c r="E57" s="74">
        <v>5.0</v>
      </c>
      <c r="F57" s="75">
        <v>8.0</v>
      </c>
      <c r="G57" s="75">
        <v>5.0</v>
      </c>
      <c r="H57" s="74">
        <v>5.0</v>
      </c>
      <c r="I57" s="74">
        <v>6.0</v>
      </c>
      <c r="J57" s="75">
        <v>6.0</v>
      </c>
      <c r="K57" s="74">
        <v>6.0</v>
      </c>
      <c r="L57" s="75">
        <v>6.0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27">
        <v>14.0</v>
      </c>
      <c r="B58" s="87" t="s">
        <v>50</v>
      </c>
      <c r="C58" s="74" t="s">
        <v>51</v>
      </c>
      <c r="D58" s="75" t="s">
        <v>51</v>
      </c>
      <c r="E58" s="74" t="s">
        <v>51</v>
      </c>
      <c r="F58" s="75" t="s">
        <v>51</v>
      </c>
      <c r="G58" s="75" t="s">
        <v>51</v>
      </c>
      <c r="H58" s="74" t="s">
        <v>51</v>
      </c>
      <c r="I58" s="74" t="s">
        <v>51</v>
      </c>
      <c r="J58" s="75" t="s">
        <v>63</v>
      </c>
      <c r="K58" s="74" t="s">
        <v>51</v>
      </c>
      <c r="L58" s="75" t="s">
        <v>51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16.0</v>
      </c>
      <c r="B60" s="91" t="s">
        <v>54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17.0</v>
      </c>
      <c r="B61" s="91" t="s">
        <v>55</v>
      </c>
      <c r="C61" s="74"/>
      <c r="D61" s="75"/>
      <c r="E61" s="74"/>
      <c r="F61" s="75"/>
      <c r="G61" s="74"/>
      <c r="H61" s="75"/>
      <c r="I61" s="74"/>
      <c r="J61" s="75"/>
      <c r="K61" s="74"/>
      <c r="L61" s="75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60">
        <v>18.0</v>
      </c>
      <c r="B62" s="91" t="s">
        <v>56</v>
      </c>
      <c r="C62" s="81"/>
      <c r="D62" s="82"/>
      <c r="E62" s="81"/>
      <c r="F62" s="82"/>
      <c r="G62" s="81"/>
      <c r="H62" s="82"/>
      <c r="I62" s="81"/>
      <c r="J62" s="82"/>
      <c r="K62" s="81"/>
      <c r="L62" s="82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27">
        <v>19.0</v>
      </c>
      <c r="B63" s="91" t="s">
        <v>57</v>
      </c>
      <c r="C63" s="74"/>
      <c r="D63" s="75"/>
      <c r="E63" s="74"/>
      <c r="F63" s="75"/>
      <c r="G63" s="74"/>
      <c r="H63" s="75"/>
      <c r="I63" s="74"/>
      <c r="J63" s="75"/>
      <c r="K63" s="74"/>
      <c r="L63" s="75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60">
        <v>20.0</v>
      </c>
      <c r="B64" s="91" t="s">
        <v>58</v>
      </c>
      <c r="C64" s="74"/>
      <c r="D64" s="75"/>
      <c r="E64" s="74"/>
      <c r="F64" s="75"/>
      <c r="G64" s="74"/>
      <c r="H64" s="75"/>
      <c r="I64" s="74"/>
      <c r="J64" s="75"/>
      <c r="K64" s="74"/>
      <c r="L64" s="75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246" t="s">
        <v>184</v>
      </c>
      <c r="B67" s="21"/>
      <c r="C67" s="21"/>
      <c r="D67" s="21"/>
      <c r="E67" s="21"/>
      <c r="F67" s="21"/>
      <c r="G67" s="421"/>
      <c r="H67" s="421"/>
      <c r="I67" s="421"/>
      <c r="J67" s="421"/>
      <c r="K67" s="421"/>
      <c r="L67" s="421"/>
      <c r="M67" s="421"/>
      <c r="N67" s="421"/>
      <c r="O67" s="421"/>
      <c r="P67" s="421"/>
      <c r="Q67" s="421"/>
      <c r="R67" s="421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22" t="s">
        <v>98</v>
      </c>
      <c r="B68" s="21"/>
      <c r="C68" s="423"/>
      <c r="D68" s="423"/>
      <c r="E68" s="423"/>
      <c r="F68" s="423"/>
      <c r="G68" s="421"/>
      <c r="H68" s="421"/>
      <c r="I68" s="421"/>
      <c r="J68" s="421"/>
      <c r="K68" s="421"/>
      <c r="L68" s="421"/>
      <c r="M68" s="421"/>
      <c r="N68" s="421"/>
      <c r="O68" s="421"/>
      <c r="P68" s="421"/>
      <c r="Q68" s="421"/>
      <c r="R68" s="421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249" t="s">
        <v>9</v>
      </c>
      <c r="B69" s="249" t="s">
        <v>25</v>
      </c>
      <c r="C69" s="250" t="s">
        <v>99</v>
      </c>
      <c r="D69" s="21"/>
      <c r="E69" s="21"/>
      <c r="F69" s="21"/>
      <c r="G69" s="421"/>
      <c r="H69" s="421"/>
      <c r="I69" s="421"/>
      <c r="J69" s="421"/>
      <c r="K69" s="421"/>
      <c r="L69" s="421"/>
      <c r="M69" s="421"/>
      <c r="N69" s="421"/>
      <c r="O69" s="421"/>
      <c r="P69" s="421"/>
      <c r="Q69" s="421"/>
      <c r="R69" s="421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25"/>
      <c r="B70" s="25"/>
      <c r="C70" s="251" t="s">
        <v>185</v>
      </c>
      <c r="D70" s="251" t="s">
        <v>101</v>
      </c>
      <c r="E70" s="251" t="s">
        <v>103</v>
      </c>
      <c r="F70" s="251" t="s">
        <v>102</v>
      </c>
      <c r="G70" s="421"/>
      <c r="H70" s="421"/>
      <c r="I70" s="421"/>
      <c r="J70" s="421"/>
      <c r="K70" s="421"/>
      <c r="L70" s="421"/>
      <c r="M70" s="421"/>
      <c r="N70" s="421"/>
      <c r="O70" s="421"/>
      <c r="P70" s="421"/>
      <c r="Q70" s="421"/>
      <c r="R70" s="421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24" t="s">
        <v>34</v>
      </c>
      <c r="B71" s="151"/>
      <c r="C71" s="151"/>
      <c r="D71" s="151"/>
      <c r="E71" s="151"/>
      <c r="F71" s="151"/>
      <c r="G71" s="421"/>
      <c r="H71" s="421"/>
      <c r="I71" s="421"/>
      <c r="J71" s="421"/>
      <c r="K71" s="421"/>
      <c r="L71" s="421"/>
      <c r="M71" s="421"/>
      <c r="N71" s="421"/>
      <c r="O71" s="421"/>
      <c r="P71" s="421"/>
      <c r="Q71" s="421"/>
      <c r="R71" s="421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253">
        <v>1.0</v>
      </c>
      <c r="B72" s="254" t="s">
        <v>35</v>
      </c>
      <c r="C72" s="255">
        <v>1.0</v>
      </c>
      <c r="D72" s="256">
        <v>7.0</v>
      </c>
      <c r="E72" s="256">
        <v>10.0</v>
      </c>
      <c r="F72" s="256">
        <v>16.0</v>
      </c>
      <c r="G72" s="421"/>
      <c r="H72" s="421"/>
      <c r="I72" s="421"/>
      <c r="J72" s="421"/>
      <c r="K72" s="421"/>
      <c r="L72" s="421"/>
      <c r="M72" s="421"/>
      <c r="N72" s="421"/>
      <c r="O72" s="421"/>
      <c r="P72" s="421"/>
      <c r="Q72" s="421"/>
      <c r="R72" s="421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257">
        <v>2.0</v>
      </c>
      <c r="B73" s="258" t="s">
        <v>36</v>
      </c>
      <c r="C73" s="259">
        <v>2.0</v>
      </c>
      <c r="D73" s="260">
        <v>2.0</v>
      </c>
      <c r="E73" s="260">
        <v>1.0</v>
      </c>
      <c r="F73" s="260">
        <v>1.0</v>
      </c>
      <c r="G73" s="421"/>
      <c r="H73" s="421"/>
      <c r="I73" s="421"/>
      <c r="J73" s="421"/>
      <c r="K73" s="421"/>
      <c r="L73" s="421"/>
      <c r="M73" s="421"/>
      <c r="N73" s="421"/>
      <c r="O73" s="421"/>
      <c r="P73" s="421"/>
      <c r="Q73" s="421"/>
      <c r="R73" s="421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261">
        <v>3.0</v>
      </c>
      <c r="B74" s="258" t="s">
        <v>37</v>
      </c>
      <c r="C74" s="265" t="s">
        <v>107</v>
      </c>
      <c r="D74" s="266" t="s">
        <v>107</v>
      </c>
      <c r="E74" s="266" t="s">
        <v>107</v>
      </c>
      <c r="F74" s="266" t="s">
        <v>107</v>
      </c>
      <c r="G74" s="421"/>
      <c r="H74" s="421"/>
      <c r="I74" s="421"/>
      <c r="J74" s="421"/>
      <c r="K74" s="421"/>
      <c r="L74" s="421"/>
      <c r="M74" s="421"/>
      <c r="N74" s="421"/>
      <c r="O74" s="421"/>
      <c r="P74" s="421"/>
      <c r="Q74" s="421"/>
      <c r="R74" s="421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264">
        <v>4.0</v>
      </c>
      <c r="B75" s="258" t="s">
        <v>38</v>
      </c>
      <c r="C75" s="262" t="s">
        <v>105</v>
      </c>
      <c r="D75" s="266" t="s">
        <v>108</v>
      </c>
      <c r="E75" s="266" t="s">
        <v>110</v>
      </c>
      <c r="F75" s="266" t="s">
        <v>109</v>
      </c>
      <c r="G75" s="421"/>
      <c r="H75" s="421"/>
      <c r="I75" s="421"/>
      <c r="J75" s="421"/>
      <c r="K75" s="421"/>
      <c r="L75" s="421"/>
      <c r="M75" s="421"/>
      <c r="N75" s="421"/>
      <c r="O75" s="421"/>
      <c r="P75" s="421"/>
      <c r="Q75" s="421"/>
      <c r="R75" s="421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267" t="s">
        <v>39</v>
      </c>
      <c r="B76" s="258" t="s">
        <v>40</v>
      </c>
      <c r="C76" s="259">
        <v>250.0</v>
      </c>
      <c r="D76" s="260">
        <v>254.0</v>
      </c>
      <c r="E76" s="260">
        <v>295.0</v>
      </c>
      <c r="F76" s="260">
        <v>248.0</v>
      </c>
      <c r="G76" s="421"/>
      <c r="H76" s="421"/>
      <c r="I76" s="421"/>
      <c r="J76" s="421"/>
      <c r="K76" s="421"/>
      <c r="L76" s="421"/>
      <c r="M76" s="421"/>
      <c r="N76" s="421"/>
      <c r="O76" s="421"/>
      <c r="P76" s="421"/>
      <c r="Q76" s="421"/>
      <c r="R76" s="421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268">
        <v>6.0</v>
      </c>
      <c r="B77" s="269" t="s">
        <v>41</v>
      </c>
      <c r="C77" s="259">
        <v>7.0</v>
      </c>
      <c r="D77" s="260">
        <v>8.0</v>
      </c>
      <c r="E77" s="260">
        <v>8.0</v>
      </c>
      <c r="F77" s="260">
        <v>10.0</v>
      </c>
      <c r="G77" s="421"/>
      <c r="H77" s="421"/>
      <c r="I77" s="421"/>
      <c r="J77" s="421"/>
      <c r="K77" s="421"/>
      <c r="L77" s="421"/>
      <c r="M77" s="421"/>
      <c r="N77" s="421"/>
      <c r="O77" s="421"/>
      <c r="P77" s="421"/>
      <c r="Q77" s="421"/>
      <c r="R77" s="421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270">
        <v>7.0</v>
      </c>
      <c r="B78" s="258" t="s">
        <v>42</v>
      </c>
      <c r="C78" s="259">
        <v>270.0</v>
      </c>
      <c r="D78" s="260">
        <v>296.0</v>
      </c>
      <c r="E78" s="260">
        <v>300.0</v>
      </c>
      <c r="F78" s="260">
        <v>266.0</v>
      </c>
      <c r="G78" s="421"/>
      <c r="H78" s="421"/>
      <c r="I78" s="421"/>
      <c r="J78" s="421"/>
      <c r="K78" s="421"/>
      <c r="L78" s="421"/>
      <c r="M78" s="421"/>
      <c r="N78" s="421"/>
      <c r="O78" s="421"/>
      <c r="P78" s="421"/>
      <c r="Q78" s="421"/>
      <c r="R78" s="421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271">
        <v>8.0</v>
      </c>
      <c r="B79" s="272" t="s">
        <v>43</v>
      </c>
      <c r="C79" s="259">
        <v>320.0</v>
      </c>
      <c r="D79" s="260">
        <v>252.0</v>
      </c>
      <c r="E79" s="260">
        <v>297.0</v>
      </c>
      <c r="F79" s="260">
        <v>252.0</v>
      </c>
      <c r="G79" s="421"/>
      <c r="H79" s="421"/>
      <c r="I79" s="421"/>
      <c r="J79" s="421"/>
      <c r="K79" s="421"/>
      <c r="L79" s="421"/>
      <c r="M79" s="421"/>
      <c r="N79" s="421"/>
      <c r="O79" s="421"/>
      <c r="P79" s="421"/>
      <c r="Q79" s="421"/>
      <c r="R79" s="421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257">
        <v>9.0</v>
      </c>
      <c r="B80" s="273" t="s">
        <v>44</v>
      </c>
      <c r="C80" s="259">
        <v>8.0</v>
      </c>
      <c r="D80" s="260">
        <v>9.0</v>
      </c>
      <c r="E80" s="260">
        <v>5.0</v>
      </c>
      <c r="F80" s="260">
        <v>4.0</v>
      </c>
      <c r="G80" s="421"/>
      <c r="H80" s="421"/>
      <c r="I80" s="421"/>
      <c r="J80" s="421"/>
      <c r="K80" s="421"/>
      <c r="L80" s="421"/>
      <c r="M80" s="421"/>
      <c r="N80" s="421"/>
      <c r="O80" s="421"/>
      <c r="P80" s="421"/>
      <c r="Q80" s="421"/>
      <c r="R80" s="421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257">
        <v>10.0</v>
      </c>
      <c r="B81" s="258" t="s">
        <v>45</v>
      </c>
      <c r="C81" s="259">
        <v>300.0</v>
      </c>
      <c r="D81" s="260">
        <v>300.0</v>
      </c>
      <c r="E81" s="260">
        <v>282.0</v>
      </c>
      <c r="F81" s="260">
        <v>222.0</v>
      </c>
      <c r="G81" s="421"/>
      <c r="H81" s="421"/>
      <c r="I81" s="421"/>
      <c r="J81" s="421"/>
      <c r="K81" s="421"/>
      <c r="L81" s="421"/>
      <c r="M81" s="421"/>
      <c r="N81" s="421"/>
      <c r="O81" s="421"/>
      <c r="P81" s="421"/>
      <c r="Q81" s="421"/>
      <c r="R81" s="421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25" t="s">
        <v>46</v>
      </c>
      <c r="B82" s="17"/>
      <c r="C82" s="17"/>
      <c r="D82" s="17"/>
      <c r="E82" s="17"/>
      <c r="F82" s="17"/>
      <c r="G82" s="421"/>
      <c r="H82" s="421"/>
      <c r="I82" s="421"/>
      <c r="J82" s="421"/>
      <c r="K82" s="421"/>
      <c r="L82" s="421"/>
      <c r="M82" s="421"/>
      <c r="N82" s="421"/>
      <c r="O82" s="421"/>
      <c r="P82" s="421"/>
      <c r="Q82" s="421"/>
      <c r="R82" s="421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275">
        <v>11.0</v>
      </c>
      <c r="B83" s="276" t="s">
        <v>47</v>
      </c>
      <c r="C83" s="426"/>
      <c r="D83" s="426"/>
      <c r="E83" s="426"/>
      <c r="F83" s="260">
        <v>46.0</v>
      </c>
      <c r="G83" s="421"/>
      <c r="H83" s="421"/>
      <c r="I83" s="421"/>
      <c r="J83" s="421"/>
      <c r="K83" s="421"/>
      <c r="L83" s="421"/>
      <c r="M83" s="421"/>
      <c r="N83" s="421"/>
      <c r="O83" s="421"/>
      <c r="P83" s="421"/>
      <c r="Q83" s="421"/>
      <c r="R83" s="421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257">
        <v>12.0</v>
      </c>
      <c r="B84" s="276" t="s">
        <v>48</v>
      </c>
      <c r="C84" s="426"/>
      <c r="D84" s="426"/>
      <c r="E84" s="426"/>
      <c r="F84" s="260">
        <v>51.0</v>
      </c>
      <c r="G84" s="421"/>
      <c r="H84" s="421"/>
      <c r="I84" s="421"/>
      <c r="J84" s="421"/>
      <c r="K84" s="421"/>
      <c r="L84" s="421"/>
      <c r="M84" s="421"/>
      <c r="N84" s="421"/>
      <c r="O84" s="421"/>
      <c r="P84" s="421"/>
      <c r="Q84" s="421"/>
      <c r="R84" s="421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257">
        <v>13.0</v>
      </c>
      <c r="B85" s="276" t="s">
        <v>49</v>
      </c>
      <c r="C85" s="426"/>
      <c r="D85" s="426"/>
      <c r="E85" s="426"/>
      <c r="F85" s="260">
        <v>6.0</v>
      </c>
      <c r="G85" s="421"/>
      <c r="H85" s="421"/>
      <c r="I85" s="421"/>
      <c r="J85" s="421"/>
      <c r="K85" s="421"/>
      <c r="L85" s="421"/>
      <c r="M85" s="421"/>
      <c r="N85" s="421"/>
      <c r="O85" s="421"/>
      <c r="P85" s="421"/>
      <c r="Q85" s="421"/>
      <c r="R85" s="421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257">
        <v>14.0</v>
      </c>
      <c r="B86" s="276" t="s">
        <v>50</v>
      </c>
      <c r="C86" s="426"/>
      <c r="D86" s="426"/>
      <c r="E86" s="426"/>
      <c r="F86" s="260" t="s">
        <v>51</v>
      </c>
      <c r="G86" s="421"/>
      <c r="H86" s="421"/>
      <c r="I86" s="421"/>
      <c r="J86" s="421"/>
      <c r="K86" s="421"/>
      <c r="L86" s="421"/>
      <c r="M86" s="421"/>
      <c r="N86" s="421"/>
      <c r="O86" s="421"/>
      <c r="P86" s="421"/>
      <c r="Q86" s="421"/>
      <c r="R86" s="421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257">
        <v>15.0</v>
      </c>
      <c r="B87" s="276" t="s">
        <v>52</v>
      </c>
      <c r="C87" s="426"/>
      <c r="D87" s="426"/>
      <c r="E87" s="426"/>
      <c r="F87" s="426"/>
      <c r="G87" s="421"/>
      <c r="H87" s="421"/>
      <c r="I87" s="421"/>
      <c r="J87" s="421"/>
      <c r="K87" s="421"/>
      <c r="L87" s="421"/>
      <c r="M87" s="421"/>
      <c r="N87" s="421"/>
      <c r="O87" s="421"/>
      <c r="P87" s="421"/>
      <c r="Q87" s="421"/>
      <c r="R87" s="421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27">
        <v>16.0</v>
      </c>
      <c r="B88" s="276" t="s">
        <v>54</v>
      </c>
      <c r="C88" s="426"/>
      <c r="D88" s="426"/>
      <c r="E88" s="426"/>
      <c r="F88" s="426"/>
      <c r="G88" s="421"/>
      <c r="H88" s="421"/>
      <c r="I88" s="421"/>
      <c r="J88" s="421"/>
      <c r="K88" s="421"/>
      <c r="L88" s="421"/>
      <c r="M88" s="421"/>
      <c r="N88" s="421"/>
      <c r="O88" s="421"/>
      <c r="P88" s="421"/>
      <c r="Q88" s="421"/>
      <c r="R88" s="421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27">
        <v>17.0</v>
      </c>
      <c r="B89" s="276" t="s">
        <v>112</v>
      </c>
      <c r="C89" s="426"/>
      <c r="D89" s="426"/>
      <c r="E89" s="426"/>
      <c r="F89" s="426"/>
      <c r="G89" s="421"/>
      <c r="H89" s="421"/>
      <c r="I89" s="421"/>
      <c r="J89" s="421"/>
      <c r="K89" s="421"/>
      <c r="L89" s="421"/>
      <c r="M89" s="421"/>
      <c r="N89" s="421"/>
      <c r="O89" s="421"/>
      <c r="P89" s="421"/>
      <c r="Q89" s="421"/>
      <c r="R89" s="421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27">
        <v>18.0</v>
      </c>
      <c r="B90" s="276" t="s">
        <v>56</v>
      </c>
      <c r="C90" s="426"/>
      <c r="D90" s="426"/>
      <c r="E90" s="426"/>
      <c r="F90" s="426"/>
      <c r="G90" s="421"/>
      <c r="H90" s="421"/>
      <c r="I90" s="421"/>
      <c r="J90" s="421"/>
      <c r="K90" s="421"/>
      <c r="L90" s="421"/>
      <c r="M90" s="421"/>
      <c r="N90" s="421"/>
      <c r="O90" s="421"/>
      <c r="P90" s="421"/>
      <c r="Q90" s="421"/>
      <c r="R90" s="421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27">
        <v>19.0</v>
      </c>
      <c r="B91" s="276" t="s">
        <v>57</v>
      </c>
      <c r="C91" s="426"/>
      <c r="D91" s="426"/>
      <c r="E91" s="426"/>
      <c r="F91" s="426"/>
      <c r="G91" s="421"/>
      <c r="H91" s="421"/>
      <c r="I91" s="421"/>
      <c r="J91" s="421"/>
      <c r="K91" s="421"/>
      <c r="L91" s="421"/>
      <c r="M91" s="421"/>
      <c r="N91" s="421"/>
      <c r="O91" s="421"/>
      <c r="P91" s="421"/>
      <c r="Q91" s="421"/>
      <c r="R91" s="421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27">
        <v>20.0</v>
      </c>
      <c r="B92" s="276" t="s">
        <v>58</v>
      </c>
      <c r="C92" s="426"/>
      <c r="D92" s="426"/>
      <c r="E92" s="426"/>
      <c r="F92" s="426"/>
      <c r="G92" s="421"/>
      <c r="H92" s="421"/>
      <c r="I92" s="421"/>
      <c r="J92" s="421"/>
      <c r="K92" s="421"/>
      <c r="L92" s="421"/>
      <c r="M92" s="421"/>
      <c r="N92" s="421"/>
      <c r="O92" s="421"/>
      <c r="P92" s="421"/>
      <c r="Q92" s="421"/>
      <c r="R92" s="421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27">
        <v>21.0</v>
      </c>
      <c r="B93" s="276" t="s">
        <v>59</v>
      </c>
      <c r="C93" s="426"/>
      <c r="D93" s="426"/>
      <c r="E93" s="426"/>
      <c r="F93" s="426"/>
      <c r="G93" s="421"/>
      <c r="H93" s="421"/>
      <c r="I93" s="421"/>
      <c r="J93" s="421"/>
      <c r="K93" s="421"/>
      <c r="L93" s="421"/>
      <c r="M93" s="421"/>
      <c r="N93" s="421"/>
      <c r="O93" s="421"/>
      <c r="P93" s="421"/>
      <c r="Q93" s="421"/>
      <c r="R93" s="421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21"/>
      <c r="B94" s="421"/>
      <c r="C94" s="421"/>
      <c r="D94" s="421"/>
      <c r="E94" s="421"/>
      <c r="F94" s="421"/>
      <c r="G94" s="421"/>
      <c r="H94" s="421"/>
      <c r="I94" s="421"/>
      <c r="J94" s="421"/>
      <c r="K94" s="421"/>
      <c r="L94" s="421"/>
      <c r="M94" s="421"/>
      <c r="N94" s="421"/>
      <c r="O94" s="421"/>
      <c r="P94" s="421"/>
      <c r="Q94" s="421"/>
      <c r="R94" s="421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280" t="s">
        <v>9</v>
      </c>
      <c r="B95" s="280" t="s">
        <v>25</v>
      </c>
      <c r="C95" s="281" t="s">
        <v>113</v>
      </c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2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25"/>
      <c r="B96" s="25"/>
      <c r="C96" s="282" t="s">
        <v>186</v>
      </c>
      <c r="D96" s="22"/>
      <c r="E96" s="282" t="s">
        <v>187</v>
      </c>
      <c r="F96" s="22"/>
      <c r="G96" s="282" t="s">
        <v>116</v>
      </c>
      <c r="H96" s="22"/>
      <c r="I96" s="282" t="s">
        <v>101</v>
      </c>
      <c r="J96" s="22"/>
      <c r="K96" s="282" t="s">
        <v>103</v>
      </c>
      <c r="L96" s="22"/>
      <c r="M96" s="282" t="s">
        <v>115</v>
      </c>
      <c r="N96" s="22"/>
      <c r="O96" s="282" t="s">
        <v>185</v>
      </c>
      <c r="P96" s="22"/>
      <c r="Q96" s="282" t="s">
        <v>117</v>
      </c>
      <c r="R96" s="22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283" t="s">
        <v>34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2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257">
        <v>1.0</v>
      </c>
      <c r="B98" s="284" t="s">
        <v>35</v>
      </c>
      <c r="C98" s="285">
        <v>2.0</v>
      </c>
      <c r="D98" s="24"/>
      <c r="E98" s="286">
        <v>5.0</v>
      </c>
      <c r="F98" s="24"/>
      <c r="G98" s="286">
        <v>11.0</v>
      </c>
      <c r="H98" s="24"/>
      <c r="I98" s="286">
        <v>16.0</v>
      </c>
      <c r="J98" s="24"/>
      <c r="K98" s="286">
        <v>18.0</v>
      </c>
      <c r="L98" s="24"/>
      <c r="M98" s="286">
        <v>27.0</v>
      </c>
      <c r="N98" s="24"/>
      <c r="O98" s="286">
        <v>29.0</v>
      </c>
      <c r="P98" s="24"/>
      <c r="Q98" s="286">
        <v>34.0</v>
      </c>
      <c r="R98" s="2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257">
        <v>2.0</v>
      </c>
      <c r="B99" s="284" t="s">
        <v>36</v>
      </c>
      <c r="C99" s="287">
        <v>1.0</v>
      </c>
      <c r="D99" s="288">
        <v>3.0</v>
      </c>
      <c r="E99" s="288">
        <v>1.0</v>
      </c>
      <c r="F99" s="288">
        <v>3.0</v>
      </c>
      <c r="G99" s="288">
        <v>1.0</v>
      </c>
      <c r="H99" s="288">
        <v>3.0</v>
      </c>
      <c r="I99" s="288">
        <v>1.0</v>
      </c>
      <c r="J99" s="288">
        <v>3.0</v>
      </c>
      <c r="K99" s="288">
        <v>1.0</v>
      </c>
      <c r="L99" s="288">
        <v>3.0</v>
      </c>
      <c r="M99" s="288">
        <v>1.0</v>
      </c>
      <c r="N99" s="288">
        <v>3.0</v>
      </c>
      <c r="O99" s="288">
        <v>1.0</v>
      </c>
      <c r="P99" s="288">
        <v>3.0</v>
      </c>
      <c r="Q99" s="288">
        <v>1.0</v>
      </c>
      <c r="R99" s="288">
        <v>3.0</v>
      </c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261">
        <v>3.0</v>
      </c>
      <c r="B100" s="284" t="s">
        <v>37</v>
      </c>
      <c r="C100" s="289" t="s">
        <v>107</v>
      </c>
      <c r="D100" s="22"/>
      <c r="E100" s="290" t="s">
        <v>107</v>
      </c>
      <c r="F100" s="22"/>
      <c r="G100" s="290" t="s">
        <v>107</v>
      </c>
      <c r="H100" s="22"/>
      <c r="I100" s="290" t="s">
        <v>107</v>
      </c>
      <c r="J100" s="22"/>
      <c r="K100" s="290" t="s">
        <v>107</v>
      </c>
      <c r="L100" s="22"/>
      <c r="M100" s="290" t="s">
        <v>107</v>
      </c>
      <c r="N100" s="22"/>
      <c r="O100" s="290" t="s">
        <v>107</v>
      </c>
      <c r="P100" s="22"/>
      <c r="Q100" s="290" t="s">
        <v>107</v>
      </c>
      <c r="R100" s="22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264">
        <v>4.0</v>
      </c>
      <c r="B101" s="284" t="s">
        <v>38</v>
      </c>
      <c r="C101" s="289" t="s">
        <v>109</v>
      </c>
      <c r="D101" s="22"/>
      <c r="E101" s="290" t="s">
        <v>188</v>
      </c>
      <c r="F101" s="22"/>
      <c r="G101" s="290" t="s">
        <v>108</v>
      </c>
      <c r="H101" s="22"/>
      <c r="I101" s="290" t="s">
        <v>110</v>
      </c>
      <c r="J101" s="22"/>
      <c r="K101" s="290" t="s">
        <v>189</v>
      </c>
      <c r="L101" s="22"/>
      <c r="M101" s="290" t="s">
        <v>190</v>
      </c>
      <c r="N101" s="22"/>
      <c r="O101" s="290" t="s">
        <v>105</v>
      </c>
      <c r="P101" s="22"/>
      <c r="Q101" s="290" t="s">
        <v>191</v>
      </c>
      <c r="R101" s="22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291" t="s">
        <v>39</v>
      </c>
      <c r="B102" s="284" t="s">
        <v>40</v>
      </c>
      <c r="C102" s="287">
        <v>171.0</v>
      </c>
      <c r="D102" s="288">
        <v>369.0</v>
      </c>
      <c r="E102" s="288">
        <v>197.0</v>
      </c>
      <c r="F102" s="288">
        <v>178.0</v>
      </c>
      <c r="G102" s="288">
        <v>346.0</v>
      </c>
      <c r="H102" s="288">
        <v>182.0</v>
      </c>
      <c r="I102" s="288">
        <v>80.0</v>
      </c>
      <c r="J102" s="288">
        <v>266.0</v>
      </c>
      <c r="K102" s="288">
        <v>187.0</v>
      </c>
      <c r="L102" s="288">
        <v>292.0</v>
      </c>
      <c r="M102" s="288">
        <v>238.0</v>
      </c>
      <c r="N102" s="288">
        <v>165.0</v>
      </c>
      <c r="O102" s="288">
        <v>278.0</v>
      </c>
      <c r="P102" s="288">
        <v>249.0</v>
      </c>
      <c r="Q102" s="288">
        <v>431.0</v>
      </c>
      <c r="R102" s="288">
        <v>256.0</v>
      </c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268">
        <v>6.0</v>
      </c>
      <c r="B103" s="292" t="s">
        <v>41</v>
      </c>
      <c r="C103" s="287">
        <v>10.0</v>
      </c>
      <c r="D103" s="288">
        <v>10.0</v>
      </c>
      <c r="E103" s="288">
        <v>10.0</v>
      </c>
      <c r="F103" s="288">
        <v>10.0</v>
      </c>
      <c r="G103" s="288">
        <v>10.0</v>
      </c>
      <c r="H103" s="288">
        <v>10.0</v>
      </c>
      <c r="I103" s="288">
        <v>10.0</v>
      </c>
      <c r="J103" s="288">
        <v>10.0</v>
      </c>
      <c r="K103" s="288">
        <v>10.0</v>
      </c>
      <c r="L103" s="288">
        <v>10.0</v>
      </c>
      <c r="M103" s="288">
        <v>10.0</v>
      </c>
      <c r="N103" s="288">
        <v>10.0</v>
      </c>
      <c r="O103" s="288">
        <v>10.0</v>
      </c>
      <c r="P103" s="288">
        <v>10.0</v>
      </c>
      <c r="Q103" s="288">
        <v>10.0</v>
      </c>
      <c r="R103" s="288">
        <v>3.0</v>
      </c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270">
        <v>7.0</v>
      </c>
      <c r="B104" s="284" t="s">
        <v>42</v>
      </c>
      <c r="C104" s="287">
        <v>373.0</v>
      </c>
      <c r="D104" s="288">
        <v>666.0</v>
      </c>
      <c r="E104" s="288">
        <v>389.0</v>
      </c>
      <c r="F104" s="288">
        <v>604.0</v>
      </c>
      <c r="G104" s="288">
        <v>734.0</v>
      </c>
      <c r="H104" s="288">
        <v>305.0</v>
      </c>
      <c r="I104" s="288">
        <v>205.0</v>
      </c>
      <c r="J104" s="288">
        <v>647.0</v>
      </c>
      <c r="K104" s="288">
        <v>289.0</v>
      </c>
      <c r="L104" s="288">
        <v>377.0</v>
      </c>
      <c r="M104" s="288">
        <v>514.0</v>
      </c>
      <c r="N104" s="288">
        <v>288.0</v>
      </c>
      <c r="O104" s="288">
        <v>557.0</v>
      </c>
      <c r="P104" s="288">
        <v>473.0</v>
      </c>
      <c r="Q104" s="288">
        <v>666.0</v>
      </c>
      <c r="R104" s="288">
        <v>353.0</v>
      </c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271">
        <v>8.0</v>
      </c>
      <c r="B105" s="293" t="s">
        <v>43</v>
      </c>
      <c r="C105" s="287">
        <v>172.0</v>
      </c>
      <c r="D105" s="288">
        <v>240.0</v>
      </c>
      <c r="E105" s="288">
        <v>198.0</v>
      </c>
      <c r="F105" s="288">
        <v>180.0</v>
      </c>
      <c r="G105" s="288">
        <v>208.0</v>
      </c>
      <c r="H105" s="288">
        <v>258.0</v>
      </c>
      <c r="I105" s="288">
        <v>145.0</v>
      </c>
      <c r="J105" s="288">
        <v>149.0</v>
      </c>
      <c r="K105" s="288">
        <v>325.0</v>
      </c>
      <c r="L105" s="288">
        <v>159.0</v>
      </c>
      <c r="M105" s="288">
        <v>174.0</v>
      </c>
      <c r="N105" s="288">
        <v>200.0</v>
      </c>
      <c r="O105" s="288">
        <v>273.0</v>
      </c>
      <c r="P105" s="428">
        <v>259.0</v>
      </c>
      <c r="Q105" s="288">
        <v>293.0</v>
      </c>
      <c r="R105" s="288">
        <v>284.0</v>
      </c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257">
        <v>9.0</v>
      </c>
      <c r="B106" s="294" t="s">
        <v>44</v>
      </c>
      <c r="C106" s="287">
        <v>10.0</v>
      </c>
      <c r="D106" s="288">
        <v>9.0</v>
      </c>
      <c r="E106" s="288">
        <v>10.0</v>
      </c>
      <c r="F106" s="288">
        <v>3.0</v>
      </c>
      <c r="G106" s="288">
        <v>9.0</v>
      </c>
      <c r="H106" s="288">
        <v>9.0</v>
      </c>
      <c r="I106" s="288">
        <v>10.0</v>
      </c>
      <c r="J106" s="288">
        <v>10.0</v>
      </c>
      <c r="K106" s="288">
        <v>10.0</v>
      </c>
      <c r="L106" s="288">
        <v>4.0</v>
      </c>
      <c r="M106" s="288">
        <v>10.0</v>
      </c>
      <c r="N106" s="288">
        <v>10.0</v>
      </c>
      <c r="O106" s="288">
        <v>10.0</v>
      </c>
      <c r="P106" s="288">
        <v>4.0</v>
      </c>
      <c r="Q106" s="288">
        <v>10.0</v>
      </c>
      <c r="R106" s="288">
        <v>10.0</v>
      </c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257">
        <v>10.0</v>
      </c>
      <c r="B107" s="284" t="s">
        <v>45</v>
      </c>
      <c r="C107" s="287">
        <v>325.0</v>
      </c>
      <c r="D107" s="288">
        <v>536.0</v>
      </c>
      <c r="E107" s="288">
        <v>433.0</v>
      </c>
      <c r="F107" s="288">
        <v>268.0</v>
      </c>
      <c r="G107" s="288">
        <v>480.0</v>
      </c>
      <c r="H107" s="288">
        <v>390.0</v>
      </c>
      <c r="I107" s="288">
        <v>233.0</v>
      </c>
      <c r="J107" s="288">
        <v>250.0</v>
      </c>
      <c r="K107" s="288">
        <v>588.0</v>
      </c>
      <c r="L107" s="288">
        <v>219.0</v>
      </c>
      <c r="M107" s="288">
        <v>325.0</v>
      </c>
      <c r="N107" s="288">
        <v>373.0</v>
      </c>
      <c r="O107" s="288">
        <v>471.0</v>
      </c>
      <c r="P107" s="288">
        <v>322.0</v>
      </c>
      <c r="Q107" s="288">
        <v>476.0</v>
      </c>
      <c r="R107" s="288">
        <v>587.0</v>
      </c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295" t="s">
        <v>9</v>
      </c>
      <c r="B108" s="296" t="s">
        <v>25</v>
      </c>
      <c r="C108" s="297" t="s">
        <v>46</v>
      </c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2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24"/>
      <c r="B109" s="25"/>
      <c r="C109" s="298" t="s">
        <v>119</v>
      </c>
      <c r="D109" s="299" t="s">
        <v>120</v>
      </c>
      <c r="E109" s="298" t="s">
        <v>119</v>
      </c>
      <c r="F109" s="299" t="s">
        <v>120</v>
      </c>
      <c r="G109" s="298" t="s">
        <v>119</v>
      </c>
      <c r="H109" s="299" t="s">
        <v>120</v>
      </c>
      <c r="I109" s="298" t="s">
        <v>119</v>
      </c>
      <c r="J109" s="299" t="s">
        <v>120</v>
      </c>
      <c r="K109" s="298" t="s">
        <v>119</v>
      </c>
      <c r="L109" s="299" t="s">
        <v>120</v>
      </c>
      <c r="M109" s="298" t="s">
        <v>119</v>
      </c>
      <c r="N109" s="299" t="s">
        <v>120</v>
      </c>
      <c r="O109" s="298" t="s">
        <v>119</v>
      </c>
      <c r="P109" s="299" t="s">
        <v>120</v>
      </c>
      <c r="Q109" s="298" t="s">
        <v>119</v>
      </c>
      <c r="R109" s="299" t="s">
        <v>120</v>
      </c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300">
        <v>11.0</v>
      </c>
      <c r="B110" s="301" t="s">
        <v>47</v>
      </c>
      <c r="C110" s="288">
        <v>30.0</v>
      </c>
      <c r="D110" s="288">
        <v>23.0</v>
      </c>
      <c r="E110" s="288">
        <v>68.0</v>
      </c>
      <c r="F110" s="288">
        <v>17.0</v>
      </c>
      <c r="G110" s="288">
        <v>68.0</v>
      </c>
      <c r="H110" s="266">
        <v>13.0</v>
      </c>
      <c r="I110" s="288">
        <v>26.0</v>
      </c>
      <c r="J110" s="288">
        <v>57.0</v>
      </c>
      <c r="K110" s="266">
        <v>27.0</v>
      </c>
      <c r="L110" s="266">
        <v>12.0</v>
      </c>
      <c r="M110" s="266">
        <v>21.0</v>
      </c>
      <c r="N110" s="266">
        <v>18.0</v>
      </c>
      <c r="O110" s="266">
        <v>6.0</v>
      </c>
      <c r="P110" s="266">
        <v>82.0</v>
      </c>
      <c r="Q110" s="431"/>
      <c r="R110" s="431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257">
        <v>12.0</v>
      </c>
      <c r="B111" s="301" t="s">
        <v>48</v>
      </c>
      <c r="C111" s="288">
        <v>85.0</v>
      </c>
      <c r="D111" s="288">
        <v>50.0</v>
      </c>
      <c r="E111" s="288">
        <v>142.0</v>
      </c>
      <c r="F111" s="288">
        <v>36.0</v>
      </c>
      <c r="G111" s="288">
        <v>188.0</v>
      </c>
      <c r="H111" s="266">
        <v>25.0</v>
      </c>
      <c r="I111" s="288">
        <v>52.0</v>
      </c>
      <c r="J111" s="288">
        <v>111.0</v>
      </c>
      <c r="K111" s="266">
        <v>54.0</v>
      </c>
      <c r="L111" s="266">
        <v>15.0</v>
      </c>
      <c r="M111" s="266">
        <v>55.0</v>
      </c>
      <c r="N111" s="266">
        <v>24.0</v>
      </c>
      <c r="O111" s="266">
        <v>16.0</v>
      </c>
      <c r="P111" s="266">
        <v>155.0</v>
      </c>
      <c r="Q111" s="431"/>
      <c r="R111" s="431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257">
        <v>13.0</v>
      </c>
      <c r="B112" s="301" t="s">
        <v>49</v>
      </c>
      <c r="C112" s="288">
        <v>7.0</v>
      </c>
      <c r="D112" s="288">
        <v>4.0</v>
      </c>
      <c r="E112" s="288">
        <v>4.0</v>
      </c>
      <c r="F112" s="288">
        <v>4.0</v>
      </c>
      <c r="G112" s="288">
        <v>4.0</v>
      </c>
      <c r="H112" s="266">
        <v>5.0</v>
      </c>
      <c r="I112" s="288">
        <v>4.0</v>
      </c>
      <c r="J112" s="288">
        <v>4.0</v>
      </c>
      <c r="K112" s="266">
        <v>4.0</v>
      </c>
      <c r="L112" s="266">
        <v>4.0</v>
      </c>
      <c r="M112" s="266">
        <v>5.0</v>
      </c>
      <c r="N112" s="266">
        <v>4.0</v>
      </c>
      <c r="O112" s="266">
        <v>4.0</v>
      </c>
      <c r="P112" s="266">
        <v>4.0</v>
      </c>
      <c r="Q112" s="431"/>
      <c r="R112" s="431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257">
        <v>14.0</v>
      </c>
      <c r="B113" s="301" t="s">
        <v>50</v>
      </c>
      <c r="C113" s="288" t="s">
        <v>4</v>
      </c>
      <c r="D113" s="288" t="s">
        <v>51</v>
      </c>
      <c r="E113" s="288" t="s">
        <v>4</v>
      </c>
      <c r="F113" s="288" t="s">
        <v>51</v>
      </c>
      <c r="G113" s="288" t="s">
        <v>51</v>
      </c>
      <c r="H113" s="266" t="s">
        <v>51</v>
      </c>
      <c r="I113" s="288" t="s">
        <v>51</v>
      </c>
      <c r="J113" s="288" t="s">
        <v>51</v>
      </c>
      <c r="K113" s="266" t="s">
        <v>51</v>
      </c>
      <c r="L113" s="266" t="s">
        <v>51</v>
      </c>
      <c r="M113" s="266" t="s">
        <v>51</v>
      </c>
      <c r="N113" s="266" t="s">
        <v>51</v>
      </c>
      <c r="O113" s="266" t="s">
        <v>51</v>
      </c>
      <c r="P113" s="266" t="s">
        <v>51</v>
      </c>
      <c r="Q113" s="431"/>
      <c r="R113" s="431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257">
        <v>15.0</v>
      </c>
      <c r="B114" s="301" t="s">
        <v>52</v>
      </c>
      <c r="C114" s="429"/>
      <c r="D114" s="429"/>
      <c r="E114" s="429"/>
      <c r="F114" s="429"/>
      <c r="G114" s="429"/>
      <c r="H114" s="429"/>
      <c r="I114" s="429"/>
      <c r="J114" s="429"/>
      <c r="K114" s="429"/>
      <c r="L114" s="429"/>
      <c r="M114" s="429"/>
      <c r="N114" s="429"/>
      <c r="O114" s="429"/>
      <c r="P114" s="429"/>
      <c r="Q114" s="429"/>
      <c r="R114" s="429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27">
        <v>16.0</v>
      </c>
      <c r="B115" s="301" t="s">
        <v>54</v>
      </c>
      <c r="C115" s="429"/>
      <c r="D115" s="429"/>
      <c r="E115" s="429"/>
      <c r="F115" s="429"/>
      <c r="G115" s="429"/>
      <c r="H115" s="429"/>
      <c r="I115" s="429"/>
      <c r="J115" s="429"/>
      <c r="K115" s="429"/>
      <c r="L115" s="429"/>
      <c r="M115" s="429"/>
      <c r="N115" s="429"/>
      <c r="O115" s="429"/>
      <c r="P115" s="429"/>
      <c r="Q115" s="429"/>
      <c r="R115" s="429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27">
        <v>17.0</v>
      </c>
      <c r="B116" s="301" t="s">
        <v>112</v>
      </c>
      <c r="C116" s="429"/>
      <c r="D116" s="429"/>
      <c r="E116" s="429"/>
      <c r="F116" s="429"/>
      <c r="G116" s="429"/>
      <c r="H116" s="429"/>
      <c r="I116" s="429"/>
      <c r="J116" s="429"/>
      <c r="K116" s="429"/>
      <c r="L116" s="429"/>
      <c r="M116" s="429"/>
      <c r="N116" s="429"/>
      <c r="O116" s="429"/>
      <c r="P116" s="429"/>
      <c r="Q116" s="429"/>
      <c r="R116" s="429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27">
        <v>18.0</v>
      </c>
      <c r="B117" s="301" t="s">
        <v>56</v>
      </c>
      <c r="C117" s="429"/>
      <c r="D117" s="429"/>
      <c r="E117" s="429"/>
      <c r="F117" s="429"/>
      <c r="G117" s="429"/>
      <c r="H117" s="429"/>
      <c r="I117" s="429"/>
      <c r="J117" s="429"/>
      <c r="K117" s="429"/>
      <c r="L117" s="429"/>
      <c r="M117" s="429"/>
      <c r="N117" s="429"/>
      <c r="O117" s="429"/>
      <c r="P117" s="429"/>
      <c r="Q117" s="429"/>
      <c r="R117" s="429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27">
        <v>19.0</v>
      </c>
      <c r="B118" s="301" t="s">
        <v>57</v>
      </c>
      <c r="C118" s="429"/>
      <c r="D118" s="429"/>
      <c r="E118" s="429"/>
      <c r="F118" s="429"/>
      <c r="G118" s="429"/>
      <c r="H118" s="429"/>
      <c r="I118" s="429"/>
      <c r="J118" s="429"/>
      <c r="K118" s="429"/>
      <c r="L118" s="429"/>
      <c r="M118" s="429"/>
      <c r="N118" s="429"/>
      <c r="O118" s="429"/>
      <c r="P118" s="429"/>
      <c r="Q118" s="429"/>
      <c r="R118" s="429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27">
        <v>20.0</v>
      </c>
      <c r="B119" s="301" t="s">
        <v>58</v>
      </c>
      <c r="C119" s="429"/>
      <c r="D119" s="429"/>
      <c r="E119" s="429"/>
      <c r="F119" s="429"/>
      <c r="G119" s="429"/>
      <c r="H119" s="429"/>
      <c r="I119" s="429"/>
      <c r="J119" s="429"/>
      <c r="K119" s="429"/>
      <c r="L119" s="429"/>
      <c r="M119" s="429"/>
      <c r="N119" s="429"/>
      <c r="O119" s="429"/>
      <c r="P119" s="429"/>
      <c r="Q119" s="429"/>
      <c r="R119" s="429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27">
        <v>21.0</v>
      </c>
      <c r="B120" s="301" t="s">
        <v>59</v>
      </c>
      <c r="C120" s="429"/>
      <c r="D120" s="429"/>
      <c r="E120" s="429"/>
      <c r="F120" s="429"/>
      <c r="G120" s="429"/>
      <c r="H120" s="429"/>
      <c r="I120" s="429"/>
      <c r="J120" s="429"/>
      <c r="K120" s="429"/>
      <c r="L120" s="429"/>
      <c r="M120" s="429"/>
      <c r="N120" s="429"/>
      <c r="O120" s="429"/>
      <c r="P120" s="429"/>
      <c r="Q120" s="429"/>
      <c r="R120" s="429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1"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C47:D47"/>
    <mergeCell ref="E47:F47"/>
    <mergeCell ref="G47:H47"/>
    <mergeCell ref="I47:J47"/>
    <mergeCell ref="K47:L47"/>
    <mergeCell ref="A54:L54"/>
    <mergeCell ref="C59:L59"/>
    <mergeCell ref="C65:L65"/>
    <mergeCell ref="A67:F67"/>
    <mergeCell ref="A68:B68"/>
    <mergeCell ref="A69:A70"/>
    <mergeCell ref="B69:B70"/>
    <mergeCell ref="C69:F69"/>
    <mergeCell ref="E100:F100"/>
    <mergeCell ref="G100:H100"/>
    <mergeCell ref="I100:J100"/>
    <mergeCell ref="K100:L100"/>
    <mergeCell ref="M100:N100"/>
    <mergeCell ref="O100:P100"/>
    <mergeCell ref="Q100:R100"/>
    <mergeCell ref="C100:D100"/>
    <mergeCell ref="C101:D101"/>
    <mergeCell ref="E101:F101"/>
    <mergeCell ref="G101:H101"/>
    <mergeCell ref="I101:J101"/>
    <mergeCell ref="K101:L101"/>
    <mergeCell ref="M101:N101"/>
    <mergeCell ref="G96:H96"/>
    <mergeCell ref="I96:J96"/>
    <mergeCell ref="A108:A109"/>
    <mergeCell ref="B108:B109"/>
    <mergeCell ref="C108:R108"/>
    <mergeCell ref="K96:L96"/>
    <mergeCell ref="M96:N96"/>
    <mergeCell ref="O96:P96"/>
    <mergeCell ref="Q96:R96"/>
    <mergeCell ref="A71:F71"/>
    <mergeCell ref="A82:F82"/>
    <mergeCell ref="A95:A96"/>
    <mergeCell ref="B95:B96"/>
    <mergeCell ref="C95:R95"/>
    <mergeCell ref="E96:F96"/>
    <mergeCell ref="A97:R97"/>
    <mergeCell ref="O98:P98"/>
    <mergeCell ref="Q98:R98"/>
    <mergeCell ref="C96:D96"/>
    <mergeCell ref="C98:D98"/>
    <mergeCell ref="E98:F98"/>
    <mergeCell ref="G98:H98"/>
    <mergeCell ref="I98:J98"/>
    <mergeCell ref="K98:L98"/>
    <mergeCell ref="M98:N98"/>
    <mergeCell ref="O101:P101"/>
    <mergeCell ref="Q101:R101"/>
  </mergeCells>
  <printOptions/>
  <pageMargins bottom="1.0" footer="0.0" header="0.0" left="0.75" right="0.75" top="1.0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42.71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26" width="8.71"/>
  </cols>
  <sheetData>
    <row r="1" ht="14.25" customHeight="1">
      <c r="A1" s="1" t="s">
        <v>0</v>
      </c>
      <c r="B1" s="2">
        <v>264.0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414">
        <v>5.0</v>
      </c>
      <c r="D4" s="414">
        <v>10.0</v>
      </c>
      <c r="E4" s="414">
        <v>0.0</v>
      </c>
      <c r="F4" s="414">
        <v>166.0</v>
      </c>
      <c r="G4" s="414">
        <v>31.0</v>
      </c>
      <c r="H4" s="308">
        <v>16.6</v>
      </c>
      <c r="I4" s="308">
        <v>422.0</v>
      </c>
      <c r="J4" s="308">
        <v>39.34</v>
      </c>
      <c r="K4" s="308">
        <v>0.0</v>
      </c>
      <c r="L4" s="308">
        <v>0.0</v>
      </c>
      <c r="M4" s="4"/>
    </row>
    <row r="5" ht="14.25" customHeight="1">
      <c r="A5" s="232"/>
      <c r="B5" s="432" t="s">
        <v>64</v>
      </c>
      <c r="C5" s="433">
        <v>2.0</v>
      </c>
      <c r="D5" s="433">
        <v>3.0</v>
      </c>
      <c r="E5" s="433">
        <v>0.0</v>
      </c>
      <c r="F5" s="433">
        <v>97.0</v>
      </c>
      <c r="G5" s="433">
        <v>97.0</v>
      </c>
      <c r="H5" s="433">
        <v>32.33</v>
      </c>
      <c r="I5" s="433">
        <v>260.0</v>
      </c>
      <c r="J5" s="433">
        <v>37.31</v>
      </c>
      <c r="K5" s="433">
        <v>0.0</v>
      </c>
      <c r="L5" s="433">
        <v>1.0</v>
      </c>
      <c r="M5" s="434"/>
      <c r="N5" s="435"/>
      <c r="O5" s="102"/>
      <c r="P5" s="102"/>
      <c r="Q5" s="102"/>
      <c r="R5" s="102"/>
      <c r="S5" s="102"/>
      <c r="T5" s="102"/>
      <c r="U5" s="102"/>
      <c r="V5" s="102"/>
      <c r="W5" s="102"/>
      <c r="X5" s="102"/>
      <c r="Y5" s="103"/>
      <c r="Z5" s="103"/>
    </row>
    <row r="6" ht="14.25" customHeight="1">
      <c r="A6" s="232"/>
      <c r="B6" s="436" t="s">
        <v>193</v>
      </c>
      <c r="C6" s="437">
        <v>1.0</v>
      </c>
      <c r="D6" s="437">
        <v>1.0</v>
      </c>
      <c r="E6" s="437">
        <v>0.0</v>
      </c>
      <c r="F6" s="437">
        <v>1.0</v>
      </c>
      <c r="G6" s="437">
        <v>1.0</v>
      </c>
      <c r="H6" s="437">
        <v>1.0</v>
      </c>
      <c r="I6" s="437">
        <v>6.0</v>
      </c>
      <c r="J6" s="437">
        <v>16.67</v>
      </c>
      <c r="K6" s="437">
        <v>0.0</v>
      </c>
      <c r="L6" s="437">
        <v>0.0</v>
      </c>
      <c r="M6" s="438"/>
      <c r="N6" s="102"/>
      <c r="O6" s="102"/>
      <c r="P6" s="102"/>
      <c r="Q6" s="102"/>
      <c r="R6" s="102"/>
      <c r="S6" s="102"/>
      <c r="T6" s="102"/>
      <c r="U6" s="102"/>
      <c r="V6" s="102"/>
      <c r="W6" s="102"/>
      <c r="X6" s="102"/>
      <c r="Y6" s="103"/>
      <c r="Z6" s="103"/>
    </row>
    <row r="7" ht="14.25" customHeight="1">
      <c r="A7" s="4"/>
      <c r="B7" s="13" t="s">
        <v>14</v>
      </c>
      <c r="C7" s="439" t="s">
        <v>15</v>
      </c>
      <c r="D7" s="440" t="s">
        <v>16</v>
      </c>
      <c r="E7" s="440" t="s">
        <v>5</v>
      </c>
      <c r="F7" s="440" t="s">
        <v>17</v>
      </c>
      <c r="G7" s="440" t="s">
        <v>18</v>
      </c>
      <c r="H7" s="440" t="s">
        <v>7</v>
      </c>
      <c r="I7" s="440" t="s">
        <v>19</v>
      </c>
      <c r="J7" s="440" t="s">
        <v>20</v>
      </c>
      <c r="K7" s="440" t="s">
        <v>21</v>
      </c>
      <c r="L7" s="440" t="s">
        <v>22</v>
      </c>
      <c r="M7" s="441"/>
    </row>
    <row r="8" ht="14.25" customHeight="1">
      <c r="A8" s="4"/>
      <c r="B8" s="7" t="s">
        <v>23</v>
      </c>
      <c r="C8" s="308"/>
      <c r="D8" s="308"/>
      <c r="E8" s="308"/>
      <c r="F8" s="308"/>
      <c r="G8" s="308"/>
      <c r="H8" s="308"/>
      <c r="I8" s="308"/>
      <c r="J8" s="308"/>
      <c r="K8" s="308"/>
      <c r="L8" s="308"/>
      <c r="M8" s="4"/>
    </row>
    <row r="9" ht="14.25" customHeight="1">
      <c r="A9" s="4"/>
      <c r="B9" s="7" t="s">
        <v>13</v>
      </c>
      <c r="C9" s="308"/>
      <c r="D9" s="308"/>
      <c r="E9" s="308"/>
      <c r="F9" s="308"/>
      <c r="G9" s="308"/>
      <c r="H9" s="308"/>
      <c r="I9" s="308"/>
      <c r="J9" s="308"/>
      <c r="K9" s="308"/>
      <c r="L9" s="308"/>
      <c r="M9" s="4"/>
    </row>
    <row r="10" ht="14.25" customHeight="1">
      <c r="A10" s="232"/>
      <c r="B10" s="432" t="s">
        <v>64</v>
      </c>
      <c r="C10" s="442"/>
      <c r="D10" s="442"/>
      <c r="E10" s="442"/>
      <c r="F10" s="442"/>
      <c r="G10" s="442"/>
      <c r="H10" s="442"/>
      <c r="I10" s="442"/>
      <c r="J10" s="442"/>
      <c r="K10" s="442"/>
      <c r="L10" s="442"/>
      <c r="M10" s="434"/>
      <c r="N10" s="435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3"/>
      <c r="Z10" s="103"/>
    </row>
    <row r="11" ht="14.25" customHeight="1">
      <c r="A11" s="232"/>
      <c r="B11" s="436" t="s">
        <v>193</v>
      </c>
      <c r="C11" s="443"/>
      <c r="D11" s="443"/>
      <c r="E11" s="443"/>
      <c r="F11" s="443"/>
      <c r="G11" s="443"/>
      <c r="H11" s="443"/>
      <c r="I11" s="443"/>
      <c r="J11" s="443"/>
      <c r="K11" s="443"/>
      <c r="L11" s="443"/>
      <c r="M11" s="232"/>
      <c r="N11" s="102"/>
      <c r="O11" s="102"/>
      <c r="P11" s="102"/>
      <c r="Q11" s="102"/>
      <c r="R11" s="102"/>
      <c r="S11" s="102"/>
      <c r="T11" s="102"/>
      <c r="U11" s="102"/>
      <c r="V11" s="102"/>
      <c r="W11" s="102"/>
      <c r="X11" s="102"/>
      <c r="Y11" s="103"/>
      <c r="Z11" s="103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</row>
    <row r="16" ht="14.25" customHeight="1">
      <c r="A16" s="27">
        <v>1.0</v>
      </c>
      <c r="B16" s="28" t="s">
        <v>35</v>
      </c>
      <c r="C16" s="31"/>
      <c r="D16" s="31"/>
      <c r="E16" s="31"/>
      <c r="F16" s="31"/>
      <c r="G16" s="31"/>
      <c r="H16" s="4"/>
      <c r="I16" s="4"/>
      <c r="J16" s="4"/>
      <c r="K16" s="430"/>
      <c r="L16" s="4"/>
      <c r="M16" s="4"/>
    </row>
    <row r="17" ht="14.25" customHeight="1">
      <c r="A17" s="27">
        <v>2.0</v>
      </c>
      <c r="B17" s="28" t="s">
        <v>36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34">
        <v>3.0</v>
      </c>
      <c r="B18" s="35" t="s">
        <v>37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36">
        <v>4.0</v>
      </c>
      <c r="B19" s="35" t="s">
        <v>38</v>
      </c>
      <c r="C19" s="31"/>
      <c r="D19" s="31"/>
      <c r="E19" s="31"/>
      <c r="F19" s="31"/>
      <c r="G19" s="31"/>
      <c r="H19" s="4"/>
      <c r="I19" s="4"/>
      <c r="J19" s="4"/>
      <c r="K19" s="4"/>
      <c r="L19" s="4"/>
      <c r="M19" s="4"/>
    </row>
    <row r="20" ht="14.25" customHeight="1">
      <c r="A20" s="37" t="s">
        <v>39</v>
      </c>
      <c r="B20" s="38" t="s">
        <v>40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43">
        <v>6.0</v>
      </c>
      <c r="B21" s="38" t="s">
        <v>41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44">
        <v>7.0</v>
      </c>
      <c r="B22" s="38" t="s">
        <v>42</v>
      </c>
      <c r="C22" s="31"/>
      <c r="D22" s="31"/>
      <c r="E22" s="31"/>
      <c r="F22" s="31"/>
      <c r="G22" s="31"/>
      <c r="H22" s="4"/>
      <c r="I22" s="4"/>
      <c r="J22" s="4"/>
      <c r="K22" s="4"/>
      <c r="L22" s="4"/>
      <c r="M22" s="4"/>
    </row>
    <row r="23" ht="14.25" customHeight="1">
      <c r="A23" s="45">
        <v>8.0</v>
      </c>
      <c r="B23" s="46" t="s">
        <v>43</v>
      </c>
      <c r="C23" s="51"/>
      <c r="D23" s="51"/>
      <c r="E23" s="51"/>
      <c r="F23" s="51"/>
      <c r="G23" s="51"/>
      <c r="H23" s="4"/>
      <c r="I23" s="4"/>
      <c r="J23" s="4"/>
      <c r="K23" s="4"/>
      <c r="L23" s="4"/>
      <c r="M23" s="4"/>
    </row>
    <row r="24" ht="14.25" customHeight="1">
      <c r="A24" s="52">
        <v>9.0</v>
      </c>
      <c r="B24" s="53" t="s">
        <v>44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52">
        <v>10.0</v>
      </c>
      <c r="B25" s="53" t="s">
        <v>45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</row>
    <row r="27" ht="14.25" customHeight="1">
      <c r="A27" s="37">
        <v>11.0</v>
      </c>
      <c r="B27" s="58" t="s">
        <v>47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27">
        <v>12.0</v>
      </c>
      <c r="B28" s="58" t="s">
        <v>48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13.0</v>
      </c>
      <c r="B29" s="58" t="s">
        <v>49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27">
        <v>14.0</v>
      </c>
      <c r="B30" s="58" t="s">
        <v>50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15.0</v>
      </c>
      <c r="B31" s="58" t="s">
        <v>52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16.0</v>
      </c>
      <c r="B32" s="58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17.0</v>
      </c>
      <c r="B33" s="444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60">
        <v>18.0</v>
      </c>
      <c r="B34" s="444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</row>
    <row r="35" ht="14.25" customHeight="1">
      <c r="A35" s="27">
        <v>19.0</v>
      </c>
      <c r="B35" s="444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</row>
    <row r="36" ht="14.25" customHeight="1">
      <c r="A36" s="60">
        <v>20.0</v>
      </c>
      <c r="B36" s="444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</row>
    <row r="37" ht="14.25" customHeight="1">
      <c r="A37" s="27">
        <v>21.0</v>
      </c>
      <c r="B37" s="444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</row>
    <row r="44" ht="14.25" customHeight="1">
      <c r="A44" s="27">
        <v>1.0</v>
      </c>
      <c r="B44" s="71" t="s">
        <v>35</v>
      </c>
      <c r="C44" s="72">
        <v>1.0</v>
      </c>
      <c r="D44" s="73"/>
      <c r="E44" s="72">
        <v>12.0</v>
      </c>
      <c r="F44" s="73"/>
      <c r="G44" s="72">
        <v>26.0</v>
      </c>
      <c r="H44" s="73"/>
      <c r="I44" s="72">
        <v>30.0</v>
      </c>
      <c r="J44" s="73"/>
      <c r="K44" s="72">
        <v>43.0</v>
      </c>
      <c r="L44" s="73"/>
      <c r="M44" s="4"/>
    </row>
    <row r="45" ht="14.25" customHeight="1">
      <c r="A45" s="27">
        <v>2.0</v>
      </c>
      <c r="B45" s="71" t="s">
        <v>36</v>
      </c>
      <c r="C45" s="74">
        <v>1.0</v>
      </c>
      <c r="D45" s="75">
        <v>3.0</v>
      </c>
      <c r="E45" s="74">
        <v>1.0</v>
      </c>
      <c r="F45" s="75">
        <v>3.0</v>
      </c>
      <c r="G45" s="74">
        <v>1.0</v>
      </c>
      <c r="H45" s="75">
        <v>3.0</v>
      </c>
      <c r="I45" s="74">
        <v>2.0</v>
      </c>
      <c r="J45" s="75">
        <v>4.0</v>
      </c>
      <c r="K45" s="74">
        <v>1.0</v>
      </c>
      <c r="L45" s="75">
        <v>3.0</v>
      </c>
      <c r="M45" s="4"/>
    </row>
    <row r="46" ht="14.25" customHeight="1">
      <c r="A46" s="34">
        <v>3.0</v>
      </c>
      <c r="B46" s="76" t="s">
        <v>37</v>
      </c>
      <c r="C46" s="77">
        <v>6.0</v>
      </c>
      <c r="D46" s="78"/>
      <c r="E46" s="77">
        <v>6.0</v>
      </c>
      <c r="F46" s="78"/>
      <c r="G46" s="77">
        <v>6.0</v>
      </c>
      <c r="H46" s="78"/>
      <c r="I46" s="77">
        <v>6.0</v>
      </c>
      <c r="J46" s="78"/>
      <c r="K46" s="77">
        <v>6.0</v>
      </c>
      <c r="L46" s="78"/>
      <c r="M46" s="4"/>
    </row>
    <row r="47" ht="14.25" customHeight="1">
      <c r="A47" s="36">
        <v>4.0</v>
      </c>
      <c r="B47" s="76" t="s">
        <v>38</v>
      </c>
      <c r="C47" s="77">
        <v>2.0</v>
      </c>
      <c r="D47" s="78"/>
      <c r="E47" s="77">
        <v>3.0</v>
      </c>
      <c r="F47" s="78"/>
      <c r="G47" s="77">
        <v>1.0</v>
      </c>
      <c r="H47" s="78"/>
      <c r="I47" s="77">
        <v>4.0</v>
      </c>
      <c r="J47" s="78"/>
      <c r="K47" s="77">
        <v>5.0</v>
      </c>
      <c r="L47" s="78"/>
      <c r="M47" s="4"/>
    </row>
    <row r="48" ht="14.25" customHeight="1">
      <c r="A48" s="37" t="s">
        <v>39</v>
      </c>
      <c r="B48" s="79" t="s">
        <v>40</v>
      </c>
      <c r="C48" s="74">
        <v>238.0</v>
      </c>
      <c r="D48" s="75">
        <v>192.0</v>
      </c>
      <c r="E48" s="74">
        <v>82.0</v>
      </c>
      <c r="F48" s="75">
        <v>149.0</v>
      </c>
      <c r="G48" s="74">
        <v>171.0</v>
      </c>
      <c r="H48" s="75">
        <v>171.0</v>
      </c>
      <c r="I48" s="74">
        <v>356.0</v>
      </c>
      <c r="J48" s="75">
        <v>149.0</v>
      </c>
      <c r="K48" s="74">
        <v>188.0</v>
      </c>
      <c r="L48" s="75">
        <v>168.0</v>
      </c>
      <c r="M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10.0</v>
      </c>
      <c r="G49" s="74">
        <v>10.0</v>
      </c>
      <c r="H49" s="75">
        <v>10.0</v>
      </c>
      <c r="I49" s="74">
        <v>10.0</v>
      </c>
      <c r="J49" s="75">
        <v>8.0</v>
      </c>
      <c r="K49" s="74">
        <v>10.0</v>
      </c>
      <c r="L49" s="75">
        <v>10.0</v>
      </c>
      <c r="M49" s="4"/>
    </row>
    <row r="50" ht="14.25" customHeight="1">
      <c r="A50" s="44">
        <v>7.0</v>
      </c>
      <c r="B50" s="79" t="s">
        <v>42</v>
      </c>
      <c r="C50" s="74">
        <v>449.0</v>
      </c>
      <c r="D50" s="75">
        <v>333.0</v>
      </c>
      <c r="E50" s="74">
        <v>201.0</v>
      </c>
      <c r="F50" s="75">
        <v>277.0</v>
      </c>
      <c r="G50" s="74">
        <v>323.0</v>
      </c>
      <c r="H50" s="75">
        <v>391.0</v>
      </c>
      <c r="I50" s="74">
        <v>349.0</v>
      </c>
      <c r="J50" s="75">
        <v>234.0</v>
      </c>
      <c r="K50" s="74">
        <v>333.0</v>
      </c>
      <c r="L50" s="75">
        <v>333.0</v>
      </c>
      <c r="M50" s="4"/>
    </row>
    <row r="51" ht="14.25" customHeight="1">
      <c r="A51" s="45">
        <v>8.0</v>
      </c>
      <c r="B51" s="80" t="s">
        <v>43</v>
      </c>
      <c r="C51" s="81">
        <v>229.0</v>
      </c>
      <c r="D51" s="82">
        <v>202.0</v>
      </c>
      <c r="E51" s="81">
        <v>375.0</v>
      </c>
      <c r="F51" s="82" t="s">
        <v>53</v>
      </c>
      <c r="G51" s="81">
        <v>213.0</v>
      </c>
      <c r="H51" s="82">
        <v>131.0</v>
      </c>
      <c r="I51" s="81">
        <v>288.0</v>
      </c>
      <c r="J51" s="82">
        <v>112.0</v>
      </c>
      <c r="K51" s="81">
        <v>468.0</v>
      </c>
      <c r="L51" s="82" t="s">
        <v>53</v>
      </c>
      <c r="M51" s="4"/>
    </row>
    <row r="52" ht="14.25" customHeight="1">
      <c r="A52" s="52">
        <v>9.0</v>
      </c>
      <c r="B52" s="83" t="s">
        <v>44</v>
      </c>
      <c r="C52" s="74">
        <v>10.0</v>
      </c>
      <c r="D52" s="75">
        <v>7.0</v>
      </c>
      <c r="E52" s="74">
        <v>10.0</v>
      </c>
      <c r="F52" s="82" t="s">
        <v>53</v>
      </c>
      <c r="G52" s="74">
        <v>10.0</v>
      </c>
      <c r="H52" s="75">
        <v>1.0</v>
      </c>
      <c r="I52" s="74">
        <v>10.0</v>
      </c>
      <c r="J52" s="75">
        <v>8.0</v>
      </c>
      <c r="K52" s="74">
        <v>6.0</v>
      </c>
      <c r="L52" s="75" t="s">
        <v>53</v>
      </c>
      <c r="M52" s="4"/>
    </row>
    <row r="53" ht="14.25" customHeight="1">
      <c r="A53" s="52">
        <v>10.0</v>
      </c>
      <c r="B53" s="83" t="s">
        <v>45</v>
      </c>
      <c r="C53" s="84">
        <v>387.0</v>
      </c>
      <c r="D53" s="85">
        <v>453.0</v>
      </c>
      <c r="E53" s="84">
        <v>533.0</v>
      </c>
      <c r="F53" s="85" t="s">
        <v>53</v>
      </c>
      <c r="G53" s="84">
        <v>377.0</v>
      </c>
      <c r="H53" s="85">
        <v>151.0</v>
      </c>
      <c r="I53" s="84">
        <v>519.0</v>
      </c>
      <c r="J53" s="85">
        <v>222.0</v>
      </c>
      <c r="K53" s="84">
        <v>574.0</v>
      </c>
      <c r="L53" s="85" t="s">
        <v>53</v>
      </c>
      <c r="M53" s="4"/>
    </row>
    <row r="54" ht="14.25" customHeight="1">
      <c r="A54" s="86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</row>
    <row r="55" ht="14.25" customHeight="1">
      <c r="A55" s="37">
        <v>11.0</v>
      </c>
      <c r="B55" s="87" t="s">
        <v>47</v>
      </c>
      <c r="C55" s="88">
        <v>26.0</v>
      </c>
      <c r="D55" s="88">
        <v>31.0</v>
      </c>
      <c r="E55" s="88">
        <v>4.0</v>
      </c>
      <c r="F55" s="89">
        <v>21.0</v>
      </c>
      <c r="G55" s="89">
        <v>22.0</v>
      </c>
      <c r="H55" s="88">
        <v>13.0</v>
      </c>
      <c r="I55" s="88">
        <v>15.0</v>
      </c>
      <c r="J55" s="89">
        <v>2.0</v>
      </c>
      <c r="K55" s="88">
        <v>25.0</v>
      </c>
      <c r="L55" s="89">
        <v>7.0</v>
      </c>
      <c r="M55" s="4"/>
    </row>
    <row r="56" ht="14.25" customHeight="1">
      <c r="A56" s="27">
        <v>12.0</v>
      </c>
      <c r="B56" s="87" t="s">
        <v>48</v>
      </c>
      <c r="C56" s="74">
        <v>74.0</v>
      </c>
      <c r="D56" s="74">
        <v>50.0</v>
      </c>
      <c r="E56" s="74">
        <v>17.0</v>
      </c>
      <c r="F56" s="75">
        <v>47.0</v>
      </c>
      <c r="G56" s="75">
        <v>39.0</v>
      </c>
      <c r="H56" s="74">
        <v>45.0</v>
      </c>
      <c r="I56" s="74">
        <v>45.0</v>
      </c>
      <c r="J56" s="75">
        <v>9.0</v>
      </c>
      <c r="K56" s="74">
        <v>83.0</v>
      </c>
      <c r="L56" s="75">
        <v>14.0</v>
      </c>
      <c r="M56" s="4"/>
    </row>
    <row r="57" ht="14.25" customHeight="1">
      <c r="A57" s="27">
        <v>13.0</v>
      </c>
      <c r="B57" s="87" t="s">
        <v>49</v>
      </c>
      <c r="C57" s="74">
        <v>3.0</v>
      </c>
      <c r="D57" s="74">
        <v>3.0</v>
      </c>
      <c r="E57" s="74">
        <v>3.0</v>
      </c>
      <c r="F57" s="75">
        <v>5.0</v>
      </c>
      <c r="G57" s="75">
        <v>4.0</v>
      </c>
      <c r="H57" s="74">
        <v>4.0</v>
      </c>
      <c r="I57" s="74">
        <v>4.0</v>
      </c>
      <c r="J57" s="75">
        <v>4.0</v>
      </c>
      <c r="K57" s="74">
        <v>4.0</v>
      </c>
      <c r="L57" s="75">
        <v>4.0</v>
      </c>
      <c r="M57" s="4"/>
    </row>
    <row r="58" ht="14.25" customHeight="1">
      <c r="A58" s="27">
        <v>14.0</v>
      </c>
      <c r="B58" s="87" t="s">
        <v>50</v>
      </c>
      <c r="C58" s="74" t="s">
        <v>51</v>
      </c>
      <c r="D58" s="74" t="s">
        <v>51</v>
      </c>
      <c r="E58" s="74" t="s">
        <v>51</v>
      </c>
      <c r="F58" s="75" t="s">
        <v>51</v>
      </c>
      <c r="G58" s="75" t="s">
        <v>51</v>
      </c>
      <c r="H58" s="74" t="s">
        <v>51</v>
      </c>
      <c r="I58" s="74" t="s">
        <v>51</v>
      </c>
      <c r="J58" s="75" t="s">
        <v>51</v>
      </c>
      <c r="K58" s="74" t="s">
        <v>51</v>
      </c>
      <c r="L58" s="75" t="s">
        <v>51</v>
      </c>
      <c r="M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</row>
    <row r="60" ht="14.25" customHeight="1">
      <c r="A60" s="60">
        <v>16.0</v>
      </c>
      <c r="B60" s="91" t="s">
        <v>54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17.0</v>
      </c>
      <c r="B61" s="91" t="s">
        <v>55</v>
      </c>
      <c r="C61" s="74"/>
      <c r="D61" s="75"/>
      <c r="E61" s="74"/>
      <c r="F61" s="75"/>
      <c r="G61" s="74"/>
      <c r="H61" s="75"/>
      <c r="I61" s="74"/>
      <c r="J61" s="75"/>
      <c r="K61" s="74"/>
      <c r="L61" s="75"/>
      <c r="M61" s="4"/>
    </row>
    <row r="62" ht="14.25" customHeight="1">
      <c r="A62" s="60">
        <v>18.0</v>
      </c>
      <c r="B62" s="91" t="s">
        <v>56</v>
      </c>
      <c r="C62" s="81"/>
      <c r="D62" s="82"/>
      <c r="E62" s="81"/>
      <c r="F62" s="82"/>
      <c r="G62" s="81"/>
      <c r="H62" s="82"/>
      <c r="I62" s="81"/>
      <c r="J62" s="82"/>
      <c r="K62" s="81"/>
      <c r="L62" s="82"/>
      <c r="M62" s="4"/>
    </row>
    <row r="63" ht="14.25" customHeight="1">
      <c r="A63" s="27">
        <v>19.0</v>
      </c>
      <c r="B63" s="91" t="s">
        <v>57</v>
      </c>
      <c r="C63" s="74"/>
      <c r="D63" s="75"/>
      <c r="E63" s="74"/>
      <c r="F63" s="75"/>
      <c r="G63" s="74"/>
      <c r="H63" s="75"/>
      <c r="I63" s="74"/>
      <c r="J63" s="75"/>
      <c r="K63" s="74"/>
      <c r="L63" s="75"/>
      <c r="M63" s="4"/>
    </row>
    <row r="64" ht="14.25" customHeight="1">
      <c r="A64" s="60">
        <v>20.0</v>
      </c>
      <c r="B64" s="91" t="s">
        <v>58</v>
      </c>
      <c r="C64" s="74"/>
      <c r="D64" s="75"/>
      <c r="E64" s="74"/>
      <c r="F64" s="75"/>
      <c r="G64" s="74"/>
      <c r="H64" s="75"/>
      <c r="I64" s="74"/>
      <c r="J64" s="75"/>
      <c r="K64" s="74"/>
      <c r="L64" s="75"/>
      <c r="M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</row>
    <row r="66" ht="14.25" customHeight="1"/>
    <row r="67" ht="14.25" customHeight="1">
      <c r="A67" s="445" t="s">
        <v>65</v>
      </c>
      <c r="B67" s="17"/>
      <c r="C67" s="17"/>
      <c r="D67" s="17"/>
      <c r="E67" s="17"/>
      <c r="F67" s="17"/>
      <c r="G67" s="17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3"/>
      <c r="Z67" s="103"/>
    </row>
    <row r="68" ht="14.25" customHeight="1">
      <c r="A68" s="102"/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3"/>
      <c r="Z68" s="103"/>
    </row>
    <row r="69" ht="14.25" customHeight="1">
      <c r="A69" s="446"/>
      <c r="B69" s="17"/>
      <c r="C69" s="17"/>
      <c r="D69" s="17"/>
      <c r="E69" s="17"/>
      <c r="F69" s="17"/>
      <c r="G69" s="17"/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  <c r="Y69" s="103"/>
      <c r="Z69" s="103"/>
    </row>
    <row r="70" ht="14.25" customHeight="1">
      <c r="A70" s="104" t="s">
        <v>9</v>
      </c>
      <c r="B70" s="105" t="s">
        <v>25</v>
      </c>
      <c r="C70" s="106" t="s">
        <v>26</v>
      </c>
      <c r="D70" s="21"/>
      <c r="E70" s="22"/>
      <c r="F70" s="107" t="s">
        <v>27</v>
      </c>
      <c r="G70" s="107" t="s">
        <v>28</v>
      </c>
      <c r="H70" s="103"/>
      <c r="I70" s="103"/>
      <c r="J70" s="103"/>
      <c r="K70" s="103"/>
      <c r="L70" s="103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  <c r="Y70" s="103"/>
      <c r="Z70" s="103"/>
    </row>
    <row r="71" ht="14.25" customHeight="1">
      <c r="A71" s="24"/>
      <c r="B71" s="25"/>
      <c r="C71" s="107" t="s">
        <v>29</v>
      </c>
      <c r="D71" s="107" t="s">
        <v>30</v>
      </c>
      <c r="E71" s="107" t="s">
        <v>31</v>
      </c>
      <c r="F71" s="107" t="s">
        <v>32</v>
      </c>
      <c r="G71" s="107" t="s">
        <v>33</v>
      </c>
      <c r="H71" s="145" t="s">
        <v>66</v>
      </c>
      <c r="I71" s="108" t="s">
        <v>67</v>
      </c>
      <c r="J71" s="108" t="s">
        <v>68</v>
      </c>
      <c r="K71" s="108" t="s">
        <v>69</v>
      </c>
      <c r="L71" s="108" t="s">
        <v>70</v>
      </c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  <c r="Y71" s="103"/>
      <c r="Z71" s="103"/>
    </row>
    <row r="72" ht="14.25" customHeight="1">
      <c r="A72" s="109" t="s">
        <v>34</v>
      </c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2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  <c r="Y72" s="103"/>
      <c r="Z72" s="103"/>
    </row>
    <row r="73" ht="14.25" customHeight="1">
      <c r="A73" s="110">
        <v>1.0</v>
      </c>
      <c r="B73" s="111" t="s">
        <v>35</v>
      </c>
      <c r="C73" s="112"/>
      <c r="D73" s="113">
        <v>11.0</v>
      </c>
      <c r="E73" s="113"/>
      <c r="F73" s="113"/>
      <c r="G73" s="145"/>
      <c r="H73" s="108"/>
      <c r="I73" s="108"/>
      <c r="J73" s="108"/>
      <c r="K73" s="108"/>
      <c r="L73" s="108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  <c r="Y73" s="103"/>
      <c r="Z73" s="103"/>
    </row>
    <row r="74" ht="14.25" customHeight="1">
      <c r="A74" s="110">
        <v>2.0</v>
      </c>
      <c r="B74" s="111" t="s">
        <v>36</v>
      </c>
      <c r="C74" s="115"/>
      <c r="D74" s="116">
        <v>2.0</v>
      </c>
      <c r="E74" s="116"/>
      <c r="F74" s="116"/>
      <c r="G74" s="145"/>
      <c r="H74" s="108"/>
      <c r="I74" s="108"/>
      <c r="J74" s="108"/>
      <c r="K74" s="108"/>
      <c r="L74" s="108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  <c r="Y74" s="103"/>
      <c r="Z74" s="103"/>
    </row>
    <row r="75" ht="14.25" customHeight="1">
      <c r="A75" s="117">
        <v>3.0</v>
      </c>
      <c r="B75" s="118" t="s">
        <v>37</v>
      </c>
      <c r="C75" s="115"/>
      <c r="D75" s="116">
        <v>2.0</v>
      </c>
      <c r="E75" s="116"/>
      <c r="F75" s="116"/>
      <c r="G75" s="145"/>
      <c r="H75" s="108"/>
      <c r="I75" s="108"/>
      <c r="J75" s="108"/>
      <c r="K75" s="108"/>
      <c r="L75" s="108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  <c r="Y75" s="103"/>
      <c r="Z75" s="103"/>
    </row>
    <row r="76" ht="14.25" customHeight="1">
      <c r="A76" s="119">
        <v>4.0</v>
      </c>
      <c r="B76" s="118" t="s">
        <v>194</v>
      </c>
      <c r="C76" s="115"/>
      <c r="D76" s="116">
        <v>1.0</v>
      </c>
      <c r="E76" s="116"/>
      <c r="F76" s="116"/>
      <c r="G76" s="145"/>
      <c r="H76" s="108"/>
      <c r="I76" s="108"/>
      <c r="J76" s="108"/>
      <c r="K76" s="108"/>
      <c r="L76" s="108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  <c r="Y76" s="103"/>
      <c r="Z76" s="103"/>
    </row>
    <row r="77" ht="14.25" customHeight="1">
      <c r="A77" s="120" t="s">
        <v>195</v>
      </c>
      <c r="B77" s="121" t="s">
        <v>40</v>
      </c>
      <c r="C77" s="447"/>
      <c r="D77" s="123">
        <v>344.0</v>
      </c>
      <c r="E77" s="447"/>
      <c r="F77" s="447"/>
      <c r="G77" s="145"/>
      <c r="H77" s="108"/>
      <c r="I77" s="108"/>
      <c r="J77" s="108"/>
      <c r="K77" s="108"/>
      <c r="L77" s="108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  <c r="Y77" s="103"/>
      <c r="Z77" s="103"/>
    </row>
    <row r="78" ht="14.25" customHeight="1">
      <c r="A78" s="126">
        <v>6.0</v>
      </c>
      <c r="B78" s="121" t="s">
        <v>196</v>
      </c>
      <c r="C78" s="448"/>
      <c r="D78" s="116">
        <v>8.0</v>
      </c>
      <c r="E78" s="449"/>
      <c r="F78" s="449"/>
      <c r="G78" s="145"/>
      <c r="H78" s="108"/>
      <c r="I78" s="108"/>
      <c r="J78" s="108"/>
      <c r="K78" s="108"/>
      <c r="L78" s="108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  <c r="Y78" s="103"/>
      <c r="Z78" s="103"/>
    </row>
    <row r="79" ht="14.25" customHeight="1">
      <c r="A79" s="128">
        <v>7.0</v>
      </c>
      <c r="B79" s="121" t="s">
        <v>42</v>
      </c>
      <c r="C79" s="448"/>
      <c r="D79" s="116">
        <v>282.0</v>
      </c>
      <c r="E79" s="449"/>
      <c r="F79" s="449"/>
      <c r="G79" s="145"/>
      <c r="H79" s="108"/>
      <c r="I79" s="108"/>
      <c r="J79" s="108"/>
      <c r="K79" s="108"/>
      <c r="L79" s="108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  <c r="Y79" s="103"/>
      <c r="Z79" s="103"/>
    </row>
    <row r="80" ht="14.25" customHeight="1">
      <c r="A80" s="130">
        <v>8.0</v>
      </c>
      <c r="B80" s="131" t="s">
        <v>197</v>
      </c>
      <c r="C80" s="450"/>
      <c r="D80" s="133">
        <v>379.0</v>
      </c>
      <c r="E80" s="450"/>
      <c r="F80" s="450"/>
      <c r="G80" s="451"/>
      <c r="H80" s="108"/>
      <c r="I80" s="108"/>
      <c r="J80" s="108"/>
      <c r="K80" s="108"/>
      <c r="L80" s="108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</row>
    <row r="81" ht="14.25" customHeight="1">
      <c r="A81" s="137">
        <v>9.0</v>
      </c>
      <c r="B81" s="138" t="s">
        <v>198</v>
      </c>
      <c r="C81" s="447"/>
      <c r="D81" s="113">
        <v>4.0</v>
      </c>
      <c r="E81" s="452"/>
      <c r="F81" s="452"/>
      <c r="G81" s="145"/>
      <c r="H81" s="108"/>
      <c r="I81" s="108"/>
      <c r="J81" s="108"/>
      <c r="K81" s="108"/>
      <c r="L81" s="108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</row>
    <row r="82" ht="14.25" customHeight="1">
      <c r="A82" s="137">
        <v>10.0</v>
      </c>
      <c r="B82" s="138" t="s">
        <v>45</v>
      </c>
      <c r="C82" s="448"/>
      <c r="D82" s="116">
        <v>300.0</v>
      </c>
      <c r="E82" s="449"/>
      <c r="F82" s="449"/>
      <c r="G82" s="145"/>
      <c r="H82" s="108"/>
      <c r="I82" s="108"/>
      <c r="J82" s="108"/>
      <c r="K82" s="108"/>
      <c r="L82" s="108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  <c r="Y82" s="103"/>
      <c r="Z82" s="103"/>
    </row>
    <row r="83" ht="14.25" customHeight="1">
      <c r="A83" s="139" t="s">
        <v>46</v>
      </c>
      <c r="B83" s="56"/>
      <c r="C83" s="56"/>
      <c r="D83" s="56"/>
      <c r="E83" s="56"/>
      <c r="F83" s="56"/>
      <c r="G83" s="56"/>
      <c r="H83" s="56"/>
      <c r="I83" s="56"/>
      <c r="J83" s="56"/>
      <c r="K83" s="56"/>
      <c r="L83" s="57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  <c r="Y83" s="103"/>
      <c r="Z83" s="103"/>
    </row>
    <row r="84" ht="14.25" customHeight="1">
      <c r="A84" s="120">
        <v>11.0</v>
      </c>
      <c r="B84" s="140" t="s">
        <v>47</v>
      </c>
      <c r="C84" s="108"/>
      <c r="D84" s="142">
        <v>1.0</v>
      </c>
      <c r="E84" s="453"/>
      <c r="F84" s="454"/>
      <c r="G84" s="108"/>
      <c r="H84" s="108"/>
      <c r="I84" s="108"/>
      <c r="J84" s="108"/>
      <c r="K84" s="108"/>
      <c r="L84" s="108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  <c r="Y84" s="103"/>
      <c r="Z84" s="103"/>
    </row>
    <row r="85" ht="14.25" customHeight="1">
      <c r="A85" s="110">
        <v>12.0</v>
      </c>
      <c r="B85" s="140" t="s">
        <v>48</v>
      </c>
      <c r="C85" s="455"/>
      <c r="D85" s="147">
        <v>6.0</v>
      </c>
      <c r="E85" s="456"/>
      <c r="F85" s="456"/>
      <c r="G85" s="108"/>
      <c r="H85" s="108"/>
      <c r="I85" s="108"/>
      <c r="J85" s="108"/>
      <c r="K85" s="108"/>
      <c r="L85" s="108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  <c r="Y85" s="103"/>
      <c r="Z85" s="103"/>
    </row>
    <row r="86" ht="14.25" customHeight="1">
      <c r="A86" s="110">
        <v>13.0</v>
      </c>
      <c r="B86" s="140" t="s">
        <v>49</v>
      </c>
      <c r="C86" s="455"/>
      <c r="D86" s="147">
        <v>4.0</v>
      </c>
      <c r="E86" s="456"/>
      <c r="F86" s="456"/>
      <c r="G86" s="108"/>
      <c r="H86" s="108"/>
      <c r="I86" s="108"/>
      <c r="J86" s="108"/>
      <c r="K86" s="108"/>
      <c r="L86" s="108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  <c r="Y86" s="103"/>
      <c r="Z86" s="103"/>
    </row>
    <row r="87" ht="14.25" customHeight="1">
      <c r="A87" s="110">
        <v>14.0</v>
      </c>
      <c r="B87" s="140" t="s">
        <v>50</v>
      </c>
      <c r="C87" s="455"/>
      <c r="D87" s="147" t="s">
        <v>77</v>
      </c>
      <c r="E87" s="456"/>
      <c r="F87" s="456"/>
      <c r="G87" s="108"/>
      <c r="H87" s="108"/>
      <c r="I87" s="108"/>
      <c r="J87" s="108"/>
      <c r="K87" s="108"/>
      <c r="L87" s="108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  <c r="Y87" s="103"/>
      <c r="Z87" s="103"/>
    </row>
    <row r="88" ht="14.25" customHeight="1">
      <c r="A88" s="110">
        <v>15.0</v>
      </c>
      <c r="B88" s="140" t="s">
        <v>52</v>
      </c>
      <c r="C88" s="108"/>
      <c r="D88" s="145"/>
      <c r="E88" s="108"/>
      <c r="F88" s="108"/>
      <c r="G88" s="108"/>
      <c r="H88" s="108"/>
      <c r="I88" s="108"/>
      <c r="J88" s="108"/>
      <c r="K88" s="108"/>
      <c r="L88" s="108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  <c r="Y88" s="103"/>
      <c r="Z88" s="103"/>
    </row>
    <row r="89" ht="14.25" customHeight="1">
      <c r="A89" s="148">
        <v>16.0</v>
      </c>
      <c r="B89" s="140" t="s">
        <v>54</v>
      </c>
      <c r="C89" s="108"/>
      <c r="D89" s="145"/>
      <c r="E89" s="108"/>
      <c r="F89" s="108"/>
      <c r="G89" s="108"/>
      <c r="H89" s="108"/>
      <c r="I89" s="108"/>
      <c r="J89" s="108"/>
      <c r="K89" s="108"/>
      <c r="L89" s="108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  <c r="Y89" s="103"/>
      <c r="Z89" s="103"/>
    </row>
    <row r="90" ht="14.25" customHeight="1">
      <c r="A90" s="110">
        <v>17.0</v>
      </c>
      <c r="B90" s="140" t="s">
        <v>55</v>
      </c>
      <c r="C90" s="108"/>
      <c r="D90" s="145"/>
      <c r="E90" s="108"/>
      <c r="F90" s="108"/>
      <c r="G90" s="108"/>
      <c r="H90" s="108"/>
      <c r="I90" s="108"/>
      <c r="J90" s="108"/>
      <c r="K90" s="108"/>
      <c r="L90" s="108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  <c r="Y90" s="103"/>
      <c r="Z90" s="103"/>
    </row>
    <row r="91" ht="14.25" customHeight="1">
      <c r="A91" s="148">
        <v>18.0</v>
      </c>
      <c r="B91" s="140" t="s">
        <v>56</v>
      </c>
      <c r="C91" s="108"/>
      <c r="D91" s="145"/>
      <c r="E91" s="108"/>
      <c r="F91" s="108"/>
      <c r="G91" s="108"/>
      <c r="H91" s="108"/>
      <c r="I91" s="108"/>
      <c r="J91" s="108"/>
      <c r="K91" s="108"/>
      <c r="L91" s="108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  <c r="Y91" s="103"/>
      <c r="Z91" s="103"/>
    </row>
    <row r="92" ht="14.25" customHeight="1">
      <c r="A92" s="110">
        <v>19.0</v>
      </c>
      <c r="B92" s="140" t="s">
        <v>57</v>
      </c>
      <c r="C92" s="108"/>
      <c r="D92" s="145"/>
      <c r="E92" s="108"/>
      <c r="F92" s="108"/>
      <c r="G92" s="108"/>
      <c r="H92" s="108"/>
      <c r="I92" s="108"/>
      <c r="J92" s="108"/>
      <c r="K92" s="108"/>
      <c r="L92" s="108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</row>
    <row r="93" ht="14.25" customHeight="1">
      <c r="A93" s="148">
        <v>20.0</v>
      </c>
      <c r="B93" s="140" t="s">
        <v>58</v>
      </c>
      <c r="C93" s="108"/>
      <c r="D93" s="145"/>
      <c r="E93" s="108"/>
      <c r="F93" s="108"/>
      <c r="G93" s="108"/>
      <c r="H93" s="108"/>
      <c r="I93" s="108"/>
      <c r="J93" s="108"/>
      <c r="K93" s="108"/>
      <c r="L93" s="108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</row>
    <row r="94" ht="14.25" customHeight="1">
      <c r="A94" s="110">
        <v>21.0</v>
      </c>
      <c r="B94" s="140" t="s">
        <v>59</v>
      </c>
      <c r="C94" s="108"/>
      <c r="D94" s="145"/>
      <c r="E94" s="108"/>
      <c r="F94" s="108"/>
      <c r="G94" s="108"/>
      <c r="H94" s="108"/>
      <c r="I94" s="108"/>
      <c r="J94" s="108"/>
      <c r="K94" s="108"/>
      <c r="L94" s="108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  <c r="Y94" s="103"/>
      <c r="Z94" s="103"/>
    </row>
    <row r="95" ht="14.25" customHeight="1">
      <c r="A95" s="103"/>
      <c r="B95" s="103"/>
      <c r="C95" s="103"/>
      <c r="D95" s="103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  <c r="Y95" s="103"/>
      <c r="Z95" s="103"/>
    </row>
    <row r="96" ht="14.25" customHeight="1">
      <c r="A96" s="457" t="s">
        <v>199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2"/>
      <c r="M96" s="103"/>
      <c r="N96" s="103"/>
      <c r="O96" s="103"/>
      <c r="P96" s="103"/>
      <c r="Q96" s="103"/>
      <c r="R96" s="103"/>
      <c r="S96" s="103"/>
      <c r="T96" s="103"/>
      <c r="U96" s="103"/>
      <c r="V96" s="103"/>
      <c r="W96" s="103"/>
      <c r="X96" s="103"/>
      <c r="Y96" s="103"/>
      <c r="Z96" s="103"/>
    </row>
    <row r="97" ht="14.25" customHeight="1">
      <c r="A97" s="154" t="s">
        <v>9</v>
      </c>
      <c r="B97" s="155" t="s">
        <v>25</v>
      </c>
      <c r="C97" s="458" t="s">
        <v>26</v>
      </c>
      <c r="D97" s="17"/>
      <c r="E97" s="17"/>
      <c r="F97" s="17"/>
      <c r="G97" s="17"/>
      <c r="H97" s="17"/>
      <c r="I97" s="17"/>
      <c r="J97" s="17"/>
      <c r="K97" s="17"/>
      <c r="L97" s="24"/>
      <c r="M97" s="459"/>
      <c r="N97" s="56"/>
      <c r="O97" s="56"/>
      <c r="P97" s="56"/>
      <c r="Q97" s="56"/>
      <c r="R97" s="56"/>
      <c r="S97" s="56"/>
      <c r="T97" s="56"/>
      <c r="U97" s="56"/>
      <c r="V97" s="57"/>
      <c r="W97" s="103"/>
      <c r="X97" s="103"/>
      <c r="Y97" s="103"/>
      <c r="Z97" s="103"/>
    </row>
    <row r="98" ht="14.25" customHeight="1">
      <c r="C98" s="157" t="s">
        <v>29</v>
      </c>
      <c r="D98" s="67"/>
      <c r="E98" s="157" t="s">
        <v>30</v>
      </c>
      <c r="F98" s="67"/>
      <c r="G98" s="157" t="s">
        <v>31</v>
      </c>
      <c r="H98" s="67"/>
      <c r="I98" s="157" t="s">
        <v>32</v>
      </c>
      <c r="J98" s="67"/>
      <c r="K98" s="157" t="s">
        <v>33</v>
      </c>
      <c r="L98" s="67"/>
      <c r="M98" s="157" t="s">
        <v>66</v>
      </c>
      <c r="N98" s="67"/>
      <c r="O98" s="157" t="s">
        <v>67</v>
      </c>
      <c r="P98" s="67"/>
      <c r="Q98" s="157" t="s">
        <v>68</v>
      </c>
      <c r="R98" s="67"/>
      <c r="S98" s="157" t="s">
        <v>69</v>
      </c>
      <c r="T98" s="67"/>
      <c r="U98" s="157" t="s">
        <v>70</v>
      </c>
      <c r="V98" s="67"/>
      <c r="W98" s="103"/>
      <c r="X98" s="103"/>
      <c r="Y98" s="103"/>
      <c r="Z98" s="103"/>
    </row>
    <row r="99" ht="14.25" customHeight="1">
      <c r="A99" s="17"/>
      <c r="B99" s="17"/>
      <c r="C99" s="140" t="s">
        <v>61</v>
      </c>
      <c r="D99" s="140" t="s">
        <v>62</v>
      </c>
      <c r="E99" s="140" t="s">
        <v>61</v>
      </c>
      <c r="F99" s="140" t="s">
        <v>62</v>
      </c>
      <c r="G99" s="140" t="s">
        <v>61</v>
      </c>
      <c r="H99" s="140" t="s">
        <v>62</v>
      </c>
      <c r="I99" s="140" t="s">
        <v>61</v>
      </c>
      <c r="J99" s="140" t="s">
        <v>62</v>
      </c>
      <c r="K99" s="140" t="s">
        <v>61</v>
      </c>
      <c r="L99" s="140" t="s">
        <v>62</v>
      </c>
      <c r="M99" s="140" t="s">
        <v>61</v>
      </c>
      <c r="N99" s="140" t="s">
        <v>62</v>
      </c>
      <c r="O99" s="140" t="s">
        <v>61</v>
      </c>
      <c r="P99" s="140" t="s">
        <v>62</v>
      </c>
      <c r="Q99" s="140" t="s">
        <v>61</v>
      </c>
      <c r="R99" s="140" t="s">
        <v>62</v>
      </c>
      <c r="S99" s="140" t="s">
        <v>61</v>
      </c>
      <c r="T99" s="140" t="s">
        <v>62</v>
      </c>
      <c r="U99" s="140" t="s">
        <v>61</v>
      </c>
      <c r="V99" s="140" t="s">
        <v>62</v>
      </c>
      <c r="W99" s="103"/>
      <c r="X99" s="103"/>
      <c r="Y99" s="103"/>
      <c r="Z99" s="103"/>
    </row>
    <row r="100" ht="14.25" customHeight="1">
      <c r="A100" s="158" t="s">
        <v>34</v>
      </c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159"/>
      <c r="N100" s="69"/>
      <c r="O100" s="69"/>
      <c r="P100" s="69"/>
      <c r="Q100" s="69"/>
      <c r="R100" s="69"/>
      <c r="S100" s="69"/>
      <c r="T100" s="69"/>
      <c r="U100" s="69"/>
      <c r="V100" s="69"/>
      <c r="W100" s="103"/>
      <c r="X100" s="103"/>
      <c r="Y100" s="103"/>
      <c r="Z100" s="103"/>
    </row>
    <row r="101" ht="14.25" customHeight="1">
      <c r="A101" s="110">
        <v>1.0</v>
      </c>
      <c r="B101" s="160" t="s">
        <v>35</v>
      </c>
      <c r="C101" s="161"/>
      <c r="D101" s="73"/>
      <c r="E101" s="161"/>
      <c r="F101" s="73"/>
      <c r="G101" s="161"/>
      <c r="H101" s="73"/>
      <c r="I101" s="161"/>
      <c r="J101" s="73"/>
      <c r="K101" s="161">
        <v>17.0</v>
      </c>
      <c r="L101" s="73"/>
      <c r="M101" s="161">
        <v>21.0</v>
      </c>
      <c r="N101" s="73"/>
      <c r="O101" s="460"/>
      <c r="P101" s="22"/>
      <c r="Q101" s="461"/>
      <c r="R101" s="73"/>
      <c r="S101" s="161"/>
      <c r="T101" s="73"/>
      <c r="U101" s="162"/>
      <c r="V101" s="73"/>
      <c r="W101" s="103"/>
      <c r="X101" s="103"/>
      <c r="Y101" s="103"/>
      <c r="Z101" s="103"/>
    </row>
    <row r="102" ht="14.25" customHeight="1">
      <c r="A102" s="110">
        <v>2.0</v>
      </c>
      <c r="B102" s="160" t="s">
        <v>36</v>
      </c>
      <c r="C102" s="163"/>
      <c r="D102" s="164"/>
      <c r="E102" s="163"/>
      <c r="F102" s="166"/>
      <c r="G102" s="163"/>
      <c r="H102" s="164"/>
      <c r="I102" s="163"/>
      <c r="J102" s="164"/>
      <c r="K102" s="163">
        <v>2.0</v>
      </c>
      <c r="L102" s="164">
        <v>4.0</v>
      </c>
      <c r="M102" s="163">
        <v>1.0</v>
      </c>
      <c r="N102" s="460">
        <v>3.0</v>
      </c>
      <c r="O102" s="114"/>
      <c r="P102" s="114"/>
      <c r="Q102" s="462"/>
      <c r="R102" s="164"/>
      <c r="S102" s="163"/>
      <c r="T102" s="164"/>
      <c r="U102" s="165"/>
      <c r="V102" s="166"/>
      <c r="W102" s="103"/>
      <c r="X102" s="103"/>
      <c r="Y102" s="103"/>
      <c r="Z102" s="103"/>
    </row>
    <row r="103" ht="14.25" customHeight="1">
      <c r="A103" s="117">
        <v>3.0</v>
      </c>
      <c r="B103" s="167" t="s">
        <v>37</v>
      </c>
      <c r="C103" s="168"/>
      <c r="D103" s="78"/>
      <c r="E103" s="168"/>
      <c r="F103" s="78"/>
      <c r="G103" s="168"/>
      <c r="H103" s="78"/>
      <c r="I103" s="168"/>
      <c r="J103" s="78"/>
      <c r="K103" s="168">
        <v>2.0</v>
      </c>
      <c r="L103" s="78"/>
      <c r="M103" s="168">
        <v>2.0</v>
      </c>
      <c r="N103" s="78"/>
      <c r="O103" s="463"/>
      <c r="P103" s="22"/>
      <c r="Q103" s="464"/>
      <c r="R103" s="78"/>
      <c r="S103" s="168"/>
      <c r="T103" s="78"/>
      <c r="U103" s="169"/>
      <c r="V103" s="78"/>
      <c r="W103" s="103"/>
      <c r="X103" s="103"/>
      <c r="Y103" s="103"/>
      <c r="Z103" s="103"/>
    </row>
    <row r="104" ht="14.25" customHeight="1">
      <c r="A104" s="119">
        <v>4.0</v>
      </c>
      <c r="B104" s="167" t="s">
        <v>200</v>
      </c>
      <c r="C104" s="168"/>
      <c r="D104" s="78"/>
      <c r="E104" s="168"/>
      <c r="F104" s="78"/>
      <c r="G104" s="168"/>
      <c r="H104" s="78"/>
      <c r="I104" s="168"/>
      <c r="J104" s="78"/>
      <c r="K104" s="168">
        <v>4.0</v>
      </c>
      <c r="L104" s="78"/>
      <c r="M104" s="168">
        <v>6.0</v>
      </c>
      <c r="N104" s="78"/>
      <c r="O104" s="463"/>
      <c r="P104" s="22"/>
      <c r="Q104" s="464"/>
      <c r="R104" s="78"/>
      <c r="S104" s="168"/>
      <c r="T104" s="78"/>
      <c r="U104" s="169"/>
      <c r="V104" s="78"/>
      <c r="W104" s="103"/>
      <c r="X104" s="103"/>
      <c r="Y104" s="103"/>
      <c r="Z104" s="103"/>
    </row>
    <row r="105" ht="14.25" customHeight="1">
      <c r="A105" s="120" t="s">
        <v>201</v>
      </c>
      <c r="B105" s="170" t="s">
        <v>40</v>
      </c>
      <c r="C105" s="465"/>
      <c r="D105" s="466"/>
      <c r="E105" s="467"/>
      <c r="F105" s="103"/>
      <c r="G105" s="468"/>
      <c r="H105" s="469"/>
      <c r="I105" s="470"/>
      <c r="J105" s="178"/>
      <c r="K105" s="471">
        <v>155.0</v>
      </c>
      <c r="L105" s="472">
        <v>295.0</v>
      </c>
      <c r="M105" s="467">
        <v>415.0</v>
      </c>
      <c r="N105" s="473">
        <v>221.0</v>
      </c>
      <c r="O105" s="474"/>
      <c r="P105" s="475"/>
      <c r="Q105" s="476"/>
      <c r="R105" s="477"/>
      <c r="S105" s="478"/>
      <c r="T105" s="479"/>
      <c r="U105" s="165"/>
      <c r="V105" s="166"/>
      <c r="W105" s="103"/>
      <c r="X105" s="103"/>
      <c r="Y105" s="103"/>
      <c r="Z105" s="103"/>
    </row>
    <row r="106" ht="14.25" customHeight="1">
      <c r="A106" s="126">
        <v>6.0</v>
      </c>
      <c r="B106" s="170" t="s">
        <v>202</v>
      </c>
      <c r="C106" s="163"/>
      <c r="D106" s="164"/>
      <c r="E106" s="163"/>
      <c r="F106" s="103"/>
      <c r="G106" s="163"/>
      <c r="H106" s="164"/>
      <c r="I106" s="163"/>
      <c r="J106" s="164"/>
      <c r="K106" s="163">
        <v>10.0</v>
      </c>
      <c r="L106" s="164">
        <v>6.0</v>
      </c>
      <c r="M106" s="163">
        <v>10.0</v>
      </c>
      <c r="N106" s="460">
        <v>3.0</v>
      </c>
      <c r="O106" s="114"/>
      <c r="P106" s="114"/>
      <c r="Q106" s="462"/>
      <c r="R106" s="164"/>
      <c r="S106" s="163"/>
      <c r="T106" s="164"/>
      <c r="U106" s="165"/>
      <c r="V106" s="166"/>
      <c r="W106" s="103"/>
      <c r="X106" s="103"/>
      <c r="Y106" s="103"/>
      <c r="Z106" s="103"/>
    </row>
    <row r="107" ht="14.25" customHeight="1">
      <c r="A107" s="128">
        <v>7.0</v>
      </c>
      <c r="B107" s="170" t="s">
        <v>42</v>
      </c>
      <c r="C107" s="163"/>
      <c r="D107" s="164"/>
      <c r="E107" s="163"/>
      <c r="F107" s="103"/>
      <c r="G107" s="163"/>
      <c r="H107" s="164"/>
      <c r="I107" s="163"/>
      <c r="J107" s="164"/>
      <c r="K107" s="163">
        <v>278.0</v>
      </c>
      <c r="L107" s="164">
        <v>599.0</v>
      </c>
      <c r="M107" s="163">
        <v>670.0</v>
      </c>
      <c r="N107" s="460">
        <v>246.0</v>
      </c>
      <c r="O107" s="114"/>
      <c r="P107" s="114"/>
      <c r="Q107" s="462"/>
      <c r="R107" s="164"/>
      <c r="S107" s="163"/>
      <c r="T107" s="164"/>
      <c r="U107" s="165"/>
      <c r="V107" s="166"/>
      <c r="W107" s="103"/>
      <c r="X107" s="103"/>
      <c r="Y107" s="103"/>
      <c r="Z107" s="103"/>
    </row>
    <row r="108" ht="14.25" customHeight="1">
      <c r="A108" s="187"/>
      <c r="B108" s="188" t="s">
        <v>203</v>
      </c>
      <c r="C108" s="480"/>
      <c r="D108" s="481"/>
      <c r="E108" s="482"/>
      <c r="F108" s="483"/>
      <c r="G108" s="484"/>
      <c r="H108" s="485"/>
      <c r="I108" s="486"/>
      <c r="J108" s="487"/>
      <c r="K108" s="488">
        <v>126.0</v>
      </c>
      <c r="L108" s="489">
        <v>321.0</v>
      </c>
      <c r="M108" s="490">
        <v>275.0</v>
      </c>
      <c r="N108" s="491">
        <v>197.0</v>
      </c>
      <c r="O108" s="492"/>
      <c r="P108" s="493"/>
      <c r="Q108" s="494"/>
      <c r="R108" s="495"/>
      <c r="S108" s="496"/>
      <c r="T108" s="208"/>
      <c r="U108" s="205"/>
      <c r="V108" s="206"/>
      <c r="W108" s="103"/>
      <c r="X108" s="103"/>
      <c r="Y108" s="103"/>
      <c r="Z108" s="103"/>
    </row>
    <row r="109" ht="14.25" customHeight="1">
      <c r="A109" s="137">
        <v>9.0</v>
      </c>
      <c r="B109" s="207" t="s">
        <v>204</v>
      </c>
      <c r="C109" s="163"/>
      <c r="D109" s="164"/>
      <c r="E109" s="163"/>
      <c r="F109" s="164"/>
      <c r="G109" s="163"/>
      <c r="H109" s="164"/>
      <c r="I109" s="163"/>
      <c r="J109" s="164"/>
      <c r="K109" s="163">
        <v>10.0</v>
      </c>
      <c r="L109" s="164">
        <v>10.0</v>
      </c>
      <c r="M109" s="163">
        <v>10.0</v>
      </c>
      <c r="N109" s="460">
        <v>10.0</v>
      </c>
      <c r="O109" s="114"/>
      <c r="P109" s="114"/>
      <c r="Q109" s="462"/>
      <c r="R109" s="208"/>
      <c r="S109" s="163"/>
      <c r="T109" s="164"/>
      <c r="U109" s="165"/>
      <c r="V109" s="166"/>
      <c r="W109" s="103"/>
      <c r="X109" s="103"/>
      <c r="Y109" s="103"/>
      <c r="Z109" s="103"/>
    </row>
    <row r="110" ht="14.25" customHeight="1">
      <c r="A110" s="137">
        <v>10.0</v>
      </c>
      <c r="B110" s="207" t="s">
        <v>45</v>
      </c>
      <c r="C110" s="209"/>
      <c r="D110" s="210"/>
      <c r="E110" s="209"/>
      <c r="F110" s="164"/>
      <c r="G110" s="209"/>
      <c r="H110" s="210"/>
      <c r="I110" s="209"/>
      <c r="J110" s="210"/>
      <c r="K110" s="209">
        <v>240.0</v>
      </c>
      <c r="L110" s="210">
        <v>519.0</v>
      </c>
      <c r="M110" s="209">
        <v>493.0</v>
      </c>
      <c r="N110" s="497">
        <v>295.0</v>
      </c>
      <c r="O110" s="114"/>
      <c r="P110" s="114"/>
      <c r="Q110" s="498"/>
      <c r="R110" s="210"/>
      <c r="S110" s="209"/>
      <c r="T110" s="210"/>
      <c r="U110" s="211"/>
      <c r="V110" s="212"/>
      <c r="W110" s="103"/>
      <c r="X110" s="103"/>
      <c r="Y110" s="103"/>
      <c r="Z110" s="103"/>
    </row>
    <row r="111" ht="14.25" customHeight="1">
      <c r="A111" s="213" t="s">
        <v>46</v>
      </c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213">
        <v>0.0</v>
      </c>
      <c r="N111" s="69"/>
      <c r="O111" s="69"/>
      <c r="P111" s="69"/>
      <c r="Q111" s="69"/>
      <c r="R111" s="69"/>
      <c r="S111" s="69"/>
      <c r="T111" s="69"/>
      <c r="U111" s="69"/>
      <c r="V111" s="69"/>
      <c r="W111" s="103"/>
      <c r="X111" s="103"/>
      <c r="Y111" s="103"/>
      <c r="Z111" s="103"/>
    </row>
    <row r="112" ht="14.25" customHeight="1">
      <c r="A112" s="120">
        <v>11.0</v>
      </c>
      <c r="B112" s="215" t="s">
        <v>47</v>
      </c>
      <c r="C112" s="221"/>
      <c r="D112" s="222"/>
      <c r="E112" s="499"/>
      <c r="F112" s="500"/>
      <c r="G112" s="500"/>
      <c r="H112" s="499"/>
      <c r="I112" s="499"/>
      <c r="J112" s="500"/>
      <c r="K112" s="501">
        <v>0.0</v>
      </c>
      <c r="L112" s="502">
        <v>97.0</v>
      </c>
      <c r="M112" s="501">
        <v>2.0</v>
      </c>
      <c r="N112" s="502" t="s">
        <v>53</v>
      </c>
      <c r="O112" s="221"/>
      <c r="P112" s="222"/>
      <c r="Q112" s="222"/>
      <c r="R112" s="221"/>
      <c r="S112" s="221"/>
      <c r="T112" s="222"/>
      <c r="U112" s="221"/>
      <c r="V112" s="222"/>
      <c r="W112" s="103"/>
      <c r="X112" s="103"/>
      <c r="Y112" s="103"/>
      <c r="Z112" s="103"/>
    </row>
    <row r="113" ht="14.25" customHeight="1">
      <c r="A113" s="110">
        <v>12.0</v>
      </c>
      <c r="B113" s="215" t="s">
        <v>48</v>
      </c>
      <c r="C113" s="165"/>
      <c r="D113" s="166"/>
      <c r="E113" s="163"/>
      <c r="F113" s="164"/>
      <c r="G113" s="164"/>
      <c r="H113" s="163"/>
      <c r="I113" s="163"/>
      <c r="J113" s="164"/>
      <c r="K113" s="503">
        <v>1.0</v>
      </c>
      <c r="L113" s="504">
        <v>257.0</v>
      </c>
      <c r="M113" s="503">
        <v>0.0</v>
      </c>
      <c r="N113" s="504" t="s">
        <v>53</v>
      </c>
      <c r="O113" s="165"/>
      <c r="P113" s="166"/>
      <c r="Q113" s="166"/>
      <c r="R113" s="165"/>
      <c r="S113" s="165"/>
      <c r="T113" s="166"/>
      <c r="U113" s="165"/>
      <c r="V113" s="166"/>
      <c r="W113" s="103"/>
      <c r="X113" s="103"/>
      <c r="Y113" s="103"/>
      <c r="Z113" s="103"/>
    </row>
    <row r="114" ht="14.25" customHeight="1">
      <c r="A114" s="110">
        <v>13.0</v>
      </c>
      <c r="B114" s="215" t="s">
        <v>49</v>
      </c>
      <c r="C114" s="165"/>
      <c r="D114" s="166"/>
      <c r="E114" s="163"/>
      <c r="F114" s="164"/>
      <c r="G114" s="164"/>
      <c r="H114" s="163"/>
      <c r="I114" s="163"/>
      <c r="J114" s="164"/>
      <c r="K114" s="503">
        <v>4.0</v>
      </c>
      <c r="L114" s="504">
        <v>4.0</v>
      </c>
      <c r="M114" s="503">
        <v>4.0</v>
      </c>
      <c r="N114" s="504" t="s">
        <v>53</v>
      </c>
      <c r="O114" s="165"/>
      <c r="P114" s="166"/>
      <c r="Q114" s="166"/>
      <c r="R114" s="165"/>
      <c r="S114" s="165"/>
      <c r="T114" s="166"/>
      <c r="U114" s="165"/>
      <c r="V114" s="166"/>
      <c r="W114" s="103"/>
      <c r="X114" s="103"/>
      <c r="Y114" s="103"/>
      <c r="Z114" s="103"/>
    </row>
    <row r="115" ht="14.25" customHeight="1">
      <c r="A115" s="110">
        <v>14.0</v>
      </c>
      <c r="B115" s="215" t="s">
        <v>50</v>
      </c>
      <c r="C115" s="165"/>
      <c r="D115" s="166"/>
      <c r="E115" s="163"/>
      <c r="F115" s="164"/>
      <c r="G115" s="164"/>
      <c r="H115" s="163"/>
      <c r="I115" s="163"/>
      <c r="J115" s="164"/>
      <c r="K115" s="503" t="s">
        <v>77</v>
      </c>
      <c r="L115" s="504" t="s">
        <v>77</v>
      </c>
      <c r="M115" s="503" t="s">
        <v>77</v>
      </c>
      <c r="N115" s="504" t="s">
        <v>53</v>
      </c>
      <c r="O115" s="165"/>
      <c r="P115" s="166"/>
      <c r="Q115" s="166"/>
      <c r="R115" s="165"/>
      <c r="S115" s="165"/>
      <c r="T115" s="166"/>
      <c r="U115" s="165"/>
      <c r="V115" s="166"/>
      <c r="W115" s="103"/>
      <c r="X115" s="103"/>
      <c r="Y115" s="103"/>
      <c r="Z115" s="103"/>
    </row>
    <row r="116" ht="14.25" customHeight="1">
      <c r="A116" s="110">
        <v>15.0</v>
      </c>
      <c r="B116" s="215" t="s">
        <v>52</v>
      </c>
      <c r="C116" s="505"/>
      <c r="D116" s="21"/>
      <c r="E116" s="21"/>
      <c r="F116" s="21"/>
      <c r="G116" s="21"/>
      <c r="H116" s="21"/>
      <c r="I116" s="21"/>
      <c r="J116" s="21"/>
      <c r="K116" s="21"/>
      <c r="L116" s="78"/>
      <c r="M116" s="505"/>
      <c r="N116" s="21"/>
      <c r="O116" s="21"/>
      <c r="P116" s="21"/>
      <c r="Q116" s="21"/>
      <c r="R116" s="21"/>
      <c r="S116" s="21"/>
      <c r="T116" s="21"/>
      <c r="U116" s="21"/>
      <c r="V116" s="78"/>
      <c r="W116" s="103"/>
      <c r="X116" s="103"/>
      <c r="Y116" s="103"/>
      <c r="Z116" s="103"/>
    </row>
    <row r="117" ht="14.25" customHeight="1">
      <c r="A117" s="148">
        <v>16.0</v>
      </c>
      <c r="B117" s="228" t="s">
        <v>54</v>
      </c>
      <c r="C117" s="165"/>
      <c r="D117" s="166"/>
      <c r="E117" s="165"/>
      <c r="F117" s="166"/>
      <c r="G117" s="165"/>
      <c r="H117" s="166"/>
      <c r="I117" s="165"/>
      <c r="J117" s="166"/>
      <c r="K117" s="165"/>
      <c r="L117" s="166"/>
      <c r="M117" s="165"/>
      <c r="N117" s="166"/>
      <c r="O117" s="165"/>
      <c r="P117" s="166"/>
      <c r="Q117" s="165"/>
      <c r="R117" s="166"/>
      <c r="S117" s="165"/>
      <c r="T117" s="166"/>
      <c r="U117" s="165"/>
      <c r="V117" s="166"/>
      <c r="W117" s="103"/>
      <c r="X117" s="103"/>
      <c r="Y117" s="103"/>
      <c r="Z117" s="103"/>
    </row>
    <row r="118" ht="14.25" customHeight="1">
      <c r="A118" s="110">
        <v>17.0</v>
      </c>
      <c r="B118" s="228" t="s">
        <v>55</v>
      </c>
      <c r="C118" s="165"/>
      <c r="D118" s="166"/>
      <c r="E118" s="165"/>
      <c r="F118" s="166"/>
      <c r="G118" s="165"/>
      <c r="H118" s="166"/>
      <c r="I118" s="165"/>
      <c r="J118" s="166"/>
      <c r="K118" s="165"/>
      <c r="L118" s="166"/>
      <c r="M118" s="165"/>
      <c r="N118" s="166"/>
      <c r="O118" s="165"/>
      <c r="P118" s="166"/>
      <c r="Q118" s="165"/>
      <c r="R118" s="166"/>
      <c r="S118" s="165"/>
      <c r="T118" s="166"/>
      <c r="U118" s="165"/>
      <c r="V118" s="166"/>
      <c r="W118" s="103"/>
      <c r="X118" s="103"/>
      <c r="Y118" s="103"/>
      <c r="Z118" s="103"/>
    </row>
    <row r="119" ht="14.25" customHeight="1">
      <c r="A119" s="148">
        <v>18.0</v>
      </c>
      <c r="B119" s="228" t="s">
        <v>56</v>
      </c>
      <c r="C119" s="205"/>
      <c r="D119" s="206"/>
      <c r="E119" s="205"/>
      <c r="F119" s="206"/>
      <c r="G119" s="205"/>
      <c r="H119" s="206"/>
      <c r="I119" s="205"/>
      <c r="J119" s="206"/>
      <c r="K119" s="205"/>
      <c r="L119" s="206"/>
      <c r="M119" s="205"/>
      <c r="N119" s="206"/>
      <c r="O119" s="205"/>
      <c r="P119" s="206"/>
      <c r="Q119" s="205"/>
      <c r="R119" s="206"/>
      <c r="S119" s="205"/>
      <c r="T119" s="206"/>
      <c r="U119" s="205"/>
      <c r="V119" s="206"/>
      <c r="W119" s="103"/>
      <c r="X119" s="103"/>
      <c r="Y119" s="103"/>
      <c r="Z119" s="103"/>
    </row>
    <row r="120" ht="14.25" customHeight="1">
      <c r="A120" s="110">
        <v>19.0</v>
      </c>
      <c r="B120" s="228" t="s">
        <v>57</v>
      </c>
      <c r="C120" s="165"/>
      <c r="D120" s="166"/>
      <c r="E120" s="165"/>
      <c r="F120" s="166"/>
      <c r="G120" s="165"/>
      <c r="H120" s="166"/>
      <c r="I120" s="165"/>
      <c r="J120" s="166"/>
      <c r="K120" s="165"/>
      <c r="L120" s="166"/>
      <c r="M120" s="165"/>
      <c r="N120" s="166"/>
      <c r="O120" s="165"/>
      <c r="P120" s="166"/>
      <c r="Q120" s="165"/>
      <c r="R120" s="166"/>
      <c r="S120" s="165"/>
      <c r="T120" s="166"/>
      <c r="U120" s="165"/>
      <c r="V120" s="166"/>
      <c r="W120" s="103"/>
      <c r="X120" s="103"/>
      <c r="Y120" s="103"/>
      <c r="Z120" s="103"/>
    </row>
    <row r="121" ht="14.25" customHeight="1">
      <c r="A121" s="148">
        <v>20.0</v>
      </c>
      <c r="B121" s="228" t="s">
        <v>58</v>
      </c>
      <c r="C121" s="165"/>
      <c r="D121" s="166"/>
      <c r="E121" s="165"/>
      <c r="F121" s="166"/>
      <c r="G121" s="165"/>
      <c r="H121" s="166"/>
      <c r="I121" s="165"/>
      <c r="J121" s="166"/>
      <c r="K121" s="165"/>
      <c r="L121" s="166"/>
      <c r="M121" s="165"/>
      <c r="N121" s="166"/>
      <c r="O121" s="165"/>
      <c r="P121" s="166"/>
      <c r="Q121" s="165"/>
      <c r="R121" s="166"/>
      <c r="S121" s="165"/>
      <c r="T121" s="166"/>
      <c r="U121" s="165"/>
      <c r="V121" s="166"/>
      <c r="W121" s="103"/>
      <c r="X121" s="103"/>
      <c r="Y121" s="103"/>
      <c r="Z121" s="103"/>
    </row>
    <row r="122" ht="14.25" customHeight="1">
      <c r="A122" s="110">
        <v>21.0</v>
      </c>
      <c r="B122" s="228" t="s">
        <v>59</v>
      </c>
      <c r="C122" s="229" t="s">
        <v>63</v>
      </c>
      <c r="D122" s="93"/>
      <c r="E122" s="93"/>
      <c r="F122" s="93"/>
      <c r="G122" s="93"/>
      <c r="H122" s="93"/>
      <c r="I122" s="93"/>
      <c r="J122" s="93"/>
      <c r="K122" s="93"/>
      <c r="L122" s="94"/>
      <c r="M122" s="229" t="s">
        <v>63</v>
      </c>
      <c r="N122" s="93"/>
      <c r="O122" s="93"/>
      <c r="P122" s="93"/>
      <c r="Q122" s="93"/>
      <c r="R122" s="93"/>
      <c r="S122" s="93"/>
      <c r="T122" s="93"/>
      <c r="U122" s="93"/>
      <c r="V122" s="94"/>
      <c r="W122" s="103"/>
      <c r="X122" s="103"/>
      <c r="Y122" s="103"/>
      <c r="Z122" s="103"/>
    </row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95"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C47:D47"/>
    <mergeCell ref="E47:F47"/>
    <mergeCell ref="G47:H47"/>
    <mergeCell ref="I47:J47"/>
    <mergeCell ref="K47:L47"/>
    <mergeCell ref="A54:L54"/>
    <mergeCell ref="C59:L59"/>
    <mergeCell ref="C65:L65"/>
    <mergeCell ref="A67:G67"/>
    <mergeCell ref="A69:G69"/>
    <mergeCell ref="A70:A71"/>
    <mergeCell ref="B70:B71"/>
    <mergeCell ref="C70:E70"/>
    <mergeCell ref="G98:H98"/>
    <mergeCell ref="I98:J98"/>
    <mergeCell ref="A111:L111"/>
    <mergeCell ref="M111:V111"/>
    <mergeCell ref="C116:L116"/>
    <mergeCell ref="M116:V116"/>
    <mergeCell ref="C122:L122"/>
    <mergeCell ref="M122:V122"/>
    <mergeCell ref="C98:D98"/>
    <mergeCell ref="E98:F98"/>
    <mergeCell ref="C101:D101"/>
    <mergeCell ref="E101:F101"/>
    <mergeCell ref="G101:H101"/>
    <mergeCell ref="I101:J101"/>
    <mergeCell ref="K101:L101"/>
    <mergeCell ref="Q103:R103"/>
    <mergeCell ref="S103:T103"/>
    <mergeCell ref="U103:V103"/>
    <mergeCell ref="C103:D103"/>
    <mergeCell ref="E103:F103"/>
    <mergeCell ref="G103:H103"/>
    <mergeCell ref="I103:J103"/>
    <mergeCell ref="K103:L103"/>
    <mergeCell ref="M103:N103"/>
    <mergeCell ref="O103:P103"/>
    <mergeCell ref="K98:L98"/>
    <mergeCell ref="M98:N98"/>
    <mergeCell ref="O98:P98"/>
    <mergeCell ref="Q98:R98"/>
    <mergeCell ref="S98:T98"/>
    <mergeCell ref="U98:V98"/>
    <mergeCell ref="A100:L100"/>
    <mergeCell ref="M100:V100"/>
    <mergeCell ref="A72:L72"/>
    <mergeCell ref="A83:L83"/>
    <mergeCell ref="A96:L96"/>
    <mergeCell ref="A97:A99"/>
    <mergeCell ref="B97:B99"/>
    <mergeCell ref="C97:L97"/>
    <mergeCell ref="M97:V97"/>
    <mergeCell ref="M101:N101"/>
    <mergeCell ref="O101:P101"/>
    <mergeCell ref="Q101:R101"/>
    <mergeCell ref="S101:T101"/>
    <mergeCell ref="U101:V101"/>
    <mergeCell ref="Q104:R104"/>
    <mergeCell ref="S104:T104"/>
    <mergeCell ref="U104:V104"/>
    <mergeCell ref="C104:D104"/>
    <mergeCell ref="E104:F104"/>
    <mergeCell ref="G104:H104"/>
    <mergeCell ref="I104:J104"/>
    <mergeCell ref="K104:L104"/>
    <mergeCell ref="M104:N104"/>
    <mergeCell ref="O104:P104"/>
  </mergeCells>
  <printOptions/>
  <pageMargins bottom="1.0" footer="0.0" header="0.0" left="0.75" right="0.75" top="1.0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265.0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414">
        <v>3.0</v>
      </c>
      <c r="D4" s="414">
        <v>6.0</v>
      </c>
      <c r="E4" s="414">
        <v>0.0</v>
      </c>
      <c r="F4" s="414">
        <v>102.0</v>
      </c>
      <c r="G4" s="414">
        <v>28.0</v>
      </c>
      <c r="H4" s="414">
        <v>17.0</v>
      </c>
      <c r="I4" s="414">
        <v>222.0</v>
      </c>
      <c r="J4" s="414">
        <v>45.95</v>
      </c>
      <c r="K4" s="414">
        <v>0.0</v>
      </c>
      <c r="L4" s="414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86.0</v>
      </c>
      <c r="D7" s="308">
        <v>0.0</v>
      </c>
      <c r="E7" s="308">
        <v>68.0</v>
      </c>
      <c r="F7" s="308">
        <v>1.0</v>
      </c>
      <c r="G7" s="308" t="s">
        <v>205</v>
      </c>
      <c r="H7" s="308">
        <v>68.0</v>
      </c>
      <c r="I7" s="308">
        <v>0.0</v>
      </c>
      <c r="J7" s="308">
        <v>0.0</v>
      </c>
      <c r="K7" s="308">
        <v>86.0</v>
      </c>
      <c r="L7" s="308">
        <v>4.78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12.0</v>
      </c>
      <c r="F40" s="73"/>
      <c r="G40" s="72">
        <v>26.0</v>
      </c>
      <c r="H40" s="73"/>
      <c r="I40" s="72">
        <v>30.0</v>
      </c>
      <c r="J40" s="73"/>
      <c r="K40" s="72">
        <v>43.0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1.0</v>
      </c>
      <c r="H41" s="75">
        <v>3.0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  <c r="M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3.0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238.0</v>
      </c>
      <c r="D44" s="75">
        <v>192.0</v>
      </c>
      <c r="E44" s="74">
        <v>82.0</v>
      </c>
      <c r="F44" s="75">
        <v>149.0</v>
      </c>
      <c r="G44" s="74">
        <v>171.0</v>
      </c>
      <c r="H44" s="75">
        <v>171.0</v>
      </c>
      <c r="I44" s="74">
        <v>356.0</v>
      </c>
      <c r="J44" s="75">
        <v>149.0</v>
      </c>
      <c r="K44" s="74">
        <v>188.0</v>
      </c>
      <c r="L44" s="75">
        <v>168.0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8.0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449.0</v>
      </c>
      <c r="D46" s="75">
        <v>333.0</v>
      </c>
      <c r="E46" s="74">
        <v>201.0</v>
      </c>
      <c r="F46" s="75">
        <v>277.0</v>
      </c>
      <c r="G46" s="74">
        <v>323.0</v>
      </c>
      <c r="H46" s="75">
        <v>391.0</v>
      </c>
      <c r="I46" s="74">
        <v>349.0</v>
      </c>
      <c r="J46" s="75">
        <v>234.0</v>
      </c>
      <c r="K46" s="74">
        <v>333.0</v>
      </c>
      <c r="L46" s="75">
        <v>333.0</v>
      </c>
      <c r="M46" s="4"/>
    </row>
    <row r="47" ht="14.25" customHeight="1">
      <c r="A47" s="45">
        <v>8.0</v>
      </c>
      <c r="B47" s="80" t="s">
        <v>43</v>
      </c>
      <c r="C47" s="81">
        <v>229.0</v>
      </c>
      <c r="D47" s="82">
        <v>202.0</v>
      </c>
      <c r="E47" s="81">
        <v>375.0</v>
      </c>
      <c r="F47" s="82" t="s">
        <v>53</v>
      </c>
      <c r="G47" s="81">
        <v>213.0</v>
      </c>
      <c r="H47" s="82">
        <v>131.0</v>
      </c>
      <c r="I47" s="81">
        <v>288.0</v>
      </c>
      <c r="J47" s="82">
        <v>112.0</v>
      </c>
      <c r="K47" s="81">
        <v>468.0</v>
      </c>
      <c r="L47" s="82" t="s">
        <v>53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 t="s">
        <v>53</v>
      </c>
      <c r="G48" s="74">
        <v>10.0</v>
      </c>
      <c r="H48" s="75">
        <v>1.0</v>
      </c>
      <c r="I48" s="74">
        <v>10.0</v>
      </c>
      <c r="J48" s="75">
        <v>8.0</v>
      </c>
      <c r="K48" s="74">
        <v>6.0</v>
      </c>
      <c r="L48" s="75" t="s">
        <v>53</v>
      </c>
      <c r="M48" s="4"/>
    </row>
    <row r="49" ht="14.25" customHeight="1">
      <c r="A49" s="52">
        <v>10.0</v>
      </c>
      <c r="B49" s="83" t="s">
        <v>45</v>
      </c>
      <c r="C49" s="84">
        <v>387.0</v>
      </c>
      <c r="D49" s="85">
        <v>453.0</v>
      </c>
      <c r="E49" s="84">
        <v>533.0</v>
      </c>
      <c r="F49" s="85" t="s">
        <v>53</v>
      </c>
      <c r="G49" s="84">
        <v>377.0</v>
      </c>
      <c r="H49" s="85">
        <v>151.0</v>
      </c>
      <c r="I49" s="84">
        <v>519.0</v>
      </c>
      <c r="J49" s="85">
        <v>222.0</v>
      </c>
      <c r="K49" s="84">
        <v>574.0</v>
      </c>
      <c r="L49" s="85" t="s">
        <v>53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22.0</v>
      </c>
      <c r="D51" s="89">
        <v>28.0</v>
      </c>
      <c r="E51" s="88">
        <v>10.0</v>
      </c>
      <c r="F51" s="89">
        <v>19.0</v>
      </c>
      <c r="G51" s="89"/>
      <c r="H51" s="88"/>
      <c r="I51" s="88"/>
      <c r="J51" s="89"/>
      <c r="K51" s="88">
        <v>16.0</v>
      </c>
      <c r="L51" s="88">
        <v>7.0</v>
      </c>
      <c r="M51" s="4"/>
    </row>
    <row r="52" ht="14.25" customHeight="1">
      <c r="A52" s="27">
        <v>12.0</v>
      </c>
      <c r="B52" s="87" t="s">
        <v>48</v>
      </c>
      <c r="C52" s="74">
        <v>64.0</v>
      </c>
      <c r="D52" s="75">
        <v>64.0</v>
      </c>
      <c r="E52" s="74">
        <v>11.0</v>
      </c>
      <c r="F52" s="75">
        <v>39.0</v>
      </c>
      <c r="G52" s="75"/>
      <c r="H52" s="74"/>
      <c r="I52" s="74"/>
      <c r="J52" s="75"/>
      <c r="K52" s="74">
        <v>16.0</v>
      </c>
      <c r="L52" s="74">
        <v>28.0</v>
      </c>
      <c r="M52" s="4"/>
    </row>
    <row r="53" ht="14.25" customHeight="1">
      <c r="A53" s="27">
        <v>13.0</v>
      </c>
      <c r="B53" s="87" t="s">
        <v>49</v>
      </c>
      <c r="C53" s="74">
        <v>2.0</v>
      </c>
      <c r="D53" s="75">
        <v>2.0</v>
      </c>
      <c r="E53" s="74">
        <v>2.0</v>
      </c>
      <c r="F53" s="75">
        <v>2.0</v>
      </c>
      <c r="G53" s="75"/>
      <c r="H53" s="74"/>
      <c r="I53" s="74"/>
      <c r="J53" s="75"/>
      <c r="K53" s="74">
        <v>2.0</v>
      </c>
      <c r="L53" s="74">
        <v>2.0</v>
      </c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/>
      <c r="H54" s="74"/>
      <c r="I54" s="74"/>
      <c r="J54" s="75"/>
      <c r="K54" s="74" t="s">
        <v>51</v>
      </c>
      <c r="L54" s="74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>
        <v>2.0</v>
      </c>
      <c r="E56" s="74"/>
      <c r="F56" s="75"/>
      <c r="G56" s="74"/>
      <c r="H56" s="75"/>
      <c r="I56" s="74"/>
      <c r="J56" s="75"/>
      <c r="K56" s="74">
        <v>84.0</v>
      </c>
      <c r="L56" s="75"/>
      <c r="M56" s="4"/>
    </row>
    <row r="57" ht="14.25" customHeight="1">
      <c r="A57" s="27">
        <v>17.0</v>
      </c>
      <c r="B57" s="91" t="s">
        <v>55</v>
      </c>
      <c r="C57" s="74"/>
      <c r="D57" s="75">
        <v>1.0</v>
      </c>
      <c r="E57" s="74"/>
      <c r="F57" s="75"/>
      <c r="G57" s="74"/>
      <c r="H57" s="75"/>
      <c r="I57" s="74"/>
      <c r="J57" s="75"/>
      <c r="K57" s="74">
        <v>67.0</v>
      </c>
      <c r="L57" s="75"/>
      <c r="M57" s="4"/>
    </row>
    <row r="58" ht="14.25" customHeight="1">
      <c r="A58" s="60">
        <v>18.0</v>
      </c>
      <c r="B58" s="91" t="s">
        <v>56</v>
      </c>
      <c r="C58" s="81"/>
      <c r="D58" s="82">
        <v>0.0</v>
      </c>
      <c r="E58" s="81"/>
      <c r="F58" s="82"/>
      <c r="G58" s="81"/>
      <c r="H58" s="82"/>
      <c r="I58" s="81"/>
      <c r="J58" s="82"/>
      <c r="K58" s="81">
        <v>1.0</v>
      </c>
      <c r="L58" s="82"/>
      <c r="M58" s="4"/>
    </row>
    <row r="59" ht="14.25" customHeight="1">
      <c r="A59" s="27">
        <v>19.0</v>
      </c>
      <c r="B59" s="91" t="s">
        <v>57</v>
      </c>
      <c r="C59" s="74"/>
      <c r="D59" s="75">
        <v>0.0</v>
      </c>
      <c r="E59" s="74"/>
      <c r="F59" s="75"/>
      <c r="G59" s="74"/>
      <c r="H59" s="75"/>
      <c r="I59" s="74"/>
      <c r="J59" s="75"/>
      <c r="K59" s="74">
        <v>0.0</v>
      </c>
      <c r="L59" s="75"/>
      <c r="M59" s="4"/>
    </row>
    <row r="60" ht="14.25" customHeight="1">
      <c r="A60" s="60">
        <v>20.0</v>
      </c>
      <c r="B60" s="91" t="s">
        <v>58</v>
      </c>
      <c r="C60" s="74"/>
      <c r="D60" s="75">
        <v>0.0</v>
      </c>
      <c r="E60" s="74"/>
      <c r="F60" s="75"/>
      <c r="G60" s="74"/>
      <c r="H60" s="75"/>
      <c r="I60" s="74"/>
      <c r="J60" s="75"/>
      <c r="K60" s="74">
        <v>3.0</v>
      </c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21" width="2.0"/>
    <col customWidth="1" min="22" max="26" width="8.71"/>
  </cols>
  <sheetData>
    <row r="1" ht="14.25" customHeight="1">
      <c r="A1" s="1" t="s">
        <v>0</v>
      </c>
      <c r="B1" s="2">
        <v>266.0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2.0</v>
      </c>
      <c r="D3" s="308">
        <v>2.0</v>
      </c>
      <c r="E3" s="308">
        <v>0.0</v>
      </c>
      <c r="F3" s="308">
        <v>13.0</v>
      </c>
      <c r="G3" s="308">
        <v>9.0</v>
      </c>
      <c r="H3" s="308">
        <v>6.5</v>
      </c>
      <c r="I3" s="308">
        <v>19.0</v>
      </c>
      <c r="J3" s="308">
        <v>68.42</v>
      </c>
      <c r="K3" s="308"/>
      <c r="L3" s="308"/>
      <c r="M3" s="4"/>
    </row>
    <row r="4" ht="14.25" customHeight="1">
      <c r="A4" s="4"/>
      <c r="B4" s="7" t="s">
        <v>13</v>
      </c>
      <c r="C4" s="414">
        <v>2.0</v>
      </c>
      <c r="D4" s="414">
        <v>4.0</v>
      </c>
      <c r="E4" s="414">
        <v>0.0</v>
      </c>
      <c r="F4" s="414">
        <v>88.0</v>
      </c>
      <c r="G4" s="414">
        <v>61.0</v>
      </c>
      <c r="H4" s="414">
        <v>22.0</v>
      </c>
      <c r="I4" s="414">
        <v>106.0</v>
      </c>
      <c r="J4" s="414">
        <v>83.1</v>
      </c>
      <c r="K4" s="414"/>
      <c r="L4" s="414">
        <v>1.0</v>
      </c>
      <c r="M4" s="4"/>
    </row>
    <row r="5" ht="14.25" customHeight="1">
      <c r="A5" s="4"/>
      <c r="B5" s="13" t="s">
        <v>14</v>
      </c>
      <c r="C5" s="506" t="s">
        <v>15</v>
      </c>
      <c r="D5" s="506" t="s">
        <v>16</v>
      </c>
      <c r="E5" s="506" t="s">
        <v>5</v>
      </c>
      <c r="F5" s="506" t="s">
        <v>17</v>
      </c>
      <c r="G5" s="506" t="s">
        <v>18</v>
      </c>
      <c r="H5" s="506" t="s">
        <v>7</v>
      </c>
      <c r="I5" s="506" t="s">
        <v>19</v>
      </c>
      <c r="J5" s="506" t="s">
        <v>20</v>
      </c>
      <c r="K5" s="506" t="s">
        <v>21</v>
      </c>
      <c r="L5" s="506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507"/>
      <c r="K11" s="507"/>
      <c r="L11" s="507"/>
      <c r="M11" s="507"/>
      <c r="N11" s="507"/>
      <c r="O11" s="507"/>
      <c r="P11" s="507"/>
      <c r="Q11" s="507"/>
      <c r="R11" s="507"/>
      <c r="S11" s="507"/>
      <c r="T11" s="507"/>
      <c r="U11" s="507">
        <v>0.0</v>
      </c>
    </row>
    <row r="12" ht="14.25" customHeight="1">
      <c r="A12" s="27">
        <v>1.0</v>
      </c>
      <c r="B12" s="28" t="s">
        <v>35</v>
      </c>
      <c r="C12" s="31">
        <v>11.0</v>
      </c>
      <c r="D12" s="31">
        <v>17.0</v>
      </c>
      <c r="E12" s="31">
        <v>28.0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>
        <v>1.0</v>
      </c>
      <c r="D13" s="31">
        <v>1.0</v>
      </c>
      <c r="E13" s="31">
        <v>1.0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>
        <v>4.0</v>
      </c>
      <c r="D14" s="31">
        <v>4.0</v>
      </c>
      <c r="E14" s="31">
        <v>4.0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>
        <v>3.0</v>
      </c>
      <c r="D15" s="31">
        <v>2.0</v>
      </c>
      <c r="E15" s="31">
        <v>1.0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164.0</v>
      </c>
      <c r="E16" s="31">
        <v>137.0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>
        <v>10.0</v>
      </c>
      <c r="D17" s="31">
        <v>8.0</v>
      </c>
      <c r="E17" s="31">
        <v>6.0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>
        <v>120.0</v>
      </c>
      <c r="D18" s="31">
        <v>120.0</v>
      </c>
      <c r="E18" s="31">
        <v>120.0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>
        <v>154.0</v>
      </c>
      <c r="D19" s="51">
        <v>168.0</v>
      </c>
      <c r="E19" s="51">
        <v>143.0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>
        <v>6.0</v>
      </c>
      <c r="D20" s="31">
        <v>5.0</v>
      </c>
      <c r="E20" s="31">
        <v>2.0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>
        <v>103.0</v>
      </c>
      <c r="D21" s="31">
        <v>110.0</v>
      </c>
      <c r="E21" s="31">
        <v>87.0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>
        <v>4.0</v>
      </c>
      <c r="D23" s="30">
        <v>9.0</v>
      </c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>
        <v>8.0</v>
      </c>
      <c r="D24" s="33">
        <v>11.0</v>
      </c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>
        <v>7.0</v>
      </c>
      <c r="D25" s="33">
        <v>4.0</v>
      </c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 t="s">
        <v>206</v>
      </c>
      <c r="D26" s="33" t="s">
        <v>206</v>
      </c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 t="s">
        <v>63</v>
      </c>
      <c r="D33" s="31" t="s">
        <v>63</v>
      </c>
      <c r="E33" s="31" t="s">
        <v>63</v>
      </c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12.0</v>
      </c>
      <c r="F40" s="73"/>
      <c r="G40" s="72">
        <v>26.0</v>
      </c>
      <c r="H40" s="73"/>
      <c r="I40" s="72">
        <v>30.0</v>
      </c>
      <c r="J40" s="73"/>
      <c r="K40" s="72">
        <v>43.0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1.0</v>
      </c>
      <c r="H41" s="75">
        <v>3.0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  <c r="M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3.0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238.0</v>
      </c>
      <c r="D44" s="75">
        <v>192.0</v>
      </c>
      <c r="E44" s="74">
        <v>82.0</v>
      </c>
      <c r="F44" s="75">
        <v>149.0</v>
      </c>
      <c r="G44" s="74">
        <v>171.0</v>
      </c>
      <c r="H44" s="75">
        <v>171.0</v>
      </c>
      <c r="I44" s="74">
        <v>356.0</v>
      </c>
      <c r="J44" s="75">
        <v>149.0</v>
      </c>
      <c r="K44" s="74">
        <v>188.0</v>
      </c>
      <c r="L44" s="75">
        <v>168.0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8.0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449.0</v>
      </c>
      <c r="D46" s="75">
        <v>333.0</v>
      </c>
      <c r="E46" s="74">
        <v>201.0</v>
      </c>
      <c r="F46" s="75">
        <v>277.0</v>
      </c>
      <c r="G46" s="74">
        <v>323.0</v>
      </c>
      <c r="H46" s="75">
        <v>391.0</v>
      </c>
      <c r="I46" s="74">
        <v>349.0</v>
      </c>
      <c r="J46" s="75">
        <v>234.0</v>
      </c>
      <c r="K46" s="74">
        <v>333.0</v>
      </c>
      <c r="L46" s="75">
        <v>333.0</v>
      </c>
      <c r="M46" s="4"/>
    </row>
    <row r="47" ht="14.25" customHeight="1">
      <c r="A47" s="45">
        <v>8.0</v>
      </c>
      <c r="B47" s="80" t="s">
        <v>43</v>
      </c>
      <c r="C47" s="81">
        <v>229.0</v>
      </c>
      <c r="D47" s="82">
        <v>202.0</v>
      </c>
      <c r="E47" s="81">
        <v>375.0</v>
      </c>
      <c r="F47" s="82" t="s">
        <v>53</v>
      </c>
      <c r="G47" s="81">
        <v>213.0</v>
      </c>
      <c r="H47" s="82">
        <v>131.0</v>
      </c>
      <c r="I47" s="81">
        <v>288.0</v>
      </c>
      <c r="J47" s="82">
        <v>112.0</v>
      </c>
      <c r="K47" s="81">
        <v>468.0</v>
      </c>
      <c r="L47" s="82" t="s">
        <v>53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 t="s">
        <v>53</v>
      </c>
      <c r="G48" s="74">
        <v>10.0</v>
      </c>
      <c r="H48" s="75">
        <v>1.0</v>
      </c>
      <c r="I48" s="74">
        <v>10.0</v>
      </c>
      <c r="J48" s="75">
        <v>8.0</v>
      </c>
      <c r="K48" s="74">
        <v>6.0</v>
      </c>
      <c r="L48" s="75" t="s">
        <v>53</v>
      </c>
      <c r="M48" s="4"/>
    </row>
    <row r="49" ht="14.25" customHeight="1">
      <c r="A49" s="52">
        <v>10.0</v>
      </c>
      <c r="B49" s="83" t="s">
        <v>45</v>
      </c>
      <c r="C49" s="84">
        <v>387.0</v>
      </c>
      <c r="D49" s="85">
        <v>453.0</v>
      </c>
      <c r="E49" s="84">
        <v>533.0</v>
      </c>
      <c r="F49" s="85" t="s">
        <v>53</v>
      </c>
      <c r="G49" s="84">
        <v>377.0</v>
      </c>
      <c r="H49" s="85">
        <v>151.0</v>
      </c>
      <c r="I49" s="84">
        <v>519.0</v>
      </c>
      <c r="J49" s="85">
        <v>222.0</v>
      </c>
      <c r="K49" s="84">
        <v>574.0</v>
      </c>
      <c r="L49" s="85" t="s">
        <v>53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>
        <v>61.0</v>
      </c>
      <c r="J51" s="89">
        <v>0.0</v>
      </c>
      <c r="K51" s="88">
        <v>23.0</v>
      </c>
      <c r="L51" s="89">
        <v>4.0</v>
      </c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>
        <v>89.0</v>
      </c>
      <c r="J52" s="75">
        <v>2.0</v>
      </c>
      <c r="K52" s="74">
        <v>12.0</v>
      </c>
      <c r="L52" s="75">
        <v>3.0</v>
      </c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>
        <v>5.0</v>
      </c>
      <c r="J53" s="75">
        <v>5.0</v>
      </c>
      <c r="K53" s="74">
        <v>5.0</v>
      </c>
      <c r="L53" s="75">
        <v>5.0</v>
      </c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 t="s">
        <v>51</v>
      </c>
      <c r="J54" s="75" t="s">
        <v>51</v>
      </c>
      <c r="K54" s="74" t="s">
        <v>51</v>
      </c>
      <c r="L54" s="75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267.0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2.0</v>
      </c>
      <c r="D3" s="308">
        <v>2.0</v>
      </c>
      <c r="E3" s="308">
        <v>0.0</v>
      </c>
      <c r="F3" s="308">
        <v>6.0</v>
      </c>
      <c r="G3" s="308">
        <v>5.0</v>
      </c>
      <c r="H3" s="308">
        <v>3.0</v>
      </c>
      <c r="I3" s="308">
        <v>13.0</v>
      </c>
      <c r="J3" s="308">
        <v>46.15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>
        <v>11.0</v>
      </c>
      <c r="D12" s="31">
        <v>17.0</v>
      </c>
      <c r="E12" s="31">
        <v>28.0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>
        <v>1.0</v>
      </c>
      <c r="D13" s="31">
        <v>1.0</v>
      </c>
      <c r="E13" s="31">
        <v>1.0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>
        <v>4.0</v>
      </c>
      <c r="D14" s="31">
        <v>4.0</v>
      </c>
      <c r="E14" s="31">
        <v>4.0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>
        <v>3.0</v>
      </c>
      <c r="D15" s="31">
        <v>2.0</v>
      </c>
      <c r="E15" s="31">
        <v>1.0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164.0</v>
      </c>
      <c r="E16" s="31">
        <v>137.0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>
        <v>10.0</v>
      </c>
      <c r="D17" s="31">
        <v>8.0</v>
      </c>
      <c r="E17" s="31">
        <v>6.0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>
        <v>120.0</v>
      </c>
      <c r="D18" s="31">
        <v>120.0</v>
      </c>
      <c r="E18" s="31">
        <v>120.0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>
        <v>154.0</v>
      </c>
      <c r="D19" s="51">
        <v>168.0</v>
      </c>
      <c r="E19" s="51">
        <v>143.0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>
        <v>6.0</v>
      </c>
      <c r="D20" s="31">
        <v>5.0</v>
      </c>
      <c r="E20" s="31">
        <v>2.0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>
        <v>103.0</v>
      </c>
      <c r="D21" s="31">
        <v>110.0</v>
      </c>
      <c r="E21" s="31">
        <v>87.0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508">
        <v>5.0</v>
      </c>
      <c r="D23" s="307"/>
      <c r="E23" s="29">
        <v>1.0</v>
      </c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>
        <v>11.0</v>
      </c>
      <c r="D24" s="307"/>
      <c r="E24" s="32">
        <v>2.0</v>
      </c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>
        <v>5.0</v>
      </c>
      <c r="D25" s="307"/>
      <c r="E25" s="32">
        <v>6.0</v>
      </c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 t="s">
        <v>206</v>
      </c>
      <c r="D26" s="307"/>
      <c r="E26" s="32" t="s">
        <v>206</v>
      </c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 t="s">
        <v>63</v>
      </c>
      <c r="D33" s="31" t="s">
        <v>63</v>
      </c>
      <c r="E33" s="31" t="s">
        <v>63</v>
      </c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268.0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3.0</v>
      </c>
      <c r="D3" s="308">
        <v>3.0</v>
      </c>
      <c r="E3" s="308">
        <v>0.0</v>
      </c>
      <c r="F3" s="308">
        <v>49.0</v>
      </c>
      <c r="G3" s="308">
        <v>40.0</v>
      </c>
      <c r="H3" s="308">
        <v>16.33</v>
      </c>
      <c r="I3" s="308">
        <v>33.0</v>
      </c>
      <c r="J3" s="308">
        <v>148.5</v>
      </c>
      <c r="K3" s="308"/>
      <c r="L3" s="308"/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>
        <v>11.0</v>
      </c>
      <c r="D12" s="31">
        <v>17.0</v>
      </c>
      <c r="E12" s="31">
        <v>28.0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>
        <v>1.0</v>
      </c>
      <c r="D13" s="31">
        <v>1.0</v>
      </c>
      <c r="E13" s="31">
        <v>1.0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>
        <v>4.0</v>
      </c>
      <c r="D14" s="31">
        <v>4.0</v>
      </c>
      <c r="E14" s="31">
        <v>4.0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>
        <v>3.0</v>
      </c>
      <c r="D15" s="31">
        <v>2.0</v>
      </c>
      <c r="E15" s="31">
        <v>1.0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164.0</v>
      </c>
      <c r="E16" s="31">
        <v>137.0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>
        <v>10.0</v>
      </c>
      <c r="D17" s="31">
        <v>8.0</v>
      </c>
      <c r="E17" s="31">
        <v>6.0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>
        <v>120.0</v>
      </c>
      <c r="D18" s="31">
        <v>120.0</v>
      </c>
      <c r="E18" s="31">
        <v>120.0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>
        <v>154.0</v>
      </c>
      <c r="D19" s="51">
        <v>168.0</v>
      </c>
      <c r="E19" s="51">
        <v>143.0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>
        <v>6.0</v>
      </c>
      <c r="D20" s="31">
        <v>5.0</v>
      </c>
      <c r="E20" s="31">
        <v>2.0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>
        <v>103.0</v>
      </c>
      <c r="D21" s="31">
        <v>110.0</v>
      </c>
      <c r="E21" s="31">
        <v>87.0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>
        <v>0.0</v>
      </c>
      <c r="D23" s="30">
        <v>40.0</v>
      </c>
      <c r="E23" s="30">
        <v>9.0</v>
      </c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>
        <v>3.0</v>
      </c>
      <c r="D24" s="33">
        <v>22.0</v>
      </c>
      <c r="E24" s="33">
        <v>8.0</v>
      </c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>
        <v>2.0</v>
      </c>
      <c r="D25" s="33">
        <v>3.0</v>
      </c>
      <c r="E25" s="33">
        <v>4.0</v>
      </c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 t="s">
        <v>206</v>
      </c>
      <c r="D26" s="33" t="s">
        <v>206</v>
      </c>
      <c r="E26" s="33" t="s">
        <v>206</v>
      </c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 t="s">
        <v>63</v>
      </c>
      <c r="D33" s="31" t="s">
        <v>63</v>
      </c>
      <c r="E33" s="31" t="s">
        <v>63</v>
      </c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21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269.0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3.0</v>
      </c>
      <c r="D3" s="308">
        <v>2.0</v>
      </c>
      <c r="E3" s="308">
        <v>0.0</v>
      </c>
      <c r="F3" s="308">
        <v>24.0</v>
      </c>
      <c r="G3" s="308">
        <v>14.0</v>
      </c>
      <c r="H3" s="308">
        <v>12.0</v>
      </c>
      <c r="I3" s="308">
        <v>18.0</v>
      </c>
      <c r="J3" s="308">
        <v>133.33</v>
      </c>
      <c r="K3" s="308"/>
      <c r="L3" s="308"/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>
        <v>60.0</v>
      </c>
      <c r="D6" s="308"/>
      <c r="E6" s="308">
        <v>86.0</v>
      </c>
      <c r="F6" s="308">
        <v>3.0</v>
      </c>
      <c r="G6" s="325">
        <v>45715.0</v>
      </c>
      <c r="H6" s="308">
        <v>28.66</v>
      </c>
      <c r="I6" s="308"/>
      <c r="J6" s="308"/>
      <c r="K6" s="308">
        <v>20.0</v>
      </c>
      <c r="L6" s="308">
        <v>8.6</v>
      </c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>
        <v>11.0</v>
      </c>
      <c r="D12" s="31">
        <v>17.0</v>
      </c>
      <c r="E12" s="31">
        <v>28.0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>
        <v>1.0</v>
      </c>
      <c r="D13" s="31">
        <v>1.0</v>
      </c>
      <c r="E13" s="31">
        <v>1.0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>
        <v>4.0</v>
      </c>
      <c r="D14" s="31">
        <v>4.0</v>
      </c>
      <c r="E14" s="31">
        <v>4.0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>
        <v>3.0</v>
      </c>
      <c r="D15" s="31">
        <v>2.0</v>
      </c>
      <c r="E15" s="31">
        <v>1.0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164.0</v>
      </c>
      <c r="E16" s="31">
        <v>137.0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>
        <v>10.0</v>
      </c>
      <c r="D17" s="31">
        <v>8.0</v>
      </c>
      <c r="E17" s="31">
        <v>6.0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>
        <v>120.0</v>
      </c>
      <c r="D18" s="31">
        <v>120.0</v>
      </c>
      <c r="E18" s="31">
        <v>120.0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>
        <v>154.0</v>
      </c>
      <c r="D19" s="51">
        <v>168.0</v>
      </c>
      <c r="E19" s="51">
        <v>143.0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>
        <v>6.0</v>
      </c>
      <c r="D20" s="31">
        <v>5.0</v>
      </c>
      <c r="E20" s="31">
        <v>2.0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>
        <v>103.0</v>
      </c>
      <c r="D21" s="31">
        <v>110.0</v>
      </c>
      <c r="E21" s="31">
        <v>87.0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>
        <v>10.0</v>
      </c>
      <c r="D23" s="30">
        <v>14.0</v>
      </c>
      <c r="E23" s="30"/>
      <c r="F23" s="30"/>
      <c r="G23" s="30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>
        <v>7.0</v>
      </c>
      <c r="D24" s="33">
        <v>11.0</v>
      </c>
      <c r="E24" s="33"/>
      <c r="F24" s="33"/>
      <c r="G24" s="33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>
        <v>10.0</v>
      </c>
      <c r="D25" s="33">
        <v>7.0</v>
      </c>
      <c r="E25" s="33"/>
      <c r="F25" s="33"/>
      <c r="G25" s="33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 t="s">
        <v>206</v>
      </c>
      <c r="D26" s="33" t="s">
        <v>206</v>
      </c>
      <c r="E26" s="33"/>
      <c r="F26" s="33"/>
      <c r="G26" s="33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508"/>
      <c r="D27" s="21"/>
      <c r="E27" s="21"/>
      <c r="F27" s="21"/>
      <c r="G27" s="22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>
        <v>24.0</v>
      </c>
      <c r="D28" s="33">
        <v>18.0</v>
      </c>
      <c r="E28" s="33">
        <v>18.0</v>
      </c>
      <c r="F28" s="33"/>
      <c r="G28" s="33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>
        <v>27.0</v>
      </c>
      <c r="D29" s="33">
        <v>32.0</v>
      </c>
      <c r="E29" s="33">
        <v>27.0</v>
      </c>
      <c r="F29" s="33"/>
      <c r="G29" s="33"/>
      <c r="K29" s="4"/>
      <c r="L29" s="4"/>
      <c r="M29" s="4"/>
    </row>
    <row r="30" ht="14.25" customHeight="1">
      <c r="A30" s="60">
        <v>18.0</v>
      </c>
      <c r="B30" s="58" t="s">
        <v>56</v>
      </c>
      <c r="C30" s="32">
        <v>2.0</v>
      </c>
      <c r="D30" s="33">
        <v>0.0</v>
      </c>
      <c r="E30" s="33">
        <v>1.0</v>
      </c>
      <c r="F30" s="33"/>
      <c r="G30" s="33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>
        <v>0.0</v>
      </c>
      <c r="D31" s="33">
        <v>0.0</v>
      </c>
      <c r="E31" s="33">
        <v>0.0</v>
      </c>
      <c r="F31" s="33"/>
      <c r="G31" s="33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2" t="s">
        <v>207</v>
      </c>
      <c r="D32" s="33">
        <v>0.0</v>
      </c>
      <c r="E32" s="33">
        <v>3.0</v>
      </c>
      <c r="F32" s="33"/>
      <c r="G32" s="33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 t="s">
        <v>63</v>
      </c>
      <c r="D33" s="31" t="s">
        <v>63</v>
      </c>
      <c r="E33" s="31" t="s">
        <v>63</v>
      </c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>
      <c r="A62" s="4"/>
      <c r="B62" s="5" t="s">
        <v>1</v>
      </c>
      <c r="C62" s="6" t="s">
        <v>2</v>
      </c>
      <c r="D62" s="6" t="s">
        <v>3</v>
      </c>
      <c r="E62" s="509" t="s">
        <v>83</v>
      </c>
      <c r="F62" s="6" t="s">
        <v>5</v>
      </c>
      <c r="G62" s="6" t="s">
        <v>6</v>
      </c>
      <c r="H62" s="6" t="s">
        <v>7</v>
      </c>
      <c r="I62" s="6" t="s">
        <v>8</v>
      </c>
      <c r="J62" s="6" t="s">
        <v>9</v>
      </c>
      <c r="K62" s="6" t="s">
        <v>10</v>
      </c>
      <c r="L62" s="6" t="s">
        <v>11</v>
      </c>
      <c r="M62" s="4"/>
    </row>
    <row r="63" ht="14.25" customHeight="1">
      <c r="A63" s="4"/>
      <c r="B63" s="7" t="s">
        <v>12</v>
      </c>
      <c r="C63" s="308">
        <v>3.0</v>
      </c>
      <c r="D63" s="308">
        <v>3.0</v>
      </c>
      <c r="E63" s="308" t="s">
        <v>181</v>
      </c>
      <c r="F63" s="308">
        <v>22.0</v>
      </c>
      <c r="G63" s="308">
        <v>12.0</v>
      </c>
      <c r="H63" s="308">
        <v>7.33</v>
      </c>
      <c r="I63" s="308">
        <v>35.0</v>
      </c>
      <c r="J63" s="308">
        <v>62.58</v>
      </c>
      <c r="K63" s="308"/>
      <c r="L63" s="308"/>
      <c r="M63" s="4"/>
    </row>
    <row r="64" ht="14.25" customHeight="1">
      <c r="A64" s="4"/>
      <c r="B64" s="7" t="s">
        <v>13</v>
      </c>
      <c r="C64" s="308">
        <v>3.0</v>
      </c>
      <c r="D64" s="308">
        <v>6.0</v>
      </c>
      <c r="E64" s="308">
        <v>0.0</v>
      </c>
      <c r="F64" s="308">
        <v>189.0</v>
      </c>
      <c r="G64" s="308">
        <v>74.0</v>
      </c>
      <c r="H64" s="308">
        <v>37.8</v>
      </c>
      <c r="I64" s="308">
        <v>511.0</v>
      </c>
      <c r="J64" s="308">
        <v>36.99</v>
      </c>
      <c r="K64" s="308"/>
      <c r="L64" s="308">
        <v>2.0</v>
      </c>
      <c r="M64" s="4"/>
    </row>
    <row r="65" ht="14.25" customHeight="1">
      <c r="A65" s="4"/>
      <c r="B65" s="13" t="s">
        <v>14</v>
      </c>
      <c r="C65" s="14" t="s">
        <v>15</v>
      </c>
      <c r="D65" s="14" t="s">
        <v>16</v>
      </c>
      <c r="E65" s="14" t="s">
        <v>5</v>
      </c>
      <c r="F65" s="14" t="s">
        <v>17</v>
      </c>
      <c r="G65" s="14" t="s">
        <v>18</v>
      </c>
      <c r="H65" s="14" t="s">
        <v>7</v>
      </c>
      <c r="I65" s="14" t="s">
        <v>19</v>
      </c>
      <c r="J65" s="14" t="s">
        <v>20</v>
      </c>
      <c r="K65" s="14" t="s">
        <v>21</v>
      </c>
      <c r="L65" s="14" t="s">
        <v>22</v>
      </c>
      <c r="M65" s="4"/>
    </row>
    <row r="66" ht="14.25" customHeight="1">
      <c r="A66" s="4"/>
      <c r="B66" s="7" t="s">
        <v>23</v>
      </c>
      <c r="C66" s="308"/>
      <c r="D66" s="308"/>
      <c r="E66" s="308"/>
      <c r="F66" s="308"/>
      <c r="G66" s="308"/>
      <c r="H66" s="308"/>
      <c r="I66" s="308"/>
      <c r="J66" s="308"/>
      <c r="K66" s="308"/>
      <c r="L66" s="308"/>
      <c r="M66" s="4"/>
    </row>
    <row r="67" ht="14.25" customHeight="1">
      <c r="A67" s="4"/>
      <c r="B67" s="7" t="s">
        <v>13</v>
      </c>
      <c r="C67" s="308"/>
      <c r="D67" s="308"/>
      <c r="E67" s="308"/>
      <c r="F67" s="308"/>
      <c r="G67" s="308"/>
      <c r="H67" s="308"/>
      <c r="I67" s="308"/>
      <c r="J67" s="308"/>
      <c r="K67" s="308"/>
      <c r="L67" s="308"/>
      <c r="M67" s="4"/>
    </row>
    <row r="68" ht="14.25" customHeight="1">
      <c r="A68" s="16" t="s">
        <v>24</v>
      </c>
      <c r="B68" s="17"/>
      <c r="C68" s="17"/>
      <c r="D68" s="17"/>
      <c r="E68" s="17"/>
      <c r="F68" s="17"/>
      <c r="G68" s="17"/>
      <c r="H68" s="4"/>
      <c r="I68" s="4"/>
      <c r="J68" s="4"/>
      <c r="K68" s="4"/>
      <c r="L68" s="4"/>
      <c r="M68" s="4"/>
    </row>
    <row r="69" ht="14.25" customHeight="1">
      <c r="A69" s="18" t="s">
        <v>9</v>
      </c>
      <c r="B69" s="19" t="s">
        <v>25</v>
      </c>
      <c r="C69" s="20" t="s">
        <v>26</v>
      </c>
      <c r="D69" s="21"/>
      <c r="E69" s="22"/>
      <c r="F69" s="23" t="s">
        <v>27</v>
      </c>
      <c r="G69" s="23" t="s">
        <v>28</v>
      </c>
      <c r="H69" s="4"/>
      <c r="I69" s="4"/>
      <c r="J69" s="4"/>
      <c r="K69" s="4"/>
      <c r="L69" s="4"/>
      <c r="M69" s="4"/>
    </row>
    <row r="70" ht="14.25" customHeight="1">
      <c r="A70" s="24"/>
      <c r="B70" s="25"/>
      <c r="C70" s="23" t="s">
        <v>29</v>
      </c>
      <c r="D70" s="23" t="s">
        <v>30</v>
      </c>
      <c r="E70" s="23" t="s">
        <v>31</v>
      </c>
      <c r="F70" s="23" t="s">
        <v>32</v>
      </c>
      <c r="G70" s="23" t="s">
        <v>33</v>
      </c>
      <c r="H70" s="4"/>
      <c r="I70" s="4"/>
      <c r="J70" s="4"/>
      <c r="K70" s="4"/>
      <c r="L70" s="4"/>
      <c r="M70" s="4"/>
    </row>
    <row r="71" ht="14.25" customHeight="1">
      <c r="A71" s="26" t="s">
        <v>34</v>
      </c>
      <c r="B71" s="21"/>
      <c r="C71" s="21"/>
      <c r="D71" s="21"/>
      <c r="E71" s="21"/>
      <c r="F71" s="21"/>
      <c r="G71" s="22"/>
      <c r="H71" s="4"/>
      <c r="I71" s="4"/>
      <c r="J71" s="4"/>
      <c r="K71" s="4"/>
      <c r="L71" s="4"/>
      <c r="M71" s="4"/>
    </row>
    <row r="72" ht="14.25" customHeight="1">
      <c r="A72" s="27">
        <v>1.0</v>
      </c>
      <c r="B72" s="28" t="s">
        <v>35</v>
      </c>
      <c r="C72" s="31">
        <v>11.0</v>
      </c>
      <c r="D72" s="31">
        <v>17.0</v>
      </c>
      <c r="E72" s="31">
        <v>28.0</v>
      </c>
      <c r="F72" s="31"/>
      <c r="G72" s="31"/>
      <c r="H72" s="4"/>
      <c r="I72" s="4"/>
      <c r="J72" s="4"/>
      <c r="K72" s="4"/>
      <c r="L72" s="4"/>
      <c r="M72" s="4"/>
    </row>
    <row r="73" ht="14.25" customHeight="1">
      <c r="A73" s="27">
        <v>2.0</v>
      </c>
      <c r="B73" s="28" t="s">
        <v>36</v>
      </c>
      <c r="C73" s="31">
        <v>1.0</v>
      </c>
      <c r="D73" s="31">
        <v>1.0</v>
      </c>
      <c r="E73" s="31">
        <v>1.0</v>
      </c>
      <c r="F73" s="31"/>
      <c r="G73" s="31"/>
      <c r="H73" s="4"/>
      <c r="I73" s="4"/>
      <c r="J73" s="4"/>
      <c r="K73" s="4"/>
      <c r="L73" s="4"/>
      <c r="M73" s="4"/>
    </row>
    <row r="74" ht="14.25" customHeight="1">
      <c r="A74" s="34">
        <v>3.0</v>
      </c>
      <c r="B74" s="35" t="s">
        <v>37</v>
      </c>
      <c r="C74" s="31">
        <v>4.0</v>
      </c>
      <c r="D74" s="31">
        <v>4.0</v>
      </c>
      <c r="E74" s="31">
        <v>4.0</v>
      </c>
      <c r="F74" s="31"/>
      <c r="G74" s="31"/>
      <c r="H74" s="4"/>
      <c r="I74" s="4"/>
      <c r="J74" s="4"/>
      <c r="K74" s="4"/>
      <c r="L74" s="4"/>
      <c r="M74" s="4"/>
    </row>
    <row r="75" ht="14.25" customHeight="1">
      <c r="A75" s="36">
        <v>4.0</v>
      </c>
      <c r="B75" s="35" t="s">
        <v>38</v>
      </c>
      <c r="C75" s="31">
        <v>3.0</v>
      </c>
      <c r="D75" s="31">
        <v>2.0</v>
      </c>
      <c r="E75" s="31">
        <v>1.0</v>
      </c>
      <c r="F75" s="31"/>
      <c r="G75" s="31"/>
      <c r="H75" s="4"/>
      <c r="I75" s="4"/>
      <c r="J75" s="4"/>
      <c r="K75" s="4"/>
      <c r="L75" s="4"/>
      <c r="M75" s="4"/>
    </row>
    <row r="76" ht="14.25" customHeight="1">
      <c r="A76" s="37" t="s">
        <v>39</v>
      </c>
      <c r="B76" s="38" t="s">
        <v>40</v>
      </c>
      <c r="C76" s="31">
        <v>149.0</v>
      </c>
      <c r="D76" s="31">
        <v>164.0</v>
      </c>
      <c r="E76" s="31">
        <v>137.0</v>
      </c>
      <c r="F76" s="31"/>
      <c r="G76" s="31"/>
      <c r="H76" s="4"/>
      <c r="I76" s="4"/>
      <c r="J76" s="4"/>
      <c r="K76" s="4"/>
      <c r="L76" s="4"/>
      <c r="M76" s="4"/>
    </row>
    <row r="77" ht="14.25" customHeight="1">
      <c r="A77" s="43">
        <v>6.0</v>
      </c>
      <c r="B77" s="38" t="s">
        <v>41</v>
      </c>
      <c r="C77" s="31">
        <v>10.0</v>
      </c>
      <c r="D77" s="31">
        <v>8.0</v>
      </c>
      <c r="E77" s="31">
        <v>6.0</v>
      </c>
      <c r="F77" s="31"/>
      <c r="G77" s="31"/>
      <c r="H77" s="4"/>
      <c r="I77" s="4"/>
      <c r="J77" s="4"/>
      <c r="K77" s="4"/>
      <c r="L77" s="4"/>
      <c r="M77" s="4"/>
    </row>
    <row r="78" ht="14.25" customHeight="1">
      <c r="A78" s="44">
        <v>7.0</v>
      </c>
      <c r="B78" s="38" t="s">
        <v>42</v>
      </c>
      <c r="C78" s="31">
        <v>120.0</v>
      </c>
      <c r="D78" s="31">
        <v>120.0</v>
      </c>
      <c r="E78" s="31">
        <v>120.0</v>
      </c>
      <c r="F78" s="31"/>
      <c r="G78" s="31"/>
      <c r="H78" s="4"/>
      <c r="I78" s="4"/>
      <c r="J78" s="4"/>
      <c r="K78" s="4"/>
      <c r="L78" s="4"/>
      <c r="M78" s="4"/>
    </row>
    <row r="79" ht="14.25" customHeight="1">
      <c r="A79" s="45">
        <v>8.0</v>
      </c>
      <c r="B79" s="46" t="s">
        <v>43</v>
      </c>
      <c r="C79" s="51">
        <v>154.0</v>
      </c>
      <c r="D79" s="51">
        <v>168.0</v>
      </c>
      <c r="E79" s="51">
        <v>143.0</v>
      </c>
      <c r="F79" s="51"/>
      <c r="G79" s="51"/>
      <c r="H79" s="4"/>
      <c r="I79" s="4"/>
      <c r="J79" s="4"/>
      <c r="K79" s="4"/>
      <c r="L79" s="4"/>
      <c r="M79" s="4"/>
    </row>
    <row r="80" ht="14.25" customHeight="1">
      <c r="A80" s="52">
        <v>9.0</v>
      </c>
      <c r="B80" s="53" t="s">
        <v>44</v>
      </c>
      <c r="C80" s="31">
        <v>6.0</v>
      </c>
      <c r="D80" s="31">
        <v>5.0</v>
      </c>
      <c r="E80" s="31">
        <v>2.0</v>
      </c>
      <c r="F80" s="31"/>
      <c r="G80" s="31"/>
      <c r="H80" s="4"/>
      <c r="I80" s="4"/>
      <c r="J80" s="4"/>
      <c r="K80" s="4"/>
      <c r="L80" s="4"/>
      <c r="M80" s="4"/>
    </row>
    <row r="81" ht="14.25" customHeight="1">
      <c r="A81" s="52">
        <v>10.0</v>
      </c>
      <c r="B81" s="53" t="s">
        <v>45</v>
      </c>
      <c r="C81" s="31">
        <v>103.0</v>
      </c>
      <c r="D81" s="31">
        <v>110.0</v>
      </c>
      <c r="E81" s="31">
        <v>87.0</v>
      </c>
      <c r="F81" s="31"/>
      <c r="G81" s="31"/>
      <c r="H81" s="4"/>
      <c r="I81" s="4"/>
      <c r="J81" s="4"/>
      <c r="K81" s="4"/>
      <c r="L81" s="4"/>
      <c r="M81" s="4"/>
    </row>
    <row r="82" ht="14.25" customHeight="1">
      <c r="A82" s="55" t="s">
        <v>46</v>
      </c>
      <c r="B82" s="56"/>
      <c r="C82" s="56"/>
      <c r="D82" s="56"/>
      <c r="E82" s="56"/>
      <c r="F82" s="56"/>
      <c r="G82" s="57"/>
      <c r="H82" s="4"/>
      <c r="I82" s="4"/>
      <c r="J82" s="4"/>
      <c r="K82" s="4"/>
      <c r="L82" s="4"/>
      <c r="M82" s="4"/>
    </row>
    <row r="83" ht="14.25" customHeight="1">
      <c r="A83" s="37">
        <v>11.0</v>
      </c>
      <c r="B83" s="58" t="s">
        <v>47</v>
      </c>
      <c r="C83" s="31">
        <v>12.0</v>
      </c>
      <c r="D83" s="31">
        <v>3.0</v>
      </c>
      <c r="E83" s="31">
        <v>7.0</v>
      </c>
      <c r="F83" s="31"/>
      <c r="G83" s="31"/>
      <c r="H83" s="4"/>
      <c r="I83" s="4"/>
      <c r="J83" s="4"/>
      <c r="K83" s="4"/>
      <c r="L83" s="4"/>
      <c r="M83" s="4"/>
    </row>
    <row r="84" ht="14.25" customHeight="1">
      <c r="A84" s="27">
        <v>12.0</v>
      </c>
      <c r="B84" s="58" t="s">
        <v>48</v>
      </c>
      <c r="C84" s="31">
        <v>10.0</v>
      </c>
      <c r="D84" s="31">
        <v>14.0</v>
      </c>
      <c r="E84" s="31">
        <v>11.0</v>
      </c>
      <c r="F84" s="31"/>
      <c r="G84" s="31"/>
      <c r="H84" s="4"/>
      <c r="I84" s="4"/>
      <c r="J84" s="4"/>
      <c r="K84" s="4"/>
      <c r="L84" s="4"/>
      <c r="M84" s="4"/>
    </row>
    <row r="85" ht="14.25" customHeight="1">
      <c r="A85" s="27">
        <v>13.0</v>
      </c>
      <c r="B85" s="58" t="s">
        <v>49</v>
      </c>
      <c r="C85" s="31">
        <v>6.0</v>
      </c>
      <c r="D85" s="31">
        <v>6.0</v>
      </c>
      <c r="E85" s="31">
        <v>3.0</v>
      </c>
      <c r="F85" s="31"/>
      <c r="G85" s="31"/>
      <c r="H85" s="4"/>
      <c r="I85" s="4"/>
      <c r="J85" s="4"/>
      <c r="K85" s="4"/>
      <c r="L85" s="4"/>
      <c r="M85" s="4"/>
    </row>
    <row r="86" ht="14.25" customHeight="1">
      <c r="A86" s="27">
        <v>14.0</v>
      </c>
      <c r="B86" s="58" t="s">
        <v>50</v>
      </c>
      <c r="C86" s="31" t="s">
        <v>51</v>
      </c>
      <c r="D86" s="31" t="s">
        <v>51</v>
      </c>
      <c r="E86" s="31" t="s">
        <v>51</v>
      </c>
      <c r="F86" s="31"/>
      <c r="G86" s="31"/>
      <c r="H86" s="4"/>
      <c r="I86" s="4"/>
      <c r="J86" s="4"/>
      <c r="K86" s="4"/>
      <c r="L86" s="4"/>
      <c r="M86" s="4"/>
    </row>
    <row r="87" ht="14.25" customHeight="1">
      <c r="A87" s="27">
        <v>15.0</v>
      </c>
      <c r="B87" s="58" t="s">
        <v>52</v>
      </c>
      <c r="C87" s="31" t="s">
        <v>63</v>
      </c>
      <c r="D87" s="31" t="s">
        <v>63</v>
      </c>
      <c r="E87" s="31" t="s">
        <v>63</v>
      </c>
      <c r="F87" s="31"/>
      <c r="G87" s="31"/>
      <c r="H87" s="4"/>
      <c r="I87" s="4"/>
      <c r="J87" s="4"/>
      <c r="K87" s="4"/>
      <c r="L87" s="4"/>
      <c r="M87" s="4"/>
    </row>
    <row r="88" ht="14.25" customHeight="1">
      <c r="A88" s="60">
        <v>16.0</v>
      </c>
      <c r="B88" s="58" t="s">
        <v>54</v>
      </c>
      <c r="C88" s="31"/>
      <c r="D88" s="31"/>
      <c r="E88" s="31"/>
      <c r="F88" s="31"/>
      <c r="G88" s="31"/>
      <c r="H88" s="4"/>
      <c r="I88" s="4"/>
      <c r="J88" s="4"/>
      <c r="K88" s="4"/>
      <c r="L88" s="4"/>
      <c r="M88" s="4"/>
    </row>
    <row r="89" ht="14.25" customHeight="1">
      <c r="A89" s="27">
        <v>17.0</v>
      </c>
      <c r="B89" s="58" t="s">
        <v>55</v>
      </c>
      <c r="C89" s="31"/>
      <c r="D89" s="31"/>
      <c r="E89" s="31"/>
      <c r="F89" s="31"/>
      <c r="G89" s="31"/>
      <c r="H89" s="4"/>
      <c r="I89" s="4"/>
      <c r="J89" s="4"/>
      <c r="K89" s="4"/>
      <c r="L89" s="4"/>
      <c r="M89" s="4"/>
    </row>
    <row r="90" ht="14.25" customHeight="1">
      <c r="A90" s="60">
        <v>18.0</v>
      </c>
      <c r="B90" s="58" t="s">
        <v>56</v>
      </c>
      <c r="C90" s="31"/>
      <c r="D90" s="31"/>
      <c r="E90" s="31"/>
      <c r="F90" s="31"/>
      <c r="G90" s="31"/>
      <c r="H90" s="4"/>
      <c r="I90" s="4"/>
      <c r="J90" s="4"/>
      <c r="K90" s="4"/>
      <c r="L90" s="4"/>
      <c r="M90" s="4"/>
    </row>
    <row r="91" ht="14.25" customHeight="1">
      <c r="A91" s="27">
        <v>19.0</v>
      </c>
      <c r="B91" s="58" t="s">
        <v>57</v>
      </c>
      <c r="C91" s="31"/>
      <c r="D91" s="31"/>
      <c r="E91" s="31"/>
      <c r="F91" s="31"/>
      <c r="G91" s="31"/>
      <c r="H91" s="4"/>
      <c r="I91" s="4"/>
      <c r="J91" s="4"/>
      <c r="K91" s="4"/>
      <c r="L91" s="4"/>
      <c r="M91" s="4"/>
    </row>
    <row r="92" ht="14.25" customHeight="1">
      <c r="A92" s="60">
        <v>20.0</v>
      </c>
      <c r="B92" s="58" t="s">
        <v>58</v>
      </c>
      <c r="C92" s="31"/>
      <c r="D92" s="31"/>
      <c r="E92" s="31"/>
      <c r="F92" s="31"/>
      <c r="G92" s="31"/>
      <c r="H92" s="4"/>
      <c r="I92" s="4"/>
      <c r="J92" s="4"/>
      <c r="K92" s="4"/>
      <c r="L92" s="4"/>
      <c r="M92" s="4"/>
    </row>
    <row r="93" ht="14.25" customHeight="1">
      <c r="A93" s="27">
        <v>21.0</v>
      </c>
      <c r="B93" s="58" t="s">
        <v>59</v>
      </c>
      <c r="C93" s="31" t="s">
        <v>63</v>
      </c>
      <c r="D93" s="31" t="s">
        <v>63</v>
      </c>
      <c r="E93" s="31" t="s">
        <v>63</v>
      </c>
      <c r="F93" s="31"/>
      <c r="G93" s="31"/>
      <c r="H93" s="4"/>
      <c r="I93" s="4"/>
      <c r="J93" s="4"/>
      <c r="K93" s="4"/>
      <c r="L93" s="4"/>
      <c r="M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ht="14.25" customHeight="1">
      <c r="A95" s="62" t="s">
        <v>60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2"/>
      <c r="M95" s="4"/>
    </row>
    <row r="96" ht="14.25" customHeight="1">
      <c r="A96" s="63" t="s">
        <v>9</v>
      </c>
      <c r="B96" s="64" t="s">
        <v>25</v>
      </c>
      <c r="C96" s="65" t="s">
        <v>26</v>
      </c>
      <c r="D96" s="56"/>
      <c r="E96" s="56"/>
      <c r="F96" s="56"/>
      <c r="G96" s="56"/>
      <c r="H96" s="56"/>
      <c r="I96" s="56"/>
      <c r="J96" s="56"/>
      <c r="K96" s="56"/>
      <c r="L96" s="57"/>
      <c r="M96" s="4"/>
    </row>
    <row r="97" ht="14.25" customHeight="1">
      <c r="C97" s="66" t="s">
        <v>29</v>
      </c>
      <c r="D97" s="67"/>
      <c r="E97" s="66" t="s">
        <v>30</v>
      </c>
      <c r="F97" s="67"/>
      <c r="G97" s="66" t="s">
        <v>31</v>
      </c>
      <c r="H97" s="67"/>
      <c r="I97" s="66" t="s">
        <v>32</v>
      </c>
      <c r="J97" s="67"/>
      <c r="K97" s="66" t="s">
        <v>33</v>
      </c>
      <c r="L97" s="67"/>
      <c r="M97" s="4"/>
    </row>
    <row r="98" ht="14.25" customHeight="1">
      <c r="A98" s="17"/>
      <c r="B98" s="17"/>
      <c r="C98" s="58" t="s">
        <v>61</v>
      </c>
      <c r="D98" s="58" t="s">
        <v>62</v>
      </c>
      <c r="E98" s="58" t="s">
        <v>61</v>
      </c>
      <c r="F98" s="58" t="s">
        <v>62</v>
      </c>
      <c r="G98" s="58" t="s">
        <v>61</v>
      </c>
      <c r="H98" s="58" t="s">
        <v>62</v>
      </c>
      <c r="I98" s="58" t="s">
        <v>61</v>
      </c>
      <c r="J98" s="58" t="s">
        <v>62</v>
      </c>
      <c r="K98" s="58" t="s">
        <v>61</v>
      </c>
      <c r="L98" s="58" t="s">
        <v>62</v>
      </c>
      <c r="M98" s="4"/>
    </row>
    <row r="99" ht="14.25" customHeight="1">
      <c r="A99" s="68" t="s">
        <v>34</v>
      </c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70"/>
      <c r="M99" s="4"/>
    </row>
    <row r="100" ht="14.25" customHeight="1">
      <c r="A100" s="27">
        <v>1.0</v>
      </c>
      <c r="B100" s="71" t="s">
        <v>35</v>
      </c>
      <c r="C100" s="72">
        <v>1.0</v>
      </c>
      <c r="D100" s="73"/>
      <c r="E100" s="72">
        <v>12.0</v>
      </c>
      <c r="F100" s="73"/>
      <c r="G100" s="72">
        <v>26.0</v>
      </c>
      <c r="H100" s="73"/>
      <c r="I100" s="72">
        <v>30.0</v>
      </c>
      <c r="J100" s="73"/>
      <c r="K100" s="72">
        <v>43.0</v>
      </c>
      <c r="L100" s="73"/>
      <c r="M100" s="4"/>
    </row>
    <row r="101" ht="14.25" customHeight="1">
      <c r="A101" s="27">
        <v>2.0</v>
      </c>
      <c r="B101" s="71" t="s">
        <v>36</v>
      </c>
      <c r="C101" s="74">
        <v>1.0</v>
      </c>
      <c r="D101" s="75">
        <v>3.0</v>
      </c>
      <c r="E101" s="74">
        <v>1.0</v>
      </c>
      <c r="F101" s="75">
        <v>3.0</v>
      </c>
      <c r="G101" s="74">
        <v>1.0</v>
      </c>
      <c r="H101" s="75">
        <v>3.0</v>
      </c>
      <c r="I101" s="74">
        <v>2.0</v>
      </c>
      <c r="J101" s="75">
        <v>4.0</v>
      </c>
      <c r="K101" s="74">
        <v>1.0</v>
      </c>
      <c r="L101" s="75">
        <v>3.0</v>
      </c>
      <c r="M101" s="4"/>
    </row>
    <row r="102" ht="14.25" customHeight="1">
      <c r="A102" s="34">
        <v>3.0</v>
      </c>
      <c r="B102" s="76" t="s">
        <v>37</v>
      </c>
      <c r="C102" s="77">
        <v>6.0</v>
      </c>
      <c r="D102" s="78"/>
      <c r="E102" s="77">
        <v>6.0</v>
      </c>
      <c r="F102" s="78"/>
      <c r="G102" s="77">
        <v>6.0</v>
      </c>
      <c r="H102" s="78"/>
      <c r="I102" s="77">
        <v>6.0</v>
      </c>
      <c r="J102" s="78"/>
      <c r="K102" s="77">
        <v>6.0</v>
      </c>
      <c r="L102" s="78"/>
      <c r="M102" s="4"/>
    </row>
    <row r="103" ht="14.25" customHeight="1">
      <c r="A103" s="36">
        <v>4.0</v>
      </c>
      <c r="B103" s="76" t="s">
        <v>38</v>
      </c>
      <c r="C103" s="77">
        <v>2.0</v>
      </c>
      <c r="D103" s="78"/>
      <c r="E103" s="77">
        <v>3.0</v>
      </c>
      <c r="F103" s="78"/>
      <c r="G103" s="77">
        <v>1.0</v>
      </c>
      <c r="H103" s="78"/>
      <c r="I103" s="77">
        <v>4.0</v>
      </c>
      <c r="J103" s="78"/>
      <c r="K103" s="77">
        <v>5.0</v>
      </c>
      <c r="L103" s="78"/>
      <c r="M103" s="4"/>
    </row>
    <row r="104" ht="14.25" customHeight="1">
      <c r="A104" s="37" t="s">
        <v>39</v>
      </c>
      <c r="B104" s="79" t="s">
        <v>40</v>
      </c>
      <c r="C104" s="74">
        <v>238.0</v>
      </c>
      <c r="D104" s="75">
        <v>192.0</v>
      </c>
      <c r="E104" s="74">
        <v>82.0</v>
      </c>
      <c r="F104" s="75">
        <v>149.0</v>
      </c>
      <c r="G104" s="74">
        <v>171.0</v>
      </c>
      <c r="H104" s="75">
        <v>171.0</v>
      </c>
      <c r="I104" s="74">
        <v>356.0</v>
      </c>
      <c r="J104" s="75">
        <v>149.0</v>
      </c>
      <c r="K104" s="74">
        <v>188.0</v>
      </c>
      <c r="L104" s="75">
        <v>168.0</v>
      </c>
      <c r="M104" s="4"/>
    </row>
    <row r="105" ht="14.25" customHeight="1">
      <c r="A105" s="43">
        <v>6.0</v>
      </c>
      <c r="B105" s="79" t="s">
        <v>41</v>
      </c>
      <c r="C105" s="74">
        <v>10.0</v>
      </c>
      <c r="D105" s="75">
        <v>10.0</v>
      </c>
      <c r="E105" s="74">
        <v>10.0</v>
      </c>
      <c r="F105" s="75">
        <v>10.0</v>
      </c>
      <c r="G105" s="74">
        <v>10.0</v>
      </c>
      <c r="H105" s="75">
        <v>10.0</v>
      </c>
      <c r="I105" s="74">
        <v>10.0</v>
      </c>
      <c r="J105" s="75">
        <v>8.0</v>
      </c>
      <c r="K105" s="74">
        <v>10.0</v>
      </c>
      <c r="L105" s="75">
        <v>10.0</v>
      </c>
      <c r="M105" s="4"/>
    </row>
    <row r="106" ht="14.25" customHeight="1">
      <c r="A106" s="44">
        <v>7.0</v>
      </c>
      <c r="B106" s="79" t="s">
        <v>42</v>
      </c>
      <c r="C106" s="74">
        <v>449.0</v>
      </c>
      <c r="D106" s="75">
        <v>333.0</v>
      </c>
      <c r="E106" s="74">
        <v>201.0</v>
      </c>
      <c r="F106" s="75">
        <v>277.0</v>
      </c>
      <c r="G106" s="74">
        <v>323.0</v>
      </c>
      <c r="H106" s="75">
        <v>391.0</v>
      </c>
      <c r="I106" s="74">
        <v>349.0</v>
      </c>
      <c r="J106" s="75">
        <v>234.0</v>
      </c>
      <c r="K106" s="74">
        <v>333.0</v>
      </c>
      <c r="L106" s="75">
        <v>333.0</v>
      </c>
      <c r="M106" s="4"/>
    </row>
    <row r="107" ht="14.25" customHeight="1">
      <c r="A107" s="45">
        <v>8.0</v>
      </c>
      <c r="B107" s="80" t="s">
        <v>43</v>
      </c>
      <c r="C107" s="81">
        <v>229.0</v>
      </c>
      <c r="D107" s="82">
        <v>202.0</v>
      </c>
      <c r="E107" s="81">
        <v>375.0</v>
      </c>
      <c r="F107" s="82" t="s">
        <v>53</v>
      </c>
      <c r="G107" s="81">
        <v>213.0</v>
      </c>
      <c r="H107" s="82">
        <v>131.0</v>
      </c>
      <c r="I107" s="81">
        <v>288.0</v>
      </c>
      <c r="J107" s="82">
        <v>112.0</v>
      </c>
      <c r="K107" s="81">
        <v>468.0</v>
      </c>
      <c r="L107" s="82" t="s">
        <v>53</v>
      </c>
      <c r="M107" s="4"/>
    </row>
    <row r="108" ht="14.25" customHeight="1">
      <c r="A108" s="52">
        <v>9.0</v>
      </c>
      <c r="B108" s="83" t="s">
        <v>44</v>
      </c>
      <c r="C108" s="74">
        <v>10.0</v>
      </c>
      <c r="D108" s="75">
        <v>7.0</v>
      </c>
      <c r="E108" s="74">
        <v>10.0</v>
      </c>
      <c r="F108" s="82" t="s">
        <v>53</v>
      </c>
      <c r="G108" s="74">
        <v>10.0</v>
      </c>
      <c r="H108" s="75">
        <v>1.0</v>
      </c>
      <c r="I108" s="74">
        <v>10.0</v>
      </c>
      <c r="J108" s="75">
        <v>8.0</v>
      </c>
      <c r="K108" s="74">
        <v>6.0</v>
      </c>
      <c r="L108" s="75" t="s">
        <v>53</v>
      </c>
      <c r="M108" s="4"/>
    </row>
    <row r="109" ht="14.25" customHeight="1">
      <c r="A109" s="52">
        <v>10.0</v>
      </c>
      <c r="B109" s="83" t="s">
        <v>45</v>
      </c>
      <c r="C109" s="84">
        <v>387.0</v>
      </c>
      <c r="D109" s="85">
        <v>453.0</v>
      </c>
      <c r="E109" s="84">
        <v>533.0</v>
      </c>
      <c r="F109" s="85" t="s">
        <v>53</v>
      </c>
      <c r="G109" s="84">
        <v>377.0</v>
      </c>
      <c r="H109" s="85">
        <v>151.0</v>
      </c>
      <c r="I109" s="84">
        <v>519.0</v>
      </c>
      <c r="J109" s="85">
        <v>222.0</v>
      </c>
      <c r="K109" s="84">
        <v>574.0</v>
      </c>
      <c r="L109" s="85" t="s">
        <v>53</v>
      </c>
      <c r="M109" s="4"/>
    </row>
    <row r="110" ht="14.25" customHeight="1">
      <c r="A110" s="86" t="s">
        <v>46</v>
      </c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70"/>
      <c r="M110" s="4"/>
    </row>
    <row r="111" ht="14.25" customHeight="1">
      <c r="A111" s="37">
        <v>11.0</v>
      </c>
      <c r="B111" s="87" t="s">
        <v>47</v>
      </c>
      <c r="C111" s="88"/>
      <c r="D111" s="89"/>
      <c r="E111" s="88"/>
      <c r="F111" s="89"/>
      <c r="G111" s="89">
        <v>7.0</v>
      </c>
      <c r="H111" s="88">
        <v>37.0</v>
      </c>
      <c r="I111" s="88">
        <v>69.0</v>
      </c>
      <c r="J111" s="89">
        <v>2.0</v>
      </c>
      <c r="K111" s="88">
        <v>0.0</v>
      </c>
      <c r="L111" s="89">
        <v>74.0</v>
      </c>
      <c r="M111" s="4"/>
    </row>
    <row r="112" ht="14.25" customHeight="1">
      <c r="A112" s="27">
        <v>12.0</v>
      </c>
      <c r="B112" s="87" t="s">
        <v>48</v>
      </c>
      <c r="C112" s="74"/>
      <c r="D112" s="75"/>
      <c r="E112" s="74"/>
      <c r="F112" s="75"/>
      <c r="G112" s="75">
        <v>40.0</v>
      </c>
      <c r="H112" s="74">
        <v>143.0</v>
      </c>
      <c r="I112" s="74">
        <v>172.0</v>
      </c>
      <c r="J112" s="75">
        <v>15.0</v>
      </c>
      <c r="K112" s="74">
        <v>8.0</v>
      </c>
      <c r="L112" s="75">
        <v>133.0</v>
      </c>
      <c r="M112" s="4"/>
    </row>
    <row r="113" ht="14.25" customHeight="1">
      <c r="A113" s="27">
        <v>13.0</v>
      </c>
      <c r="B113" s="87" t="s">
        <v>49</v>
      </c>
      <c r="C113" s="74"/>
      <c r="D113" s="75"/>
      <c r="E113" s="74"/>
      <c r="F113" s="75"/>
      <c r="G113" s="75">
        <v>3.0</v>
      </c>
      <c r="H113" s="74">
        <v>3.0</v>
      </c>
      <c r="I113" s="74">
        <v>7.0</v>
      </c>
      <c r="J113" s="75">
        <v>7.0</v>
      </c>
      <c r="K113" s="74">
        <v>7.0</v>
      </c>
      <c r="L113" s="75">
        <v>3.0</v>
      </c>
      <c r="M113" s="4"/>
    </row>
    <row r="114" ht="14.25" customHeight="1">
      <c r="A114" s="27">
        <v>14.0</v>
      </c>
      <c r="B114" s="87" t="s">
        <v>50</v>
      </c>
      <c r="C114" s="74"/>
      <c r="D114" s="75"/>
      <c r="E114" s="74"/>
      <c r="F114" s="75"/>
      <c r="G114" s="75" t="s">
        <v>51</v>
      </c>
      <c r="H114" s="74" t="s">
        <v>51</v>
      </c>
      <c r="I114" s="74" t="s">
        <v>51</v>
      </c>
      <c r="J114" s="75" t="s">
        <v>51</v>
      </c>
      <c r="K114" s="74" t="s">
        <v>51</v>
      </c>
      <c r="L114" s="75" t="s">
        <v>51</v>
      </c>
      <c r="M114" s="4"/>
    </row>
    <row r="115" ht="14.25" customHeight="1">
      <c r="A115" s="27">
        <v>15.0</v>
      </c>
      <c r="B115" s="87" t="s">
        <v>52</v>
      </c>
      <c r="C115" s="323" t="s">
        <v>63</v>
      </c>
      <c r="D115" s="21"/>
      <c r="E115" s="21"/>
      <c r="F115" s="21"/>
      <c r="G115" s="21"/>
      <c r="H115" s="21"/>
      <c r="I115" s="21"/>
      <c r="J115" s="21"/>
      <c r="K115" s="21"/>
      <c r="L115" s="78"/>
      <c r="M115" s="4"/>
    </row>
    <row r="116" ht="14.25" customHeight="1">
      <c r="A116" s="60">
        <v>16.0</v>
      </c>
      <c r="B116" s="91" t="s">
        <v>54</v>
      </c>
      <c r="C116" s="74"/>
      <c r="D116" s="75"/>
      <c r="E116" s="74"/>
      <c r="F116" s="75"/>
      <c r="G116" s="74"/>
      <c r="H116" s="75"/>
      <c r="I116" s="74"/>
      <c r="J116" s="75"/>
      <c r="K116" s="74"/>
      <c r="L116" s="75"/>
      <c r="M116" s="4"/>
    </row>
    <row r="117" ht="14.25" customHeight="1">
      <c r="A117" s="27">
        <v>17.0</v>
      </c>
      <c r="B117" s="91" t="s">
        <v>55</v>
      </c>
      <c r="C117" s="74"/>
      <c r="D117" s="75"/>
      <c r="E117" s="74"/>
      <c r="F117" s="75"/>
      <c r="G117" s="74"/>
      <c r="H117" s="75"/>
      <c r="I117" s="74"/>
      <c r="J117" s="75"/>
      <c r="K117" s="74"/>
      <c r="L117" s="75"/>
      <c r="M117" s="4"/>
    </row>
    <row r="118" ht="14.25" customHeight="1">
      <c r="A118" s="60">
        <v>18.0</v>
      </c>
      <c r="B118" s="91" t="s">
        <v>56</v>
      </c>
      <c r="C118" s="81"/>
      <c r="D118" s="82"/>
      <c r="E118" s="81"/>
      <c r="F118" s="82"/>
      <c r="G118" s="81"/>
      <c r="H118" s="82"/>
      <c r="I118" s="81"/>
      <c r="J118" s="82"/>
      <c r="K118" s="81"/>
      <c r="L118" s="82"/>
      <c r="M118" s="4"/>
    </row>
    <row r="119" ht="14.25" customHeight="1">
      <c r="A119" s="27">
        <v>19.0</v>
      </c>
      <c r="B119" s="91" t="s">
        <v>57</v>
      </c>
      <c r="C119" s="74"/>
      <c r="D119" s="75"/>
      <c r="E119" s="74"/>
      <c r="F119" s="75"/>
      <c r="G119" s="74"/>
      <c r="H119" s="75"/>
      <c r="I119" s="74"/>
      <c r="J119" s="75"/>
      <c r="K119" s="74"/>
      <c r="L119" s="75"/>
      <c r="M119" s="4"/>
    </row>
    <row r="120" ht="14.25" customHeight="1">
      <c r="A120" s="60">
        <v>20.0</v>
      </c>
      <c r="B120" s="91" t="s">
        <v>58</v>
      </c>
      <c r="C120" s="74"/>
      <c r="D120" s="75"/>
      <c r="E120" s="74"/>
      <c r="F120" s="75"/>
      <c r="G120" s="74"/>
      <c r="H120" s="75"/>
      <c r="I120" s="74"/>
      <c r="J120" s="75"/>
      <c r="K120" s="74"/>
      <c r="L120" s="75"/>
      <c r="M120" s="4"/>
    </row>
    <row r="121" ht="14.25" customHeight="1">
      <c r="A121" s="27">
        <v>21.0</v>
      </c>
      <c r="B121" s="91" t="s">
        <v>59</v>
      </c>
      <c r="C121" s="324" t="s">
        <v>63</v>
      </c>
      <c r="D121" s="93"/>
      <c r="E121" s="93"/>
      <c r="F121" s="93"/>
      <c r="G121" s="93"/>
      <c r="H121" s="93"/>
      <c r="I121" s="93"/>
      <c r="J121" s="93"/>
      <c r="K121" s="93"/>
      <c r="L121" s="94"/>
      <c r="M121" s="4"/>
    </row>
    <row r="122" ht="14.25" customHeight="1">
      <c r="A122" s="4"/>
      <c r="B122" s="5" t="s">
        <v>1</v>
      </c>
      <c r="C122" s="6" t="s">
        <v>2</v>
      </c>
      <c r="D122" s="6" t="s">
        <v>3</v>
      </c>
      <c r="E122" s="509" t="s">
        <v>83</v>
      </c>
      <c r="F122" s="6" t="s">
        <v>5</v>
      </c>
      <c r="G122" s="6" t="s">
        <v>6</v>
      </c>
      <c r="H122" s="6" t="s">
        <v>7</v>
      </c>
      <c r="I122" s="6" t="s">
        <v>8</v>
      </c>
      <c r="J122" s="6" t="s">
        <v>9</v>
      </c>
      <c r="K122" s="6" t="s">
        <v>10</v>
      </c>
      <c r="L122" s="6" t="s">
        <v>11</v>
      </c>
      <c r="M122" s="4"/>
    </row>
    <row r="123" ht="14.25" customHeight="1">
      <c r="A123" s="4"/>
      <c r="B123" s="7" t="s">
        <v>12</v>
      </c>
      <c r="C123" s="308">
        <v>3.0</v>
      </c>
      <c r="D123" s="308">
        <v>3.0</v>
      </c>
      <c r="E123" s="308" t="s">
        <v>181</v>
      </c>
      <c r="F123" s="308">
        <v>22.0</v>
      </c>
      <c r="G123" s="308">
        <v>12.0</v>
      </c>
      <c r="H123" s="308">
        <v>7.33</v>
      </c>
      <c r="I123" s="308">
        <v>35.0</v>
      </c>
      <c r="J123" s="308">
        <v>62.58</v>
      </c>
      <c r="K123" s="308"/>
      <c r="L123" s="308"/>
      <c r="M123" s="4"/>
    </row>
    <row r="124" ht="14.25" customHeight="1">
      <c r="A124" s="4"/>
      <c r="B124" s="7" t="s">
        <v>13</v>
      </c>
      <c r="C124" s="308">
        <v>3.0</v>
      </c>
      <c r="D124" s="308">
        <v>6.0</v>
      </c>
      <c r="E124" s="308">
        <v>0.0</v>
      </c>
      <c r="F124" s="308">
        <v>189.0</v>
      </c>
      <c r="G124" s="308">
        <v>74.0</v>
      </c>
      <c r="H124" s="308">
        <v>37.8</v>
      </c>
      <c r="I124" s="308">
        <v>511.0</v>
      </c>
      <c r="J124" s="308">
        <v>36.99</v>
      </c>
      <c r="K124" s="308"/>
      <c r="L124" s="308">
        <v>2.0</v>
      </c>
      <c r="M124" s="4"/>
    </row>
    <row r="125" ht="14.25" customHeight="1">
      <c r="A125" s="4"/>
      <c r="B125" s="13" t="s">
        <v>14</v>
      </c>
      <c r="C125" s="14" t="s">
        <v>15</v>
      </c>
      <c r="D125" s="14" t="s">
        <v>16</v>
      </c>
      <c r="E125" s="14" t="s">
        <v>5</v>
      </c>
      <c r="F125" s="14" t="s">
        <v>17</v>
      </c>
      <c r="G125" s="14" t="s">
        <v>18</v>
      </c>
      <c r="H125" s="14" t="s">
        <v>7</v>
      </c>
      <c r="I125" s="14" t="s">
        <v>19</v>
      </c>
      <c r="J125" s="14" t="s">
        <v>20</v>
      </c>
      <c r="K125" s="14" t="s">
        <v>21</v>
      </c>
      <c r="L125" s="14" t="s">
        <v>22</v>
      </c>
      <c r="M125" s="4"/>
    </row>
    <row r="126" ht="14.25" customHeight="1">
      <c r="A126" s="4"/>
      <c r="B126" s="7" t="s">
        <v>23</v>
      </c>
      <c r="C126" s="308"/>
      <c r="D126" s="308"/>
      <c r="E126" s="308"/>
      <c r="F126" s="308"/>
      <c r="G126" s="308"/>
      <c r="H126" s="308"/>
      <c r="I126" s="308"/>
      <c r="J126" s="308"/>
      <c r="K126" s="308"/>
      <c r="L126" s="308"/>
      <c r="M126" s="4"/>
    </row>
    <row r="127" ht="14.25" customHeight="1">
      <c r="A127" s="4"/>
      <c r="B127" s="7" t="s">
        <v>13</v>
      </c>
      <c r="C127" s="308"/>
      <c r="D127" s="308"/>
      <c r="E127" s="308"/>
      <c r="F127" s="308"/>
      <c r="G127" s="308"/>
      <c r="H127" s="308"/>
      <c r="I127" s="308"/>
      <c r="J127" s="308"/>
      <c r="K127" s="308"/>
      <c r="L127" s="308"/>
      <c r="M127" s="4"/>
    </row>
    <row r="128" ht="14.25" customHeight="1">
      <c r="A128" s="16" t="s">
        <v>24</v>
      </c>
      <c r="B128" s="17"/>
      <c r="C128" s="17"/>
      <c r="D128" s="17"/>
      <c r="E128" s="17"/>
      <c r="F128" s="17"/>
      <c r="G128" s="17"/>
      <c r="H128" s="4"/>
      <c r="I128" s="4"/>
      <c r="J128" s="4"/>
      <c r="K128" s="4"/>
      <c r="L128" s="4"/>
      <c r="M128" s="4"/>
    </row>
    <row r="129" ht="14.25" customHeight="1">
      <c r="A129" s="18" t="s">
        <v>9</v>
      </c>
      <c r="B129" s="19" t="s">
        <v>25</v>
      </c>
      <c r="C129" s="20" t="s">
        <v>26</v>
      </c>
      <c r="D129" s="21"/>
      <c r="E129" s="22"/>
      <c r="F129" s="23" t="s">
        <v>27</v>
      </c>
      <c r="G129" s="23" t="s">
        <v>28</v>
      </c>
      <c r="H129" s="4"/>
      <c r="I129" s="4"/>
      <c r="J129" s="4"/>
      <c r="K129" s="4"/>
      <c r="L129" s="4"/>
      <c r="M129" s="4"/>
    </row>
    <row r="130" ht="14.25" customHeight="1">
      <c r="A130" s="24"/>
      <c r="B130" s="25"/>
      <c r="C130" s="23" t="s">
        <v>29</v>
      </c>
      <c r="D130" s="23" t="s">
        <v>30</v>
      </c>
      <c r="E130" s="23" t="s">
        <v>31</v>
      </c>
      <c r="F130" s="23" t="s">
        <v>32</v>
      </c>
      <c r="G130" s="23" t="s">
        <v>33</v>
      </c>
      <c r="H130" s="4"/>
      <c r="I130" s="4"/>
      <c r="J130" s="4"/>
      <c r="K130" s="4"/>
      <c r="L130" s="4"/>
      <c r="M130" s="4"/>
    </row>
    <row r="131" ht="14.25" customHeight="1">
      <c r="A131" s="26" t="s">
        <v>34</v>
      </c>
      <c r="B131" s="21"/>
      <c r="C131" s="21"/>
      <c r="D131" s="21"/>
      <c r="E131" s="21"/>
      <c r="F131" s="21"/>
      <c r="G131" s="22"/>
      <c r="H131" s="4"/>
      <c r="I131" s="4"/>
      <c r="J131" s="4"/>
      <c r="K131" s="4"/>
      <c r="L131" s="4"/>
      <c r="M131" s="4"/>
    </row>
    <row r="132" ht="14.25" customHeight="1">
      <c r="A132" s="27">
        <v>1.0</v>
      </c>
      <c r="B132" s="28" t="s">
        <v>35</v>
      </c>
      <c r="C132" s="31">
        <v>11.0</v>
      </c>
      <c r="D132" s="31">
        <v>17.0</v>
      </c>
      <c r="E132" s="31">
        <v>28.0</v>
      </c>
      <c r="F132" s="31"/>
      <c r="G132" s="31"/>
      <c r="H132" s="4"/>
      <c r="I132" s="4"/>
      <c r="J132" s="4"/>
      <c r="K132" s="4"/>
      <c r="L132" s="4"/>
      <c r="M132" s="4"/>
    </row>
    <row r="133" ht="14.25" customHeight="1">
      <c r="A133" s="27">
        <v>2.0</v>
      </c>
      <c r="B133" s="28" t="s">
        <v>36</v>
      </c>
      <c r="C133" s="31">
        <v>1.0</v>
      </c>
      <c r="D133" s="31">
        <v>1.0</v>
      </c>
      <c r="E133" s="31">
        <v>1.0</v>
      </c>
      <c r="F133" s="31"/>
      <c r="G133" s="31"/>
      <c r="H133" s="4"/>
      <c r="I133" s="4"/>
      <c r="J133" s="4"/>
      <c r="K133" s="4"/>
      <c r="L133" s="4"/>
      <c r="M133" s="4"/>
    </row>
    <row r="134" ht="14.25" customHeight="1">
      <c r="A134" s="34">
        <v>3.0</v>
      </c>
      <c r="B134" s="35" t="s">
        <v>37</v>
      </c>
      <c r="C134" s="31">
        <v>4.0</v>
      </c>
      <c r="D134" s="31">
        <v>4.0</v>
      </c>
      <c r="E134" s="31">
        <v>4.0</v>
      </c>
      <c r="F134" s="31"/>
      <c r="G134" s="31"/>
      <c r="H134" s="4"/>
      <c r="I134" s="4"/>
      <c r="J134" s="4"/>
      <c r="K134" s="4"/>
      <c r="L134" s="4"/>
      <c r="M134" s="4"/>
    </row>
    <row r="135" ht="14.25" customHeight="1">
      <c r="A135" s="36">
        <v>4.0</v>
      </c>
      <c r="B135" s="35" t="s">
        <v>38</v>
      </c>
      <c r="C135" s="31">
        <v>3.0</v>
      </c>
      <c r="D135" s="31">
        <v>2.0</v>
      </c>
      <c r="E135" s="31">
        <v>1.0</v>
      </c>
      <c r="F135" s="31"/>
      <c r="G135" s="31"/>
      <c r="H135" s="4"/>
      <c r="I135" s="4"/>
      <c r="J135" s="4"/>
      <c r="K135" s="4"/>
      <c r="L135" s="4"/>
      <c r="M135" s="4"/>
    </row>
    <row r="136" ht="14.25" customHeight="1">
      <c r="A136" s="37" t="s">
        <v>39</v>
      </c>
      <c r="B136" s="38" t="s">
        <v>40</v>
      </c>
      <c r="C136" s="31">
        <v>149.0</v>
      </c>
      <c r="D136" s="31">
        <v>164.0</v>
      </c>
      <c r="E136" s="31">
        <v>137.0</v>
      </c>
      <c r="F136" s="31"/>
      <c r="G136" s="31"/>
      <c r="H136" s="4"/>
      <c r="I136" s="4"/>
      <c r="J136" s="4"/>
      <c r="K136" s="4"/>
      <c r="L136" s="4"/>
      <c r="M136" s="4"/>
    </row>
    <row r="137" ht="14.25" customHeight="1">
      <c r="A137" s="43">
        <v>6.0</v>
      </c>
      <c r="B137" s="38" t="s">
        <v>41</v>
      </c>
      <c r="C137" s="31">
        <v>10.0</v>
      </c>
      <c r="D137" s="31">
        <v>8.0</v>
      </c>
      <c r="E137" s="31">
        <v>6.0</v>
      </c>
      <c r="F137" s="31"/>
      <c r="G137" s="31"/>
      <c r="H137" s="4"/>
      <c r="I137" s="4"/>
      <c r="J137" s="4"/>
      <c r="K137" s="4"/>
      <c r="L137" s="4"/>
      <c r="M137" s="4"/>
    </row>
    <row r="138" ht="14.25" customHeight="1">
      <c r="A138" s="44">
        <v>7.0</v>
      </c>
      <c r="B138" s="38" t="s">
        <v>42</v>
      </c>
      <c r="C138" s="31">
        <v>120.0</v>
      </c>
      <c r="D138" s="31">
        <v>120.0</v>
      </c>
      <c r="E138" s="31">
        <v>120.0</v>
      </c>
      <c r="F138" s="31"/>
      <c r="G138" s="31"/>
      <c r="H138" s="4"/>
      <c r="I138" s="4"/>
      <c r="J138" s="4"/>
      <c r="K138" s="4"/>
      <c r="L138" s="4"/>
      <c r="M138" s="4"/>
    </row>
    <row r="139" ht="14.25" customHeight="1">
      <c r="A139" s="45">
        <v>8.0</v>
      </c>
      <c r="B139" s="46" t="s">
        <v>43</v>
      </c>
      <c r="C139" s="51">
        <v>154.0</v>
      </c>
      <c r="D139" s="51">
        <v>168.0</v>
      </c>
      <c r="E139" s="51">
        <v>143.0</v>
      </c>
      <c r="F139" s="51"/>
      <c r="G139" s="51"/>
      <c r="H139" s="4"/>
      <c r="I139" s="4"/>
      <c r="J139" s="4"/>
      <c r="K139" s="4"/>
      <c r="L139" s="4"/>
      <c r="M139" s="4"/>
    </row>
    <row r="140" ht="14.25" customHeight="1">
      <c r="A140" s="52">
        <v>9.0</v>
      </c>
      <c r="B140" s="53" t="s">
        <v>44</v>
      </c>
      <c r="C140" s="31">
        <v>6.0</v>
      </c>
      <c r="D140" s="31">
        <v>5.0</v>
      </c>
      <c r="E140" s="31">
        <v>2.0</v>
      </c>
      <c r="F140" s="31"/>
      <c r="G140" s="31"/>
      <c r="H140" s="4"/>
      <c r="I140" s="4"/>
      <c r="J140" s="4"/>
      <c r="K140" s="4"/>
      <c r="L140" s="4"/>
      <c r="M140" s="4"/>
    </row>
    <row r="141" ht="14.25" customHeight="1">
      <c r="A141" s="52">
        <v>10.0</v>
      </c>
      <c r="B141" s="53" t="s">
        <v>45</v>
      </c>
      <c r="C141" s="31">
        <v>103.0</v>
      </c>
      <c r="D141" s="31">
        <v>110.0</v>
      </c>
      <c r="E141" s="31">
        <v>87.0</v>
      </c>
      <c r="F141" s="31"/>
      <c r="G141" s="31"/>
      <c r="H141" s="4"/>
      <c r="I141" s="4"/>
      <c r="J141" s="4"/>
      <c r="K141" s="4"/>
      <c r="L141" s="4"/>
      <c r="M141" s="4"/>
    </row>
    <row r="142" ht="14.25" customHeight="1">
      <c r="A142" s="55" t="s">
        <v>46</v>
      </c>
      <c r="B142" s="56"/>
      <c r="C142" s="56"/>
      <c r="D142" s="56"/>
      <c r="E142" s="56"/>
      <c r="F142" s="56"/>
      <c r="G142" s="57"/>
      <c r="H142" s="4"/>
      <c r="I142" s="4"/>
      <c r="J142" s="4"/>
      <c r="K142" s="4"/>
      <c r="L142" s="4"/>
      <c r="M142" s="4"/>
    </row>
    <row r="143" ht="14.25" customHeight="1">
      <c r="A143" s="37">
        <v>11.0</v>
      </c>
      <c r="B143" s="58" t="s">
        <v>47</v>
      </c>
      <c r="C143" s="31">
        <v>12.0</v>
      </c>
      <c r="D143" s="31">
        <v>3.0</v>
      </c>
      <c r="E143" s="31">
        <v>7.0</v>
      </c>
      <c r="F143" s="31"/>
      <c r="G143" s="31"/>
      <c r="H143" s="4"/>
      <c r="I143" s="4"/>
      <c r="J143" s="4"/>
      <c r="K143" s="4"/>
      <c r="L143" s="4"/>
      <c r="M143" s="4"/>
    </row>
    <row r="144" ht="14.25" customHeight="1">
      <c r="A144" s="27">
        <v>12.0</v>
      </c>
      <c r="B144" s="58" t="s">
        <v>48</v>
      </c>
      <c r="C144" s="31">
        <v>10.0</v>
      </c>
      <c r="D144" s="31">
        <v>14.0</v>
      </c>
      <c r="E144" s="31">
        <v>11.0</v>
      </c>
      <c r="F144" s="31"/>
      <c r="G144" s="31"/>
      <c r="H144" s="4"/>
      <c r="I144" s="4"/>
      <c r="J144" s="4"/>
      <c r="K144" s="4"/>
      <c r="L144" s="4"/>
      <c r="M144" s="4"/>
    </row>
    <row r="145" ht="14.25" customHeight="1">
      <c r="A145" s="27">
        <v>13.0</v>
      </c>
      <c r="B145" s="58" t="s">
        <v>49</v>
      </c>
      <c r="C145" s="31">
        <v>6.0</v>
      </c>
      <c r="D145" s="31">
        <v>6.0</v>
      </c>
      <c r="E145" s="31">
        <v>3.0</v>
      </c>
      <c r="F145" s="31"/>
      <c r="G145" s="31"/>
      <c r="H145" s="4"/>
      <c r="I145" s="4"/>
      <c r="J145" s="4"/>
      <c r="K145" s="4"/>
      <c r="L145" s="4"/>
      <c r="M145" s="4"/>
    </row>
    <row r="146" ht="14.25" customHeight="1">
      <c r="A146" s="27">
        <v>14.0</v>
      </c>
      <c r="B146" s="58" t="s">
        <v>50</v>
      </c>
      <c r="C146" s="31" t="s">
        <v>51</v>
      </c>
      <c r="D146" s="31" t="s">
        <v>51</v>
      </c>
      <c r="E146" s="31" t="s">
        <v>51</v>
      </c>
      <c r="F146" s="31"/>
      <c r="G146" s="31"/>
      <c r="H146" s="4"/>
      <c r="I146" s="4"/>
      <c r="J146" s="4"/>
      <c r="K146" s="4"/>
      <c r="L146" s="4"/>
      <c r="M146" s="4"/>
    </row>
    <row r="147" ht="14.25" customHeight="1">
      <c r="A147" s="27">
        <v>15.0</v>
      </c>
      <c r="B147" s="58" t="s">
        <v>52</v>
      </c>
      <c r="C147" s="31" t="s">
        <v>63</v>
      </c>
      <c r="D147" s="31" t="s">
        <v>63</v>
      </c>
      <c r="E147" s="31" t="s">
        <v>63</v>
      </c>
      <c r="F147" s="31"/>
      <c r="G147" s="31"/>
      <c r="H147" s="4"/>
      <c r="I147" s="4"/>
      <c r="J147" s="4"/>
      <c r="K147" s="4"/>
      <c r="L147" s="4"/>
      <c r="M147" s="4"/>
    </row>
    <row r="148" ht="14.25" customHeight="1">
      <c r="A148" s="60">
        <v>16.0</v>
      </c>
      <c r="B148" s="58" t="s">
        <v>54</v>
      </c>
      <c r="C148" s="31"/>
      <c r="D148" s="31"/>
      <c r="E148" s="31"/>
      <c r="F148" s="31"/>
      <c r="G148" s="31"/>
      <c r="H148" s="4"/>
      <c r="I148" s="4"/>
      <c r="J148" s="4"/>
      <c r="K148" s="4"/>
      <c r="L148" s="4"/>
      <c r="M148" s="4"/>
    </row>
    <row r="149" ht="14.25" customHeight="1">
      <c r="A149" s="27">
        <v>17.0</v>
      </c>
      <c r="B149" s="58" t="s">
        <v>55</v>
      </c>
      <c r="C149" s="31"/>
      <c r="D149" s="31"/>
      <c r="E149" s="31"/>
      <c r="F149" s="31"/>
      <c r="G149" s="31"/>
      <c r="H149" s="4"/>
      <c r="I149" s="4"/>
      <c r="J149" s="4"/>
      <c r="K149" s="4"/>
      <c r="L149" s="4"/>
      <c r="M149" s="4"/>
    </row>
    <row r="150" ht="14.25" customHeight="1">
      <c r="A150" s="60">
        <v>18.0</v>
      </c>
      <c r="B150" s="58" t="s">
        <v>56</v>
      </c>
      <c r="C150" s="31"/>
      <c r="D150" s="31"/>
      <c r="E150" s="31"/>
      <c r="F150" s="31"/>
      <c r="G150" s="31"/>
      <c r="H150" s="4"/>
      <c r="I150" s="4"/>
      <c r="J150" s="4"/>
      <c r="K150" s="4"/>
      <c r="L150" s="4"/>
      <c r="M150" s="4"/>
    </row>
    <row r="151" ht="14.25" customHeight="1">
      <c r="A151" s="27">
        <v>19.0</v>
      </c>
      <c r="B151" s="58" t="s">
        <v>57</v>
      </c>
      <c r="C151" s="31"/>
      <c r="D151" s="31"/>
      <c r="E151" s="31"/>
      <c r="F151" s="31"/>
      <c r="G151" s="31"/>
      <c r="H151" s="4"/>
      <c r="I151" s="4"/>
      <c r="J151" s="4"/>
      <c r="K151" s="4"/>
      <c r="L151" s="4"/>
      <c r="M151" s="4"/>
    </row>
    <row r="152" ht="14.25" customHeight="1">
      <c r="A152" s="60">
        <v>20.0</v>
      </c>
      <c r="B152" s="58" t="s">
        <v>58</v>
      </c>
      <c r="C152" s="31"/>
      <c r="D152" s="31"/>
      <c r="E152" s="31"/>
      <c r="F152" s="31"/>
      <c r="G152" s="31"/>
      <c r="H152" s="4"/>
      <c r="I152" s="4"/>
      <c r="J152" s="4"/>
      <c r="K152" s="4"/>
      <c r="L152" s="4"/>
      <c r="M152" s="4"/>
    </row>
    <row r="153" ht="14.25" customHeight="1">
      <c r="A153" s="27">
        <v>21.0</v>
      </c>
      <c r="B153" s="58" t="s">
        <v>59</v>
      </c>
      <c r="C153" s="31" t="s">
        <v>63</v>
      </c>
      <c r="D153" s="31" t="s">
        <v>63</v>
      </c>
      <c r="E153" s="31" t="s">
        <v>63</v>
      </c>
      <c r="F153" s="31"/>
      <c r="G153" s="31"/>
      <c r="H153" s="4"/>
      <c r="I153" s="4"/>
      <c r="J153" s="4"/>
      <c r="K153" s="4"/>
      <c r="L153" s="4"/>
      <c r="M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</row>
    <row r="155" ht="14.25" customHeight="1">
      <c r="A155" s="62" t="s">
        <v>60</v>
      </c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2"/>
      <c r="M155" s="4"/>
    </row>
    <row r="156" ht="14.25" customHeight="1">
      <c r="A156" s="63" t="s">
        <v>9</v>
      </c>
      <c r="B156" s="64" t="s">
        <v>25</v>
      </c>
      <c r="C156" s="65" t="s">
        <v>26</v>
      </c>
      <c r="D156" s="56"/>
      <c r="E156" s="56"/>
      <c r="F156" s="56"/>
      <c r="G156" s="56"/>
      <c r="H156" s="56"/>
      <c r="I156" s="56"/>
      <c r="J156" s="56"/>
      <c r="K156" s="56"/>
      <c r="L156" s="57"/>
      <c r="M156" s="4"/>
    </row>
    <row r="157" ht="14.25" customHeight="1">
      <c r="C157" s="66" t="s">
        <v>29</v>
      </c>
      <c r="D157" s="67"/>
      <c r="E157" s="66" t="s">
        <v>30</v>
      </c>
      <c r="F157" s="67"/>
      <c r="G157" s="66" t="s">
        <v>31</v>
      </c>
      <c r="H157" s="67"/>
      <c r="I157" s="66" t="s">
        <v>32</v>
      </c>
      <c r="J157" s="67"/>
      <c r="K157" s="66" t="s">
        <v>33</v>
      </c>
      <c r="L157" s="67"/>
      <c r="M157" s="4"/>
    </row>
    <row r="158" ht="14.25" customHeight="1">
      <c r="A158" s="17"/>
      <c r="B158" s="17"/>
      <c r="C158" s="58" t="s">
        <v>61</v>
      </c>
      <c r="D158" s="58" t="s">
        <v>62</v>
      </c>
      <c r="E158" s="58" t="s">
        <v>61</v>
      </c>
      <c r="F158" s="58" t="s">
        <v>62</v>
      </c>
      <c r="G158" s="58" t="s">
        <v>61</v>
      </c>
      <c r="H158" s="58" t="s">
        <v>62</v>
      </c>
      <c r="I158" s="58" t="s">
        <v>61</v>
      </c>
      <c r="J158" s="58" t="s">
        <v>62</v>
      </c>
      <c r="K158" s="58" t="s">
        <v>61</v>
      </c>
      <c r="L158" s="58" t="s">
        <v>62</v>
      </c>
      <c r="M158" s="4"/>
    </row>
    <row r="159" ht="14.25" customHeight="1">
      <c r="A159" s="68" t="s">
        <v>34</v>
      </c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70"/>
      <c r="M159" s="4"/>
    </row>
    <row r="160" ht="14.25" customHeight="1">
      <c r="A160" s="27">
        <v>1.0</v>
      </c>
      <c r="B160" s="71" t="s">
        <v>35</v>
      </c>
      <c r="C160" s="72">
        <v>1.0</v>
      </c>
      <c r="D160" s="73"/>
      <c r="E160" s="72">
        <v>12.0</v>
      </c>
      <c r="F160" s="73"/>
      <c r="G160" s="72">
        <v>26.0</v>
      </c>
      <c r="H160" s="73"/>
      <c r="I160" s="72">
        <v>30.0</v>
      </c>
      <c r="J160" s="73"/>
      <c r="K160" s="72">
        <v>43.0</v>
      </c>
      <c r="L160" s="73"/>
      <c r="M160" s="4"/>
    </row>
    <row r="161" ht="14.25" customHeight="1">
      <c r="A161" s="27">
        <v>2.0</v>
      </c>
      <c r="B161" s="71" t="s">
        <v>36</v>
      </c>
      <c r="C161" s="74">
        <v>1.0</v>
      </c>
      <c r="D161" s="75">
        <v>3.0</v>
      </c>
      <c r="E161" s="74">
        <v>1.0</v>
      </c>
      <c r="F161" s="75">
        <v>3.0</v>
      </c>
      <c r="G161" s="74">
        <v>1.0</v>
      </c>
      <c r="H161" s="75">
        <v>3.0</v>
      </c>
      <c r="I161" s="74">
        <v>2.0</v>
      </c>
      <c r="J161" s="75">
        <v>4.0</v>
      </c>
      <c r="K161" s="74">
        <v>1.0</v>
      </c>
      <c r="L161" s="75">
        <v>3.0</v>
      </c>
      <c r="M161" s="4"/>
    </row>
    <row r="162" ht="14.25" customHeight="1">
      <c r="A162" s="34">
        <v>3.0</v>
      </c>
      <c r="B162" s="76" t="s">
        <v>37</v>
      </c>
      <c r="C162" s="77">
        <v>6.0</v>
      </c>
      <c r="D162" s="78"/>
      <c r="E162" s="77">
        <v>6.0</v>
      </c>
      <c r="F162" s="78"/>
      <c r="G162" s="77">
        <v>6.0</v>
      </c>
      <c r="H162" s="78"/>
      <c r="I162" s="77">
        <v>6.0</v>
      </c>
      <c r="J162" s="78"/>
      <c r="K162" s="77">
        <v>6.0</v>
      </c>
      <c r="L162" s="78"/>
      <c r="M162" s="4"/>
    </row>
    <row r="163" ht="14.25" customHeight="1">
      <c r="A163" s="36">
        <v>4.0</v>
      </c>
      <c r="B163" s="76" t="s">
        <v>38</v>
      </c>
      <c r="C163" s="77">
        <v>2.0</v>
      </c>
      <c r="D163" s="78"/>
      <c r="E163" s="77">
        <v>3.0</v>
      </c>
      <c r="F163" s="78"/>
      <c r="G163" s="77">
        <v>1.0</v>
      </c>
      <c r="H163" s="78"/>
      <c r="I163" s="77">
        <v>4.0</v>
      </c>
      <c r="J163" s="78"/>
      <c r="K163" s="77">
        <v>5.0</v>
      </c>
      <c r="L163" s="78"/>
      <c r="M163" s="4"/>
    </row>
    <row r="164" ht="14.25" customHeight="1">
      <c r="A164" s="37" t="s">
        <v>39</v>
      </c>
      <c r="B164" s="79" t="s">
        <v>40</v>
      </c>
      <c r="C164" s="74">
        <v>238.0</v>
      </c>
      <c r="D164" s="75">
        <v>192.0</v>
      </c>
      <c r="E164" s="74">
        <v>82.0</v>
      </c>
      <c r="F164" s="75">
        <v>149.0</v>
      </c>
      <c r="G164" s="74">
        <v>171.0</v>
      </c>
      <c r="H164" s="75">
        <v>171.0</v>
      </c>
      <c r="I164" s="74">
        <v>356.0</v>
      </c>
      <c r="J164" s="75">
        <v>149.0</v>
      </c>
      <c r="K164" s="74">
        <v>188.0</v>
      </c>
      <c r="L164" s="75">
        <v>168.0</v>
      </c>
      <c r="M164" s="4"/>
    </row>
    <row r="165" ht="14.25" customHeight="1">
      <c r="A165" s="43">
        <v>6.0</v>
      </c>
      <c r="B165" s="79" t="s">
        <v>41</v>
      </c>
      <c r="C165" s="74">
        <v>10.0</v>
      </c>
      <c r="D165" s="75">
        <v>10.0</v>
      </c>
      <c r="E165" s="74">
        <v>10.0</v>
      </c>
      <c r="F165" s="75">
        <v>10.0</v>
      </c>
      <c r="G165" s="74">
        <v>10.0</v>
      </c>
      <c r="H165" s="75">
        <v>10.0</v>
      </c>
      <c r="I165" s="74">
        <v>10.0</v>
      </c>
      <c r="J165" s="75">
        <v>8.0</v>
      </c>
      <c r="K165" s="74">
        <v>10.0</v>
      </c>
      <c r="L165" s="75">
        <v>10.0</v>
      </c>
      <c r="M165" s="4"/>
    </row>
    <row r="166" ht="14.25" customHeight="1">
      <c r="A166" s="44">
        <v>7.0</v>
      </c>
      <c r="B166" s="79" t="s">
        <v>42</v>
      </c>
      <c r="C166" s="74">
        <v>449.0</v>
      </c>
      <c r="D166" s="75">
        <v>333.0</v>
      </c>
      <c r="E166" s="74">
        <v>201.0</v>
      </c>
      <c r="F166" s="75">
        <v>277.0</v>
      </c>
      <c r="G166" s="74">
        <v>323.0</v>
      </c>
      <c r="H166" s="75">
        <v>391.0</v>
      </c>
      <c r="I166" s="74">
        <v>349.0</v>
      </c>
      <c r="J166" s="75">
        <v>234.0</v>
      </c>
      <c r="K166" s="74">
        <v>333.0</v>
      </c>
      <c r="L166" s="75">
        <v>333.0</v>
      </c>
      <c r="M166" s="4"/>
    </row>
    <row r="167" ht="14.25" customHeight="1">
      <c r="A167" s="45">
        <v>8.0</v>
      </c>
      <c r="B167" s="80" t="s">
        <v>43</v>
      </c>
      <c r="C167" s="81">
        <v>229.0</v>
      </c>
      <c r="D167" s="82">
        <v>202.0</v>
      </c>
      <c r="E167" s="81">
        <v>375.0</v>
      </c>
      <c r="F167" s="82" t="s">
        <v>53</v>
      </c>
      <c r="G167" s="81">
        <v>213.0</v>
      </c>
      <c r="H167" s="82">
        <v>131.0</v>
      </c>
      <c r="I167" s="81">
        <v>288.0</v>
      </c>
      <c r="J167" s="82">
        <v>112.0</v>
      </c>
      <c r="K167" s="81">
        <v>468.0</v>
      </c>
      <c r="L167" s="82" t="s">
        <v>53</v>
      </c>
      <c r="M167" s="4"/>
    </row>
    <row r="168" ht="14.25" customHeight="1">
      <c r="A168" s="52">
        <v>9.0</v>
      </c>
      <c r="B168" s="83" t="s">
        <v>44</v>
      </c>
      <c r="C168" s="74">
        <v>10.0</v>
      </c>
      <c r="D168" s="75">
        <v>7.0</v>
      </c>
      <c r="E168" s="74">
        <v>10.0</v>
      </c>
      <c r="F168" s="82" t="s">
        <v>53</v>
      </c>
      <c r="G168" s="74">
        <v>10.0</v>
      </c>
      <c r="H168" s="75">
        <v>1.0</v>
      </c>
      <c r="I168" s="74">
        <v>10.0</v>
      </c>
      <c r="J168" s="75">
        <v>8.0</v>
      </c>
      <c r="K168" s="74">
        <v>6.0</v>
      </c>
      <c r="L168" s="75" t="s">
        <v>53</v>
      </c>
      <c r="M168" s="4"/>
    </row>
    <row r="169" ht="14.25" customHeight="1">
      <c r="A169" s="52">
        <v>10.0</v>
      </c>
      <c r="B169" s="83" t="s">
        <v>45</v>
      </c>
      <c r="C169" s="84">
        <v>387.0</v>
      </c>
      <c r="D169" s="85">
        <v>453.0</v>
      </c>
      <c r="E169" s="84">
        <v>533.0</v>
      </c>
      <c r="F169" s="85" t="s">
        <v>53</v>
      </c>
      <c r="G169" s="84">
        <v>377.0</v>
      </c>
      <c r="H169" s="85">
        <v>151.0</v>
      </c>
      <c r="I169" s="84">
        <v>519.0</v>
      </c>
      <c r="J169" s="85">
        <v>222.0</v>
      </c>
      <c r="K169" s="84">
        <v>574.0</v>
      </c>
      <c r="L169" s="85" t="s">
        <v>53</v>
      </c>
      <c r="M169" s="4"/>
    </row>
    <row r="170" ht="14.25" customHeight="1">
      <c r="A170" s="86" t="s">
        <v>46</v>
      </c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70"/>
      <c r="M170" s="4"/>
    </row>
    <row r="171" ht="14.25" customHeight="1">
      <c r="A171" s="37">
        <v>11.0</v>
      </c>
      <c r="B171" s="87" t="s">
        <v>47</v>
      </c>
      <c r="C171" s="88"/>
      <c r="D171" s="89"/>
      <c r="E171" s="88"/>
      <c r="F171" s="89"/>
      <c r="G171" s="89">
        <v>7.0</v>
      </c>
      <c r="H171" s="88">
        <v>37.0</v>
      </c>
      <c r="I171" s="88">
        <v>69.0</v>
      </c>
      <c r="J171" s="89">
        <v>2.0</v>
      </c>
      <c r="K171" s="88">
        <v>0.0</v>
      </c>
      <c r="L171" s="89">
        <v>74.0</v>
      </c>
      <c r="M171" s="4"/>
    </row>
    <row r="172" ht="14.25" customHeight="1">
      <c r="A172" s="27">
        <v>12.0</v>
      </c>
      <c r="B172" s="87" t="s">
        <v>48</v>
      </c>
      <c r="C172" s="74"/>
      <c r="D172" s="75"/>
      <c r="E172" s="74"/>
      <c r="F172" s="75"/>
      <c r="G172" s="75">
        <v>40.0</v>
      </c>
      <c r="H172" s="74">
        <v>143.0</v>
      </c>
      <c r="I172" s="74">
        <v>172.0</v>
      </c>
      <c r="J172" s="75">
        <v>15.0</v>
      </c>
      <c r="K172" s="74">
        <v>8.0</v>
      </c>
      <c r="L172" s="75">
        <v>133.0</v>
      </c>
      <c r="M172" s="4"/>
    </row>
    <row r="173" ht="14.25" customHeight="1">
      <c r="A173" s="27">
        <v>13.0</v>
      </c>
      <c r="B173" s="87" t="s">
        <v>49</v>
      </c>
      <c r="C173" s="74"/>
      <c r="D173" s="75"/>
      <c r="E173" s="74"/>
      <c r="F173" s="75"/>
      <c r="G173" s="75">
        <v>3.0</v>
      </c>
      <c r="H173" s="74">
        <v>3.0</v>
      </c>
      <c r="I173" s="74">
        <v>7.0</v>
      </c>
      <c r="J173" s="75">
        <v>7.0</v>
      </c>
      <c r="K173" s="74">
        <v>7.0</v>
      </c>
      <c r="L173" s="75">
        <v>3.0</v>
      </c>
      <c r="M173" s="4"/>
    </row>
    <row r="174" ht="14.25" customHeight="1">
      <c r="A174" s="27">
        <v>14.0</v>
      </c>
      <c r="B174" s="87" t="s">
        <v>50</v>
      </c>
      <c r="C174" s="74"/>
      <c r="D174" s="75"/>
      <c r="E174" s="74"/>
      <c r="F174" s="75"/>
      <c r="G174" s="75" t="s">
        <v>51</v>
      </c>
      <c r="H174" s="74" t="s">
        <v>51</v>
      </c>
      <c r="I174" s="74" t="s">
        <v>51</v>
      </c>
      <c r="J174" s="75" t="s">
        <v>51</v>
      </c>
      <c r="K174" s="74" t="s">
        <v>51</v>
      </c>
      <c r="L174" s="75" t="s">
        <v>51</v>
      </c>
      <c r="M174" s="4"/>
    </row>
    <row r="175" ht="14.25" customHeight="1">
      <c r="A175" s="27">
        <v>15.0</v>
      </c>
      <c r="B175" s="87" t="s">
        <v>52</v>
      </c>
      <c r="C175" s="323" t="s">
        <v>63</v>
      </c>
      <c r="D175" s="21"/>
      <c r="E175" s="21"/>
      <c r="F175" s="21"/>
      <c r="G175" s="21"/>
      <c r="H175" s="21"/>
      <c r="I175" s="21"/>
      <c r="J175" s="21"/>
      <c r="K175" s="21"/>
      <c r="L175" s="78"/>
      <c r="M175" s="4"/>
    </row>
    <row r="176" ht="14.25" customHeight="1">
      <c r="A176" s="60">
        <v>16.0</v>
      </c>
      <c r="B176" s="91" t="s">
        <v>54</v>
      </c>
      <c r="C176" s="74"/>
      <c r="D176" s="75"/>
      <c r="E176" s="74"/>
      <c r="F176" s="75"/>
      <c r="G176" s="74"/>
      <c r="H176" s="75"/>
      <c r="I176" s="74"/>
      <c r="J176" s="75"/>
      <c r="K176" s="74"/>
      <c r="L176" s="75"/>
      <c r="M176" s="4"/>
    </row>
    <row r="177" ht="14.25" customHeight="1">
      <c r="A177" s="27">
        <v>17.0</v>
      </c>
      <c r="B177" s="91" t="s">
        <v>55</v>
      </c>
      <c r="C177" s="74"/>
      <c r="D177" s="75"/>
      <c r="E177" s="74"/>
      <c r="F177" s="75"/>
      <c r="G177" s="74"/>
      <c r="H177" s="75"/>
      <c r="I177" s="74"/>
      <c r="J177" s="75"/>
      <c r="K177" s="74"/>
      <c r="L177" s="75"/>
      <c r="M177" s="4"/>
    </row>
    <row r="178" ht="14.25" customHeight="1">
      <c r="A178" s="60">
        <v>18.0</v>
      </c>
      <c r="B178" s="91" t="s">
        <v>56</v>
      </c>
      <c r="C178" s="81"/>
      <c r="D178" s="82"/>
      <c r="E178" s="81"/>
      <c r="F178" s="82"/>
      <c r="G178" s="81"/>
      <c r="H178" s="82"/>
      <c r="I178" s="81"/>
      <c r="J178" s="82"/>
      <c r="K178" s="81"/>
      <c r="L178" s="82"/>
      <c r="M178" s="4"/>
    </row>
    <row r="179" ht="14.25" customHeight="1">
      <c r="A179" s="27">
        <v>19.0</v>
      </c>
      <c r="B179" s="91" t="s">
        <v>57</v>
      </c>
      <c r="C179" s="74"/>
      <c r="D179" s="75"/>
      <c r="E179" s="74"/>
      <c r="F179" s="75"/>
      <c r="G179" s="74"/>
      <c r="H179" s="75"/>
      <c r="I179" s="74"/>
      <c r="J179" s="75"/>
      <c r="K179" s="74"/>
      <c r="L179" s="75"/>
      <c r="M179" s="4"/>
    </row>
    <row r="180" ht="14.25" customHeight="1">
      <c r="A180" s="60">
        <v>20.0</v>
      </c>
      <c r="B180" s="91" t="s">
        <v>58</v>
      </c>
      <c r="C180" s="74"/>
      <c r="D180" s="75"/>
      <c r="E180" s="74"/>
      <c r="F180" s="75"/>
      <c r="G180" s="74"/>
      <c r="H180" s="75"/>
      <c r="I180" s="74"/>
      <c r="J180" s="75"/>
      <c r="K180" s="74"/>
      <c r="L180" s="75"/>
      <c r="M180" s="4"/>
    </row>
    <row r="181" ht="14.25" customHeight="1">
      <c r="A181" s="27">
        <v>21.0</v>
      </c>
      <c r="B181" s="91" t="s">
        <v>59</v>
      </c>
      <c r="C181" s="324" t="s">
        <v>63</v>
      </c>
      <c r="D181" s="93"/>
      <c r="E181" s="93"/>
      <c r="F181" s="93"/>
      <c r="G181" s="93"/>
      <c r="H181" s="93"/>
      <c r="I181" s="93"/>
      <c r="J181" s="93"/>
      <c r="K181" s="93"/>
      <c r="L181" s="94"/>
      <c r="M181" s="4"/>
    </row>
    <row r="182" ht="14.25" customHeight="1">
      <c r="A182" s="4"/>
      <c r="B182" s="5" t="s">
        <v>1</v>
      </c>
      <c r="C182" s="6" t="s">
        <v>2</v>
      </c>
      <c r="D182" s="6" t="s">
        <v>3</v>
      </c>
      <c r="E182" s="509" t="s">
        <v>83</v>
      </c>
      <c r="F182" s="6" t="s">
        <v>5</v>
      </c>
      <c r="G182" s="6" t="s">
        <v>6</v>
      </c>
      <c r="H182" s="6" t="s">
        <v>7</v>
      </c>
      <c r="I182" s="6" t="s">
        <v>8</v>
      </c>
      <c r="J182" s="6" t="s">
        <v>9</v>
      </c>
      <c r="K182" s="6" t="s">
        <v>10</v>
      </c>
      <c r="L182" s="6" t="s">
        <v>11</v>
      </c>
      <c r="M182" s="4"/>
    </row>
    <row r="183" ht="14.25" customHeight="1">
      <c r="A183" s="4"/>
      <c r="B183" s="7" t="s">
        <v>12</v>
      </c>
      <c r="C183" s="308">
        <v>3.0</v>
      </c>
      <c r="D183" s="308">
        <v>3.0</v>
      </c>
      <c r="E183" s="308" t="s">
        <v>181</v>
      </c>
      <c r="F183" s="308">
        <v>22.0</v>
      </c>
      <c r="G183" s="308">
        <v>12.0</v>
      </c>
      <c r="H183" s="308">
        <v>7.33</v>
      </c>
      <c r="I183" s="308">
        <v>35.0</v>
      </c>
      <c r="J183" s="308">
        <v>62.58</v>
      </c>
      <c r="K183" s="308"/>
      <c r="L183" s="308"/>
      <c r="M183" s="4"/>
    </row>
    <row r="184" ht="14.25" customHeight="1">
      <c r="A184" s="4"/>
      <c r="B184" s="7" t="s">
        <v>13</v>
      </c>
      <c r="C184" s="308">
        <v>3.0</v>
      </c>
      <c r="D184" s="308">
        <v>6.0</v>
      </c>
      <c r="E184" s="308">
        <v>0.0</v>
      </c>
      <c r="F184" s="308">
        <v>189.0</v>
      </c>
      <c r="G184" s="308">
        <v>74.0</v>
      </c>
      <c r="H184" s="308">
        <v>37.8</v>
      </c>
      <c r="I184" s="308">
        <v>511.0</v>
      </c>
      <c r="J184" s="308">
        <v>36.99</v>
      </c>
      <c r="K184" s="308"/>
      <c r="L184" s="308">
        <v>2.0</v>
      </c>
      <c r="M184" s="4"/>
    </row>
    <row r="185" ht="14.25" customHeight="1">
      <c r="A185" s="4"/>
      <c r="B185" s="13" t="s">
        <v>14</v>
      </c>
      <c r="C185" s="14" t="s">
        <v>15</v>
      </c>
      <c r="D185" s="14" t="s">
        <v>16</v>
      </c>
      <c r="E185" s="14" t="s">
        <v>5</v>
      </c>
      <c r="F185" s="14" t="s">
        <v>17</v>
      </c>
      <c r="G185" s="14" t="s">
        <v>18</v>
      </c>
      <c r="H185" s="14" t="s">
        <v>7</v>
      </c>
      <c r="I185" s="14" t="s">
        <v>19</v>
      </c>
      <c r="J185" s="14" t="s">
        <v>20</v>
      </c>
      <c r="K185" s="14" t="s">
        <v>21</v>
      </c>
      <c r="L185" s="14" t="s">
        <v>22</v>
      </c>
      <c r="M185" s="4"/>
    </row>
    <row r="186" ht="14.25" customHeight="1">
      <c r="A186" s="4"/>
      <c r="B186" s="7" t="s">
        <v>23</v>
      </c>
      <c r="C186" s="308"/>
      <c r="D186" s="308"/>
      <c r="E186" s="308"/>
      <c r="F186" s="308"/>
      <c r="G186" s="308"/>
      <c r="H186" s="308"/>
      <c r="I186" s="308"/>
      <c r="J186" s="308"/>
      <c r="K186" s="308"/>
      <c r="L186" s="308"/>
      <c r="M186" s="4"/>
    </row>
    <row r="187" ht="14.25" customHeight="1">
      <c r="A187" s="4"/>
      <c r="B187" s="7" t="s">
        <v>13</v>
      </c>
      <c r="C187" s="308"/>
      <c r="D187" s="308"/>
      <c r="E187" s="308"/>
      <c r="F187" s="308"/>
      <c r="G187" s="308"/>
      <c r="H187" s="308"/>
      <c r="I187" s="308"/>
      <c r="J187" s="308"/>
      <c r="K187" s="308"/>
      <c r="L187" s="308"/>
      <c r="M187" s="4"/>
    </row>
    <row r="188" ht="14.25" customHeight="1">
      <c r="A188" s="16" t="s">
        <v>24</v>
      </c>
      <c r="B188" s="17"/>
      <c r="C188" s="17"/>
      <c r="D188" s="17"/>
      <c r="E188" s="17"/>
      <c r="F188" s="17"/>
      <c r="G188" s="17"/>
      <c r="H188" s="4"/>
      <c r="I188" s="4"/>
      <c r="J188" s="4"/>
      <c r="K188" s="4"/>
      <c r="L188" s="4"/>
      <c r="M188" s="4"/>
    </row>
    <row r="189" ht="14.25" customHeight="1">
      <c r="A189" s="18" t="s">
        <v>9</v>
      </c>
      <c r="B189" s="19" t="s">
        <v>25</v>
      </c>
      <c r="C189" s="20" t="s">
        <v>26</v>
      </c>
      <c r="D189" s="21"/>
      <c r="E189" s="22"/>
      <c r="F189" s="23" t="s">
        <v>27</v>
      </c>
      <c r="G189" s="23" t="s">
        <v>28</v>
      </c>
      <c r="H189" s="4"/>
      <c r="I189" s="4"/>
      <c r="J189" s="4"/>
      <c r="K189" s="4"/>
      <c r="L189" s="4"/>
      <c r="M189" s="4"/>
    </row>
    <row r="190" ht="14.25" customHeight="1">
      <c r="A190" s="24"/>
      <c r="B190" s="25"/>
      <c r="C190" s="23" t="s">
        <v>29</v>
      </c>
      <c r="D190" s="23" t="s">
        <v>30</v>
      </c>
      <c r="E190" s="23" t="s">
        <v>31</v>
      </c>
      <c r="F190" s="23" t="s">
        <v>32</v>
      </c>
      <c r="G190" s="23" t="s">
        <v>33</v>
      </c>
      <c r="H190" s="4"/>
      <c r="I190" s="4"/>
      <c r="J190" s="4"/>
      <c r="K190" s="4"/>
      <c r="L190" s="4"/>
      <c r="M190" s="4"/>
    </row>
    <row r="191" ht="14.25" customHeight="1">
      <c r="A191" s="26" t="s">
        <v>34</v>
      </c>
      <c r="B191" s="21"/>
      <c r="C191" s="21"/>
      <c r="D191" s="21"/>
      <c r="E191" s="21"/>
      <c r="F191" s="21"/>
      <c r="G191" s="22"/>
      <c r="H191" s="4"/>
      <c r="I191" s="4"/>
      <c r="J191" s="4"/>
      <c r="K191" s="4"/>
      <c r="L191" s="4"/>
      <c r="M191" s="4"/>
    </row>
    <row r="192" ht="14.25" customHeight="1">
      <c r="A192" s="27">
        <v>1.0</v>
      </c>
      <c r="B192" s="28" t="s">
        <v>35</v>
      </c>
      <c r="C192" s="31">
        <v>11.0</v>
      </c>
      <c r="D192" s="31">
        <v>17.0</v>
      </c>
      <c r="E192" s="31">
        <v>28.0</v>
      </c>
      <c r="F192" s="31"/>
      <c r="G192" s="31"/>
      <c r="H192" s="4"/>
      <c r="I192" s="4"/>
      <c r="J192" s="4"/>
      <c r="K192" s="4"/>
      <c r="L192" s="4"/>
      <c r="M192" s="4"/>
    </row>
    <row r="193" ht="14.25" customHeight="1">
      <c r="A193" s="27">
        <v>2.0</v>
      </c>
      <c r="B193" s="28" t="s">
        <v>36</v>
      </c>
      <c r="C193" s="31">
        <v>1.0</v>
      </c>
      <c r="D193" s="31">
        <v>1.0</v>
      </c>
      <c r="E193" s="31">
        <v>1.0</v>
      </c>
      <c r="F193" s="31"/>
      <c r="G193" s="31"/>
      <c r="H193" s="4"/>
      <c r="I193" s="4"/>
      <c r="J193" s="4"/>
      <c r="K193" s="4"/>
      <c r="L193" s="4"/>
      <c r="M193" s="4"/>
    </row>
    <row r="194" ht="14.25" customHeight="1">
      <c r="A194" s="34">
        <v>3.0</v>
      </c>
      <c r="B194" s="35" t="s">
        <v>37</v>
      </c>
      <c r="C194" s="31">
        <v>4.0</v>
      </c>
      <c r="D194" s="31">
        <v>4.0</v>
      </c>
      <c r="E194" s="31">
        <v>4.0</v>
      </c>
      <c r="F194" s="31"/>
      <c r="G194" s="31"/>
      <c r="H194" s="4"/>
      <c r="I194" s="4"/>
      <c r="J194" s="4"/>
      <c r="K194" s="4"/>
      <c r="L194" s="4"/>
      <c r="M194" s="4"/>
    </row>
    <row r="195" ht="14.25" customHeight="1">
      <c r="A195" s="36">
        <v>4.0</v>
      </c>
      <c r="B195" s="35" t="s">
        <v>38</v>
      </c>
      <c r="C195" s="31">
        <v>3.0</v>
      </c>
      <c r="D195" s="31">
        <v>2.0</v>
      </c>
      <c r="E195" s="31">
        <v>1.0</v>
      </c>
      <c r="F195" s="31"/>
      <c r="G195" s="31"/>
      <c r="H195" s="4"/>
      <c r="I195" s="4"/>
      <c r="J195" s="4"/>
      <c r="K195" s="4"/>
      <c r="L195" s="4"/>
      <c r="M195" s="4"/>
    </row>
    <row r="196" ht="14.25" customHeight="1">
      <c r="A196" s="37" t="s">
        <v>39</v>
      </c>
      <c r="B196" s="38" t="s">
        <v>40</v>
      </c>
      <c r="C196" s="31">
        <v>149.0</v>
      </c>
      <c r="D196" s="31">
        <v>164.0</v>
      </c>
      <c r="E196" s="31">
        <v>137.0</v>
      </c>
      <c r="F196" s="31"/>
      <c r="G196" s="31"/>
      <c r="H196" s="4"/>
      <c r="I196" s="4"/>
      <c r="J196" s="4"/>
      <c r="K196" s="4"/>
      <c r="L196" s="4"/>
      <c r="M196" s="4"/>
    </row>
    <row r="197" ht="14.25" customHeight="1">
      <c r="A197" s="43">
        <v>6.0</v>
      </c>
      <c r="B197" s="38" t="s">
        <v>41</v>
      </c>
      <c r="C197" s="31">
        <v>10.0</v>
      </c>
      <c r="D197" s="31">
        <v>8.0</v>
      </c>
      <c r="E197" s="31">
        <v>6.0</v>
      </c>
      <c r="F197" s="31"/>
      <c r="G197" s="31"/>
      <c r="H197" s="4"/>
      <c r="I197" s="4"/>
      <c r="J197" s="4"/>
      <c r="K197" s="4"/>
      <c r="L197" s="4"/>
      <c r="M197" s="4"/>
    </row>
    <row r="198" ht="14.25" customHeight="1">
      <c r="A198" s="44">
        <v>7.0</v>
      </c>
      <c r="B198" s="38" t="s">
        <v>42</v>
      </c>
      <c r="C198" s="31">
        <v>120.0</v>
      </c>
      <c r="D198" s="31">
        <v>120.0</v>
      </c>
      <c r="E198" s="31">
        <v>120.0</v>
      </c>
      <c r="F198" s="31"/>
      <c r="G198" s="31"/>
      <c r="H198" s="4"/>
      <c r="I198" s="4"/>
      <c r="J198" s="4"/>
      <c r="K198" s="4"/>
      <c r="L198" s="4"/>
      <c r="M198" s="4"/>
    </row>
    <row r="199" ht="14.25" customHeight="1">
      <c r="A199" s="45">
        <v>8.0</v>
      </c>
      <c r="B199" s="46" t="s">
        <v>43</v>
      </c>
      <c r="C199" s="51">
        <v>154.0</v>
      </c>
      <c r="D199" s="51">
        <v>168.0</v>
      </c>
      <c r="E199" s="51">
        <v>143.0</v>
      </c>
      <c r="F199" s="51"/>
      <c r="G199" s="51"/>
      <c r="H199" s="4"/>
      <c r="I199" s="4"/>
      <c r="J199" s="4"/>
      <c r="K199" s="4"/>
      <c r="L199" s="4"/>
      <c r="M199" s="4"/>
    </row>
    <row r="200" ht="14.25" customHeight="1">
      <c r="A200" s="52">
        <v>9.0</v>
      </c>
      <c r="B200" s="53" t="s">
        <v>44</v>
      </c>
      <c r="C200" s="31">
        <v>6.0</v>
      </c>
      <c r="D200" s="31">
        <v>5.0</v>
      </c>
      <c r="E200" s="31">
        <v>2.0</v>
      </c>
      <c r="F200" s="31"/>
      <c r="G200" s="31"/>
      <c r="H200" s="4"/>
      <c r="I200" s="4"/>
      <c r="J200" s="4"/>
      <c r="K200" s="4"/>
      <c r="L200" s="4"/>
      <c r="M200" s="4"/>
    </row>
    <row r="201" ht="14.25" customHeight="1">
      <c r="A201" s="52">
        <v>10.0</v>
      </c>
      <c r="B201" s="53" t="s">
        <v>45</v>
      </c>
      <c r="C201" s="31">
        <v>103.0</v>
      </c>
      <c r="D201" s="31">
        <v>110.0</v>
      </c>
      <c r="E201" s="31">
        <v>87.0</v>
      </c>
      <c r="F201" s="31"/>
      <c r="G201" s="31"/>
      <c r="H201" s="4"/>
      <c r="I201" s="4"/>
      <c r="J201" s="4"/>
      <c r="K201" s="4"/>
      <c r="L201" s="4"/>
      <c r="M201" s="4"/>
    </row>
    <row r="202" ht="14.25" customHeight="1">
      <c r="A202" s="55" t="s">
        <v>46</v>
      </c>
      <c r="B202" s="56"/>
      <c r="C202" s="56"/>
      <c r="D202" s="56"/>
      <c r="E202" s="56"/>
      <c r="F202" s="56"/>
      <c r="G202" s="57"/>
      <c r="H202" s="4"/>
      <c r="I202" s="4"/>
      <c r="J202" s="4"/>
      <c r="K202" s="4"/>
      <c r="L202" s="4"/>
      <c r="M202" s="4"/>
    </row>
    <row r="203" ht="14.25" customHeight="1">
      <c r="A203" s="37">
        <v>11.0</v>
      </c>
      <c r="B203" s="58" t="s">
        <v>47</v>
      </c>
      <c r="C203" s="31">
        <v>12.0</v>
      </c>
      <c r="D203" s="31">
        <v>3.0</v>
      </c>
      <c r="E203" s="31">
        <v>7.0</v>
      </c>
      <c r="F203" s="31"/>
      <c r="G203" s="31"/>
      <c r="H203" s="4"/>
      <c r="I203" s="4"/>
      <c r="J203" s="4"/>
      <c r="K203" s="4"/>
      <c r="L203" s="4"/>
      <c r="M203" s="4"/>
    </row>
    <row r="204" ht="14.25" customHeight="1">
      <c r="A204" s="27">
        <v>12.0</v>
      </c>
      <c r="B204" s="58" t="s">
        <v>48</v>
      </c>
      <c r="C204" s="31">
        <v>10.0</v>
      </c>
      <c r="D204" s="31">
        <v>14.0</v>
      </c>
      <c r="E204" s="31">
        <v>11.0</v>
      </c>
      <c r="F204" s="31"/>
      <c r="G204" s="31"/>
      <c r="H204" s="4"/>
      <c r="I204" s="4"/>
      <c r="J204" s="4"/>
      <c r="K204" s="4"/>
      <c r="L204" s="4"/>
      <c r="M204" s="4"/>
    </row>
    <row r="205" ht="14.25" customHeight="1">
      <c r="A205" s="27">
        <v>13.0</v>
      </c>
      <c r="B205" s="58" t="s">
        <v>49</v>
      </c>
      <c r="C205" s="31">
        <v>6.0</v>
      </c>
      <c r="D205" s="31">
        <v>6.0</v>
      </c>
      <c r="E205" s="31">
        <v>3.0</v>
      </c>
      <c r="F205" s="31"/>
      <c r="G205" s="31"/>
      <c r="H205" s="4"/>
      <c r="I205" s="4"/>
      <c r="J205" s="4"/>
      <c r="K205" s="4"/>
      <c r="L205" s="4"/>
      <c r="M205" s="4"/>
    </row>
    <row r="206" ht="14.25" customHeight="1">
      <c r="A206" s="27">
        <v>14.0</v>
      </c>
      <c r="B206" s="58" t="s">
        <v>50</v>
      </c>
      <c r="C206" s="31" t="s">
        <v>51</v>
      </c>
      <c r="D206" s="31" t="s">
        <v>51</v>
      </c>
      <c r="E206" s="31" t="s">
        <v>51</v>
      </c>
      <c r="F206" s="31"/>
      <c r="G206" s="31"/>
      <c r="H206" s="4"/>
      <c r="I206" s="4"/>
      <c r="J206" s="4"/>
      <c r="K206" s="4"/>
      <c r="L206" s="4"/>
      <c r="M206" s="4"/>
    </row>
    <row r="207" ht="14.25" customHeight="1">
      <c r="A207" s="27">
        <v>15.0</v>
      </c>
      <c r="B207" s="58" t="s">
        <v>52</v>
      </c>
      <c r="C207" s="31" t="s">
        <v>63</v>
      </c>
      <c r="D207" s="31" t="s">
        <v>63</v>
      </c>
      <c r="E207" s="31" t="s">
        <v>63</v>
      </c>
      <c r="F207" s="31"/>
      <c r="G207" s="31"/>
      <c r="H207" s="4"/>
      <c r="I207" s="4"/>
      <c r="J207" s="4"/>
      <c r="K207" s="4"/>
      <c r="L207" s="4"/>
      <c r="M207" s="4"/>
    </row>
    <row r="208" ht="14.25" customHeight="1">
      <c r="A208" s="60">
        <v>16.0</v>
      </c>
      <c r="B208" s="58" t="s">
        <v>54</v>
      </c>
      <c r="C208" s="31"/>
      <c r="D208" s="31"/>
      <c r="E208" s="31"/>
      <c r="F208" s="31"/>
      <c r="G208" s="31"/>
      <c r="H208" s="4"/>
      <c r="I208" s="4"/>
      <c r="J208" s="4"/>
      <c r="K208" s="4"/>
      <c r="L208" s="4"/>
      <c r="M208" s="4"/>
    </row>
    <row r="209" ht="14.25" customHeight="1">
      <c r="A209" s="27">
        <v>17.0</v>
      </c>
      <c r="B209" s="58" t="s">
        <v>55</v>
      </c>
      <c r="C209" s="31"/>
      <c r="D209" s="31"/>
      <c r="E209" s="31"/>
      <c r="F209" s="31"/>
      <c r="G209" s="31"/>
      <c r="H209" s="4"/>
      <c r="I209" s="4"/>
      <c r="J209" s="4"/>
      <c r="K209" s="4"/>
      <c r="L209" s="4"/>
      <c r="M209" s="4"/>
    </row>
    <row r="210" ht="14.25" customHeight="1">
      <c r="A210" s="60">
        <v>18.0</v>
      </c>
      <c r="B210" s="58" t="s">
        <v>56</v>
      </c>
      <c r="C210" s="31"/>
      <c r="D210" s="31"/>
      <c r="E210" s="31"/>
      <c r="F210" s="31"/>
      <c r="G210" s="31"/>
      <c r="H210" s="4"/>
      <c r="I210" s="4"/>
      <c r="J210" s="4"/>
      <c r="K210" s="4"/>
      <c r="L210" s="4"/>
      <c r="M210" s="4"/>
    </row>
    <row r="211" ht="14.25" customHeight="1">
      <c r="A211" s="27">
        <v>19.0</v>
      </c>
      <c r="B211" s="58" t="s">
        <v>57</v>
      </c>
      <c r="C211" s="31"/>
      <c r="D211" s="31"/>
      <c r="E211" s="31"/>
      <c r="F211" s="31"/>
      <c r="G211" s="31"/>
      <c r="H211" s="4"/>
      <c r="I211" s="4"/>
      <c r="J211" s="4"/>
      <c r="K211" s="4"/>
      <c r="L211" s="4"/>
      <c r="M211" s="4"/>
    </row>
    <row r="212" ht="14.25" customHeight="1">
      <c r="A212" s="60">
        <v>20.0</v>
      </c>
      <c r="B212" s="58" t="s">
        <v>58</v>
      </c>
      <c r="C212" s="31"/>
      <c r="D212" s="31"/>
      <c r="E212" s="31"/>
      <c r="F212" s="31"/>
      <c r="G212" s="31"/>
      <c r="H212" s="4"/>
      <c r="I212" s="4"/>
      <c r="J212" s="4"/>
      <c r="K212" s="4"/>
      <c r="L212" s="4"/>
      <c r="M212" s="4"/>
    </row>
    <row r="213" ht="14.25" customHeight="1">
      <c r="A213" s="27">
        <v>21.0</v>
      </c>
      <c r="B213" s="58" t="s">
        <v>59</v>
      </c>
      <c r="C213" s="31" t="s">
        <v>63</v>
      </c>
      <c r="D213" s="31" t="s">
        <v>63</v>
      </c>
      <c r="E213" s="31" t="s">
        <v>63</v>
      </c>
      <c r="F213" s="31"/>
      <c r="G213" s="31"/>
      <c r="H213" s="4"/>
      <c r="I213" s="4"/>
      <c r="J213" s="4"/>
      <c r="K213" s="4"/>
      <c r="L213" s="4"/>
      <c r="M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</row>
    <row r="215" ht="14.25" customHeight="1">
      <c r="A215" s="62" t="s">
        <v>60</v>
      </c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2"/>
      <c r="M215" s="4"/>
    </row>
    <row r="216" ht="14.25" customHeight="1">
      <c r="A216" s="63" t="s">
        <v>9</v>
      </c>
      <c r="B216" s="64" t="s">
        <v>25</v>
      </c>
      <c r="C216" s="65" t="s">
        <v>26</v>
      </c>
      <c r="D216" s="56"/>
      <c r="E216" s="56"/>
      <c r="F216" s="56"/>
      <c r="G216" s="56"/>
      <c r="H216" s="56"/>
      <c r="I216" s="56"/>
      <c r="J216" s="56"/>
      <c r="K216" s="56"/>
      <c r="L216" s="57"/>
      <c r="M216" s="4"/>
    </row>
    <row r="217" ht="14.25" customHeight="1">
      <c r="C217" s="66" t="s">
        <v>29</v>
      </c>
      <c r="D217" s="67"/>
      <c r="E217" s="66" t="s">
        <v>30</v>
      </c>
      <c r="F217" s="67"/>
      <c r="G217" s="66" t="s">
        <v>31</v>
      </c>
      <c r="H217" s="67"/>
      <c r="I217" s="66" t="s">
        <v>32</v>
      </c>
      <c r="J217" s="67"/>
      <c r="K217" s="66" t="s">
        <v>33</v>
      </c>
      <c r="L217" s="67"/>
      <c r="M217" s="4"/>
    </row>
    <row r="218" ht="14.25" customHeight="1">
      <c r="A218" s="17"/>
      <c r="B218" s="17"/>
      <c r="C218" s="58" t="s">
        <v>61</v>
      </c>
      <c r="D218" s="58" t="s">
        <v>62</v>
      </c>
      <c r="E218" s="58" t="s">
        <v>61</v>
      </c>
      <c r="F218" s="58" t="s">
        <v>62</v>
      </c>
      <c r="G218" s="58" t="s">
        <v>61</v>
      </c>
      <c r="H218" s="58" t="s">
        <v>62</v>
      </c>
      <c r="I218" s="58" t="s">
        <v>61</v>
      </c>
      <c r="J218" s="58" t="s">
        <v>62</v>
      </c>
      <c r="K218" s="58" t="s">
        <v>61</v>
      </c>
      <c r="L218" s="58" t="s">
        <v>62</v>
      </c>
      <c r="M218" s="4"/>
    </row>
    <row r="219" ht="14.25" customHeight="1">
      <c r="A219" s="68" t="s">
        <v>34</v>
      </c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70"/>
      <c r="M219" s="4"/>
    </row>
    <row r="220" ht="14.25" customHeight="1">
      <c r="A220" s="27">
        <v>1.0</v>
      </c>
      <c r="B220" s="71" t="s">
        <v>35</v>
      </c>
      <c r="C220" s="72">
        <v>1.0</v>
      </c>
      <c r="D220" s="73"/>
      <c r="E220" s="72">
        <v>12.0</v>
      </c>
      <c r="F220" s="73"/>
      <c r="G220" s="72">
        <v>26.0</v>
      </c>
      <c r="H220" s="73"/>
      <c r="I220" s="72">
        <v>30.0</v>
      </c>
      <c r="J220" s="73"/>
      <c r="K220" s="72">
        <v>43.0</v>
      </c>
      <c r="L220" s="73"/>
      <c r="M220" s="4"/>
    </row>
    <row r="221" ht="14.25" customHeight="1">
      <c r="A221" s="27">
        <v>2.0</v>
      </c>
      <c r="B221" s="71" t="s">
        <v>36</v>
      </c>
      <c r="C221" s="74">
        <v>1.0</v>
      </c>
      <c r="D221" s="75">
        <v>3.0</v>
      </c>
      <c r="E221" s="74">
        <v>1.0</v>
      </c>
      <c r="F221" s="75">
        <v>3.0</v>
      </c>
      <c r="G221" s="74">
        <v>1.0</v>
      </c>
      <c r="H221" s="75">
        <v>3.0</v>
      </c>
      <c r="I221" s="74">
        <v>2.0</v>
      </c>
      <c r="J221" s="75">
        <v>4.0</v>
      </c>
      <c r="K221" s="74">
        <v>1.0</v>
      </c>
      <c r="L221" s="75">
        <v>3.0</v>
      </c>
      <c r="M221" s="4"/>
    </row>
    <row r="222" ht="14.25" customHeight="1">
      <c r="A222" s="34">
        <v>3.0</v>
      </c>
      <c r="B222" s="76" t="s">
        <v>37</v>
      </c>
      <c r="C222" s="77">
        <v>6.0</v>
      </c>
      <c r="D222" s="78"/>
      <c r="E222" s="77">
        <v>6.0</v>
      </c>
      <c r="F222" s="78"/>
      <c r="G222" s="77">
        <v>6.0</v>
      </c>
      <c r="H222" s="78"/>
      <c r="I222" s="77">
        <v>6.0</v>
      </c>
      <c r="J222" s="78"/>
      <c r="K222" s="77">
        <v>6.0</v>
      </c>
      <c r="L222" s="78"/>
      <c r="M222" s="4"/>
    </row>
    <row r="223" ht="14.25" customHeight="1">
      <c r="A223" s="36">
        <v>4.0</v>
      </c>
      <c r="B223" s="76" t="s">
        <v>38</v>
      </c>
      <c r="C223" s="77">
        <v>2.0</v>
      </c>
      <c r="D223" s="78"/>
      <c r="E223" s="77">
        <v>3.0</v>
      </c>
      <c r="F223" s="78"/>
      <c r="G223" s="77">
        <v>1.0</v>
      </c>
      <c r="H223" s="78"/>
      <c r="I223" s="77">
        <v>4.0</v>
      </c>
      <c r="J223" s="78"/>
      <c r="K223" s="77">
        <v>5.0</v>
      </c>
      <c r="L223" s="78"/>
      <c r="M223" s="4"/>
    </row>
    <row r="224" ht="14.25" customHeight="1">
      <c r="A224" s="37" t="s">
        <v>39</v>
      </c>
      <c r="B224" s="79" t="s">
        <v>40</v>
      </c>
      <c r="C224" s="74">
        <v>238.0</v>
      </c>
      <c r="D224" s="75">
        <v>192.0</v>
      </c>
      <c r="E224" s="74">
        <v>82.0</v>
      </c>
      <c r="F224" s="75">
        <v>149.0</v>
      </c>
      <c r="G224" s="74">
        <v>171.0</v>
      </c>
      <c r="H224" s="75">
        <v>171.0</v>
      </c>
      <c r="I224" s="74">
        <v>356.0</v>
      </c>
      <c r="J224" s="75">
        <v>149.0</v>
      </c>
      <c r="K224" s="74">
        <v>188.0</v>
      </c>
      <c r="L224" s="75">
        <v>168.0</v>
      </c>
      <c r="M224" s="4"/>
    </row>
    <row r="225" ht="14.25" customHeight="1">
      <c r="A225" s="43">
        <v>6.0</v>
      </c>
      <c r="B225" s="79" t="s">
        <v>41</v>
      </c>
      <c r="C225" s="74">
        <v>10.0</v>
      </c>
      <c r="D225" s="75">
        <v>10.0</v>
      </c>
      <c r="E225" s="74">
        <v>10.0</v>
      </c>
      <c r="F225" s="75">
        <v>10.0</v>
      </c>
      <c r="G225" s="74">
        <v>10.0</v>
      </c>
      <c r="H225" s="75">
        <v>10.0</v>
      </c>
      <c r="I225" s="74">
        <v>10.0</v>
      </c>
      <c r="J225" s="75">
        <v>8.0</v>
      </c>
      <c r="K225" s="74">
        <v>10.0</v>
      </c>
      <c r="L225" s="75">
        <v>10.0</v>
      </c>
      <c r="M225" s="4"/>
    </row>
    <row r="226" ht="14.25" customHeight="1">
      <c r="A226" s="44">
        <v>7.0</v>
      </c>
      <c r="B226" s="79" t="s">
        <v>42</v>
      </c>
      <c r="C226" s="74">
        <v>449.0</v>
      </c>
      <c r="D226" s="75">
        <v>333.0</v>
      </c>
      <c r="E226" s="74">
        <v>201.0</v>
      </c>
      <c r="F226" s="75">
        <v>277.0</v>
      </c>
      <c r="G226" s="74">
        <v>323.0</v>
      </c>
      <c r="H226" s="75">
        <v>391.0</v>
      </c>
      <c r="I226" s="74">
        <v>349.0</v>
      </c>
      <c r="J226" s="75">
        <v>234.0</v>
      </c>
      <c r="K226" s="74">
        <v>333.0</v>
      </c>
      <c r="L226" s="75">
        <v>333.0</v>
      </c>
      <c r="M226" s="4"/>
    </row>
    <row r="227" ht="14.25" customHeight="1">
      <c r="A227" s="45">
        <v>8.0</v>
      </c>
      <c r="B227" s="80" t="s">
        <v>43</v>
      </c>
      <c r="C227" s="81">
        <v>229.0</v>
      </c>
      <c r="D227" s="82">
        <v>202.0</v>
      </c>
      <c r="E227" s="81">
        <v>375.0</v>
      </c>
      <c r="F227" s="82" t="s">
        <v>53</v>
      </c>
      <c r="G227" s="81">
        <v>213.0</v>
      </c>
      <c r="H227" s="82">
        <v>131.0</v>
      </c>
      <c r="I227" s="81">
        <v>288.0</v>
      </c>
      <c r="J227" s="82">
        <v>112.0</v>
      </c>
      <c r="K227" s="81">
        <v>468.0</v>
      </c>
      <c r="L227" s="82" t="s">
        <v>53</v>
      </c>
      <c r="M227" s="4"/>
    </row>
    <row r="228" ht="14.25" customHeight="1">
      <c r="A228" s="52">
        <v>9.0</v>
      </c>
      <c r="B228" s="83" t="s">
        <v>44</v>
      </c>
      <c r="C228" s="74">
        <v>10.0</v>
      </c>
      <c r="D228" s="75">
        <v>7.0</v>
      </c>
      <c r="E228" s="74">
        <v>10.0</v>
      </c>
      <c r="F228" s="82" t="s">
        <v>53</v>
      </c>
      <c r="G228" s="74">
        <v>10.0</v>
      </c>
      <c r="H228" s="75">
        <v>1.0</v>
      </c>
      <c r="I228" s="74">
        <v>10.0</v>
      </c>
      <c r="J228" s="75">
        <v>8.0</v>
      </c>
      <c r="K228" s="74">
        <v>6.0</v>
      </c>
      <c r="L228" s="75" t="s">
        <v>53</v>
      </c>
      <c r="M228" s="4"/>
    </row>
    <row r="229" ht="14.25" customHeight="1">
      <c r="A229" s="52">
        <v>10.0</v>
      </c>
      <c r="B229" s="83" t="s">
        <v>45</v>
      </c>
      <c r="C229" s="84">
        <v>387.0</v>
      </c>
      <c r="D229" s="85">
        <v>453.0</v>
      </c>
      <c r="E229" s="84">
        <v>533.0</v>
      </c>
      <c r="F229" s="85" t="s">
        <v>53</v>
      </c>
      <c r="G229" s="84">
        <v>377.0</v>
      </c>
      <c r="H229" s="85">
        <v>151.0</v>
      </c>
      <c r="I229" s="84">
        <v>519.0</v>
      </c>
      <c r="J229" s="85">
        <v>222.0</v>
      </c>
      <c r="K229" s="84">
        <v>574.0</v>
      </c>
      <c r="L229" s="85" t="s">
        <v>53</v>
      </c>
      <c r="M229" s="4"/>
    </row>
    <row r="230" ht="14.25" customHeight="1">
      <c r="A230" s="86" t="s">
        <v>46</v>
      </c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70"/>
      <c r="M230" s="4"/>
    </row>
    <row r="231" ht="14.25" customHeight="1">
      <c r="A231" s="37">
        <v>11.0</v>
      </c>
      <c r="B231" s="87" t="s">
        <v>47</v>
      </c>
      <c r="C231" s="88"/>
      <c r="D231" s="89"/>
      <c r="E231" s="88"/>
      <c r="F231" s="89"/>
      <c r="G231" s="89">
        <v>7.0</v>
      </c>
      <c r="H231" s="88">
        <v>37.0</v>
      </c>
      <c r="I231" s="88">
        <v>69.0</v>
      </c>
      <c r="J231" s="89">
        <v>2.0</v>
      </c>
      <c r="K231" s="88">
        <v>0.0</v>
      </c>
      <c r="L231" s="89">
        <v>74.0</v>
      </c>
      <c r="M231" s="4"/>
    </row>
    <row r="232" ht="14.25" customHeight="1">
      <c r="A232" s="27">
        <v>12.0</v>
      </c>
      <c r="B232" s="87" t="s">
        <v>48</v>
      </c>
      <c r="C232" s="74"/>
      <c r="D232" s="75"/>
      <c r="E232" s="74"/>
      <c r="F232" s="75"/>
      <c r="G232" s="75">
        <v>40.0</v>
      </c>
      <c r="H232" s="74">
        <v>143.0</v>
      </c>
      <c r="I232" s="74">
        <v>172.0</v>
      </c>
      <c r="J232" s="75">
        <v>15.0</v>
      </c>
      <c r="K232" s="74">
        <v>8.0</v>
      </c>
      <c r="L232" s="75">
        <v>133.0</v>
      </c>
      <c r="M232" s="4"/>
    </row>
    <row r="233" ht="14.25" customHeight="1">
      <c r="A233" s="27">
        <v>13.0</v>
      </c>
      <c r="B233" s="87" t="s">
        <v>49</v>
      </c>
      <c r="C233" s="74"/>
      <c r="D233" s="75"/>
      <c r="E233" s="74"/>
      <c r="F233" s="75"/>
      <c r="G233" s="75">
        <v>3.0</v>
      </c>
      <c r="H233" s="74">
        <v>3.0</v>
      </c>
      <c r="I233" s="74">
        <v>7.0</v>
      </c>
      <c r="J233" s="75">
        <v>7.0</v>
      </c>
      <c r="K233" s="74">
        <v>7.0</v>
      </c>
      <c r="L233" s="75">
        <v>3.0</v>
      </c>
      <c r="M233" s="4"/>
    </row>
    <row r="234" ht="14.25" customHeight="1">
      <c r="A234" s="27">
        <v>14.0</v>
      </c>
      <c r="B234" s="87" t="s">
        <v>50</v>
      </c>
      <c r="C234" s="74"/>
      <c r="D234" s="75"/>
      <c r="E234" s="74"/>
      <c r="F234" s="75"/>
      <c r="G234" s="75" t="s">
        <v>51</v>
      </c>
      <c r="H234" s="74" t="s">
        <v>51</v>
      </c>
      <c r="I234" s="74" t="s">
        <v>51</v>
      </c>
      <c r="J234" s="75" t="s">
        <v>51</v>
      </c>
      <c r="K234" s="74" t="s">
        <v>51</v>
      </c>
      <c r="L234" s="75" t="s">
        <v>51</v>
      </c>
      <c r="M234" s="4"/>
    </row>
    <row r="235" ht="14.25" customHeight="1">
      <c r="A235" s="27">
        <v>15.0</v>
      </c>
      <c r="B235" s="87" t="s">
        <v>52</v>
      </c>
      <c r="C235" s="323" t="s">
        <v>63</v>
      </c>
      <c r="D235" s="21"/>
      <c r="E235" s="21"/>
      <c r="F235" s="21"/>
      <c r="G235" s="21"/>
      <c r="H235" s="21"/>
      <c r="I235" s="21"/>
      <c r="J235" s="21"/>
      <c r="K235" s="21"/>
      <c r="L235" s="78"/>
      <c r="M235" s="4"/>
    </row>
    <row r="236" ht="14.25" customHeight="1">
      <c r="A236" s="60">
        <v>16.0</v>
      </c>
      <c r="B236" s="91" t="s">
        <v>54</v>
      </c>
      <c r="C236" s="74"/>
      <c r="D236" s="75"/>
      <c r="E236" s="74"/>
      <c r="F236" s="75"/>
      <c r="G236" s="74"/>
      <c r="H236" s="75"/>
      <c r="I236" s="74"/>
      <c r="J236" s="75"/>
      <c r="K236" s="74"/>
      <c r="L236" s="75"/>
      <c r="M236" s="4"/>
    </row>
    <row r="237" ht="14.25" customHeight="1">
      <c r="A237" s="27">
        <v>17.0</v>
      </c>
      <c r="B237" s="91" t="s">
        <v>55</v>
      </c>
      <c r="C237" s="74"/>
      <c r="D237" s="75"/>
      <c r="E237" s="74"/>
      <c r="F237" s="75"/>
      <c r="G237" s="74"/>
      <c r="H237" s="75"/>
      <c r="I237" s="74"/>
      <c r="J237" s="75"/>
      <c r="K237" s="74"/>
      <c r="L237" s="75"/>
      <c r="M237" s="4"/>
    </row>
    <row r="238" ht="14.25" customHeight="1">
      <c r="A238" s="60">
        <v>18.0</v>
      </c>
      <c r="B238" s="91" t="s">
        <v>56</v>
      </c>
      <c r="C238" s="81"/>
      <c r="D238" s="82"/>
      <c r="E238" s="81"/>
      <c r="F238" s="82"/>
      <c r="G238" s="81"/>
      <c r="H238" s="82"/>
      <c r="I238" s="81"/>
      <c r="J238" s="82"/>
      <c r="K238" s="81"/>
      <c r="L238" s="82"/>
      <c r="M238" s="4"/>
    </row>
    <row r="239" ht="14.25" customHeight="1">
      <c r="A239" s="27">
        <v>19.0</v>
      </c>
      <c r="B239" s="91" t="s">
        <v>57</v>
      </c>
      <c r="C239" s="74"/>
      <c r="D239" s="75"/>
      <c r="E239" s="74"/>
      <c r="F239" s="75"/>
      <c r="G239" s="74"/>
      <c r="H239" s="75"/>
      <c r="I239" s="74"/>
      <c r="J239" s="75"/>
      <c r="K239" s="74"/>
      <c r="L239" s="75"/>
      <c r="M239" s="4"/>
    </row>
    <row r="240" ht="14.25" customHeight="1">
      <c r="A240" s="60">
        <v>20.0</v>
      </c>
      <c r="B240" s="91" t="s">
        <v>58</v>
      </c>
      <c r="C240" s="74"/>
      <c r="D240" s="75"/>
      <c r="E240" s="74"/>
      <c r="F240" s="75"/>
      <c r="G240" s="74"/>
      <c r="H240" s="75"/>
      <c r="I240" s="74"/>
      <c r="J240" s="75"/>
      <c r="K240" s="74"/>
      <c r="L240" s="75"/>
      <c r="M240" s="4"/>
    </row>
    <row r="241" ht="14.25" customHeight="1">
      <c r="A241" s="27">
        <v>21.0</v>
      </c>
      <c r="B241" s="91" t="s">
        <v>59</v>
      </c>
      <c r="C241" s="324" t="s">
        <v>63</v>
      </c>
      <c r="D241" s="93"/>
      <c r="E241" s="93"/>
      <c r="F241" s="93"/>
      <c r="G241" s="93"/>
      <c r="H241" s="93"/>
      <c r="I241" s="93"/>
      <c r="J241" s="93"/>
      <c r="K241" s="93"/>
      <c r="L241" s="94"/>
      <c r="M241" s="4"/>
    </row>
    <row r="242" ht="14.25" customHeight="1">
      <c r="A242" s="4"/>
      <c r="B242" s="5" t="s">
        <v>1</v>
      </c>
      <c r="C242" s="6" t="s">
        <v>2</v>
      </c>
      <c r="D242" s="6" t="s">
        <v>3</v>
      </c>
      <c r="E242" s="509" t="s">
        <v>83</v>
      </c>
      <c r="F242" s="6" t="s">
        <v>5</v>
      </c>
      <c r="G242" s="6" t="s">
        <v>6</v>
      </c>
      <c r="H242" s="6" t="s">
        <v>7</v>
      </c>
      <c r="I242" s="6" t="s">
        <v>8</v>
      </c>
      <c r="J242" s="6" t="s">
        <v>9</v>
      </c>
      <c r="K242" s="6" t="s">
        <v>10</v>
      </c>
      <c r="L242" s="6" t="s">
        <v>11</v>
      </c>
      <c r="M242" s="4"/>
    </row>
    <row r="243" ht="14.25" customHeight="1">
      <c r="A243" s="4"/>
      <c r="B243" s="7" t="s">
        <v>12</v>
      </c>
      <c r="C243" s="308">
        <v>3.0</v>
      </c>
      <c r="D243" s="308">
        <v>3.0</v>
      </c>
      <c r="E243" s="308" t="s">
        <v>181</v>
      </c>
      <c r="F243" s="308">
        <v>22.0</v>
      </c>
      <c r="G243" s="308">
        <v>12.0</v>
      </c>
      <c r="H243" s="308">
        <v>7.33</v>
      </c>
      <c r="I243" s="308">
        <v>35.0</v>
      </c>
      <c r="J243" s="308">
        <v>62.58</v>
      </c>
      <c r="K243" s="308"/>
      <c r="L243" s="308"/>
      <c r="M243" s="4"/>
    </row>
    <row r="244" ht="14.25" customHeight="1">
      <c r="A244" s="4"/>
      <c r="B244" s="7" t="s">
        <v>13</v>
      </c>
      <c r="C244" s="308">
        <v>3.0</v>
      </c>
      <c r="D244" s="308">
        <v>6.0</v>
      </c>
      <c r="E244" s="308">
        <v>0.0</v>
      </c>
      <c r="F244" s="308">
        <v>189.0</v>
      </c>
      <c r="G244" s="308">
        <v>74.0</v>
      </c>
      <c r="H244" s="308">
        <v>37.8</v>
      </c>
      <c r="I244" s="308">
        <v>511.0</v>
      </c>
      <c r="J244" s="308">
        <v>36.99</v>
      </c>
      <c r="K244" s="308"/>
      <c r="L244" s="308">
        <v>2.0</v>
      </c>
      <c r="M244" s="4"/>
    </row>
    <row r="245" ht="14.25" customHeight="1">
      <c r="A245" s="4"/>
      <c r="B245" s="13" t="s">
        <v>14</v>
      </c>
      <c r="C245" s="14" t="s">
        <v>15</v>
      </c>
      <c r="D245" s="14" t="s">
        <v>16</v>
      </c>
      <c r="E245" s="14" t="s">
        <v>5</v>
      </c>
      <c r="F245" s="14" t="s">
        <v>17</v>
      </c>
      <c r="G245" s="14" t="s">
        <v>18</v>
      </c>
      <c r="H245" s="14" t="s">
        <v>7</v>
      </c>
      <c r="I245" s="14" t="s">
        <v>19</v>
      </c>
      <c r="J245" s="14" t="s">
        <v>20</v>
      </c>
      <c r="K245" s="14" t="s">
        <v>21</v>
      </c>
      <c r="L245" s="14" t="s">
        <v>22</v>
      </c>
      <c r="M245" s="4"/>
    </row>
    <row r="246" ht="14.25" customHeight="1">
      <c r="A246" s="4"/>
      <c r="B246" s="7" t="s">
        <v>23</v>
      </c>
      <c r="C246" s="308"/>
      <c r="D246" s="308"/>
      <c r="E246" s="308"/>
      <c r="F246" s="308"/>
      <c r="G246" s="308"/>
      <c r="H246" s="308"/>
      <c r="I246" s="308"/>
      <c r="J246" s="308"/>
      <c r="K246" s="308"/>
      <c r="L246" s="308"/>
      <c r="M246" s="4"/>
    </row>
    <row r="247" ht="14.25" customHeight="1">
      <c r="A247" s="4"/>
      <c r="B247" s="7" t="s">
        <v>13</v>
      </c>
      <c r="C247" s="308"/>
      <c r="D247" s="308"/>
      <c r="E247" s="308"/>
      <c r="F247" s="308"/>
      <c r="G247" s="308"/>
      <c r="H247" s="308"/>
      <c r="I247" s="308"/>
      <c r="J247" s="308"/>
      <c r="K247" s="308"/>
      <c r="L247" s="308"/>
      <c r="M247" s="4"/>
    </row>
    <row r="248" ht="14.25" customHeight="1">
      <c r="A248" s="16" t="s">
        <v>24</v>
      </c>
      <c r="B248" s="17"/>
      <c r="C248" s="17"/>
      <c r="D248" s="17"/>
      <c r="E248" s="17"/>
      <c r="F248" s="17"/>
      <c r="G248" s="17"/>
      <c r="H248" s="4"/>
      <c r="I248" s="4"/>
      <c r="J248" s="4"/>
      <c r="K248" s="4"/>
      <c r="L248" s="4"/>
      <c r="M248" s="4"/>
    </row>
    <row r="249" ht="14.25" customHeight="1">
      <c r="A249" s="18" t="s">
        <v>9</v>
      </c>
      <c r="B249" s="19" t="s">
        <v>25</v>
      </c>
      <c r="C249" s="20" t="s">
        <v>26</v>
      </c>
      <c r="D249" s="21"/>
      <c r="E249" s="22"/>
      <c r="F249" s="23" t="s">
        <v>27</v>
      </c>
      <c r="G249" s="23" t="s">
        <v>28</v>
      </c>
      <c r="H249" s="4"/>
      <c r="I249" s="4"/>
      <c r="J249" s="4"/>
      <c r="K249" s="4"/>
      <c r="L249" s="4"/>
      <c r="M249" s="4"/>
    </row>
    <row r="250" ht="14.25" customHeight="1">
      <c r="A250" s="24"/>
      <c r="B250" s="25"/>
      <c r="C250" s="23" t="s">
        <v>29</v>
      </c>
      <c r="D250" s="23" t="s">
        <v>30</v>
      </c>
      <c r="E250" s="23" t="s">
        <v>31</v>
      </c>
      <c r="F250" s="23" t="s">
        <v>32</v>
      </c>
      <c r="G250" s="23" t="s">
        <v>33</v>
      </c>
      <c r="H250" s="4"/>
      <c r="I250" s="4"/>
      <c r="J250" s="4"/>
      <c r="K250" s="4"/>
      <c r="L250" s="4"/>
      <c r="M250" s="4"/>
    </row>
    <row r="251" ht="14.25" customHeight="1">
      <c r="A251" s="26" t="s">
        <v>34</v>
      </c>
      <c r="B251" s="21"/>
      <c r="C251" s="21"/>
      <c r="D251" s="21"/>
      <c r="E251" s="21"/>
      <c r="F251" s="21"/>
      <c r="G251" s="22"/>
      <c r="H251" s="4"/>
      <c r="I251" s="4"/>
      <c r="J251" s="4"/>
      <c r="K251" s="4"/>
      <c r="L251" s="4"/>
      <c r="M251" s="4"/>
    </row>
    <row r="252" ht="14.25" customHeight="1">
      <c r="A252" s="27">
        <v>1.0</v>
      </c>
      <c r="B252" s="28" t="s">
        <v>35</v>
      </c>
      <c r="C252" s="31">
        <v>11.0</v>
      </c>
      <c r="D252" s="31">
        <v>17.0</v>
      </c>
      <c r="E252" s="31">
        <v>28.0</v>
      </c>
      <c r="F252" s="31"/>
      <c r="G252" s="31"/>
      <c r="H252" s="4"/>
      <c r="I252" s="4"/>
      <c r="J252" s="4"/>
      <c r="K252" s="4"/>
      <c r="L252" s="4"/>
      <c r="M252" s="4"/>
    </row>
    <row r="253" ht="14.25" customHeight="1">
      <c r="A253" s="27">
        <v>2.0</v>
      </c>
      <c r="B253" s="28" t="s">
        <v>36</v>
      </c>
      <c r="C253" s="31">
        <v>1.0</v>
      </c>
      <c r="D253" s="31">
        <v>1.0</v>
      </c>
      <c r="E253" s="31">
        <v>1.0</v>
      </c>
      <c r="F253" s="31"/>
      <c r="G253" s="31"/>
      <c r="H253" s="4"/>
      <c r="I253" s="4"/>
      <c r="J253" s="4"/>
      <c r="K253" s="4"/>
      <c r="L253" s="4"/>
      <c r="M253" s="4"/>
    </row>
    <row r="254" ht="14.25" customHeight="1">
      <c r="A254" s="34">
        <v>3.0</v>
      </c>
      <c r="B254" s="35" t="s">
        <v>37</v>
      </c>
      <c r="C254" s="31">
        <v>4.0</v>
      </c>
      <c r="D254" s="31">
        <v>4.0</v>
      </c>
      <c r="E254" s="31">
        <v>4.0</v>
      </c>
      <c r="F254" s="31"/>
      <c r="G254" s="31"/>
      <c r="H254" s="4"/>
      <c r="I254" s="4"/>
      <c r="J254" s="4"/>
      <c r="K254" s="4"/>
      <c r="L254" s="4"/>
      <c r="M254" s="4"/>
    </row>
    <row r="255" ht="14.25" customHeight="1">
      <c r="A255" s="36">
        <v>4.0</v>
      </c>
      <c r="B255" s="35" t="s">
        <v>38</v>
      </c>
      <c r="C255" s="31">
        <v>3.0</v>
      </c>
      <c r="D255" s="31">
        <v>2.0</v>
      </c>
      <c r="E255" s="31">
        <v>1.0</v>
      </c>
      <c r="F255" s="31"/>
      <c r="G255" s="31"/>
      <c r="H255" s="4"/>
      <c r="I255" s="4"/>
      <c r="J255" s="4"/>
      <c r="K255" s="4"/>
      <c r="L255" s="4"/>
      <c r="M255" s="4"/>
    </row>
    <row r="256" ht="14.25" customHeight="1">
      <c r="A256" s="37" t="s">
        <v>39</v>
      </c>
      <c r="B256" s="38" t="s">
        <v>40</v>
      </c>
      <c r="C256" s="31">
        <v>149.0</v>
      </c>
      <c r="D256" s="31">
        <v>164.0</v>
      </c>
      <c r="E256" s="31">
        <v>137.0</v>
      </c>
      <c r="F256" s="31"/>
      <c r="G256" s="31"/>
      <c r="H256" s="4"/>
      <c r="I256" s="4"/>
      <c r="J256" s="4"/>
      <c r="K256" s="4"/>
      <c r="L256" s="4"/>
      <c r="M256" s="4"/>
    </row>
    <row r="257" ht="14.25" customHeight="1">
      <c r="A257" s="43">
        <v>6.0</v>
      </c>
      <c r="B257" s="38" t="s">
        <v>41</v>
      </c>
      <c r="C257" s="31">
        <v>10.0</v>
      </c>
      <c r="D257" s="31">
        <v>8.0</v>
      </c>
      <c r="E257" s="31">
        <v>6.0</v>
      </c>
      <c r="F257" s="31"/>
      <c r="G257" s="31"/>
      <c r="H257" s="4"/>
      <c r="I257" s="4"/>
      <c r="J257" s="4"/>
      <c r="K257" s="4"/>
      <c r="L257" s="4"/>
      <c r="M257" s="4"/>
    </row>
    <row r="258" ht="14.25" customHeight="1">
      <c r="A258" s="44">
        <v>7.0</v>
      </c>
      <c r="B258" s="38" t="s">
        <v>42</v>
      </c>
      <c r="C258" s="31">
        <v>120.0</v>
      </c>
      <c r="D258" s="31">
        <v>120.0</v>
      </c>
      <c r="E258" s="31">
        <v>120.0</v>
      </c>
      <c r="F258" s="31"/>
      <c r="G258" s="31"/>
      <c r="H258" s="4"/>
      <c r="I258" s="4"/>
      <c r="J258" s="4"/>
      <c r="K258" s="4"/>
      <c r="L258" s="4"/>
      <c r="M258" s="4"/>
    </row>
    <row r="259" ht="14.25" customHeight="1">
      <c r="A259" s="45">
        <v>8.0</v>
      </c>
      <c r="B259" s="46" t="s">
        <v>43</v>
      </c>
      <c r="C259" s="51">
        <v>154.0</v>
      </c>
      <c r="D259" s="51">
        <v>168.0</v>
      </c>
      <c r="E259" s="51">
        <v>143.0</v>
      </c>
      <c r="F259" s="51"/>
      <c r="G259" s="51"/>
      <c r="H259" s="4"/>
      <c r="I259" s="4"/>
      <c r="J259" s="4"/>
      <c r="K259" s="4"/>
      <c r="L259" s="4"/>
      <c r="M259" s="4"/>
    </row>
    <row r="260" ht="14.25" customHeight="1">
      <c r="A260" s="52">
        <v>9.0</v>
      </c>
      <c r="B260" s="53" t="s">
        <v>44</v>
      </c>
      <c r="C260" s="31">
        <v>6.0</v>
      </c>
      <c r="D260" s="31">
        <v>5.0</v>
      </c>
      <c r="E260" s="31">
        <v>2.0</v>
      </c>
      <c r="F260" s="31"/>
      <c r="G260" s="31"/>
      <c r="H260" s="4"/>
      <c r="I260" s="4"/>
      <c r="J260" s="4"/>
      <c r="K260" s="4"/>
      <c r="L260" s="4"/>
      <c r="M260" s="4"/>
    </row>
    <row r="261" ht="14.25" customHeight="1">
      <c r="A261" s="52">
        <v>10.0</v>
      </c>
      <c r="B261" s="53" t="s">
        <v>45</v>
      </c>
      <c r="C261" s="31">
        <v>103.0</v>
      </c>
      <c r="D261" s="31">
        <v>110.0</v>
      </c>
      <c r="E261" s="31">
        <v>87.0</v>
      </c>
      <c r="F261" s="31"/>
      <c r="G261" s="31"/>
      <c r="H261" s="4"/>
      <c r="I261" s="4"/>
      <c r="J261" s="4"/>
      <c r="K261" s="4"/>
      <c r="L261" s="4"/>
      <c r="M261" s="4"/>
    </row>
    <row r="262" ht="14.25" customHeight="1">
      <c r="A262" s="55" t="s">
        <v>46</v>
      </c>
      <c r="B262" s="56"/>
      <c r="C262" s="56"/>
      <c r="D262" s="56"/>
      <c r="E262" s="56"/>
      <c r="F262" s="56"/>
      <c r="G262" s="57"/>
      <c r="H262" s="4"/>
      <c r="I262" s="4"/>
      <c r="J262" s="4"/>
      <c r="K262" s="4"/>
      <c r="L262" s="4"/>
      <c r="M262" s="4"/>
    </row>
    <row r="263" ht="14.25" customHeight="1">
      <c r="A263" s="37">
        <v>11.0</v>
      </c>
      <c r="B263" s="58" t="s">
        <v>47</v>
      </c>
      <c r="C263" s="31">
        <v>12.0</v>
      </c>
      <c r="D263" s="31">
        <v>3.0</v>
      </c>
      <c r="E263" s="31">
        <v>7.0</v>
      </c>
      <c r="F263" s="31"/>
      <c r="G263" s="31"/>
      <c r="H263" s="4"/>
      <c r="I263" s="4"/>
      <c r="J263" s="4"/>
      <c r="K263" s="4"/>
      <c r="L263" s="4"/>
      <c r="M263" s="4"/>
    </row>
    <row r="264" ht="14.25" customHeight="1">
      <c r="A264" s="27">
        <v>12.0</v>
      </c>
      <c r="B264" s="58" t="s">
        <v>48</v>
      </c>
      <c r="C264" s="31">
        <v>10.0</v>
      </c>
      <c r="D264" s="31">
        <v>14.0</v>
      </c>
      <c r="E264" s="31">
        <v>11.0</v>
      </c>
      <c r="F264" s="31"/>
      <c r="G264" s="31"/>
      <c r="H264" s="4"/>
      <c r="I264" s="4"/>
      <c r="J264" s="4"/>
      <c r="K264" s="4"/>
      <c r="L264" s="4"/>
      <c r="M264" s="4"/>
    </row>
    <row r="265" ht="14.25" customHeight="1">
      <c r="A265" s="27">
        <v>13.0</v>
      </c>
      <c r="B265" s="58" t="s">
        <v>49</v>
      </c>
      <c r="C265" s="31">
        <v>6.0</v>
      </c>
      <c r="D265" s="31">
        <v>6.0</v>
      </c>
      <c r="E265" s="31">
        <v>3.0</v>
      </c>
      <c r="F265" s="31"/>
      <c r="G265" s="31"/>
      <c r="H265" s="4"/>
      <c r="I265" s="4"/>
      <c r="J265" s="4"/>
      <c r="K265" s="4"/>
      <c r="L265" s="4"/>
      <c r="M265" s="4"/>
    </row>
    <row r="266" ht="14.25" customHeight="1">
      <c r="A266" s="27">
        <v>14.0</v>
      </c>
      <c r="B266" s="58" t="s">
        <v>50</v>
      </c>
      <c r="C266" s="31" t="s">
        <v>51</v>
      </c>
      <c r="D266" s="31" t="s">
        <v>51</v>
      </c>
      <c r="E266" s="31" t="s">
        <v>51</v>
      </c>
      <c r="F266" s="31"/>
      <c r="G266" s="31"/>
      <c r="H266" s="4"/>
      <c r="I266" s="4"/>
      <c r="J266" s="4"/>
      <c r="K266" s="4"/>
      <c r="L266" s="4"/>
      <c r="M266" s="4"/>
    </row>
    <row r="267" ht="14.25" customHeight="1">
      <c r="A267" s="27">
        <v>15.0</v>
      </c>
      <c r="B267" s="58" t="s">
        <v>52</v>
      </c>
      <c r="C267" s="31" t="s">
        <v>63</v>
      </c>
      <c r="D267" s="31" t="s">
        <v>63</v>
      </c>
      <c r="E267" s="31" t="s">
        <v>63</v>
      </c>
      <c r="F267" s="31"/>
      <c r="G267" s="31"/>
      <c r="H267" s="4"/>
      <c r="I267" s="4"/>
      <c r="J267" s="4"/>
      <c r="K267" s="4"/>
      <c r="L267" s="4"/>
      <c r="M267" s="4"/>
    </row>
    <row r="268" ht="14.25" customHeight="1">
      <c r="A268" s="60">
        <v>16.0</v>
      </c>
      <c r="B268" s="58" t="s">
        <v>54</v>
      </c>
      <c r="C268" s="31"/>
      <c r="D268" s="31"/>
      <c r="E268" s="31"/>
      <c r="F268" s="31"/>
      <c r="G268" s="31"/>
      <c r="H268" s="4"/>
      <c r="I268" s="4"/>
      <c r="J268" s="4"/>
      <c r="K268" s="4"/>
      <c r="L268" s="4"/>
      <c r="M268" s="4"/>
    </row>
    <row r="269" ht="14.25" customHeight="1">
      <c r="A269" s="27">
        <v>17.0</v>
      </c>
      <c r="B269" s="58" t="s">
        <v>55</v>
      </c>
      <c r="C269" s="31"/>
      <c r="D269" s="31"/>
      <c r="E269" s="31"/>
      <c r="F269" s="31"/>
      <c r="G269" s="31"/>
      <c r="H269" s="4"/>
      <c r="I269" s="4"/>
      <c r="J269" s="4"/>
      <c r="K269" s="4"/>
      <c r="L269" s="4"/>
      <c r="M269" s="4"/>
    </row>
    <row r="270" ht="14.25" customHeight="1">
      <c r="A270" s="60">
        <v>18.0</v>
      </c>
      <c r="B270" s="58" t="s">
        <v>56</v>
      </c>
      <c r="C270" s="31"/>
      <c r="D270" s="31"/>
      <c r="E270" s="31"/>
      <c r="F270" s="31"/>
      <c r="G270" s="31"/>
      <c r="H270" s="4"/>
      <c r="I270" s="4"/>
      <c r="J270" s="4"/>
      <c r="K270" s="4"/>
      <c r="L270" s="4"/>
      <c r="M270" s="4"/>
    </row>
    <row r="271" ht="14.25" customHeight="1">
      <c r="A271" s="27">
        <v>19.0</v>
      </c>
      <c r="B271" s="58" t="s">
        <v>57</v>
      </c>
      <c r="C271" s="31"/>
      <c r="D271" s="31"/>
      <c r="E271" s="31"/>
      <c r="F271" s="31"/>
      <c r="G271" s="31"/>
      <c r="H271" s="4"/>
      <c r="I271" s="4"/>
      <c r="J271" s="4"/>
      <c r="K271" s="4"/>
      <c r="L271" s="4"/>
      <c r="M271" s="4"/>
    </row>
    <row r="272" ht="14.25" customHeight="1">
      <c r="A272" s="60">
        <v>20.0</v>
      </c>
      <c r="B272" s="58" t="s">
        <v>58</v>
      </c>
      <c r="C272" s="31"/>
      <c r="D272" s="31"/>
      <c r="E272" s="31"/>
      <c r="F272" s="31"/>
      <c r="G272" s="31"/>
      <c r="H272" s="4"/>
      <c r="I272" s="4"/>
      <c r="J272" s="4"/>
      <c r="K272" s="4"/>
      <c r="L272" s="4"/>
      <c r="M272" s="4"/>
    </row>
    <row r="273" ht="14.25" customHeight="1">
      <c r="A273" s="27">
        <v>21.0</v>
      </c>
      <c r="B273" s="58" t="s">
        <v>59</v>
      </c>
      <c r="C273" s="31" t="s">
        <v>63</v>
      </c>
      <c r="D273" s="31" t="s">
        <v>63</v>
      </c>
      <c r="E273" s="31" t="s">
        <v>63</v>
      </c>
      <c r="F273" s="31"/>
      <c r="G273" s="31"/>
      <c r="H273" s="4"/>
      <c r="I273" s="4"/>
      <c r="J273" s="4"/>
      <c r="K273" s="4"/>
      <c r="L273" s="4"/>
      <c r="M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</row>
    <row r="275" ht="14.25" customHeight="1">
      <c r="A275" s="62" t="s">
        <v>60</v>
      </c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2"/>
      <c r="M275" s="4"/>
    </row>
    <row r="276" ht="14.25" customHeight="1">
      <c r="A276" s="63" t="s">
        <v>9</v>
      </c>
      <c r="B276" s="64" t="s">
        <v>25</v>
      </c>
      <c r="C276" s="65" t="s">
        <v>26</v>
      </c>
      <c r="D276" s="56"/>
      <c r="E276" s="56"/>
      <c r="F276" s="56"/>
      <c r="G276" s="56"/>
      <c r="H276" s="56"/>
      <c r="I276" s="56"/>
      <c r="J276" s="56"/>
      <c r="K276" s="56"/>
      <c r="L276" s="57"/>
      <c r="M276" s="4"/>
    </row>
    <row r="277" ht="14.25" customHeight="1">
      <c r="C277" s="66" t="s">
        <v>29</v>
      </c>
      <c r="D277" s="67"/>
      <c r="E277" s="66" t="s">
        <v>30</v>
      </c>
      <c r="F277" s="67"/>
      <c r="G277" s="66" t="s">
        <v>31</v>
      </c>
      <c r="H277" s="67"/>
      <c r="I277" s="66" t="s">
        <v>32</v>
      </c>
      <c r="J277" s="67"/>
      <c r="K277" s="66" t="s">
        <v>33</v>
      </c>
      <c r="L277" s="67"/>
      <c r="M277" s="4"/>
    </row>
    <row r="278" ht="14.25" customHeight="1">
      <c r="A278" s="17"/>
      <c r="B278" s="17"/>
      <c r="C278" s="58" t="s">
        <v>61</v>
      </c>
      <c r="D278" s="58" t="s">
        <v>62</v>
      </c>
      <c r="E278" s="58" t="s">
        <v>61</v>
      </c>
      <c r="F278" s="58" t="s">
        <v>62</v>
      </c>
      <c r="G278" s="58" t="s">
        <v>61</v>
      </c>
      <c r="H278" s="58" t="s">
        <v>62</v>
      </c>
      <c r="I278" s="58" t="s">
        <v>61</v>
      </c>
      <c r="J278" s="58" t="s">
        <v>62</v>
      </c>
      <c r="K278" s="58" t="s">
        <v>61</v>
      </c>
      <c r="L278" s="58" t="s">
        <v>62</v>
      </c>
      <c r="M278" s="4"/>
    </row>
    <row r="279" ht="14.25" customHeight="1">
      <c r="A279" s="68" t="s">
        <v>34</v>
      </c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70"/>
      <c r="M279" s="4"/>
    </row>
    <row r="280" ht="14.25" customHeight="1">
      <c r="A280" s="27">
        <v>1.0</v>
      </c>
      <c r="B280" s="71" t="s">
        <v>35</v>
      </c>
      <c r="C280" s="72">
        <v>1.0</v>
      </c>
      <c r="D280" s="73"/>
      <c r="E280" s="72">
        <v>12.0</v>
      </c>
      <c r="F280" s="73"/>
      <c r="G280" s="72">
        <v>26.0</v>
      </c>
      <c r="H280" s="73"/>
      <c r="I280" s="72">
        <v>30.0</v>
      </c>
      <c r="J280" s="73"/>
      <c r="K280" s="72">
        <v>43.0</v>
      </c>
      <c r="L280" s="73"/>
      <c r="M280" s="4"/>
    </row>
    <row r="281" ht="14.25" customHeight="1">
      <c r="A281" s="27">
        <v>2.0</v>
      </c>
      <c r="B281" s="71" t="s">
        <v>36</v>
      </c>
      <c r="C281" s="74">
        <v>1.0</v>
      </c>
      <c r="D281" s="75">
        <v>3.0</v>
      </c>
      <c r="E281" s="74">
        <v>1.0</v>
      </c>
      <c r="F281" s="75">
        <v>3.0</v>
      </c>
      <c r="G281" s="74">
        <v>1.0</v>
      </c>
      <c r="H281" s="75">
        <v>3.0</v>
      </c>
      <c r="I281" s="74">
        <v>2.0</v>
      </c>
      <c r="J281" s="75">
        <v>4.0</v>
      </c>
      <c r="K281" s="74">
        <v>1.0</v>
      </c>
      <c r="L281" s="75">
        <v>3.0</v>
      </c>
      <c r="M281" s="4"/>
    </row>
    <row r="282" ht="14.25" customHeight="1">
      <c r="A282" s="34">
        <v>3.0</v>
      </c>
      <c r="B282" s="76" t="s">
        <v>37</v>
      </c>
      <c r="C282" s="77">
        <v>6.0</v>
      </c>
      <c r="D282" s="78"/>
      <c r="E282" s="77">
        <v>6.0</v>
      </c>
      <c r="F282" s="78"/>
      <c r="G282" s="77">
        <v>6.0</v>
      </c>
      <c r="H282" s="78"/>
      <c r="I282" s="77">
        <v>6.0</v>
      </c>
      <c r="J282" s="78"/>
      <c r="K282" s="77">
        <v>6.0</v>
      </c>
      <c r="L282" s="78"/>
      <c r="M282" s="4"/>
    </row>
    <row r="283" ht="14.25" customHeight="1">
      <c r="A283" s="36">
        <v>4.0</v>
      </c>
      <c r="B283" s="76" t="s">
        <v>38</v>
      </c>
      <c r="C283" s="77">
        <v>2.0</v>
      </c>
      <c r="D283" s="78"/>
      <c r="E283" s="77">
        <v>3.0</v>
      </c>
      <c r="F283" s="78"/>
      <c r="G283" s="77">
        <v>1.0</v>
      </c>
      <c r="H283" s="78"/>
      <c r="I283" s="77">
        <v>4.0</v>
      </c>
      <c r="J283" s="78"/>
      <c r="K283" s="77">
        <v>5.0</v>
      </c>
      <c r="L283" s="78"/>
      <c r="M283" s="4"/>
    </row>
    <row r="284" ht="14.25" customHeight="1">
      <c r="A284" s="37" t="s">
        <v>39</v>
      </c>
      <c r="B284" s="79" t="s">
        <v>40</v>
      </c>
      <c r="C284" s="74">
        <v>238.0</v>
      </c>
      <c r="D284" s="75">
        <v>192.0</v>
      </c>
      <c r="E284" s="74">
        <v>82.0</v>
      </c>
      <c r="F284" s="75">
        <v>149.0</v>
      </c>
      <c r="G284" s="74">
        <v>171.0</v>
      </c>
      <c r="H284" s="75">
        <v>171.0</v>
      </c>
      <c r="I284" s="74">
        <v>356.0</v>
      </c>
      <c r="J284" s="75">
        <v>149.0</v>
      </c>
      <c r="K284" s="74">
        <v>188.0</v>
      </c>
      <c r="L284" s="75">
        <v>168.0</v>
      </c>
      <c r="M284" s="4"/>
    </row>
    <row r="285" ht="14.25" customHeight="1">
      <c r="A285" s="43">
        <v>6.0</v>
      </c>
      <c r="B285" s="79" t="s">
        <v>41</v>
      </c>
      <c r="C285" s="74">
        <v>10.0</v>
      </c>
      <c r="D285" s="75">
        <v>10.0</v>
      </c>
      <c r="E285" s="74">
        <v>10.0</v>
      </c>
      <c r="F285" s="75">
        <v>10.0</v>
      </c>
      <c r="G285" s="74">
        <v>10.0</v>
      </c>
      <c r="H285" s="75">
        <v>10.0</v>
      </c>
      <c r="I285" s="74">
        <v>10.0</v>
      </c>
      <c r="J285" s="75">
        <v>8.0</v>
      </c>
      <c r="K285" s="74">
        <v>10.0</v>
      </c>
      <c r="L285" s="75">
        <v>10.0</v>
      </c>
      <c r="M285" s="4"/>
    </row>
    <row r="286" ht="14.25" customHeight="1">
      <c r="A286" s="44">
        <v>7.0</v>
      </c>
      <c r="B286" s="79" t="s">
        <v>42</v>
      </c>
      <c r="C286" s="74">
        <v>449.0</v>
      </c>
      <c r="D286" s="75">
        <v>333.0</v>
      </c>
      <c r="E286" s="74">
        <v>201.0</v>
      </c>
      <c r="F286" s="75">
        <v>277.0</v>
      </c>
      <c r="G286" s="74">
        <v>323.0</v>
      </c>
      <c r="H286" s="75">
        <v>391.0</v>
      </c>
      <c r="I286" s="74">
        <v>349.0</v>
      </c>
      <c r="J286" s="75">
        <v>234.0</v>
      </c>
      <c r="K286" s="74">
        <v>333.0</v>
      </c>
      <c r="L286" s="75">
        <v>333.0</v>
      </c>
      <c r="M286" s="4"/>
    </row>
    <row r="287" ht="14.25" customHeight="1">
      <c r="A287" s="45">
        <v>8.0</v>
      </c>
      <c r="B287" s="80" t="s">
        <v>43</v>
      </c>
      <c r="C287" s="81">
        <v>229.0</v>
      </c>
      <c r="D287" s="82">
        <v>202.0</v>
      </c>
      <c r="E287" s="81">
        <v>375.0</v>
      </c>
      <c r="F287" s="82" t="s">
        <v>53</v>
      </c>
      <c r="G287" s="81">
        <v>213.0</v>
      </c>
      <c r="H287" s="82">
        <v>131.0</v>
      </c>
      <c r="I287" s="81">
        <v>288.0</v>
      </c>
      <c r="J287" s="82">
        <v>112.0</v>
      </c>
      <c r="K287" s="81">
        <v>468.0</v>
      </c>
      <c r="L287" s="82" t="s">
        <v>53</v>
      </c>
      <c r="M287" s="4"/>
    </row>
    <row r="288" ht="14.25" customHeight="1">
      <c r="A288" s="52">
        <v>9.0</v>
      </c>
      <c r="B288" s="83" t="s">
        <v>44</v>
      </c>
      <c r="C288" s="74">
        <v>10.0</v>
      </c>
      <c r="D288" s="75">
        <v>7.0</v>
      </c>
      <c r="E288" s="74">
        <v>10.0</v>
      </c>
      <c r="F288" s="82" t="s">
        <v>53</v>
      </c>
      <c r="G288" s="74">
        <v>10.0</v>
      </c>
      <c r="H288" s="75">
        <v>1.0</v>
      </c>
      <c r="I288" s="74">
        <v>10.0</v>
      </c>
      <c r="J288" s="75">
        <v>8.0</v>
      </c>
      <c r="K288" s="74">
        <v>6.0</v>
      </c>
      <c r="L288" s="75" t="s">
        <v>53</v>
      </c>
      <c r="M288" s="4"/>
    </row>
    <row r="289" ht="14.25" customHeight="1">
      <c r="A289" s="52">
        <v>10.0</v>
      </c>
      <c r="B289" s="83" t="s">
        <v>45</v>
      </c>
      <c r="C289" s="84">
        <v>387.0</v>
      </c>
      <c r="D289" s="85">
        <v>453.0</v>
      </c>
      <c r="E289" s="84">
        <v>533.0</v>
      </c>
      <c r="F289" s="85" t="s">
        <v>53</v>
      </c>
      <c r="G289" s="84">
        <v>377.0</v>
      </c>
      <c r="H289" s="85">
        <v>151.0</v>
      </c>
      <c r="I289" s="84">
        <v>519.0</v>
      </c>
      <c r="J289" s="85">
        <v>222.0</v>
      </c>
      <c r="K289" s="84">
        <v>574.0</v>
      </c>
      <c r="L289" s="85" t="s">
        <v>53</v>
      </c>
      <c r="M289" s="4"/>
    </row>
    <row r="290" ht="14.25" customHeight="1">
      <c r="A290" s="86" t="s">
        <v>46</v>
      </c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70"/>
      <c r="M290" s="4"/>
    </row>
    <row r="291" ht="14.25" customHeight="1">
      <c r="A291" s="37">
        <v>11.0</v>
      </c>
      <c r="B291" s="87" t="s">
        <v>47</v>
      </c>
      <c r="C291" s="88"/>
      <c r="D291" s="89"/>
      <c r="E291" s="88"/>
      <c r="F291" s="89"/>
      <c r="G291" s="89">
        <v>7.0</v>
      </c>
      <c r="H291" s="88">
        <v>37.0</v>
      </c>
      <c r="I291" s="88">
        <v>69.0</v>
      </c>
      <c r="J291" s="89">
        <v>2.0</v>
      </c>
      <c r="K291" s="88">
        <v>0.0</v>
      </c>
      <c r="L291" s="89">
        <v>74.0</v>
      </c>
      <c r="M291" s="4"/>
    </row>
    <row r="292" ht="14.25" customHeight="1">
      <c r="A292" s="27">
        <v>12.0</v>
      </c>
      <c r="B292" s="87" t="s">
        <v>48</v>
      </c>
      <c r="C292" s="74"/>
      <c r="D292" s="75"/>
      <c r="E292" s="74"/>
      <c r="F292" s="75"/>
      <c r="G292" s="75">
        <v>40.0</v>
      </c>
      <c r="H292" s="74">
        <v>143.0</v>
      </c>
      <c r="I292" s="74">
        <v>172.0</v>
      </c>
      <c r="J292" s="75">
        <v>15.0</v>
      </c>
      <c r="K292" s="74">
        <v>8.0</v>
      </c>
      <c r="L292" s="75">
        <v>133.0</v>
      </c>
      <c r="M292" s="4"/>
    </row>
    <row r="293" ht="14.25" customHeight="1">
      <c r="A293" s="27">
        <v>13.0</v>
      </c>
      <c r="B293" s="87" t="s">
        <v>49</v>
      </c>
      <c r="C293" s="74"/>
      <c r="D293" s="75"/>
      <c r="E293" s="74"/>
      <c r="F293" s="75"/>
      <c r="G293" s="75">
        <v>3.0</v>
      </c>
      <c r="H293" s="74">
        <v>3.0</v>
      </c>
      <c r="I293" s="74">
        <v>7.0</v>
      </c>
      <c r="J293" s="75">
        <v>7.0</v>
      </c>
      <c r="K293" s="74">
        <v>7.0</v>
      </c>
      <c r="L293" s="75">
        <v>3.0</v>
      </c>
      <c r="M293" s="4"/>
    </row>
    <row r="294" ht="14.25" customHeight="1">
      <c r="A294" s="27">
        <v>14.0</v>
      </c>
      <c r="B294" s="87" t="s">
        <v>50</v>
      </c>
      <c r="C294" s="74"/>
      <c r="D294" s="75"/>
      <c r="E294" s="74"/>
      <c r="F294" s="75"/>
      <c r="G294" s="75" t="s">
        <v>51</v>
      </c>
      <c r="H294" s="74" t="s">
        <v>51</v>
      </c>
      <c r="I294" s="74" t="s">
        <v>51</v>
      </c>
      <c r="J294" s="75" t="s">
        <v>51</v>
      </c>
      <c r="K294" s="74" t="s">
        <v>51</v>
      </c>
      <c r="L294" s="75" t="s">
        <v>51</v>
      </c>
      <c r="M294" s="4"/>
    </row>
    <row r="295" ht="14.25" customHeight="1">
      <c r="A295" s="27">
        <v>15.0</v>
      </c>
      <c r="B295" s="87" t="s">
        <v>52</v>
      </c>
      <c r="C295" s="323" t="s">
        <v>63</v>
      </c>
      <c r="D295" s="21"/>
      <c r="E295" s="21"/>
      <c r="F295" s="21"/>
      <c r="G295" s="21"/>
      <c r="H295" s="21"/>
      <c r="I295" s="21"/>
      <c r="J295" s="21"/>
      <c r="K295" s="21"/>
      <c r="L295" s="78"/>
      <c r="M295" s="4"/>
    </row>
    <row r="296" ht="14.25" customHeight="1">
      <c r="A296" s="60">
        <v>16.0</v>
      </c>
      <c r="B296" s="91" t="s">
        <v>54</v>
      </c>
      <c r="C296" s="74"/>
      <c r="D296" s="75"/>
      <c r="E296" s="74"/>
      <c r="F296" s="75"/>
      <c r="G296" s="74"/>
      <c r="H296" s="75"/>
      <c r="I296" s="74"/>
      <c r="J296" s="75"/>
      <c r="K296" s="74"/>
      <c r="L296" s="75"/>
      <c r="M296" s="4"/>
    </row>
    <row r="297" ht="14.25" customHeight="1">
      <c r="A297" s="27">
        <v>17.0</v>
      </c>
      <c r="B297" s="91" t="s">
        <v>55</v>
      </c>
      <c r="C297" s="74"/>
      <c r="D297" s="75"/>
      <c r="E297" s="74"/>
      <c r="F297" s="75"/>
      <c r="G297" s="74"/>
      <c r="H297" s="75"/>
      <c r="I297" s="74"/>
      <c r="J297" s="75"/>
      <c r="K297" s="74"/>
      <c r="L297" s="75"/>
      <c r="M297" s="4"/>
    </row>
    <row r="298" ht="14.25" customHeight="1">
      <c r="A298" s="60">
        <v>18.0</v>
      </c>
      <c r="B298" s="91" t="s">
        <v>56</v>
      </c>
      <c r="C298" s="81"/>
      <c r="D298" s="82"/>
      <c r="E298" s="81"/>
      <c r="F298" s="82"/>
      <c r="G298" s="81"/>
      <c r="H298" s="82"/>
      <c r="I298" s="81"/>
      <c r="J298" s="82"/>
      <c r="K298" s="81"/>
      <c r="L298" s="82"/>
      <c r="M298" s="4"/>
    </row>
    <row r="299" ht="14.25" customHeight="1">
      <c r="A299" s="27">
        <v>19.0</v>
      </c>
      <c r="B299" s="91" t="s">
        <v>57</v>
      </c>
      <c r="C299" s="74"/>
      <c r="D299" s="75"/>
      <c r="E299" s="74"/>
      <c r="F299" s="75"/>
      <c r="G299" s="74"/>
      <c r="H299" s="75"/>
      <c r="I299" s="74"/>
      <c r="J299" s="75"/>
      <c r="K299" s="74"/>
      <c r="L299" s="75"/>
      <c r="M299" s="4"/>
    </row>
    <row r="300" ht="14.25" customHeight="1">
      <c r="A300" s="60">
        <v>20.0</v>
      </c>
      <c r="B300" s="91" t="s">
        <v>58</v>
      </c>
      <c r="C300" s="74"/>
      <c r="D300" s="75"/>
      <c r="E300" s="74"/>
      <c r="F300" s="75"/>
      <c r="G300" s="74"/>
      <c r="H300" s="75"/>
      <c r="I300" s="74"/>
      <c r="J300" s="75"/>
      <c r="K300" s="74"/>
      <c r="L300" s="75"/>
      <c r="M300" s="4"/>
    </row>
    <row r="301" ht="14.25" customHeight="1">
      <c r="A301" s="27">
        <v>21.0</v>
      </c>
      <c r="B301" s="91" t="s">
        <v>59</v>
      </c>
      <c r="C301" s="324" t="s">
        <v>63</v>
      </c>
      <c r="D301" s="93"/>
      <c r="E301" s="93"/>
      <c r="F301" s="93"/>
      <c r="G301" s="93"/>
      <c r="H301" s="93"/>
      <c r="I301" s="93"/>
      <c r="J301" s="93"/>
      <c r="K301" s="93"/>
      <c r="L301" s="94"/>
      <c r="M301" s="4"/>
    </row>
    <row r="302" ht="14.25" customHeight="1">
      <c r="A302" s="4"/>
      <c r="B302" s="5" t="s">
        <v>1</v>
      </c>
      <c r="C302" s="6" t="s">
        <v>2</v>
      </c>
      <c r="D302" s="6" t="s">
        <v>3</v>
      </c>
      <c r="E302" s="509" t="s">
        <v>83</v>
      </c>
      <c r="F302" s="6" t="s">
        <v>5</v>
      </c>
      <c r="G302" s="6" t="s">
        <v>6</v>
      </c>
      <c r="H302" s="6" t="s">
        <v>7</v>
      </c>
      <c r="I302" s="6" t="s">
        <v>8</v>
      </c>
      <c r="J302" s="6" t="s">
        <v>9</v>
      </c>
      <c r="K302" s="6" t="s">
        <v>10</v>
      </c>
      <c r="L302" s="6" t="s">
        <v>11</v>
      </c>
      <c r="M302" s="4"/>
    </row>
    <row r="303" ht="14.25" customHeight="1">
      <c r="A303" s="4"/>
      <c r="B303" s="7" t="s">
        <v>12</v>
      </c>
      <c r="C303" s="308">
        <v>3.0</v>
      </c>
      <c r="D303" s="308">
        <v>3.0</v>
      </c>
      <c r="E303" s="308" t="s">
        <v>181</v>
      </c>
      <c r="F303" s="308">
        <v>22.0</v>
      </c>
      <c r="G303" s="308">
        <v>12.0</v>
      </c>
      <c r="H303" s="308">
        <v>7.33</v>
      </c>
      <c r="I303" s="308">
        <v>35.0</v>
      </c>
      <c r="J303" s="308">
        <v>62.58</v>
      </c>
      <c r="K303" s="308"/>
      <c r="L303" s="308"/>
      <c r="M303" s="4"/>
    </row>
    <row r="304" ht="14.25" customHeight="1">
      <c r="A304" s="4"/>
      <c r="B304" s="7" t="s">
        <v>13</v>
      </c>
      <c r="C304" s="308">
        <v>3.0</v>
      </c>
      <c r="D304" s="308">
        <v>6.0</v>
      </c>
      <c r="E304" s="308">
        <v>0.0</v>
      </c>
      <c r="F304" s="308">
        <v>189.0</v>
      </c>
      <c r="G304" s="308">
        <v>74.0</v>
      </c>
      <c r="H304" s="308">
        <v>37.8</v>
      </c>
      <c r="I304" s="308">
        <v>511.0</v>
      </c>
      <c r="J304" s="308">
        <v>36.99</v>
      </c>
      <c r="K304" s="308"/>
      <c r="L304" s="308">
        <v>2.0</v>
      </c>
      <c r="M304" s="4"/>
    </row>
    <row r="305" ht="14.25" customHeight="1">
      <c r="A305" s="4"/>
      <c r="B305" s="13" t="s">
        <v>14</v>
      </c>
      <c r="C305" s="14" t="s">
        <v>15</v>
      </c>
      <c r="D305" s="14" t="s">
        <v>16</v>
      </c>
      <c r="E305" s="14" t="s">
        <v>5</v>
      </c>
      <c r="F305" s="14" t="s">
        <v>17</v>
      </c>
      <c r="G305" s="14" t="s">
        <v>18</v>
      </c>
      <c r="H305" s="14" t="s">
        <v>7</v>
      </c>
      <c r="I305" s="14" t="s">
        <v>19</v>
      </c>
      <c r="J305" s="14" t="s">
        <v>20</v>
      </c>
      <c r="K305" s="14" t="s">
        <v>21</v>
      </c>
      <c r="L305" s="14" t="s">
        <v>22</v>
      </c>
      <c r="M305" s="4"/>
    </row>
    <row r="306" ht="14.25" customHeight="1">
      <c r="A306" s="4"/>
      <c r="B306" s="7" t="s">
        <v>23</v>
      </c>
      <c r="C306" s="308"/>
      <c r="D306" s="308"/>
      <c r="E306" s="308"/>
      <c r="F306" s="308"/>
      <c r="G306" s="308"/>
      <c r="H306" s="308"/>
      <c r="I306" s="308"/>
      <c r="J306" s="308"/>
      <c r="K306" s="308"/>
      <c r="L306" s="308"/>
      <c r="M306" s="4"/>
    </row>
    <row r="307" ht="14.25" customHeight="1">
      <c r="A307" s="4"/>
      <c r="B307" s="7" t="s">
        <v>13</v>
      </c>
      <c r="C307" s="308"/>
      <c r="D307" s="308"/>
      <c r="E307" s="308"/>
      <c r="F307" s="308"/>
      <c r="G307" s="308"/>
      <c r="H307" s="308"/>
      <c r="I307" s="308"/>
      <c r="J307" s="308"/>
      <c r="K307" s="308"/>
      <c r="L307" s="308"/>
      <c r="M307" s="4"/>
    </row>
    <row r="308" ht="14.25" customHeight="1">
      <c r="A308" s="16" t="s">
        <v>24</v>
      </c>
      <c r="B308" s="17"/>
      <c r="C308" s="17"/>
      <c r="D308" s="17"/>
      <c r="E308" s="17"/>
      <c r="F308" s="17"/>
      <c r="G308" s="17"/>
      <c r="H308" s="4"/>
      <c r="I308" s="4"/>
      <c r="J308" s="4"/>
      <c r="K308" s="4"/>
      <c r="L308" s="4"/>
      <c r="M308" s="4"/>
    </row>
    <row r="309" ht="14.25" customHeight="1">
      <c r="A309" s="18" t="s">
        <v>9</v>
      </c>
      <c r="B309" s="19" t="s">
        <v>25</v>
      </c>
      <c r="C309" s="20" t="s">
        <v>26</v>
      </c>
      <c r="D309" s="21"/>
      <c r="E309" s="22"/>
      <c r="F309" s="23" t="s">
        <v>27</v>
      </c>
      <c r="G309" s="23" t="s">
        <v>28</v>
      </c>
      <c r="H309" s="4"/>
      <c r="I309" s="4"/>
      <c r="J309" s="4"/>
      <c r="K309" s="4"/>
      <c r="L309" s="4"/>
      <c r="M309" s="4"/>
    </row>
    <row r="310" ht="14.25" customHeight="1">
      <c r="A310" s="24"/>
      <c r="B310" s="25"/>
      <c r="C310" s="23" t="s">
        <v>29</v>
      </c>
      <c r="D310" s="23" t="s">
        <v>30</v>
      </c>
      <c r="E310" s="23" t="s">
        <v>31</v>
      </c>
      <c r="F310" s="23" t="s">
        <v>32</v>
      </c>
      <c r="G310" s="23" t="s">
        <v>33</v>
      </c>
      <c r="H310" s="4"/>
      <c r="I310" s="4"/>
      <c r="J310" s="4"/>
      <c r="K310" s="4"/>
      <c r="L310" s="4"/>
      <c r="M310" s="4"/>
    </row>
    <row r="311" ht="14.25" customHeight="1">
      <c r="A311" s="26" t="s">
        <v>34</v>
      </c>
      <c r="B311" s="21"/>
      <c r="C311" s="21"/>
      <c r="D311" s="21"/>
      <c r="E311" s="21"/>
      <c r="F311" s="21"/>
      <c r="G311" s="22"/>
      <c r="H311" s="4"/>
      <c r="I311" s="4"/>
      <c r="J311" s="4"/>
      <c r="K311" s="4"/>
      <c r="L311" s="4"/>
      <c r="M311" s="4"/>
    </row>
    <row r="312" ht="14.25" customHeight="1">
      <c r="A312" s="27">
        <v>1.0</v>
      </c>
      <c r="B312" s="28" t="s">
        <v>35</v>
      </c>
      <c r="C312" s="31">
        <v>11.0</v>
      </c>
      <c r="D312" s="31">
        <v>17.0</v>
      </c>
      <c r="E312" s="31">
        <v>28.0</v>
      </c>
      <c r="F312" s="31"/>
      <c r="G312" s="31"/>
      <c r="H312" s="4"/>
      <c r="I312" s="4"/>
      <c r="J312" s="4"/>
      <c r="K312" s="4"/>
      <c r="L312" s="4"/>
      <c r="M312" s="4"/>
    </row>
    <row r="313" ht="14.25" customHeight="1">
      <c r="A313" s="27">
        <v>2.0</v>
      </c>
      <c r="B313" s="28" t="s">
        <v>36</v>
      </c>
      <c r="C313" s="31">
        <v>1.0</v>
      </c>
      <c r="D313" s="31">
        <v>1.0</v>
      </c>
      <c r="E313" s="31">
        <v>1.0</v>
      </c>
      <c r="F313" s="31"/>
      <c r="G313" s="31"/>
      <c r="H313" s="4"/>
      <c r="I313" s="4"/>
      <c r="J313" s="4"/>
      <c r="K313" s="4"/>
      <c r="L313" s="4"/>
      <c r="M313" s="4"/>
    </row>
    <row r="314" ht="14.25" customHeight="1">
      <c r="A314" s="34">
        <v>3.0</v>
      </c>
      <c r="B314" s="35" t="s">
        <v>37</v>
      </c>
      <c r="C314" s="31">
        <v>4.0</v>
      </c>
      <c r="D314" s="31">
        <v>4.0</v>
      </c>
      <c r="E314" s="31">
        <v>4.0</v>
      </c>
      <c r="F314" s="31"/>
      <c r="G314" s="31"/>
      <c r="H314" s="4"/>
      <c r="I314" s="4"/>
      <c r="J314" s="4"/>
      <c r="K314" s="4"/>
      <c r="L314" s="4"/>
      <c r="M314" s="4"/>
    </row>
    <row r="315" ht="14.25" customHeight="1">
      <c r="A315" s="36">
        <v>4.0</v>
      </c>
      <c r="B315" s="35" t="s">
        <v>38</v>
      </c>
      <c r="C315" s="31">
        <v>3.0</v>
      </c>
      <c r="D315" s="31">
        <v>2.0</v>
      </c>
      <c r="E315" s="31">
        <v>1.0</v>
      </c>
      <c r="F315" s="31"/>
      <c r="G315" s="31"/>
      <c r="H315" s="4"/>
      <c r="I315" s="4"/>
      <c r="J315" s="4"/>
      <c r="K315" s="4"/>
      <c r="L315" s="4"/>
      <c r="M315" s="4"/>
    </row>
    <row r="316" ht="14.25" customHeight="1">
      <c r="A316" s="37" t="s">
        <v>39</v>
      </c>
      <c r="B316" s="38" t="s">
        <v>40</v>
      </c>
      <c r="C316" s="31">
        <v>149.0</v>
      </c>
      <c r="D316" s="31">
        <v>164.0</v>
      </c>
      <c r="E316" s="31">
        <v>137.0</v>
      </c>
      <c r="F316" s="31"/>
      <c r="G316" s="31"/>
      <c r="H316" s="4"/>
      <c r="I316" s="4"/>
      <c r="J316" s="4"/>
      <c r="K316" s="4"/>
      <c r="L316" s="4"/>
      <c r="M316" s="4"/>
    </row>
    <row r="317" ht="14.25" customHeight="1">
      <c r="A317" s="43">
        <v>6.0</v>
      </c>
      <c r="B317" s="38" t="s">
        <v>41</v>
      </c>
      <c r="C317" s="31">
        <v>10.0</v>
      </c>
      <c r="D317" s="31">
        <v>8.0</v>
      </c>
      <c r="E317" s="31">
        <v>6.0</v>
      </c>
      <c r="F317" s="31"/>
      <c r="G317" s="31"/>
      <c r="H317" s="4"/>
      <c r="I317" s="4"/>
      <c r="J317" s="4"/>
      <c r="K317" s="4"/>
      <c r="L317" s="4"/>
      <c r="M317" s="4"/>
    </row>
    <row r="318" ht="14.25" customHeight="1">
      <c r="A318" s="44">
        <v>7.0</v>
      </c>
      <c r="B318" s="38" t="s">
        <v>42</v>
      </c>
      <c r="C318" s="31">
        <v>120.0</v>
      </c>
      <c r="D318" s="31">
        <v>120.0</v>
      </c>
      <c r="E318" s="31">
        <v>120.0</v>
      </c>
      <c r="F318" s="31"/>
      <c r="G318" s="31"/>
      <c r="H318" s="4"/>
      <c r="I318" s="4"/>
      <c r="J318" s="4"/>
      <c r="K318" s="4"/>
      <c r="L318" s="4"/>
      <c r="M318" s="4"/>
    </row>
    <row r="319" ht="14.25" customHeight="1">
      <c r="A319" s="45">
        <v>8.0</v>
      </c>
      <c r="B319" s="46" t="s">
        <v>43</v>
      </c>
      <c r="C319" s="51">
        <v>154.0</v>
      </c>
      <c r="D319" s="51">
        <v>168.0</v>
      </c>
      <c r="E319" s="51">
        <v>143.0</v>
      </c>
      <c r="F319" s="51"/>
      <c r="G319" s="51"/>
      <c r="H319" s="4"/>
      <c r="I319" s="4"/>
      <c r="J319" s="4"/>
      <c r="K319" s="4"/>
      <c r="L319" s="4"/>
      <c r="M319" s="4"/>
    </row>
    <row r="320" ht="14.25" customHeight="1">
      <c r="A320" s="52">
        <v>9.0</v>
      </c>
      <c r="B320" s="53" t="s">
        <v>44</v>
      </c>
      <c r="C320" s="31">
        <v>6.0</v>
      </c>
      <c r="D320" s="31">
        <v>5.0</v>
      </c>
      <c r="E320" s="31">
        <v>2.0</v>
      </c>
      <c r="F320" s="31"/>
      <c r="G320" s="31"/>
      <c r="H320" s="4"/>
      <c r="I320" s="4"/>
      <c r="J320" s="4"/>
      <c r="K320" s="4"/>
      <c r="L320" s="4"/>
      <c r="M320" s="4"/>
    </row>
    <row r="321" ht="14.25" customHeight="1">
      <c r="A321" s="52">
        <v>10.0</v>
      </c>
      <c r="B321" s="53" t="s">
        <v>45</v>
      </c>
      <c r="C321" s="31">
        <v>103.0</v>
      </c>
      <c r="D321" s="31">
        <v>110.0</v>
      </c>
      <c r="E321" s="31">
        <v>87.0</v>
      </c>
      <c r="F321" s="31"/>
      <c r="G321" s="31"/>
      <c r="H321" s="4"/>
      <c r="I321" s="4"/>
      <c r="J321" s="4"/>
      <c r="K321" s="4"/>
      <c r="L321" s="4"/>
      <c r="M321" s="4"/>
    </row>
    <row r="322" ht="14.25" customHeight="1">
      <c r="A322" s="55" t="s">
        <v>46</v>
      </c>
      <c r="B322" s="56"/>
      <c r="C322" s="56"/>
      <c r="D322" s="56"/>
      <c r="E322" s="56"/>
      <c r="F322" s="56"/>
      <c r="G322" s="57"/>
      <c r="H322" s="4"/>
      <c r="I322" s="4"/>
      <c r="J322" s="4"/>
      <c r="K322" s="4"/>
      <c r="L322" s="4"/>
      <c r="M322" s="4"/>
    </row>
    <row r="323" ht="14.25" customHeight="1">
      <c r="A323" s="37">
        <v>11.0</v>
      </c>
      <c r="B323" s="58" t="s">
        <v>47</v>
      </c>
      <c r="C323" s="31">
        <v>12.0</v>
      </c>
      <c r="D323" s="31">
        <v>3.0</v>
      </c>
      <c r="E323" s="31">
        <v>7.0</v>
      </c>
      <c r="F323" s="31"/>
      <c r="G323" s="31"/>
      <c r="H323" s="4"/>
      <c r="I323" s="4"/>
      <c r="J323" s="4"/>
      <c r="K323" s="4"/>
      <c r="L323" s="4"/>
      <c r="M323" s="4"/>
    </row>
    <row r="324" ht="14.25" customHeight="1">
      <c r="A324" s="27">
        <v>12.0</v>
      </c>
      <c r="B324" s="58" t="s">
        <v>48</v>
      </c>
      <c r="C324" s="31">
        <v>10.0</v>
      </c>
      <c r="D324" s="31">
        <v>14.0</v>
      </c>
      <c r="E324" s="31">
        <v>11.0</v>
      </c>
      <c r="F324" s="31"/>
      <c r="G324" s="31"/>
      <c r="H324" s="4"/>
      <c r="I324" s="4"/>
      <c r="J324" s="4"/>
      <c r="K324" s="4"/>
      <c r="L324" s="4"/>
      <c r="M324" s="4"/>
    </row>
    <row r="325" ht="14.25" customHeight="1">
      <c r="A325" s="27">
        <v>13.0</v>
      </c>
      <c r="B325" s="58" t="s">
        <v>49</v>
      </c>
      <c r="C325" s="31">
        <v>6.0</v>
      </c>
      <c r="D325" s="31">
        <v>6.0</v>
      </c>
      <c r="E325" s="31">
        <v>3.0</v>
      </c>
      <c r="F325" s="31"/>
      <c r="G325" s="31"/>
      <c r="H325" s="4"/>
      <c r="I325" s="4"/>
      <c r="J325" s="4"/>
      <c r="K325" s="4"/>
      <c r="L325" s="4"/>
      <c r="M325" s="4"/>
    </row>
    <row r="326" ht="14.25" customHeight="1">
      <c r="A326" s="27">
        <v>14.0</v>
      </c>
      <c r="B326" s="58" t="s">
        <v>50</v>
      </c>
      <c r="C326" s="31" t="s">
        <v>51</v>
      </c>
      <c r="D326" s="31" t="s">
        <v>51</v>
      </c>
      <c r="E326" s="31" t="s">
        <v>51</v>
      </c>
      <c r="F326" s="31"/>
      <c r="G326" s="31"/>
      <c r="H326" s="4"/>
      <c r="I326" s="4"/>
      <c r="J326" s="4"/>
      <c r="K326" s="4"/>
      <c r="L326" s="4"/>
      <c r="M326" s="4"/>
    </row>
    <row r="327" ht="14.25" customHeight="1">
      <c r="A327" s="27">
        <v>15.0</v>
      </c>
      <c r="B327" s="58" t="s">
        <v>52</v>
      </c>
      <c r="C327" s="31" t="s">
        <v>63</v>
      </c>
      <c r="D327" s="31" t="s">
        <v>63</v>
      </c>
      <c r="E327" s="31" t="s">
        <v>63</v>
      </c>
      <c r="F327" s="31"/>
      <c r="G327" s="31"/>
      <c r="H327" s="4"/>
      <c r="I327" s="4"/>
      <c r="J327" s="4"/>
      <c r="K327" s="4"/>
      <c r="L327" s="4"/>
      <c r="M327" s="4"/>
    </row>
    <row r="328" ht="14.25" customHeight="1">
      <c r="A328" s="60">
        <v>16.0</v>
      </c>
      <c r="B328" s="58" t="s">
        <v>54</v>
      </c>
      <c r="C328" s="31"/>
      <c r="D328" s="31"/>
      <c r="E328" s="31"/>
      <c r="F328" s="31"/>
      <c r="G328" s="31"/>
      <c r="H328" s="4"/>
      <c r="I328" s="4"/>
      <c r="J328" s="4"/>
      <c r="K328" s="4"/>
      <c r="L328" s="4"/>
      <c r="M328" s="4"/>
    </row>
    <row r="329" ht="14.25" customHeight="1">
      <c r="A329" s="27">
        <v>17.0</v>
      </c>
      <c r="B329" s="58" t="s">
        <v>55</v>
      </c>
      <c r="C329" s="31"/>
      <c r="D329" s="31"/>
      <c r="E329" s="31"/>
      <c r="F329" s="31"/>
      <c r="G329" s="31"/>
      <c r="H329" s="4"/>
      <c r="I329" s="4"/>
      <c r="J329" s="4"/>
      <c r="K329" s="4"/>
      <c r="L329" s="4"/>
      <c r="M329" s="4"/>
    </row>
    <row r="330" ht="14.25" customHeight="1">
      <c r="A330" s="60">
        <v>18.0</v>
      </c>
      <c r="B330" s="58" t="s">
        <v>56</v>
      </c>
      <c r="C330" s="31"/>
      <c r="D330" s="31"/>
      <c r="E330" s="31"/>
      <c r="F330" s="31"/>
      <c r="G330" s="31"/>
      <c r="H330" s="4"/>
      <c r="I330" s="4"/>
      <c r="J330" s="4"/>
      <c r="K330" s="4"/>
      <c r="L330" s="4"/>
      <c r="M330" s="4"/>
    </row>
    <row r="331" ht="14.25" customHeight="1">
      <c r="A331" s="27">
        <v>19.0</v>
      </c>
      <c r="B331" s="58" t="s">
        <v>57</v>
      </c>
      <c r="C331" s="31"/>
      <c r="D331" s="31"/>
      <c r="E331" s="31"/>
      <c r="F331" s="31"/>
      <c r="G331" s="31"/>
      <c r="H331" s="4"/>
      <c r="I331" s="4"/>
      <c r="J331" s="4"/>
      <c r="K331" s="4"/>
      <c r="L331" s="4"/>
      <c r="M331" s="4"/>
    </row>
    <row r="332" ht="14.25" customHeight="1">
      <c r="A332" s="60">
        <v>20.0</v>
      </c>
      <c r="B332" s="58" t="s">
        <v>58</v>
      </c>
      <c r="C332" s="31"/>
      <c r="D332" s="31"/>
      <c r="E332" s="31"/>
      <c r="F332" s="31"/>
      <c r="G332" s="31"/>
      <c r="H332" s="4"/>
      <c r="I332" s="4"/>
      <c r="J332" s="4"/>
      <c r="K332" s="4"/>
      <c r="L332" s="4"/>
      <c r="M332" s="4"/>
    </row>
    <row r="333" ht="14.25" customHeight="1">
      <c r="A333" s="27">
        <v>21.0</v>
      </c>
      <c r="B333" s="58" t="s">
        <v>59</v>
      </c>
      <c r="C333" s="31" t="s">
        <v>63</v>
      </c>
      <c r="D333" s="31" t="s">
        <v>63</v>
      </c>
      <c r="E333" s="31" t="s">
        <v>63</v>
      </c>
      <c r="F333" s="31"/>
      <c r="G333" s="31"/>
      <c r="H333" s="4"/>
      <c r="I333" s="4"/>
      <c r="J333" s="4"/>
      <c r="K333" s="4"/>
      <c r="L333" s="4"/>
      <c r="M333" s="4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</row>
    <row r="335" ht="14.25" customHeight="1">
      <c r="A335" s="62" t="s">
        <v>60</v>
      </c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2"/>
      <c r="M335" s="4"/>
    </row>
    <row r="336" ht="14.25" customHeight="1">
      <c r="A336" s="63" t="s">
        <v>9</v>
      </c>
      <c r="B336" s="64" t="s">
        <v>25</v>
      </c>
      <c r="C336" s="65" t="s">
        <v>26</v>
      </c>
      <c r="D336" s="56"/>
      <c r="E336" s="56"/>
      <c r="F336" s="56"/>
      <c r="G336" s="56"/>
      <c r="H336" s="56"/>
      <c r="I336" s="56"/>
      <c r="J336" s="56"/>
      <c r="K336" s="56"/>
      <c r="L336" s="57"/>
      <c r="M336" s="4"/>
    </row>
    <row r="337" ht="14.25" customHeight="1">
      <c r="C337" s="66" t="s">
        <v>29</v>
      </c>
      <c r="D337" s="67"/>
      <c r="E337" s="66" t="s">
        <v>30</v>
      </c>
      <c r="F337" s="67"/>
      <c r="G337" s="66" t="s">
        <v>31</v>
      </c>
      <c r="H337" s="67"/>
      <c r="I337" s="66" t="s">
        <v>32</v>
      </c>
      <c r="J337" s="67"/>
      <c r="K337" s="66" t="s">
        <v>33</v>
      </c>
      <c r="L337" s="67"/>
      <c r="M337" s="4"/>
    </row>
    <row r="338" ht="14.25" customHeight="1">
      <c r="A338" s="17"/>
      <c r="B338" s="17"/>
      <c r="C338" s="58" t="s">
        <v>61</v>
      </c>
      <c r="D338" s="58" t="s">
        <v>62</v>
      </c>
      <c r="E338" s="58" t="s">
        <v>61</v>
      </c>
      <c r="F338" s="58" t="s">
        <v>62</v>
      </c>
      <c r="G338" s="58" t="s">
        <v>61</v>
      </c>
      <c r="H338" s="58" t="s">
        <v>62</v>
      </c>
      <c r="I338" s="58" t="s">
        <v>61</v>
      </c>
      <c r="J338" s="58" t="s">
        <v>62</v>
      </c>
      <c r="K338" s="58" t="s">
        <v>61</v>
      </c>
      <c r="L338" s="58" t="s">
        <v>62</v>
      </c>
      <c r="M338" s="4"/>
    </row>
    <row r="339" ht="14.25" customHeight="1">
      <c r="A339" s="68" t="s">
        <v>34</v>
      </c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70"/>
      <c r="M339" s="4"/>
    </row>
    <row r="340" ht="14.25" customHeight="1">
      <c r="A340" s="27">
        <v>1.0</v>
      </c>
      <c r="B340" s="71" t="s">
        <v>35</v>
      </c>
      <c r="C340" s="72">
        <v>1.0</v>
      </c>
      <c r="D340" s="73"/>
      <c r="E340" s="72">
        <v>12.0</v>
      </c>
      <c r="F340" s="73"/>
      <c r="G340" s="72">
        <v>26.0</v>
      </c>
      <c r="H340" s="73"/>
      <c r="I340" s="72">
        <v>30.0</v>
      </c>
      <c r="J340" s="73"/>
      <c r="K340" s="72">
        <v>43.0</v>
      </c>
      <c r="L340" s="73"/>
      <c r="M340" s="4"/>
    </row>
    <row r="341" ht="14.25" customHeight="1">
      <c r="A341" s="27">
        <v>2.0</v>
      </c>
      <c r="B341" s="71" t="s">
        <v>36</v>
      </c>
      <c r="C341" s="74">
        <v>1.0</v>
      </c>
      <c r="D341" s="75">
        <v>3.0</v>
      </c>
      <c r="E341" s="74">
        <v>1.0</v>
      </c>
      <c r="F341" s="75">
        <v>3.0</v>
      </c>
      <c r="G341" s="74">
        <v>1.0</v>
      </c>
      <c r="H341" s="75">
        <v>3.0</v>
      </c>
      <c r="I341" s="74">
        <v>2.0</v>
      </c>
      <c r="J341" s="75">
        <v>4.0</v>
      </c>
      <c r="K341" s="74">
        <v>1.0</v>
      </c>
      <c r="L341" s="75">
        <v>3.0</v>
      </c>
      <c r="M341" s="4"/>
    </row>
    <row r="342" ht="14.25" customHeight="1">
      <c r="A342" s="34">
        <v>3.0</v>
      </c>
      <c r="B342" s="76" t="s">
        <v>37</v>
      </c>
      <c r="C342" s="77">
        <v>6.0</v>
      </c>
      <c r="D342" s="78"/>
      <c r="E342" s="77">
        <v>6.0</v>
      </c>
      <c r="F342" s="78"/>
      <c r="G342" s="77">
        <v>6.0</v>
      </c>
      <c r="H342" s="78"/>
      <c r="I342" s="77">
        <v>6.0</v>
      </c>
      <c r="J342" s="78"/>
      <c r="K342" s="77">
        <v>6.0</v>
      </c>
      <c r="L342" s="78"/>
      <c r="M342" s="4"/>
    </row>
    <row r="343" ht="14.25" customHeight="1">
      <c r="A343" s="36">
        <v>4.0</v>
      </c>
      <c r="B343" s="76" t="s">
        <v>38</v>
      </c>
      <c r="C343" s="77">
        <v>2.0</v>
      </c>
      <c r="D343" s="78"/>
      <c r="E343" s="77">
        <v>3.0</v>
      </c>
      <c r="F343" s="78"/>
      <c r="G343" s="77">
        <v>1.0</v>
      </c>
      <c r="H343" s="78"/>
      <c r="I343" s="77">
        <v>4.0</v>
      </c>
      <c r="J343" s="78"/>
      <c r="K343" s="77">
        <v>5.0</v>
      </c>
      <c r="L343" s="78"/>
      <c r="M343" s="4"/>
    </row>
    <row r="344" ht="14.25" customHeight="1">
      <c r="A344" s="37" t="s">
        <v>39</v>
      </c>
      <c r="B344" s="79" t="s">
        <v>40</v>
      </c>
      <c r="C344" s="74">
        <v>238.0</v>
      </c>
      <c r="D344" s="75">
        <v>192.0</v>
      </c>
      <c r="E344" s="74">
        <v>82.0</v>
      </c>
      <c r="F344" s="75">
        <v>149.0</v>
      </c>
      <c r="G344" s="74">
        <v>171.0</v>
      </c>
      <c r="H344" s="75">
        <v>171.0</v>
      </c>
      <c r="I344" s="74">
        <v>356.0</v>
      </c>
      <c r="J344" s="75">
        <v>149.0</v>
      </c>
      <c r="K344" s="74">
        <v>188.0</v>
      </c>
      <c r="L344" s="75">
        <v>168.0</v>
      </c>
      <c r="M344" s="4"/>
    </row>
    <row r="345" ht="14.25" customHeight="1">
      <c r="A345" s="43">
        <v>6.0</v>
      </c>
      <c r="B345" s="79" t="s">
        <v>41</v>
      </c>
      <c r="C345" s="74">
        <v>10.0</v>
      </c>
      <c r="D345" s="75">
        <v>10.0</v>
      </c>
      <c r="E345" s="74">
        <v>10.0</v>
      </c>
      <c r="F345" s="75">
        <v>10.0</v>
      </c>
      <c r="G345" s="74">
        <v>10.0</v>
      </c>
      <c r="H345" s="75">
        <v>10.0</v>
      </c>
      <c r="I345" s="74">
        <v>10.0</v>
      </c>
      <c r="J345" s="75">
        <v>8.0</v>
      </c>
      <c r="K345" s="74">
        <v>10.0</v>
      </c>
      <c r="L345" s="75">
        <v>10.0</v>
      </c>
      <c r="M345" s="4"/>
    </row>
    <row r="346" ht="14.25" customHeight="1">
      <c r="A346" s="44">
        <v>7.0</v>
      </c>
      <c r="B346" s="79" t="s">
        <v>42</v>
      </c>
      <c r="C346" s="74">
        <v>449.0</v>
      </c>
      <c r="D346" s="75">
        <v>333.0</v>
      </c>
      <c r="E346" s="74">
        <v>201.0</v>
      </c>
      <c r="F346" s="75">
        <v>277.0</v>
      </c>
      <c r="G346" s="74">
        <v>323.0</v>
      </c>
      <c r="H346" s="75">
        <v>391.0</v>
      </c>
      <c r="I346" s="74">
        <v>349.0</v>
      </c>
      <c r="J346" s="75">
        <v>234.0</v>
      </c>
      <c r="K346" s="74">
        <v>333.0</v>
      </c>
      <c r="L346" s="75">
        <v>333.0</v>
      </c>
      <c r="M346" s="4"/>
    </row>
    <row r="347" ht="14.25" customHeight="1">
      <c r="A347" s="45">
        <v>8.0</v>
      </c>
      <c r="B347" s="80" t="s">
        <v>43</v>
      </c>
      <c r="C347" s="81">
        <v>229.0</v>
      </c>
      <c r="D347" s="82">
        <v>202.0</v>
      </c>
      <c r="E347" s="81">
        <v>375.0</v>
      </c>
      <c r="F347" s="82" t="s">
        <v>53</v>
      </c>
      <c r="G347" s="81">
        <v>213.0</v>
      </c>
      <c r="H347" s="82">
        <v>131.0</v>
      </c>
      <c r="I347" s="81">
        <v>288.0</v>
      </c>
      <c r="J347" s="82">
        <v>112.0</v>
      </c>
      <c r="K347" s="81">
        <v>468.0</v>
      </c>
      <c r="L347" s="82" t="s">
        <v>53</v>
      </c>
      <c r="M347" s="4"/>
    </row>
    <row r="348" ht="14.25" customHeight="1">
      <c r="A348" s="52">
        <v>9.0</v>
      </c>
      <c r="B348" s="83" t="s">
        <v>44</v>
      </c>
      <c r="C348" s="74">
        <v>10.0</v>
      </c>
      <c r="D348" s="75">
        <v>7.0</v>
      </c>
      <c r="E348" s="74">
        <v>10.0</v>
      </c>
      <c r="F348" s="82" t="s">
        <v>53</v>
      </c>
      <c r="G348" s="74">
        <v>10.0</v>
      </c>
      <c r="H348" s="75">
        <v>1.0</v>
      </c>
      <c r="I348" s="74">
        <v>10.0</v>
      </c>
      <c r="J348" s="75">
        <v>8.0</v>
      </c>
      <c r="K348" s="74">
        <v>6.0</v>
      </c>
      <c r="L348" s="75" t="s">
        <v>53</v>
      </c>
      <c r="M348" s="4"/>
    </row>
    <row r="349" ht="14.25" customHeight="1">
      <c r="A349" s="52">
        <v>10.0</v>
      </c>
      <c r="B349" s="83" t="s">
        <v>45</v>
      </c>
      <c r="C349" s="84">
        <v>387.0</v>
      </c>
      <c r="D349" s="85">
        <v>453.0</v>
      </c>
      <c r="E349" s="84">
        <v>533.0</v>
      </c>
      <c r="F349" s="85" t="s">
        <v>53</v>
      </c>
      <c r="G349" s="84">
        <v>377.0</v>
      </c>
      <c r="H349" s="85">
        <v>151.0</v>
      </c>
      <c r="I349" s="84">
        <v>519.0</v>
      </c>
      <c r="J349" s="85">
        <v>222.0</v>
      </c>
      <c r="K349" s="84">
        <v>574.0</v>
      </c>
      <c r="L349" s="85" t="s">
        <v>53</v>
      </c>
      <c r="M349" s="4"/>
    </row>
    <row r="350" ht="14.25" customHeight="1">
      <c r="A350" s="86" t="s">
        <v>46</v>
      </c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70"/>
      <c r="M350" s="4"/>
    </row>
    <row r="351" ht="14.25" customHeight="1">
      <c r="A351" s="37">
        <v>11.0</v>
      </c>
      <c r="B351" s="87" t="s">
        <v>47</v>
      </c>
      <c r="C351" s="88"/>
      <c r="D351" s="89"/>
      <c r="E351" s="88"/>
      <c r="F351" s="89"/>
      <c r="G351" s="89">
        <v>7.0</v>
      </c>
      <c r="H351" s="88">
        <v>37.0</v>
      </c>
      <c r="I351" s="88">
        <v>69.0</v>
      </c>
      <c r="J351" s="89">
        <v>2.0</v>
      </c>
      <c r="K351" s="88">
        <v>0.0</v>
      </c>
      <c r="L351" s="89">
        <v>74.0</v>
      </c>
      <c r="M351" s="4"/>
    </row>
    <row r="352" ht="14.25" customHeight="1">
      <c r="A352" s="27">
        <v>12.0</v>
      </c>
      <c r="B352" s="87" t="s">
        <v>48</v>
      </c>
      <c r="C352" s="74"/>
      <c r="D352" s="75"/>
      <c r="E352" s="74"/>
      <c r="F352" s="75"/>
      <c r="G352" s="75">
        <v>40.0</v>
      </c>
      <c r="H352" s="74">
        <v>143.0</v>
      </c>
      <c r="I352" s="74">
        <v>172.0</v>
      </c>
      <c r="J352" s="75">
        <v>15.0</v>
      </c>
      <c r="K352" s="74">
        <v>8.0</v>
      </c>
      <c r="L352" s="75">
        <v>133.0</v>
      </c>
      <c r="M352" s="4"/>
    </row>
    <row r="353" ht="14.25" customHeight="1">
      <c r="A353" s="27">
        <v>13.0</v>
      </c>
      <c r="B353" s="87" t="s">
        <v>49</v>
      </c>
      <c r="C353" s="74"/>
      <c r="D353" s="75"/>
      <c r="E353" s="74"/>
      <c r="F353" s="75"/>
      <c r="G353" s="75">
        <v>3.0</v>
      </c>
      <c r="H353" s="74">
        <v>3.0</v>
      </c>
      <c r="I353" s="74">
        <v>7.0</v>
      </c>
      <c r="J353" s="75">
        <v>7.0</v>
      </c>
      <c r="K353" s="74">
        <v>7.0</v>
      </c>
      <c r="L353" s="75">
        <v>3.0</v>
      </c>
      <c r="M353" s="4"/>
    </row>
    <row r="354" ht="14.25" customHeight="1">
      <c r="A354" s="27">
        <v>14.0</v>
      </c>
      <c r="B354" s="87" t="s">
        <v>50</v>
      </c>
      <c r="C354" s="74"/>
      <c r="D354" s="75"/>
      <c r="E354" s="74"/>
      <c r="F354" s="75"/>
      <c r="G354" s="75" t="s">
        <v>51</v>
      </c>
      <c r="H354" s="74" t="s">
        <v>51</v>
      </c>
      <c r="I354" s="74" t="s">
        <v>51</v>
      </c>
      <c r="J354" s="75" t="s">
        <v>51</v>
      </c>
      <c r="K354" s="74" t="s">
        <v>51</v>
      </c>
      <c r="L354" s="75" t="s">
        <v>51</v>
      </c>
      <c r="M354" s="4"/>
    </row>
    <row r="355" ht="14.25" customHeight="1">
      <c r="A355" s="27">
        <v>15.0</v>
      </c>
      <c r="B355" s="87" t="s">
        <v>52</v>
      </c>
      <c r="C355" s="323" t="s">
        <v>63</v>
      </c>
      <c r="D355" s="21"/>
      <c r="E355" s="21"/>
      <c r="F355" s="21"/>
      <c r="G355" s="21"/>
      <c r="H355" s="21"/>
      <c r="I355" s="21"/>
      <c r="J355" s="21"/>
      <c r="K355" s="21"/>
      <c r="L355" s="78"/>
      <c r="M355" s="4"/>
    </row>
    <row r="356" ht="14.25" customHeight="1">
      <c r="A356" s="60">
        <v>16.0</v>
      </c>
      <c r="B356" s="91" t="s">
        <v>54</v>
      </c>
      <c r="C356" s="74"/>
      <c r="D356" s="75"/>
      <c r="E356" s="74"/>
      <c r="F356" s="75"/>
      <c r="G356" s="74"/>
      <c r="H356" s="75"/>
      <c r="I356" s="74"/>
      <c r="J356" s="75"/>
      <c r="K356" s="74"/>
      <c r="L356" s="75"/>
      <c r="M356" s="4"/>
    </row>
    <row r="357" ht="14.25" customHeight="1">
      <c r="A357" s="27">
        <v>17.0</v>
      </c>
      <c r="B357" s="91" t="s">
        <v>55</v>
      </c>
      <c r="C357" s="74"/>
      <c r="D357" s="75"/>
      <c r="E357" s="74"/>
      <c r="F357" s="75"/>
      <c r="G357" s="74"/>
      <c r="H357" s="75"/>
      <c r="I357" s="74"/>
      <c r="J357" s="75"/>
      <c r="K357" s="74"/>
      <c r="L357" s="75"/>
      <c r="M357" s="4"/>
    </row>
    <row r="358" ht="14.25" customHeight="1">
      <c r="A358" s="60">
        <v>18.0</v>
      </c>
      <c r="B358" s="91" t="s">
        <v>56</v>
      </c>
      <c r="C358" s="81"/>
      <c r="D358" s="82"/>
      <c r="E358" s="81"/>
      <c r="F358" s="82"/>
      <c r="G358" s="81"/>
      <c r="H358" s="82"/>
      <c r="I358" s="81"/>
      <c r="J358" s="82"/>
      <c r="K358" s="81"/>
      <c r="L358" s="82"/>
      <c r="M358" s="4"/>
    </row>
    <row r="359" ht="14.25" customHeight="1">
      <c r="A359" s="27">
        <v>19.0</v>
      </c>
      <c r="B359" s="91" t="s">
        <v>57</v>
      </c>
      <c r="C359" s="74"/>
      <c r="D359" s="75"/>
      <c r="E359" s="74"/>
      <c r="F359" s="75"/>
      <c r="G359" s="74"/>
      <c r="H359" s="75"/>
      <c r="I359" s="74"/>
      <c r="J359" s="75"/>
      <c r="K359" s="74"/>
      <c r="L359" s="75"/>
      <c r="M359" s="4"/>
    </row>
    <row r="360" ht="14.25" customHeight="1">
      <c r="A360" s="60">
        <v>20.0</v>
      </c>
      <c r="B360" s="91" t="s">
        <v>58</v>
      </c>
      <c r="C360" s="74"/>
      <c r="D360" s="75"/>
      <c r="E360" s="74"/>
      <c r="F360" s="75"/>
      <c r="G360" s="74"/>
      <c r="H360" s="75"/>
      <c r="I360" s="74"/>
      <c r="J360" s="75"/>
      <c r="K360" s="74"/>
      <c r="L360" s="75"/>
      <c r="M360" s="4"/>
    </row>
    <row r="361" ht="14.25" customHeight="1">
      <c r="A361" s="27">
        <v>21.0</v>
      </c>
      <c r="B361" s="91" t="s">
        <v>59</v>
      </c>
      <c r="C361" s="324" t="s">
        <v>63</v>
      </c>
      <c r="D361" s="93"/>
      <c r="E361" s="93"/>
      <c r="F361" s="93"/>
      <c r="G361" s="93"/>
      <c r="H361" s="93"/>
      <c r="I361" s="93"/>
      <c r="J361" s="93"/>
      <c r="K361" s="93"/>
      <c r="L361" s="94"/>
      <c r="M361" s="4"/>
    </row>
    <row r="362" ht="14.25" customHeight="1">
      <c r="A362" s="4"/>
      <c r="B362" s="5" t="s">
        <v>1</v>
      </c>
      <c r="C362" s="6" t="s">
        <v>2</v>
      </c>
      <c r="D362" s="6" t="s">
        <v>3</v>
      </c>
      <c r="E362" s="509" t="s">
        <v>83</v>
      </c>
      <c r="F362" s="6" t="s">
        <v>5</v>
      </c>
      <c r="G362" s="6" t="s">
        <v>6</v>
      </c>
      <c r="H362" s="6" t="s">
        <v>7</v>
      </c>
      <c r="I362" s="6" t="s">
        <v>8</v>
      </c>
      <c r="J362" s="6" t="s">
        <v>9</v>
      </c>
      <c r="K362" s="6" t="s">
        <v>10</v>
      </c>
      <c r="L362" s="6" t="s">
        <v>11</v>
      </c>
      <c r="M362" s="4"/>
    </row>
    <row r="363" ht="14.25" customHeight="1">
      <c r="A363" s="4"/>
      <c r="B363" s="7" t="s">
        <v>12</v>
      </c>
      <c r="C363" s="308">
        <v>3.0</v>
      </c>
      <c r="D363" s="308">
        <v>3.0</v>
      </c>
      <c r="E363" s="308" t="s">
        <v>181</v>
      </c>
      <c r="F363" s="308">
        <v>22.0</v>
      </c>
      <c r="G363" s="308">
        <v>12.0</v>
      </c>
      <c r="H363" s="308">
        <v>7.33</v>
      </c>
      <c r="I363" s="308">
        <v>35.0</v>
      </c>
      <c r="J363" s="308">
        <v>62.58</v>
      </c>
      <c r="K363" s="308"/>
      <c r="L363" s="308"/>
      <c r="M363" s="4"/>
    </row>
    <row r="364" ht="14.25" customHeight="1">
      <c r="A364" s="4"/>
      <c r="B364" s="7" t="s">
        <v>13</v>
      </c>
      <c r="C364" s="308">
        <v>3.0</v>
      </c>
      <c r="D364" s="308">
        <v>6.0</v>
      </c>
      <c r="E364" s="308">
        <v>0.0</v>
      </c>
      <c r="F364" s="308">
        <v>189.0</v>
      </c>
      <c r="G364" s="308">
        <v>74.0</v>
      </c>
      <c r="H364" s="308">
        <v>37.8</v>
      </c>
      <c r="I364" s="308">
        <v>511.0</v>
      </c>
      <c r="J364" s="308">
        <v>36.99</v>
      </c>
      <c r="K364" s="308"/>
      <c r="L364" s="308">
        <v>2.0</v>
      </c>
      <c r="M364" s="4"/>
    </row>
    <row r="365" ht="14.25" customHeight="1">
      <c r="A365" s="4"/>
      <c r="B365" s="13" t="s">
        <v>14</v>
      </c>
      <c r="C365" s="14" t="s">
        <v>15</v>
      </c>
      <c r="D365" s="14" t="s">
        <v>16</v>
      </c>
      <c r="E365" s="14" t="s">
        <v>5</v>
      </c>
      <c r="F365" s="14" t="s">
        <v>17</v>
      </c>
      <c r="G365" s="14" t="s">
        <v>18</v>
      </c>
      <c r="H365" s="14" t="s">
        <v>7</v>
      </c>
      <c r="I365" s="14" t="s">
        <v>19</v>
      </c>
      <c r="J365" s="14" t="s">
        <v>20</v>
      </c>
      <c r="K365" s="14" t="s">
        <v>21</v>
      </c>
      <c r="L365" s="14" t="s">
        <v>22</v>
      </c>
      <c r="M365" s="4"/>
    </row>
    <row r="366" ht="14.25" customHeight="1">
      <c r="A366" s="4"/>
      <c r="B366" s="7" t="s">
        <v>23</v>
      </c>
      <c r="C366" s="308"/>
      <c r="D366" s="308"/>
      <c r="E366" s="308"/>
      <c r="F366" s="308"/>
      <c r="G366" s="308"/>
      <c r="H366" s="308"/>
      <c r="I366" s="308"/>
      <c r="J366" s="308"/>
      <c r="K366" s="308"/>
      <c r="L366" s="308"/>
      <c r="M366" s="4"/>
    </row>
    <row r="367" ht="14.25" customHeight="1">
      <c r="A367" s="4"/>
      <c r="B367" s="7" t="s">
        <v>13</v>
      </c>
      <c r="C367" s="308"/>
      <c r="D367" s="308"/>
      <c r="E367" s="308"/>
      <c r="F367" s="308"/>
      <c r="G367" s="308"/>
      <c r="H367" s="308"/>
      <c r="I367" s="308"/>
      <c r="J367" s="308"/>
      <c r="K367" s="308"/>
      <c r="L367" s="308"/>
      <c r="M367" s="4"/>
    </row>
    <row r="368" ht="14.25" customHeight="1">
      <c r="A368" s="16" t="s">
        <v>24</v>
      </c>
      <c r="B368" s="17"/>
      <c r="C368" s="17"/>
      <c r="D368" s="17"/>
      <c r="E368" s="17"/>
      <c r="F368" s="17"/>
      <c r="G368" s="17"/>
      <c r="H368" s="4"/>
      <c r="I368" s="4"/>
      <c r="J368" s="4"/>
      <c r="K368" s="4"/>
      <c r="L368" s="4"/>
      <c r="M368" s="4"/>
    </row>
    <row r="369" ht="14.25" customHeight="1">
      <c r="A369" s="18" t="s">
        <v>9</v>
      </c>
      <c r="B369" s="19" t="s">
        <v>25</v>
      </c>
      <c r="C369" s="20" t="s">
        <v>26</v>
      </c>
      <c r="D369" s="21"/>
      <c r="E369" s="22"/>
      <c r="F369" s="23" t="s">
        <v>27</v>
      </c>
      <c r="G369" s="23" t="s">
        <v>28</v>
      </c>
      <c r="H369" s="4"/>
      <c r="I369" s="4"/>
      <c r="J369" s="4"/>
      <c r="K369" s="4"/>
      <c r="L369" s="4"/>
      <c r="M369" s="4"/>
    </row>
    <row r="370" ht="14.25" customHeight="1">
      <c r="A370" s="24"/>
      <c r="B370" s="25"/>
      <c r="C370" s="23" t="s">
        <v>29</v>
      </c>
      <c r="D370" s="23" t="s">
        <v>30</v>
      </c>
      <c r="E370" s="23" t="s">
        <v>31</v>
      </c>
      <c r="F370" s="23" t="s">
        <v>32</v>
      </c>
      <c r="G370" s="23" t="s">
        <v>33</v>
      </c>
      <c r="H370" s="4"/>
      <c r="I370" s="4"/>
      <c r="J370" s="4"/>
      <c r="K370" s="4"/>
      <c r="L370" s="4"/>
      <c r="M370" s="4"/>
    </row>
    <row r="371" ht="14.25" customHeight="1">
      <c r="A371" s="26" t="s">
        <v>34</v>
      </c>
      <c r="B371" s="21"/>
      <c r="C371" s="21"/>
      <c r="D371" s="21"/>
      <c r="E371" s="21"/>
      <c r="F371" s="21"/>
      <c r="G371" s="22"/>
      <c r="H371" s="4"/>
      <c r="I371" s="4"/>
      <c r="J371" s="4"/>
      <c r="K371" s="4"/>
      <c r="L371" s="4"/>
      <c r="M371" s="4"/>
    </row>
    <row r="372" ht="14.25" customHeight="1">
      <c r="A372" s="27">
        <v>1.0</v>
      </c>
      <c r="B372" s="28" t="s">
        <v>35</v>
      </c>
      <c r="C372" s="31">
        <v>11.0</v>
      </c>
      <c r="D372" s="31">
        <v>17.0</v>
      </c>
      <c r="E372" s="31">
        <v>28.0</v>
      </c>
      <c r="F372" s="31"/>
      <c r="G372" s="31"/>
      <c r="H372" s="4"/>
      <c r="I372" s="4"/>
      <c r="J372" s="4"/>
      <c r="K372" s="4"/>
      <c r="L372" s="4"/>
      <c r="M372" s="4"/>
    </row>
    <row r="373" ht="14.25" customHeight="1">
      <c r="A373" s="27">
        <v>2.0</v>
      </c>
      <c r="B373" s="28" t="s">
        <v>36</v>
      </c>
      <c r="C373" s="31">
        <v>1.0</v>
      </c>
      <c r="D373" s="31">
        <v>1.0</v>
      </c>
      <c r="E373" s="31">
        <v>1.0</v>
      </c>
      <c r="F373" s="31"/>
      <c r="G373" s="31"/>
      <c r="H373" s="4"/>
      <c r="I373" s="4"/>
      <c r="J373" s="4"/>
      <c r="K373" s="4"/>
      <c r="L373" s="4"/>
      <c r="M373" s="4"/>
    </row>
    <row r="374" ht="14.25" customHeight="1">
      <c r="A374" s="34">
        <v>3.0</v>
      </c>
      <c r="B374" s="35" t="s">
        <v>37</v>
      </c>
      <c r="C374" s="31">
        <v>4.0</v>
      </c>
      <c r="D374" s="31">
        <v>4.0</v>
      </c>
      <c r="E374" s="31">
        <v>4.0</v>
      </c>
      <c r="F374" s="31"/>
      <c r="G374" s="31"/>
      <c r="H374" s="4"/>
      <c r="I374" s="4"/>
      <c r="J374" s="4"/>
      <c r="K374" s="4"/>
      <c r="L374" s="4"/>
      <c r="M374" s="4"/>
    </row>
    <row r="375" ht="14.25" customHeight="1">
      <c r="A375" s="36">
        <v>4.0</v>
      </c>
      <c r="B375" s="35" t="s">
        <v>38</v>
      </c>
      <c r="C375" s="31">
        <v>3.0</v>
      </c>
      <c r="D375" s="31">
        <v>2.0</v>
      </c>
      <c r="E375" s="31">
        <v>1.0</v>
      </c>
      <c r="F375" s="31"/>
      <c r="G375" s="31"/>
      <c r="H375" s="4"/>
      <c r="I375" s="4"/>
      <c r="J375" s="4"/>
      <c r="K375" s="4"/>
      <c r="L375" s="4"/>
      <c r="M375" s="4"/>
    </row>
    <row r="376" ht="14.25" customHeight="1">
      <c r="A376" s="37" t="s">
        <v>39</v>
      </c>
      <c r="B376" s="38" t="s">
        <v>40</v>
      </c>
      <c r="C376" s="31">
        <v>149.0</v>
      </c>
      <c r="D376" s="31">
        <v>164.0</v>
      </c>
      <c r="E376" s="31">
        <v>137.0</v>
      </c>
      <c r="F376" s="31"/>
      <c r="G376" s="31"/>
      <c r="H376" s="4"/>
      <c r="I376" s="4"/>
      <c r="J376" s="4"/>
      <c r="K376" s="4"/>
      <c r="L376" s="4"/>
      <c r="M376" s="4"/>
    </row>
    <row r="377" ht="14.25" customHeight="1">
      <c r="A377" s="43">
        <v>6.0</v>
      </c>
      <c r="B377" s="38" t="s">
        <v>41</v>
      </c>
      <c r="C377" s="31">
        <v>10.0</v>
      </c>
      <c r="D377" s="31">
        <v>8.0</v>
      </c>
      <c r="E377" s="31">
        <v>6.0</v>
      </c>
      <c r="F377" s="31"/>
      <c r="G377" s="31"/>
      <c r="H377" s="4"/>
      <c r="I377" s="4"/>
      <c r="J377" s="4"/>
      <c r="K377" s="4"/>
      <c r="L377" s="4"/>
      <c r="M377" s="4"/>
    </row>
    <row r="378" ht="14.25" customHeight="1">
      <c r="A378" s="44">
        <v>7.0</v>
      </c>
      <c r="B378" s="38" t="s">
        <v>42</v>
      </c>
      <c r="C378" s="31">
        <v>120.0</v>
      </c>
      <c r="D378" s="31">
        <v>120.0</v>
      </c>
      <c r="E378" s="31">
        <v>120.0</v>
      </c>
      <c r="F378" s="31"/>
      <c r="G378" s="31"/>
      <c r="H378" s="4"/>
      <c r="I378" s="4"/>
      <c r="J378" s="4"/>
      <c r="K378" s="4"/>
      <c r="L378" s="4"/>
      <c r="M378" s="4"/>
    </row>
    <row r="379" ht="14.25" customHeight="1">
      <c r="A379" s="45">
        <v>8.0</v>
      </c>
      <c r="B379" s="46" t="s">
        <v>43</v>
      </c>
      <c r="C379" s="51">
        <v>154.0</v>
      </c>
      <c r="D379" s="51">
        <v>168.0</v>
      </c>
      <c r="E379" s="51">
        <v>143.0</v>
      </c>
      <c r="F379" s="51"/>
      <c r="G379" s="51"/>
      <c r="H379" s="4"/>
      <c r="I379" s="4"/>
      <c r="J379" s="4"/>
      <c r="K379" s="4"/>
      <c r="L379" s="4"/>
      <c r="M379" s="4"/>
    </row>
    <row r="380" ht="14.25" customHeight="1">
      <c r="A380" s="52">
        <v>9.0</v>
      </c>
      <c r="B380" s="53" t="s">
        <v>44</v>
      </c>
      <c r="C380" s="31">
        <v>6.0</v>
      </c>
      <c r="D380" s="31">
        <v>5.0</v>
      </c>
      <c r="E380" s="31">
        <v>2.0</v>
      </c>
      <c r="F380" s="31"/>
      <c r="G380" s="31"/>
      <c r="H380" s="4"/>
      <c r="I380" s="4"/>
      <c r="J380" s="4"/>
      <c r="K380" s="4"/>
      <c r="L380" s="4"/>
      <c r="M380" s="4"/>
    </row>
    <row r="381" ht="14.25" customHeight="1">
      <c r="A381" s="52">
        <v>10.0</v>
      </c>
      <c r="B381" s="53" t="s">
        <v>45</v>
      </c>
      <c r="C381" s="31">
        <v>103.0</v>
      </c>
      <c r="D381" s="31">
        <v>110.0</v>
      </c>
      <c r="E381" s="31">
        <v>87.0</v>
      </c>
      <c r="F381" s="31"/>
      <c r="G381" s="31"/>
      <c r="H381" s="4"/>
      <c r="I381" s="4"/>
      <c r="J381" s="4"/>
      <c r="K381" s="4"/>
      <c r="L381" s="4"/>
      <c r="M381" s="4"/>
    </row>
    <row r="382" ht="14.25" customHeight="1">
      <c r="A382" s="55" t="s">
        <v>46</v>
      </c>
      <c r="B382" s="56"/>
      <c r="C382" s="56"/>
      <c r="D382" s="56"/>
      <c r="E382" s="56"/>
      <c r="F382" s="56"/>
      <c r="G382" s="57"/>
      <c r="H382" s="4"/>
      <c r="I382" s="4"/>
      <c r="J382" s="4"/>
      <c r="K382" s="4"/>
      <c r="L382" s="4"/>
      <c r="M382" s="4"/>
    </row>
    <row r="383" ht="14.25" customHeight="1">
      <c r="A383" s="37">
        <v>11.0</v>
      </c>
      <c r="B383" s="58" t="s">
        <v>47</v>
      </c>
      <c r="C383" s="31">
        <v>12.0</v>
      </c>
      <c r="D383" s="31">
        <v>3.0</v>
      </c>
      <c r="E383" s="31">
        <v>7.0</v>
      </c>
      <c r="F383" s="31"/>
      <c r="G383" s="31"/>
      <c r="H383" s="4"/>
      <c r="I383" s="4"/>
      <c r="J383" s="4"/>
      <c r="K383" s="4"/>
      <c r="L383" s="4"/>
      <c r="M383" s="4"/>
    </row>
    <row r="384" ht="14.25" customHeight="1">
      <c r="A384" s="27">
        <v>12.0</v>
      </c>
      <c r="B384" s="58" t="s">
        <v>48</v>
      </c>
      <c r="C384" s="31">
        <v>10.0</v>
      </c>
      <c r="D384" s="31">
        <v>14.0</v>
      </c>
      <c r="E384" s="31">
        <v>11.0</v>
      </c>
      <c r="F384" s="31"/>
      <c r="G384" s="31"/>
      <c r="H384" s="4"/>
      <c r="I384" s="4"/>
      <c r="J384" s="4"/>
      <c r="K384" s="4"/>
      <c r="L384" s="4"/>
      <c r="M384" s="4"/>
    </row>
    <row r="385" ht="14.25" customHeight="1">
      <c r="A385" s="27">
        <v>13.0</v>
      </c>
      <c r="B385" s="58" t="s">
        <v>49</v>
      </c>
      <c r="C385" s="31">
        <v>6.0</v>
      </c>
      <c r="D385" s="31">
        <v>6.0</v>
      </c>
      <c r="E385" s="31">
        <v>3.0</v>
      </c>
      <c r="F385" s="31"/>
      <c r="G385" s="31"/>
      <c r="H385" s="4"/>
      <c r="I385" s="4"/>
      <c r="J385" s="4"/>
      <c r="K385" s="4"/>
      <c r="L385" s="4"/>
      <c r="M385" s="4"/>
    </row>
    <row r="386" ht="14.25" customHeight="1">
      <c r="A386" s="27">
        <v>14.0</v>
      </c>
      <c r="B386" s="58" t="s">
        <v>50</v>
      </c>
      <c r="C386" s="31" t="s">
        <v>51</v>
      </c>
      <c r="D386" s="31" t="s">
        <v>51</v>
      </c>
      <c r="E386" s="31" t="s">
        <v>51</v>
      </c>
      <c r="F386" s="31"/>
      <c r="G386" s="31"/>
      <c r="H386" s="4"/>
      <c r="I386" s="4"/>
      <c r="J386" s="4"/>
      <c r="K386" s="4"/>
      <c r="L386" s="4"/>
      <c r="M386" s="4"/>
    </row>
    <row r="387" ht="14.25" customHeight="1">
      <c r="A387" s="27">
        <v>15.0</v>
      </c>
      <c r="B387" s="58" t="s">
        <v>52</v>
      </c>
      <c r="C387" s="31" t="s">
        <v>63</v>
      </c>
      <c r="D387" s="31" t="s">
        <v>63</v>
      </c>
      <c r="E387" s="31" t="s">
        <v>63</v>
      </c>
      <c r="F387" s="31"/>
      <c r="G387" s="31"/>
      <c r="H387" s="4"/>
      <c r="I387" s="4"/>
      <c r="J387" s="4"/>
      <c r="K387" s="4"/>
      <c r="L387" s="4"/>
      <c r="M387" s="4"/>
    </row>
    <row r="388" ht="14.25" customHeight="1">
      <c r="A388" s="60">
        <v>16.0</v>
      </c>
      <c r="B388" s="58" t="s">
        <v>54</v>
      </c>
      <c r="C388" s="31"/>
      <c r="D388" s="31"/>
      <c r="E388" s="31"/>
      <c r="F388" s="31"/>
      <c r="G388" s="31"/>
      <c r="H388" s="4"/>
      <c r="I388" s="4"/>
      <c r="J388" s="4"/>
      <c r="K388" s="4"/>
      <c r="L388" s="4"/>
      <c r="M388" s="4"/>
    </row>
    <row r="389" ht="14.25" customHeight="1">
      <c r="A389" s="27">
        <v>17.0</v>
      </c>
      <c r="B389" s="58" t="s">
        <v>55</v>
      </c>
      <c r="C389" s="31"/>
      <c r="D389" s="31"/>
      <c r="E389" s="31"/>
      <c r="F389" s="31"/>
      <c r="G389" s="31"/>
      <c r="H389" s="4"/>
      <c r="I389" s="4"/>
      <c r="J389" s="4"/>
      <c r="K389" s="4"/>
      <c r="L389" s="4"/>
      <c r="M389" s="4"/>
    </row>
    <row r="390" ht="14.25" customHeight="1">
      <c r="A390" s="60">
        <v>18.0</v>
      </c>
      <c r="B390" s="58" t="s">
        <v>56</v>
      </c>
      <c r="C390" s="31"/>
      <c r="D390" s="31"/>
      <c r="E390" s="31"/>
      <c r="F390" s="31"/>
      <c r="G390" s="31"/>
      <c r="H390" s="4"/>
      <c r="I390" s="4"/>
      <c r="J390" s="4"/>
      <c r="K390" s="4"/>
      <c r="L390" s="4"/>
      <c r="M390" s="4"/>
    </row>
    <row r="391" ht="14.25" customHeight="1">
      <c r="A391" s="27">
        <v>19.0</v>
      </c>
      <c r="B391" s="58" t="s">
        <v>57</v>
      </c>
      <c r="C391" s="31"/>
      <c r="D391" s="31"/>
      <c r="E391" s="31"/>
      <c r="F391" s="31"/>
      <c r="G391" s="31"/>
      <c r="H391" s="4"/>
      <c r="I391" s="4"/>
      <c r="J391" s="4"/>
      <c r="K391" s="4"/>
      <c r="L391" s="4"/>
      <c r="M391" s="4"/>
    </row>
    <row r="392" ht="14.25" customHeight="1">
      <c r="A392" s="60">
        <v>20.0</v>
      </c>
      <c r="B392" s="58" t="s">
        <v>58</v>
      </c>
      <c r="C392" s="31"/>
      <c r="D392" s="31"/>
      <c r="E392" s="31"/>
      <c r="F392" s="31"/>
      <c r="G392" s="31"/>
      <c r="H392" s="4"/>
      <c r="I392" s="4"/>
      <c r="J392" s="4"/>
      <c r="K392" s="4"/>
      <c r="L392" s="4"/>
      <c r="M392" s="4"/>
    </row>
    <row r="393" ht="14.25" customHeight="1">
      <c r="A393" s="27">
        <v>21.0</v>
      </c>
      <c r="B393" s="58" t="s">
        <v>59</v>
      </c>
      <c r="C393" s="31" t="s">
        <v>63</v>
      </c>
      <c r="D393" s="31" t="s">
        <v>63</v>
      </c>
      <c r="E393" s="31" t="s">
        <v>63</v>
      </c>
      <c r="F393" s="31"/>
      <c r="G393" s="31"/>
      <c r="H393" s="4"/>
      <c r="I393" s="4"/>
      <c r="J393" s="4"/>
      <c r="K393" s="4"/>
      <c r="L393" s="4"/>
      <c r="M393" s="4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</row>
    <row r="395" ht="14.25" customHeight="1">
      <c r="A395" s="62" t="s">
        <v>60</v>
      </c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2"/>
      <c r="M395" s="4"/>
    </row>
    <row r="396" ht="14.25" customHeight="1">
      <c r="A396" s="63" t="s">
        <v>9</v>
      </c>
      <c r="B396" s="64" t="s">
        <v>25</v>
      </c>
      <c r="C396" s="65" t="s">
        <v>26</v>
      </c>
      <c r="D396" s="56"/>
      <c r="E396" s="56"/>
      <c r="F396" s="56"/>
      <c r="G396" s="56"/>
      <c r="H396" s="56"/>
      <c r="I396" s="56"/>
      <c r="J396" s="56"/>
      <c r="K396" s="56"/>
      <c r="L396" s="57"/>
      <c r="M396" s="4"/>
    </row>
    <row r="397" ht="14.25" customHeight="1">
      <c r="C397" s="66" t="s">
        <v>29</v>
      </c>
      <c r="D397" s="67"/>
      <c r="E397" s="66" t="s">
        <v>30</v>
      </c>
      <c r="F397" s="67"/>
      <c r="G397" s="66" t="s">
        <v>31</v>
      </c>
      <c r="H397" s="67"/>
      <c r="I397" s="66" t="s">
        <v>32</v>
      </c>
      <c r="J397" s="67"/>
      <c r="K397" s="66" t="s">
        <v>33</v>
      </c>
      <c r="L397" s="67"/>
      <c r="M397" s="4"/>
    </row>
    <row r="398" ht="14.25" customHeight="1">
      <c r="A398" s="17"/>
      <c r="B398" s="17"/>
      <c r="C398" s="58" t="s">
        <v>61</v>
      </c>
      <c r="D398" s="58" t="s">
        <v>62</v>
      </c>
      <c r="E398" s="58" t="s">
        <v>61</v>
      </c>
      <c r="F398" s="58" t="s">
        <v>62</v>
      </c>
      <c r="G398" s="58" t="s">
        <v>61</v>
      </c>
      <c r="H398" s="58" t="s">
        <v>62</v>
      </c>
      <c r="I398" s="58" t="s">
        <v>61</v>
      </c>
      <c r="J398" s="58" t="s">
        <v>62</v>
      </c>
      <c r="K398" s="58" t="s">
        <v>61</v>
      </c>
      <c r="L398" s="58" t="s">
        <v>62</v>
      </c>
      <c r="M398" s="4"/>
    </row>
    <row r="399" ht="14.25" customHeight="1">
      <c r="A399" s="68" t="s">
        <v>34</v>
      </c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70"/>
      <c r="M399" s="4"/>
    </row>
    <row r="400" ht="14.25" customHeight="1">
      <c r="A400" s="27">
        <v>1.0</v>
      </c>
      <c r="B400" s="71" t="s">
        <v>35</v>
      </c>
      <c r="C400" s="72">
        <v>1.0</v>
      </c>
      <c r="D400" s="73"/>
      <c r="E400" s="72">
        <v>12.0</v>
      </c>
      <c r="F400" s="73"/>
      <c r="G400" s="72">
        <v>26.0</v>
      </c>
      <c r="H400" s="73"/>
      <c r="I400" s="72">
        <v>30.0</v>
      </c>
      <c r="J400" s="73"/>
      <c r="K400" s="72">
        <v>43.0</v>
      </c>
      <c r="L400" s="73"/>
      <c r="M400" s="4"/>
    </row>
    <row r="401" ht="14.25" customHeight="1">
      <c r="A401" s="27">
        <v>2.0</v>
      </c>
      <c r="B401" s="71" t="s">
        <v>36</v>
      </c>
      <c r="C401" s="74">
        <v>1.0</v>
      </c>
      <c r="D401" s="75">
        <v>3.0</v>
      </c>
      <c r="E401" s="74">
        <v>1.0</v>
      </c>
      <c r="F401" s="75">
        <v>3.0</v>
      </c>
      <c r="G401" s="74">
        <v>1.0</v>
      </c>
      <c r="H401" s="75">
        <v>3.0</v>
      </c>
      <c r="I401" s="74">
        <v>2.0</v>
      </c>
      <c r="J401" s="75">
        <v>4.0</v>
      </c>
      <c r="K401" s="74">
        <v>1.0</v>
      </c>
      <c r="L401" s="75">
        <v>3.0</v>
      </c>
      <c r="M401" s="4"/>
    </row>
    <row r="402" ht="14.25" customHeight="1">
      <c r="A402" s="34">
        <v>3.0</v>
      </c>
      <c r="B402" s="76" t="s">
        <v>37</v>
      </c>
      <c r="C402" s="77">
        <v>6.0</v>
      </c>
      <c r="D402" s="78"/>
      <c r="E402" s="77">
        <v>6.0</v>
      </c>
      <c r="F402" s="78"/>
      <c r="G402" s="77">
        <v>6.0</v>
      </c>
      <c r="H402" s="78"/>
      <c r="I402" s="77">
        <v>6.0</v>
      </c>
      <c r="J402" s="78"/>
      <c r="K402" s="77">
        <v>6.0</v>
      </c>
      <c r="L402" s="78"/>
      <c r="M402" s="4"/>
    </row>
    <row r="403" ht="14.25" customHeight="1">
      <c r="A403" s="36">
        <v>4.0</v>
      </c>
      <c r="B403" s="76" t="s">
        <v>38</v>
      </c>
      <c r="C403" s="77">
        <v>2.0</v>
      </c>
      <c r="D403" s="78"/>
      <c r="E403" s="77">
        <v>3.0</v>
      </c>
      <c r="F403" s="78"/>
      <c r="G403" s="77">
        <v>1.0</v>
      </c>
      <c r="H403" s="78"/>
      <c r="I403" s="77">
        <v>4.0</v>
      </c>
      <c r="J403" s="78"/>
      <c r="K403" s="77">
        <v>5.0</v>
      </c>
      <c r="L403" s="78"/>
      <c r="M403" s="4"/>
    </row>
    <row r="404" ht="14.25" customHeight="1">
      <c r="A404" s="37" t="s">
        <v>39</v>
      </c>
      <c r="B404" s="79" t="s">
        <v>40</v>
      </c>
      <c r="C404" s="74">
        <v>238.0</v>
      </c>
      <c r="D404" s="75">
        <v>192.0</v>
      </c>
      <c r="E404" s="74">
        <v>82.0</v>
      </c>
      <c r="F404" s="75">
        <v>149.0</v>
      </c>
      <c r="G404" s="74">
        <v>171.0</v>
      </c>
      <c r="H404" s="75">
        <v>171.0</v>
      </c>
      <c r="I404" s="74">
        <v>356.0</v>
      </c>
      <c r="J404" s="75">
        <v>149.0</v>
      </c>
      <c r="K404" s="74">
        <v>188.0</v>
      </c>
      <c r="L404" s="75">
        <v>168.0</v>
      </c>
      <c r="M404" s="4"/>
    </row>
    <row r="405" ht="14.25" customHeight="1">
      <c r="A405" s="43">
        <v>6.0</v>
      </c>
      <c r="B405" s="79" t="s">
        <v>41</v>
      </c>
      <c r="C405" s="74">
        <v>10.0</v>
      </c>
      <c r="D405" s="75">
        <v>10.0</v>
      </c>
      <c r="E405" s="74">
        <v>10.0</v>
      </c>
      <c r="F405" s="75">
        <v>10.0</v>
      </c>
      <c r="G405" s="74">
        <v>10.0</v>
      </c>
      <c r="H405" s="75">
        <v>10.0</v>
      </c>
      <c r="I405" s="74">
        <v>10.0</v>
      </c>
      <c r="J405" s="75">
        <v>8.0</v>
      </c>
      <c r="K405" s="74">
        <v>10.0</v>
      </c>
      <c r="L405" s="75">
        <v>10.0</v>
      </c>
      <c r="M405" s="4"/>
    </row>
    <row r="406" ht="14.25" customHeight="1">
      <c r="A406" s="44">
        <v>7.0</v>
      </c>
      <c r="B406" s="79" t="s">
        <v>42</v>
      </c>
      <c r="C406" s="74">
        <v>449.0</v>
      </c>
      <c r="D406" s="75">
        <v>333.0</v>
      </c>
      <c r="E406" s="74">
        <v>201.0</v>
      </c>
      <c r="F406" s="75">
        <v>277.0</v>
      </c>
      <c r="G406" s="74">
        <v>323.0</v>
      </c>
      <c r="H406" s="75">
        <v>391.0</v>
      </c>
      <c r="I406" s="74">
        <v>349.0</v>
      </c>
      <c r="J406" s="75">
        <v>234.0</v>
      </c>
      <c r="K406" s="74">
        <v>333.0</v>
      </c>
      <c r="L406" s="75">
        <v>333.0</v>
      </c>
      <c r="M406" s="4"/>
    </row>
    <row r="407" ht="14.25" customHeight="1">
      <c r="A407" s="45">
        <v>8.0</v>
      </c>
      <c r="B407" s="80" t="s">
        <v>43</v>
      </c>
      <c r="C407" s="81">
        <v>229.0</v>
      </c>
      <c r="D407" s="82">
        <v>202.0</v>
      </c>
      <c r="E407" s="81">
        <v>375.0</v>
      </c>
      <c r="F407" s="82" t="s">
        <v>53</v>
      </c>
      <c r="G407" s="81">
        <v>213.0</v>
      </c>
      <c r="H407" s="82">
        <v>131.0</v>
      </c>
      <c r="I407" s="81">
        <v>288.0</v>
      </c>
      <c r="J407" s="82">
        <v>112.0</v>
      </c>
      <c r="K407" s="81">
        <v>468.0</v>
      </c>
      <c r="L407" s="82" t="s">
        <v>53</v>
      </c>
      <c r="M407" s="4"/>
    </row>
    <row r="408" ht="14.25" customHeight="1">
      <c r="A408" s="52">
        <v>9.0</v>
      </c>
      <c r="B408" s="83" t="s">
        <v>44</v>
      </c>
      <c r="C408" s="74">
        <v>10.0</v>
      </c>
      <c r="D408" s="75">
        <v>7.0</v>
      </c>
      <c r="E408" s="74">
        <v>10.0</v>
      </c>
      <c r="F408" s="82" t="s">
        <v>53</v>
      </c>
      <c r="G408" s="74">
        <v>10.0</v>
      </c>
      <c r="H408" s="75">
        <v>1.0</v>
      </c>
      <c r="I408" s="74">
        <v>10.0</v>
      </c>
      <c r="J408" s="75">
        <v>8.0</v>
      </c>
      <c r="K408" s="74">
        <v>6.0</v>
      </c>
      <c r="L408" s="75" t="s">
        <v>53</v>
      </c>
      <c r="M408" s="4"/>
    </row>
    <row r="409" ht="14.25" customHeight="1">
      <c r="A409" s="52">
        <v>10.0</v>
      </c>
      <c r="B409" s="83" t="s">
        <v>45</v>
      </c>
      <c r="C409" s="84">
        <v>387.0</v>
      </c>
      <c r="D409" s="85">
        <v>453.0</v>
      </c>
      <c r="E409" s="84">
        <v>533.0</v>
      </c>
      <c r="F409" s="85" t="s">
        <v>53</v>
      </c>
      <c r="G409" s="84">
        <v>377.0</v>
      </c>
      <c r="H409" s="85">
        <v>151.0</v>
      </c>
      <c r="I409" s="84">
        <v>519.0</v>
      </c>
      <c r="J409" s="85">
        <v>222.0</v>
      </c>
      <c r="K409" s="84">
        <v>574.0</v>
      </c>
      <c r="L409" s="85" t="s">
        <v>53</v>
      </c>
      <c r="M409" s="4"/>
    </row>
    <row r="410" ht="14.25" customHeight="1">
      <c r="A410" s="86" t="s">
        <v>46</v>
      </c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70"/>
      <c r="M410" s="4"/>
    </row>
    <row r="411" ht="14.25" customHeight="1">
      <c r="A411" s="37">
        <v>11.0</v>
      </c>
      <c r="B411" s="87" t="s">
        <v>47</v>
      </c>
      <c r="C411" s="88"/>
      <c r="D411" s="89"/>
      <c r="E411" s="88"/>
      <c r="F411" s="89"/>
      <c r="G411" s="89">
        <v>7.0</v>
      </c>
      <c r="H411" s="88">
        <v>37.0</v>
      </c>
      <c r="I411" s="88">
        <v>69.0</v>
      </c>
      <c r="J411" s="89">
        <v>2.0</v>
      </c>
      <c r="K411" s="88">
        <v>0.0</v>
      </c>
      <c r="L411" s="89">
        <v>74.0</v>
      </c>
      <c r="M411" s="4"/>
    </row>
    <row r="412" ht="14.25" customHeight="1">
      <c r="A412" s="27">
        <v>12.0</v>
      </c>
      <c r="B412" s="87" t="s">
        <v>48</v>
      </c>
      <c r="C412" s="74"/>
      <c r="D412" s="75"/>
      <c r="E412" s="74"/>
      <c r="F412" s="75"/>
      <c r="G412" s="75">
        <v>40.0</v>
      </c>
      <c r="H412" s="74">
        <v>143.0</v>
      </c>
      <c r="I412" s="74">
        <v>172.0</v>
      </c>
      <c r="J412" s="75">
        <v>15.0</v>
      </c>
      <c r="K412" s="74">
        <v>8.0</v>
      </c>
      <c r="L412" s="75">
        <v>133.0</v>
      </c>
      <c r="M412" s="4"/>
    </row>
    <row r="413" ht="14.25" customHeight="1">
      <c r="A413" s="27">
        <v>13.0</v>
      </c>
      <c r="B413" s="87" t="s">
        <v>49</v>
      </c>
      <c r="C413" s="74"/>
      <c r="D413" s="75"/>
      <c r="E413" s="74"/>
      <c r="F413" s="75"/>
      <c r="G413" s="75">
        <v>3.0</v>
      </c>
      <c r="H413" s="74">
        <v>3.0</v>
      </c>
      <c r="I413" s="74">
        <v>7.0</v>
      </c>
      <c r="J413" s="75">
        <v>7.0</v>
      </c>
      <c r="K413" s="74">
        <v>7.0</v>
      </c>
      <c r="L413" s="75">
        <v>3.0</v>
      </c>
      <c r="M413" s="4"/>
    </row>
    <row r="414" ht="14.25" customHeight="1">
      <c r="A414" s="27">
        <v>14.0</v>
      </c>
      <c r="B414" s="87" t="s">
        <v>50</v>
      </c>
      <c r="C414" s="74"/>
      <c r="D414" s="75"/>
      <c r="E414" s="74"/>
      <c r="F414" s="75"/>
      <c r="G414" s="75" t="s">
        <v>51</v>
      </c>
      <c r="H414" s="74" t="s">
        <v>51</v>
      </c>
      <c r="I414" s="74" t="s">
        <v>51</v>
      </c>
      <c r="J414" s="75" t="s">
        <v>51</v>
      </c>
      <c r="K414" s="74" t="s">
        <v>51</v>
      </c>
      <c r="L414" s="75" t="s">
        <v>51</v>
      </c>
      <c r="M414" s="4"/>
    </row>
    <row r="415" ht="14.25" customHeight="1">
      <c r="A415" s="27">
        <v>15.0</v>
      </c>
      <c r="B415" s="87" t="s">
        <v>52</v>
      </c>
      <c r="C415" s="323" t="s">
        <v>63</v>
      </c>
      <c r="D415" s="21"/>
      <c r="E415" s="21"/>
      <c r="F415" s="21"/>
      <c r="G415" s="21"/>
      <c r="H415" s="21"/>
      <c r="I415" s="21"/>
      <c r="J415" s="21"/>
      <c r="K415" s="21"/>
      <c r="L415" s="78"/>
      <c r="M415" s="4"/>
    </row>
    <row r="416" ht="14.25" customHeight="1">
      <c r="A416" s="60">
        <v>16.0</v>
      </c>
      <c r="B416" s="91" t="s">
        <v>54</v>
      </c>
      <c r="C416" s="74"/>
      <c r="D416" s="75"/>
      <c r="E416" s="74"/>
      <c r="F416" s="75"/>
      <c r="G416" s="74"/>
      <c r="H416" s="75"/>
      <c r="I416" s="74"/>
      <c r="J416" s="75"/>
      <c r="K416" s="74"/>
      <c r="L416" s="75"/>
      <c r="M416" s="4"/>
    </row>
    <row r="417" ht="14.25" customHeight="1">
      <c r="A417" s="27">
        <v>17.0</v>
      </c>
      <c r="B417" s="91" t="s">
        <v>55</v>
      </c>
      <c r="C417" s="74"/>
      <c r="D417" s="75"/>
      <c r="E417" s="74"/>
      <c r="F417" s="75"/>
      <c r="G417" s="74"/>
      <c r="H417" s="75"/>
      <c r="I417" s="74"/>
      <c r="J417" s="75"/>
      <c r="K417" s="74"/>
      <c r="L417" s="75"/>
      <c r="M417" s="4"/>
    </row>
    <row r="418" ht="14.25" customHeight="1">
      <c r="A418" s="60">
        <v>18.0</v>
      </c>
      <c r="B418" s="91" t="s">
        <v>56</v>
      </c>
      <c r="C418" s="81"/>
      <c r="D418" s="82"/>
      <c r="E418" s="81"/>
      <c r="F418" s="82"/>
      <c r="G418" s="81"/>
      <c r="H418" s="82"/>
      <c r="I418" s="81"/>
      <c r="J418" s="82"/>
      <c r="K418" s="81"/>
      <c r="L418" s="82"/>
      <c r="M418" s="4"/>
    </row>
    <row r="419" ht="14.25" customHeight="1">
      <c r="A419" s="27">
        <v>19.0</v>
      </c>
      <c r="B419" s="91" t="s">
        <v>57</v>
      </c>
      <c r="C419" s="74"/>
      <c r="D419" s="75"/>
      <c r="E419" s="74"/>
      <c r="F419" s="75"/>
      <c r="G419" s="74"/>
      <c r="H419" s="75"/>
      <c r="I419" s="74"/>
      <c r="J419" s="75"/>
      <c r="K419" s="74"/>
      <c r="L419" s="75"/>
      <c r="M419" s="4"/>
    </row>
    <row r="420" ht="14.25" customHeight="1">
      <c r="A420" s="60">
        <v>20.0</v>
      </c>
      <c r="B420" s="91" t="s">
        <v>58</v>
      </c>
      <c r="C420" s="74"/>
      <c r="D420" s="75"/>
      <c r="E420" s="74"/>
      <c r="F420" s="75"/>
      <c r="G420" s="74"/>
      <c r="H420" s="75"/>
      <c r="I420" s="74"/>
      <c r="J420" s="75"/>
      <c r="K420" s="74"/>
      <c r="L420" s="75"/>
      <c r="M420" s="4"/>
    </row>
    <row r="421" ht="14.25" customHeight="1">
      <c r="A421" s="27">
        <v>21.0</v>
      </c>
      <c r="B421" s="91" t="s">
        <v>59</v>
      </c>
      <c r="C421" s="324" t="s">
        <v>63</v>
      </c>
      <c r="D421" s="93"/>
      <c r="E421" s="93"/>
      <c r="F421" s="93"/>
      <c r="G421" s="93"/>
      <c r="H421" s="93"/>
      <c r="I421" s="93"/>
      <c r="J421" s="93"/>
      <c r="K421" s="93"/>
      <c r="L421" s="94"/>
      <c r="M421" s="4"/>
    </row>
    <row r="422" ht="14.25" customHeight="1">
      <c r="A422" s="4"/>
      <c r="B422" s="5" t="s">
        <v>1</v>
      </c>
      <c r="C422" s="6" t="s">
        <v>2</v>
      </c>
      <c r="D422" s="6" t="s">
        <v>3</v>
      </c>
      <c r="E422" s="509" t="s">
        <v>83</v>
      </c>
      <c r="F422" s="6" t="s">
        <v>5</v>
      </c>
      <c r="G422" s="6" t="s">
        <v>6</v>
      </c>
      <c r="H422" s="6" t="s">
        <v>7</v>
      </c>
      <c r="I422" s="6" t="s">
        <v>8</v>
      </c>
      <c r="J422" s="6" t="s">
        <v>9</v>
      </c>
      <c r="K422" s="6" t="s">
        <v>10</v>
      </c>
      <c r="L422" s="6" t="s">
        <v>11</v>
      </c>
      <c r="M422" s="4"/>
    </row>
    <row r="423" ht="14.25" customHeight="1">
      <c r="A423" s="4"/>
      <c r="B423" s="7" t="s">
        <v>12</v>
      </c>
      <c r="C423" s="308">
        <v>3.0</v>
      </c>
      <c r="D423" s="308">
        <v>3.0</v>
      </c>
      <c r="E423" s="308" t="s">
        <v>181</v>
      </c>
      <c r="F423" s="308">
        <v>22.0</v>
      </c>
      <c r="G423" s="308">
        <v>12.0</v>
      </c>
      <c r="H423" s="308">
        <v>7.33</v>
      </c>
      <c r="I423" s="308">
        <v>35.0</v>
      </c>
      <c r="J423" s="308">
        <v>62.58</v>
      </c>
      <c r="K423" s="308"/>
      <c r="L423" s="308"/>
      <c r="M423" s="4"/>
    </row>
    <row r="424" ht="14.25" customHeight="1">
      <c r="A424" s="4"/>
      <c r="B424" s="7" t="s">
        <v>13</v>
      </c>
      <c r="C424" s="308">
        <v>3.0</v>
      </c>
      <c r="D424" s="308">
        <v>6.0</v>
      </c>
      <c r="E424" s="308">
        <v>0.0</v>
      </c>
      <c r="F424" s="308">
        <v>189.0</v>
      </c>
      <c r="G424" s="308">
        <v>74.0</v>
      </c>
      <c r="H424" s="308">
        <v>37.8</v>
      </c>
      <c r="I424" s="308">
        <v>511.0</v>
      </c>
      <c r="J424" s="308">
        <v>36.99</v>
      </c>
      <c r="K424" s="308"/>
      <c r="L424" s="308">
        <v>2.0</v>
      </c>
      <c r="M424" s="4"/>
    </row>
    <row r="425" ht="14.25" customHeight="1">
      <c r="A425" s="4"/>
      <c r="B425" s="13" t="s">
        <v>14</v>
      </c>
      <c r="C425" s="14" t="s">
        <v>15</v>
      </c>
      <c r="D425" s="14" t="s">
        <v>16</v>
      </c>
      <c r="E425" s="14" t="s">
        <v>5</v>
      </c>
      <c r="F425" s="14" t="s">
        <v>17</v>
      </c>
      <c r="G425" s="14" t="s">
        <v>18</v>
      </c>
      <c r="H425" s="14" t="s">
        <v>7</v>
      </c>
      <c r="I425" s="14" t="s">
        <v>19</v>
      </c>
      <c r="J425" s="14" t="s">
        <v>20</v>
      </c>
      <c r="K425" s="14" t="s">
        <v>21</v>
      </c>
      <c r="L425" s="14" t="s">
        <v>22</v>
      </c>
      <c r="M425" s="4"/>
    </row>
    <row r="426" ht="14.25" customHeight="1">
      <c r="A426" s="4"/>
      <c r="B426" s="7" t="s">
        <v>23</v>
      </c>
      <c r="C426" s="308"/>
      <c r="D426" s="308"/>
      <c r="E426" s="308"/>
      <c r="F426" s="308"/>
      <c r="G426" s="308"/>
      <c r="H426" s="308"/>
      <c r="I426" s="308"/>
      <c r="J426" s="308"/>
      <c r="K426" s="308"/>
      <c r="L426" s="308"/>
      <c r="M426" s="4"/>
    </row>
    <row r="427" ht="14.25" customHeight="1">
      <c r="A427" s="4"/>
      <c r="B427" s="7" t="s">
        <v>13</v>
      </c>
      <c r="C427" s="308"/>
      <c r="D427" s="308"/>
      <c r="E427" s="308"/>
      <c r="F427" s="308"/>
      <c r="G427" s="308"/>
      <c r="H427" s="308"/>
      <c r="I427" s="308"/>
      <c r="J427" s="308"/>
      <c r="K427" s="308"/>
      <c r="L427" s="308"/>
      <c r="M427" s="4"/>
    </row>
    <row r="428" ht="14.25" customHeight="1">
      <c r="A428" s="16" t="s">
        <v>24</v>
      </c>
      <c r="B428" s="17"/>
      <c r="C428" s="17"/>
      <c r="D428" s="17"/>
      <c r="E428" s="17"/>
      <c r="F428" s="17"/>
      <c r="G428" s="17"/>
      <c r="H428" s="4"/>
      <c r="I428" s="4"/>
      <c r="J428" s="4"/>
      <c r="K428" s="4"/>
      <c r="L428" s="4"/>
      <c r="M428" s="4"/>
    </row>
    <row r="429" ht="14.25" customHeight="1">
      <c r="A429" s="18" t="s">
        <v>9</v>
      </c>
      <c r="B429" s="19" t="s">
        <v>25</v>
      </c>
      <c r="C429" s="20" t="s">
        <v>26</v>
      </c>
      <c r="D429" s="21"/>
      <c r="E429" s="22"/>
      <c r="F429" s="23" t="s">
        <v>27</v>
      </c>
      <c r="G429" s="23" t="s">
        <v>28</v>
      </c>
      <c r="H429" s="4"/>
      <c r="I429" s="4"/>
      <c r="J429" s="4"/>
      <c r="K429" s="4"/>
      <c r="L429" s="4"/>
      <c r="M429" s="4"/>
    </row>
    <row r="430" ht="14.25" customHeight="1">
      <c r="A430" s="24"/>
      <c r="B430" s="25"/>
      <c r="C430" s="23" t="s">
        <v>29</v>
      </c>
      <c r="D430" s="23" t="s">
        <v>30</v>
      </c>
      <c r="E430" s="23" t="s">
        <v>31</v>
      </c>
      <c r="F430" s="23" t="s">
        <v>32</v>
      </c>
      <c r="G430" s="23" t="s">
        <v>33</v>
      </c>
      <c r="H430" s="4"/>
      <c r="I430" s="4"/>
      <c r="J430" s="4"/>
      <c r="K430" s="4"/>
      <c r="L430" s="4"/>
      <c r="M430" s="4"/>
    </row>
    <row r="431" ht="14.25" customHeight="1">
      <c r="A431" s="26" t="s">
        <v>34</v>
      </c>
      <c r="B431" s="21"/>
      <c r="C431" s="21"/>
      <c r="D431" s="21"/>
      <c r="E431" s="21"/>
      <c r="F431" s="21"/>
      <c r="G431" s="22"/>
      <c r="H431" s="4"/>
      <c r="I431" s="4"/>
      <c r="J431" s="4"/>
      <c r="K431" s="4"/>
      <c r="L431" s="4"/>
      <c r="M431" s="4"/>
    </row>
    <row r="432" ht="14.25" customHeight="1">
      <c r="A432" s="27">
        <v>1.0</v>
      </c>
      <c r="B432" s="28" t="s">
        <v>35</v>
      </c>
      <c r="C432" s="31">
        <v>11.0</v>
      </c>
      <c r="D432" s="31">
        <v>17.0</v>
      </c>
      <c r="E432" s="31">
        <v>28.0</v>
      </c>
      <c r="F432" s="31"/>
      <c r="G432" s="31"/>
      <c r="H432" s="4"/>
      <c r="I432" s="4"/>
      <c r="J432" s="4"/>
      <c r="K432" s="4"/>
      <c r="L432" s="4"/>
      <c r="M432" s="4"/>
    </row>
    <row r="433" ht="14.25" customHeight="1">
      <c r="A433" s="27">
        <v>2.0</v>
      </c>
      <c r="B433" s="28" t="s">
        <v>36</v>
      </c>
      <c r="C433" s="31">
        <v>1.0</v>
      </c>
      <c r="D433" s="31">
        <v>1.0</v>
      </c>
      <c r="E433" s="31">
        <v>1.0</v>
      </c>
      <c r="F433" s="31"/>
      <c r="G433" s="31"/>
      <c r="H433" s="4"/>
      <c r="I433" s="4"/>
      <c r="J433" s="4"/>
      <c r="K433" s="4"/>
      <c r="L433" s="4"/>
      <c r="M433" s="4"/>
    </row>
    <row r="434" ht="14.25" customHeight="1">
      <c r="A434" s="34">
        <v>3.0</v>
      </c>
      <c r="B434" s="35" t="s">
        <v>37</v>
      </c>
      <c r="C434" s="31">
        <v>4.0</v>
      </c>
      <c r="D434" s="31">
        <v>4.0</v>
      </c>
      <c r="E434" s="31">
        <v>4.0</v>
      </c>
      <c r="F434" s="31"/>
      <c r="G434" s="31"/>
      <c r="H434" s="4"/>
      <c r="I434" s="4"/>
      <c r="J434" s="4"/>
      <c r="K434" s="4"/>
      <c r="L434" s="4"/>
      <c r="M434" s="4"/>
    </row>
    <row r="435" ht="14.25" customHeight="1">
      <c r="A435" s="36">
        <v>4.0</v>
      </c>
      <c r="B435" s="35" t="s">
        <v>38</v>
      </c>
      <c r="C435" s="31">
        <v>3.0</v>
      </c>
      <c r="D435" s="31">
        <v>2.0</v>
      </c>
      <c r="E435" s="31">
        <v>1.0</v>
      </c>
      <c r="F435" s="31"/>
      <c r="G435" s="31"/>
      <c r="H435" s="4"/>
      <c r="I435" s="4"/>
      <c r="J435" s="4"/>
      <c r="K435" s="4"/>
      <c r="L435" s="4"/>
      <c r="M435" s="4"/>
    </row>
    <row r="436" ht="14.25" customHeight="1">
      <c r="A436" s="37" t="s">
        <v>39</v>
      </c>
      <c r="B436" s="38" t="s">
        <v>40</v>
      </c>
      <c r="C436" s="31">
        <v>149.0</v>
      </c>
      <c r="D436" s="31">
        <v>164.0</v>
      </c>
      <c r="E436" s="31">
        <v>137.0</v>
      </c>
      <c r="F436" s="31"/>
      <c r="G436" s="31"/>
      <c r="H436" s="4"/>
      <c r="I436" s="4"/>
      <c r="J436" s="4"/>
      <c r="K436" s="4"/>
      <c r="L436" s="4"/>
      <c r="M436" s="4"/>
    </row>
    <row r="437" ht="14.25" customHeight="1">
      <c r="A437" s="43">
        <v>6.0</v>
      </c>
      <c r="B437" s="38" t="s">
        <v>41</v>
      </c>
      <c r="C437" s="31">
        <v>10.0</v>
      </c>
      <c r="D437" s="31">
        <v>8.0</v>
      </c>
      <c r="E437" s="31">
        <v>6.0</v>
      </c>
      <c r="F437" s="31"/>
      <c r="G437" s="31"/>
      <c r="H437" s="4"/>
      <c r="I437" s="4"/>
      <c r="J437" s="4"/>
      <c r="K437" s="4"/>
      <c r="L437" s="4"/>
      <c r="M437" s="4"/>
    </row>
    <row r="438" ht="14.25" customHeight="1">
      <c r="A438" s="44">
        <v>7.0</v>
      </c>
      <c r="B438" s="38" t="s">
        <v>42</v>
      </c>
      <c r="C438" s="31">
        <v>120.0</v>
      </c>
      <c r="D438" s="31">
        <v>120.0</v>
      </c>
      <c r="E438" s="31">
        <v>120.0</v>
      </c>
      <c r="F438" s="31"/>
      <c r="G438" s="31"/>
      <c r="H438" s="4"/>
      <c r="I438" s="4"/>
      <c r="J438" s="4"/>
      <c r="K438" s="4"/>
      <c r="L438" s="4"/>
      <c r="M438" s="4"/>
    </row>
    <row r="439" ht="14.25" customHeight="1">
      <c r="A439" s="45">
        <v>8.0</v>
      </c>
      <c r="B439" s="46" t="s">
        <v>43</v>
      </c>
      <c r="C439" s="51">
        <v>154.0</v>
      </c>
      <c r="D439" s="51">
        <v>168.0</v>
      </c>
      <c r="E439" s="51">
        <v>143.0</v>
      </c>
      <c r="F439" s="51"/>
      <c r="G439" s="51"/>
      <c r="H439" s="4"/>
      <c r="I439" s="4"/>
      <c r="J439" s="4"/>
      <c r="K439" s="4"/>
      <c r="L439" s="4"/>
      <c r="M439" s="4"/>
    </row>
    <row r="440" ht="14.25" customHeight="1">
      <c r="A440" s="52">
        <v>9.0</v>
      </c>
      <c r="B440" s="53" t="s">
        <v>44</v>
      </c>
      <c r="C440" s="31">
        <v>6.0</v>
      </c>
      <c r="D440" s="31">
        <v>5.0</v>
      </c>
      <c r="E440" s="31">
        <v>2.0</v>
      </c>
      <c r="F440" s="31"/>
      <c r="G440" s="31"/>
      <c r="H440" s="4"/>
      <c r="I440" s="4"/>
      <c r="J440" s="4"/>
      <c r="K440" s="4"/>
      <c r="L440" s="4"/>
      <c r="M440" s="4"/>
    </row>
    <row r="441" ht="14.25" customHeight="1">
      <c r="A441" s="52">
        <v>10.0</v>
      </c>
      <c r="B441" s="53" t="s">
        <v>45</v>
      </c>
      <c r="C441" s="31">
        <v>103.0</v>
      </c>
      <c r="D441" s="31">
        <v>110.0</v>
      </c>
      <c r="E441" s="31">
        <v>87.0</v>
      </c>
      <c r="F441" s="31"/>
      <c r="G441" s="31"/>
      <c r="H441" s="4"/>
      <c r="I441" s="4"/>
      <c r="J441" s="4"/>
      <c r="K441" s="4"/>
      <c r="L441" s="4"/>
      <c r="M441" s="4"/>
    </row>
    <row r="442" ht="14.25" customHeight="1">
      <c r="A442" s="55" t="s">
        <v>46</v>
      </c>
      <c r="B442" s="56"/>
      <c r="C442" s="56"/>
      <c r="D442" s="56"/>
      <c r="E442" s="56"/>
      <c r="F442" s="56"/>
      <c r="G442" s="57"/>
      <c r="H442" s="4"/>
      <c r="I442" s="4"/>
      <c r="J442" s="4"/>
      <c r="K442" s="4"/>
      <c r="L442" s="4"/>
      <c r="M442" s="4"/>
    </row>
    <row r="443" ht="14.25" customHeight="1">
      <c r="A443" s="37">
        <v>11.0</v>
      </c>
      <c r="B443" s="58" t="s">
        <v>47</v>
      </c>
      <c r="C443" s="31">
        <v>12.0</v>
      </c>
      <c r="D443" s="31">
        <v>3.0</v>
      </c>
      <c r="E443" s="31">
        <v>7.0</v>
      </c>
      <c r="F443" s="31"/>
      <c r="G443" s="31"/>
      <c r="H443" s="4"/>
      <c r="I443" s="4"/>
      <c r="J443" s="4"/>
      <c r="K443" s="4"/>
      <c r="L443" s="4"/>
      <c r="M443" s="4"/>
    </row>
    <row r="444" ht="14.25" customHeight="1">
      <c r="A444" s="27">
        <v>12.0</v>
      </c>
      <c r="B444" s="58" t="s">
        <v>48</v>
      </c>
      <c r="C444" s="31">
        <v>10.0</v>
      </c>
      <c r="D444" s="31">
        <v>14.0</v>
      </c>
      <c r="E444" s="31">
        <v>11.0</v>
      </c>
      <c r="F444" s="31"/>
      <c r="G444" s="31"/>
      <c r="H444" s="4"/>
      <c r="I444" s="4"/>
      <c r="J444" s="4"/>
      <c r="K444" s="4"/>
      <c r="L444" s="4"/>
      <c r="M444" s="4"/>
    </row>
    <row r="445" ht="14.25" customHeight="1">
      <c r="A445" s="27">
        <v>13.0</v>
      </c>
      <c r="B445" s="58" t="s">
        <v>49</v>
      </c>
      <c r="C445" s="31">
        <v>6.0</v>
      </c>
      <c r="D445" s="31">
        <v>6.0</v>
      </c>
      <c r="E445" s="31">
        <v>3.0</v>
      </c>
      <c r="F445" s="31"/>
      <c r="G445" s="31"/>
      <c r="H445" s="4"/>
      <c r="I445" s="4"/>
      <c r="J445" s="4"/>
      <c r="K445" s="4"/>
      <c r="L445" s="4"/>
      <c r="M445" s="4"/>
    </row>
    <row r="446" ht="14.25" customHeight="1">
      <c r="A446" s="27">
        <v>14.0</v>
      </c>
      <c r="B446" s="58" t="s">
        <v>50</v>
      </c>
      <c r="C446" s="31" t="s">
        <v>51</v>
      </c>
      <c r="D446" s="31" t="s">
        <v>51</v>
      </c>
      <c r="E446" s="31" t="s">
        <v>51</v>
      </c>
      <c r="F446" s="31"/>
      <c r="G446" s="31"/>
      <c r="H446" s="4"/>
      <c r="I446" s="4"/>
      <c r="J446" s="4"/>
      <c r="K446" s="4"/>
      <c r="L446" s="4"/>
      <c r="M446" s="4"/>
    </row>
    <row r="447" ht="14.25" customHeight="1">
      <c r="A447" s="27">
        <v>15.0</v>
      </c>
      <c r="B447" s="58" t="s">
        <v>52</v>
      </c>
      <c r="C447" s="31" t="s">
        <v>63</v>
      </c>
      <c r="D447" s="31" t="s">
        <v>63</v>
      </c>
      <c r="E447" s="31" t="s">
        <v>63</v>
      </c>
      <c r="F447" s="31"/>
      <c r="G447" s="31"/>
      <c r="H447" s="4"/>
      <c r="I447" s="4"/>
      <c r="J447" s="4"/>
      <c r="K447" s="4"/>
      <c r="L447" s="4"/>
      <c r="M447" s="4"/>
    </row>
    <row r="448" ht="14.25" customHeight="1">
      <c r="A448" s="60">
        <v>16.0</v>
      </c>
      <c r="B448" s="58" t="s">
        <v>54</v>
      </c>
      <c r="C448" s="31"/>
      <c r="D448" s="31"/>
      <c r="E448" s="31"/>
      <c r="F448" s="31"/>
      <c r="G448" s="31"/>
      <c r="H448" s="4"/>
      <c r="I448" s="4"/>
      <c r="J448" s="4"/>
      <c r="K448" s="4"/>
      <c r="L448" s="4"/>
      <c r="M448" s="4"/>
    </row>
    <row r="449" ht="14.25" customHeight="1">
      <c r="A449" s="27">
        <v>17.0</v>
      </c>
      <c r="B449" s="58" t="s">
        <v>55</v>
      </c>
      <c r="C449" s="31"/>
      <c r="D449" s="31"/>
      <c r="E449" s="31"/>
      <c r="F449" s="31"/>
      <c r="G449" s="31"/>
      <c r="H449" s="4"/>
      <c r="I449" s="4"/>
      <c r="J449" s="4"/>
      <c r="K449" s="4"/>
      <c r="L449" s="4"/>
      <c r="M449" s="4"/>
    </row>
    <row r="450" ht="14.25" customHeight="1">
      <c r="A450" s="60">
        <v>18.0</v>
      </c>
      <c r="B450" s="58" t="s">
        <v>56</v>
      </c>
      <c r="C450" s="31"/>
      <c r="D450" s="31"/>
      <c r="E450" s="31"/>
      <c r="F450" s="31"/>
      <c r="G450" s="31"/>
      <c r="H450" s="4"/>
      <c r="I450" s="4"/>
      <c r="J450" s="4"/>
      <c r="K450" s="4"/>
      <c r="L450" s="4"/>
      <c r="M450" s="4"/>
    </row>
    <row r="451" ht="14.25" customHeight="1">
      <c r="A451" s="27">
        <v>19.0</v>
      </c>
      <c r="B451" s="58" t="s">
        <v>57</v>
      </c>
      <c r="C451" s="31"/>
      <c r="D451" s="31"/>
      <c r="E451" s="31"/>
      <c r="F451" s="31"/>
      <c r="G451" s="31"/>
      <c r="H451" s="4"/>
      <c r="I451" s="4"/>
      <c r="J451" s="4"/>
      <c r="K451" s="4"/>
      <c r="L451" s="4"/>
      <c r="M451" s="4"/>
    </row>
    <row r="452" ht="14.25" customHeight="1">
      <c r="A452" s="60">
        <v>20.0</v>
      </c>
      <c r="B452" s="58" t="s">
        <v>58</v>
      </c>
      <c r="C452" s="31"/>
      <c r="D452" s="31"/>
      <c r="E452" s="31"/>
      <c r="F452" s="31"/>
      <c r="G452" s="31"/>
      <c r="H452" s="4"/>
      <c r="I452" s="4"/>
      <c r="J452" s="4"/>
      <c r="K452" s="4"/>
      <c r="L452" s="4"/>
      <c r="M452" s="4"/>
    </row>
    <row r="453" ht="14.25" customHeight="1">
      <c r="A453" s="27">
        <v>21.0</v>
      </c>
      <c r="B453" s="58" t="s">
        <v>59</v>
      </c>
      <c r="C453" s="31" t="s">
        <v>63</v>
      </c>
      <c r="D453" s="31" t="s">
        <v>63</v>
      </c>
      <c r="E453" s="31" t="s">
        <v>63</v>
      </c>
      <c r="F453" s="31"/>
      <c r="G453" s="31"/>
      <c r="H453" s="4"/>
      <c r="I453" s="4"/>
      <c r="J453" s="4"/>
      <c r="K453" s="4"/>
      <c r="L453" s="4"/>
      <c r="M453" s="4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</row>
    <row r="455" ht="14.25" customHeight="1">
      <c r="A455" s="62" t="s">
        <v>60</v>
      </c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2"/>
      <c r="M455" s="4"/>
    </row>
    <row r="456" ht="14.25" customHeight="1">
      <c r="A456" s="63" t="s">
        <v>9</v>
      </c>
      <c r="B456" s="64" t="s">
        <v>25</v>
      </c>
      <c r="C456" s="65" t="s">
        <v>26</v>
      </c>
      <c r="D456" s="56"/>
      <c r="E456" s="56"/>
      <c r="F456" s="56"/>
      <c r="G456" s="56"/>
      <c r="H456" s="56"/>
      <c r="I456" s="56"/>
      <c r="J456" s="56"/>
      <c r="K456" s="56"/>
      <c r="L456" s="57"/>
      <c r="M456" s="4"/>
    </row>
    <row r="457" ht="14.25" customHeight="1">
      <c r="C457" s="66" t="s">
        <v>29</v>
      </c>
      <c r="D457" s="67"/>
      <c r="E457" s="66" t="s">
        <v>30</v>
      </c>
      <c r="F457" s="67"/>
      <c r="G457" s="66" t="s">
        <v>31</v>
      </c>
      <c r="H457" s="67"/>
      <c r="I457" s="66" t="s">
        <v>32</v>
      </c>
      <c r="J457" s="67"/>
      <c r="K457" s="66" t="s">
        <v>33</v>
      </c>
      <c r="L457" s="67"/>
      <c r="M457" s="4"/>
    </row>
    <row r="458" ht="14.25" customHeight="1">
      <c r="A458" s="17"/>
      <c r="B458" s="17"/>
      <c r="C458" s="58" t="s">
        <v>61</v>
      </c>
      <c r="D458" s="58" t="s">
        <v>62</v>
      </c>
      <c r="E458" s="58" t="s">
        <v>61</v>
      </c>
      <c r="F458" s="58" t="s">
        <v>62</v>
      </c>
      <c r="G458" s="58" t="s">
        <v>61</v>
      </c>
      <c r="H458" s="58" t="s">
        <v>62</v>
      </c>
      <c r="I458" s="58" t="s">
        <v>61</v>
      </c>
      <c r="J458" s="58" t="s">
        <v>62</v>
      </c>
      <c r="K458" s="58" t="s">
        <v>61</v>
      </c>
      <c r="L458" s="58" t="s">
        <v>62</v>
      </c>
      <c r="M458" s="4"/>
    </row>
    <row r="459" ht="14.25" customHeight="1">
      <c r="A459" s="68" t="s">
        <v>34</v>
      </c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70"/>
      <c r="M459" s="4"/>
    </row>
    <row r="460" ht="14.25" customHeight="1">
      <c r="A460" s="27">
        <v>1.0</v>
      </c>
      <c r="B460" s="71" t="s">
        <v>35</v>
      </c>
      <c r="C460" s="72">
        <v>1.0</v>
      </c>
      <c r="D460" s="73"/>
      <c r="E460" s="72">
        <v>12.0</v>
      </c>
      <c r="F460" s="73"/>
      <c r="G460" s="72">
        <v>26.0</v>
      </c>
      <c r="H460" s="73"/>
      <c r="I460" s="72">
        <v>30.0</v>
      </c>
      <c r="J460" s="73"/>
      <c r="K460" s="72">
        <v>43.0</v>
      </c>
      <c r="L460" s="73"/>
      <c r="M460" s="4"/>
    </row>
    <row r="461" ht="14.25" customHeight="1">
      <c r="A461" s="27">
        <v>2.0</v>
      </c>
      <c r="B461" s="71" t="s">
        <v>36</v>
      </c>
      <c r="C461" s="74">
        <v>1.0</v>
      </c>
      <c r="D461" s="75">
        <v>3.0</v>
      </c>
      <c r="E461" s="74">
        <v>1.0</v>
      </c>
      <c r="F461" s="75">
        <v>3.0</v>
      </c>
      <c r="G461" s="74">
        <v>1.0</v>
      </c>
      <c r="H461" s="75">
        <v>3.0</v>
      </c>
      <c r="I461" s="74">
        <v>2.0</v>
      </c>
      <c r="J461" s="75">
        <v>4.0</v>
      </c>
      <c r="K461" s="74">
        <v>1.0</v>
      </c>
      <c r="L461" s="75">
        <v>3.0</v>
      </c>
      <c r="M461" s="4"/>
    </row>
    <row r="462" ht="14.25" customHeight="1">
      <c r="A462" s="34">
        <v>3.0</v>
      </c>
      <c r="B462" s="76" t="s">
        <v>37</v>
      </c>
      <c r="C462" s="77">
        <v>6.0</v>
      </c>
      <c r="D462" s="78"/>
      <c r="E462" s="77">
        <v>6.0</v>
      </c>
      <c r="F462" s="78"/>
      <c r="G462" s="77">
        <v>6.0</v>
      </c>
      <c r="H462" s="78"/>
      <c r="I462" s="77">
        <v>6.0</v>
      </c>
      <c r="J462" s="78"/>
      <c r="K462" s="77">
        <v>6.0</v>
      </c>
      <c r="L462" s="78"/>
      <c r="M462" s="4"/>
    </row>
    <row r="463" ht="14.25" customHeight="1">
      <c r="A463" s="36">
        <v>4.0</v>
      </c>
      <c r="B463" s="76" t="s">
        <v>38</v>
      </c>
      <c r="C463" s="77">
        <v>2.0</v>
      </c>
      <c r="D463" s="78"/>
      <c r="E463" s="77">
        <v>3.0</v>
      </c>
      <c r="F463" s="78"/>
      <c r="G463" s="77">
        <v>1.0</v>
      </c>
      <c r="H463" s="78"/>
      <c r="I463" s="77">
        <v>4.0</v>
      </c>
      <c r="J463" s="78"/>
      <c r="K463" s="77">
        <v>5.0</v>
      </c>
      <c r="L463" s="78"/>
      <c r="M463" s="4"/>
    </row>
    <row r="464" ht="14.25" customHeight="1">
      <c r="A464" s="37" t="s">
        <v>39</v>
      </c>
      <c r="B464" s="79" t="s">
        <v>40</v>
      </c>
      <c r="C464" s="74">
        <v>238.0</v>
      </c>
      <c r="D464" s="75">
        <v>192.0</v>
      </c>
      <c r="E464" s="74">
        <v>82.0</v>
      </c>
      <c r="F464" s="75">
        <v>149.0</v>
      </c>
      <c r="G464" s="74">
        <v>171.0</v>
      </c>
      <c r="H464" s="75">
        <v>171.0</v>
      </c>
      <c r="I464" s="74">
        <v>356.0</v>
      </c>
      <c r="J464" s="75">
        <v>149.0</v>
      </c>
      <c r="K464" s="74">
        <v>188.0</v>
      </c>
      <c r="L464" s="75">
        <v>168.0</v>
      </c>
      <c r="M464" s="4"/>
    </row>
    <row r="465" ht="14.25" customHeight="1">
      <c r="A465" s="43">
        <v>6.0</v>
      </c>
      <c r="B465" s="79" t="s">
        <v>41</v>
      </c>
      <c r="C465" s="74">
        <v>10.0</v>
      </c>
      <c r="D465" s="75">
        <v>10.0</v>
      </c>
      <c r="E465" s="74">
        <v>10.0</v>
      </c>
      <c r="F465" s="75">
        <v>10.0</v>
      </c>
      <c r="G465" s="74">
        <v>10.0</v>
      </c>
      <c r="H465" s="75">
        <v>10.0</v>
      </c>
      <c r="I465" s="74">
        <v>10.0</v>
      </c>
      <c r="J465" s="75">
        <v>8.0</v>
      </c>
      <c r="K465" s="74">
        <v>10.0</v>
      </c>
      <c r="L465" s="75">
        <v>10.0</v>
      </c>
      <c r="M465" s="4"/>
    </row>
    <row r="466" ht="14.25" customHeight="1">
      <c r="A466" s="44">
        <v>7.0</v>
      </c>
      <c r="B466" s="79" t="s">
        <v>42</v>
      </c>
      <c r="C466" s="74">
        <v>449.0</v>
      </c>
      <c r="D466" s="75">
        <v>333.0</v>
      </c>
      <c r="E466" s="74">
        <v>201.0</v>
      </c>
      <c r="F466" s="75">
        <v>277.0</v>
      </c>
      <c r="G466" s="74">
        <v>323.0</v>
      </c>
      <c r="H466" s="75">
        <v>391.0</v>
      </c>
      <c r="I466" s="74">
        <v>349.0</v>
      </c>
      <c r="J466" s="75">
        <v>234.0</v>
      </c>
      <c r="K466" s="74">
        <v>333.0</v>
      </c>
      <c r="L466" s="75">
        <v>333.0</v>
      </c>
      <c r="M466" s="4"/>
    </row>
    <row r="467" ht="14.25" customHeight="1">
      <c r="A467" s="45">
        <v>8.0</v>
      </c>
      <c r="B467" s="80" t="s">
        <v>43</v>
      </c>
      <c r="C467" s="81">
        <v>229.0</v>
      </c>
      <c r="D467" s="82">
        <v>202.0</v>
      </c>
      <c r="E467" s="81">
        <v>375.0</v>
      </c>
      <c r="F467" s="82" t="s">
        <v>53</v>
      </c>
      <c r="G467" s="81">
        <v>213.0</v>
      </c>
      <c r="H467" s="82">
        <v>131.0</v>
      </c>
      <c r="I467" s="81">
        <v>288.0</v>
      </c>
      <c r="J467" s="82">
        <v>112.0</v>
      </c>
      <c r="K467" s="81">
        <v>468.0</v>
      </c>
      <c r="L467" s="82" t="s">
        <v>53</v>
      </c>
      <c r="M467" s="4"/>
    </row>
    <row r="468" ht="14.25" customHeight="1">
      <c r="A468" s="52">
        <v>9.0</v>
      </c>
      <c r="B468" s="83" t="s">
        <v>44</v>
      </c>
      <c r="C468" s="74">
        <v>10.0</v>
      </c>
      <c r="D468" s="75">
        <v>7.0</v>
      </c>
      <c r="E468" s="74">
        <v>10.0</v>
      </c>
      <c r="F468" s="82" t="s">
        <v>53</v>
      </c>
      <c r="G468" s="74">
        <v>10.0</v>
      </c>
      <c r="H468" s="75">
        <v>1.0</v>
      </c>
      <c r="I468" s="74">
        <v>10.0</v>
      </c>
      <c r="J468" s="75">
        <v>8.0</v>
      </c>
      <c r="K468" s="74">
        <v>6.0</v>
      </c>
      <c r="L468" s="75" t="s">
        <v>53</v>
      </c>
      <c r="M468" s="4"/>
    </row>
    <row r="469" ht="14.25" customHeight="1">
      <c r="A469" s="52">
        <v>10.0</v>
      </c>
      <c r="B469" s="83" t="s">
        <v>45</v>
      </c>
      <c r="C469" s="84">
        <v>387.0</v>
      </c>
      <c r="D469" s="85">
        <v>453.0</v>
      </c>
      <c r="E469" s="84">
        <v>533.0</v>
      </c>
      <c r="F469" s="85" t="s">
        <v>53</v>
      </c>
      <c r="G469" s="84">
        <v>377.0</v>
      </c>
      <c r="H469" s="85">
        <v>151.0</v>
      </c>
      <c r="I469" s="84">
        <v>519.0</v>
      </c>
      <c r="J469" s="85">
        <v>222.0</v>
      </c>
      <c r="K469" s="84">
        <v>574.0</v>
      </c>
      <c r="L469" s="85" t="s">
        <v>53</v>
      </c>
      <c r="M469" s="4"/>
    </row>
    <row r="470" ht="14.25" customHeight="1">
      <c r="A470" s="86" t="s">
        <v>46</v>
      </c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70"/>
      <c r="M470" s="4"/>
    </row>
    <row r="471" ht="14.25" customHeight="1">
      <c r="A471" s="37">
        <v>11.0</v>
      </c>
      <c r="B471" s="87" t="s">
        <v>47</v>
      </c>
      <c r="C471" s="88"/>
      <c r="D471" s="89"/>
      <c r="E471" s="88"/>
      <c r="F471" s="89"/>
      <c r="G471" s="89">
        <v>7.0</v>
      </c>
      <c r="H471" s="88">
        <v>37.0</v>
      </c>
      <c r="I471" s="88">
        <v>69.0</v>
      </c>
      <c r="J471" s="89">
        <v>2.0</v>
      </c>
      <c r="K471" s="88">
        <v>0.0</v>
      </c>
      <c r="L471" s="89">
        <v>74.0</v>
      </c>
      <c r="M471" s="4"/>
    </row>
    <row r="472" ht="14.25" customHeight="1">
      <c r="A472" s="27">
        <v>12.0</v>
      </c>
      <c r="B472" s="87" t="s">
        <v>48</v>
      </c>
      <c r="C472" s="74"/>
      <c r="D472" s="75"/>
      <c r="E472" s="74"/>
      <c r="F472" s="75"/>
      <c r="G472" s="75">
        <v>40.0</v>
      </c>
      <c r="H472" s="74">
        <v>143.0</v>
      </c>
      <c r="I472" s="74">
        <v>172.0</v>
      </c>
      <c r="J472" s="75">
        <v>15.0</v>
      </c>
      <c r="K472" s="74">
        <v>8.0</v>
      </c>
      <c r="L472" s="75">
        <v>133.0</v>
      </c>
      <c r="M472" s="4"/>
    </row>
    <row r="473" ht="14.25" customHeight="1">
      <c r="A473" s="27">
        <v>13.0</v>
      </c>
      <c r="B473" s="87" t="s">
        <v>49</v>
      </c>
      <c r="C473" s="74"/>
      <c r="D473" s="75"/>
      <c r="E473" s="74"/>
      <c r="F473" s="75"/>
      <c r="G473" s="75">
        <v>3.0</v>
      </c>
      <c r="H473" s="74">
        <v>3.0</v>
      </c>
      <c r="I473" s="74">
        <v>7.0</v>
      </c>
      <c r="J473" s="75">
        <v>7.0</v>
      </c>
      <c r="K473" s="74">
        <v>7.0</v>
      </c>
      <c r="L473" s="75">
        <v>3.0</v>
      </c>
      <c r="M473" s="4"/>
    </row>
    <row r="474" ht="14.25" customHeight="1">
      <c r="A474" s="27">
        <v>14.0</v>
      </c>
      <c r="B474" s="87" t="s">
        <v>50</v>
      </c>
      <c r="C474" s="74"/>
      <c r="D474" s="75"/>
      <c r="E474" s="74"/>
      <c r="F474" s="75"/>
      <c r="G474" s="75" t="s">
        <v>51</v>
      </c>
      <c r="H474" s="74" t="s">
        <v>51</v>
      </c>
      <c r="I474" s="74" t="s">
        <v>51</v>
      </c>
      <c r="J474" s="75" t="s">
        <v>51</v>
      </c>
      <c r="K474" s="74" t="s">
        <v>51</v>
      </c>
      <c r="L474" s="75" t="s">
        <v>51</v>
      </c>
      <c r="M474" s="4"/>
    </row>
    <row r="475" ht="14.25" customHeight="1">
      <c r="A475" s="27">
        <v>15.0</v>
      </c>
      <c r="B475" s="87" t="s">
        <v>52</v>
      </c>
      <c r="C475" s="323" t="s">
        <v>63</v>
      </c>
      <c r="D475" s="21"/>
      <c r="E475" s="21"/>
      <c r="F475" s="21"/>
      <c r="G475" s="21"/>
      <c r="H475" s="21"/>
      <c r="I475" s="21"/>
      <c r="J475" s="21"/>
      <c r="K475" s="21"/>
      <c r="L475" s="78"/>
      <c r="M475" s="4"/>
    </row>
    <row r="476" ht="14.25" customHeight="1">
      <c r="A476" s="60">
        <v>16.0</v>
      </c>
      <c r="B476" s="91" t="s">
        <v>54</v>
      </c>
      <c r="C476" s="74"/>
      <c r="D476" s="75"/>
      <c r="E476" s="74"/>
      <c r="F476" s="75"/>
      <c r="G476" s="74"/>
      <c r="H476" s="75"/>
      <c r="I476" s="74"/>
      <c r="J476" s="75"/>
      <c r="K476" s="74"/>
      <c r="L476" s="75"/>
      <c r="M476" s="4"/>
    </row>
    <row r="477" ht="14.25" customHeight="1">
      <c r="A477" s="27">
        <v>17.0</v>
      </c>
      <c r="B477" s="91" t="s">
        <v>55</v>
      </c>
      <c r="C477" s="74"/>
      <c r="D477" s="75"/>
      <c r="E477" s="74"/>
      <c r="F477" s="75"/>
      <c r="G477" s="74"/>
      <c r="H477" s="75"/>
      <c r="I477" s="74"/>
      <c r="J477" s="75"/>
      <c r="K477" s="74"/>
      <c r="L477" s="75"/>
      <c r="M477" s="4"/>
    </row>
    <row r="478" ht="14.25" customHeight="1">
      <c r="A478" s="60">
        <v>18.0</v>
      </c>
      <c r="B478" s="91" t="s">
        <v>56</v>
      </c>
      <c r="C478" s="81"/>
      <c r="D478" s="82"/>
      <c r="E478" s="81"/>
      <c r="F478" s="82"/>
      <c r="G478" s="81"/>
      <c r="H478" s="82"/>
      <c r="I478" s="81"/>
      <c r="J478" s="82"/>
      <c r="K478" s="81"/>
      <c r="L478" s="82"/>
      <c r="M478" s="4"/>
    </row>
    <row r="479" ht="14.25" customHeight="1">
      <c r="A479" s="27">
        <v>19.0</v>
      </c>
      <c r="B479" s="91" t="s">
        <v>57</v>
      </c>
      <c r="C479" s="74"/>
      <c r="D479" s="75"/>
      <c r="E479" s="74"/>
      <c r="F479" s="75"/>
      <c r="G479" s="74"/>
      <c r="H479" s="75"/>
      <c r="I479" s="74"/>
      <c r="J479" s="75"/>
      <c r="K479" s="74"/>
      <c r="L479" s="75"/>
      <c r="M479" s="4"/>
    </row>
    <row r="480" ht="14.25" customHeight="1">
      <c r="A480" s="60">
        <v>20.0</v>
      </c>
      <c r="B480" s="91" t="s">
        <v>58</v>
      </c>
      <c r="C480" s="74"/>
      <c r="D480" s="75"/>
      <c r="E480" s="74"/>
      <c r="F480" s="75"/>
      <c r="G480" s="74"/>
      <c r="H480" s="75"/>
      <c r="I480" s="74"/>
      <c r="J480" s="75"/>
      <c r="K480" s="74"/>
      <c r="L480" s="75"/>
      <c r="M480" s="4"/>
    </row>
    <row r="481" ht="14.25" customHeight="1">
      <c r="A481" s="27">
        <v>21.0</v>
      </c>
      <c r="B481" s="91" t="s">
        <v>59</v>
      </c>
      <c r="C481" s="324" t="s">
        <v>63</v>
      </c>
      <c r="D481" s="93"/>
      <c r="E481" s="93"/>
      <c r="F481" s="93"/>
      <c r="G481" s="93"/>
      <c r="H481" s="93"/>
      <c r="I481" s="93"/>
      <c r="J481" s="93"/>
      <c r="K481" s="93"/>
      <c r="L481" s="94"/>
      <c r="M481" s="4"/>
    </row>
    <row r="482" ht="14.25" customHeight="1">
      <c r="A482" s="4"/>
      <c r="B482" s="5" t="s">
        <v>1</v>
      </c>
      <c r="C482" s="6" t="s">
        <v>2</v>
      </c>
      <c r="D482" s="6" t="s">
        <v>3</v>
      </c>
      <c r="E482" s="509" t="s">
        <v>83</v>
      </c>
      <c r="F482" s="6" t="s">
        <v>5</v>
      </c>
      <c r="G482" s="6" t="s">
        <v>6</v>
      </c>
      <c r="H482" s="6" t="s">
        <v>7</v>
      </c>
      <c r="I482" s="6" t="s">
        <v>8</v>
      </c>
      <c r="J482" s="6" t="s">
        <v>9</v>
      </c>
      <c r="K482" s="6" t="s">
        <v>10</v>
      </c>
      <c r="L482" s="6" t="s">
        <v>11</v>
      </c>
      <c r="M482" s="4"/>
    </row>
    <row r="483" ht="14.25" customHeight="1">
      <c r="A483" s="4"/>
      <c r="B483" s="7" t="s">
        <v>12</v>
      </c>
      <c r="C483" s="308">
        <v>3.0</v>
      </c>
      <c r="D483" s="308">
        <v>3.0</v>
      </c>
      <c r="E483" s="308" t="s">
        <v>181</v>
      </c>
      <c r="F483" s="308">
        <v>22.0</v>
      </c>
      <c r="G483" s="308">
        <v>12.0</v>
      </c>
      <c r="H483" s="308">
        <v>7.33</v>
      </c>
      <c r="I483" s="308">
        <v>35.0</v>
      </c>
      <c r="J483" s="308">
        <v>62.58</v>
      </c>
      <c r="K483" s="308"/>
      <c r="L483" s="308"/>
      <c r="M483" s="4"/>
    </row>
    <row r="484" ht="14.25" customHeight="1">
      <c r="A484" s="4"/>
      <c r="B484" s="7" t="s">
        <v>13</v>
      </c>
      <c r="C484" s="308">
        <v>3.0</v>
      </c>
      <c r="D484" s="308">
        <v>6.0</v>
      </c>
      <c r="E484" s="308">
        <v>0.0</v>
      </c>
      <c r="F484" s="308">
        <v>189.0</v>
      </c>
      <c r="G484" s="308">
        <v>74.0</v>
      </c>
      <c r="H484" s="308">
        <v>37.8</v>
      </c>
      <c r="I484" s="308">
        <v>511.0</v>
      </c>
      <c r="J484" s="308">
        <v>36.99</v>
      </c>
      <c r="K484" s="308"/>
      <c r="L484" s="308">
        <v>2.0</v>
      </c>
      <c r="M484" s="4"/>
    </row>
    <row r="485" ht="14.25" customHeight="1">
      <c r="A485" s="4"/>
      <c r="B485" s="13" t="s">
        <v>14</v>
      </c>
      <c r="C485" s="14" t="s">
        <v>15</v>
      </c>
      <c r="D485" s="14" t="s">
        <v>16</v>
      </c>
      <c r="E485" s="14" t="s">
        <v>5</v>
      </c>
      <c r="F485" s="14" t="s">
        <v>17</v>
      </c>
      <c r="G485" s="14" t="s">
        <v>18</v>
      </c>
      <c r="H485" s="14" t="s">
        <v>7</v>
      </c>
      <c r="I485" s="14" t="s">
        <v>19</v>
      </c>
      <c r="J485" s="14" t="s">
        <v>20</v>
      </c>
      <c r="K485" s="14" t="s">
        <v>21</v>
      </c>
      <c r="L485" s="14" t="s">
        <v>22</v>
      </c>
      <c r="M485" s="4"/>
    </row>
    <row r="486" ht="14.25" customHeight="1">
      <c r="A486" s="4"/>
      <c r="B486" s="7" t="s">
        <v>23</v>
      </c>
      <c r="C486" s="308"/>
      <c r="D486" s="308"/>
      <c r="E486" s="308"/>
      <c r="F486" s="308"/>
      <c r="G486" s="308"/>
      <c r="H486" s="308"/>
      <c r="I486" s="308"/>
      <c r="J486" s="308"/>
      <c r="K486" s="308"/>
      <c r="L486" s="308"/>
      <c r="M486" s="4"/>
    </row>
    <row r="487" ht="14.25" customHeight="1">
      <c r="A487" s="4"/>
      <c r="B487" s="7" t="s">
        <v>13</v>
      </c>
      <c r="C487" s="308"/>
      <c r="D487" s="308"/>
      <c r="E487" s="308"/>
      <c r="F487" s="308"/>
      <c r="G487" s="308"/>
      <c r="H487" s="308"/>
      <c r="I487" s="308"/>
      <c r="J487" s="308"/>
      <c r="K487" s="308"/>
      <c r="L487" s="308"/>
      <c r="M487" s="4"/>
    </row>
    <row r="488" ht="14.25" customHeight="1">
      <c r="A488" s="16" t="s">
        <v>24</v>
      </c>
      <c r="B488" s="17"/>
      <c r="C488" s="17"/>
      <c r="D488" s="17"/>
      <c r="E488" s="17"/>
      <c r="F488" s="17"/>
      <c r="G488" s="17"/>
      <c r="H488" s="4"/>
      <c r="I488" s="4"/>
      <c r="J488" s="4"/>
      <c r="K488" s="4"/>
      <c r="L488" s="4"/>
      <c r="M488" s="4"/>
    </row>
    <row r="489" ht="14.25" customHeight="1">
      <c r="A489" s="18" t="s">
        <v>9</v>
      </c>
      <c r="B489" s="19" t="s">
        <v>25</v>
      </c>
      <c r="C489" s="20" t="s">
        <v>26</v>
      </c>
      <c r="D489" s="21"/>
      <c r="E489" s="22"/>
      <c r="F489" s="23" t="s">
        <v>27</v>
      </c>
      <c r="G489" s="23" t="s">
        <v>28</v>
      </c>
      <c r="H489" s="4"/>
      <c r="I489" s="4"/>
      <c r="J489" s="4"/>
      <c r="K489" s="4"/>
      <c r="L489" s="4"/>
      <c r="M489" s="4"/>
    </row>
    <row r="490" ht="14.25" customHeight="1">
      <c r="A490" s="24"/>
      <c r="B490" s="25"/>
      <c r="C490" s="23" t="s">
        <v>29</v>
      </c>
      <c r="D490" s="23" t="s">
        <v>30</v>
      </c>
      <c r="E490" s="23" t="s">
        <v>31</v>
      </c>
      <c r="F490" s="23" t="s">
        <v>32</v>
      </c>
      <c r="G490" s="23" t="s">
        <v>33</v>
      </c>
      <c r="H490" s="4"/>
      <c r="I490" s="4"/>
      <c r="J490" s="4"/>
      <c r="K490" s="4"/>
      <c r="L490" s="4"/>
      <c r="M490" s="4"/>
    </row>
    <row r="491" ht="14.25" customHeight="1">
      <c r="A491" s="26" t="s">
        <v>34</v>
      </c>
      <c r="B491" s="21"/>
      <c r="C491" s="21"/>
      <c r="D491" s="21"/>
      <c r="E491" s="21"/>
      <c r="F491" s="21"/>
      <c r="G491" s="22"/>
      <c r="H491" s="4"/>
      <c r="I491" s="4"/>
      <c r="J491" s="4"/>
      <c r="K491" s="4"/>
      <c r="L491" s="4"/>
      <c r="M491" s="4"/>
    </row>
    <row r="492" ht="14.25" customHeight="1">
      <c r="A492" s="27">
        <v>1.0</v>
      </c>
      <c r="B492" s="28" t="s">
        <v>35</v>
      </c>
      <c r="C492" s="31">
        <v>11.0</v>
      </c>
      <c r="D492" s="31">
        <v>17.0</v>
      </c>
      <c r="E492" s="31">
        <v>28.0</v>
      </c>
      <c r="F492" s="31"/>
      <c r="G492" s="31"/>
      <c r="H492" s="4"/>
      <c r="I492" s="4"/>
      <c r="J492" s="4"/>
      <c r="K492" s="4"/>
      <c r="L492" s="4"/>
      <c r="M492" s="4"/>
    </row>
    <row r="493" ht="14.25" customHeight="1">
      <c r="A493" s="27">
        <v>2.0</v>
      </c>
      <c r="B493" s="28" t="s">
        <v>36</v>
      </c>
      <c r="C493" s="31">
        <v>1.0</v>
      </c>
      <c r="D493" s="31">
        <v>1.0</v>
      </c>
      <c r="E493" s="31">
        <v>1.0</v>
      </c>
      <c r="F493" s="31"/>
      <c r="G493" s="31"/>
      <c r="H493" s="4"/>
      <c r="I493" s="4"/>
      <c r="J493" s="4"/>
      <c r="K493" s="4"/>
      <c r="L493" s="4"/>
      <c r="M493" s="4"/>
    </row>
    <row r="494" ht="14.25" customHeight="1">
      <c r="A494" s="34">
        <v>3.0</v>
      </c>
      <c r="B494" s="35" t="s">
        <v>37</v>
      </c>
      <c r="C494" s="31">
        <v>4.0</v>
      </c>
      <c r="D494" s="31">
        <v>4.0</v>
      </c>
      <c r="E494" s="31">
        <v>4.0</v>
      </c>
      <c r="F494" s="31"/>
      <c r="G494" s="31"/>
      <c r="H494" s="4"/>
      <c r="I494" s="4"/>
      <c r="J494" s="4"/>
      <c r="K494" s="4"/>
      <c r="L494" s="4"/>
      <c r="M494" s="4"/>
    </row>
    <row r="495" ht="14.25" customHeight="1">
      <c r="A495" s="36">
        <v>4.0</v>
      </c>
      <c r="B495" s="35" t="s">
        <v>38</v>
      </c>
      <c r="C495" s="31">
        <v>3.0</v>
      </c>
      <c r="D495" s="31">
        <v>2.0</v>
      </c>
      <c r="E495" s="31">
        <v>1.0</v>
      </c>
      <c r="F495" s="31"/>
      <c r="G495" s="31"/>
      <c r="H495" s="4"/>
      <c r="I495" s="4"/>
      <c r="J495" s="4"/>
      <c r="K495" s="4"/>
      <c r="L495" s="4"/>
      <c r="M495" s="4"/>
    </row>
    <row r="496" ht="14.25" customHeight="1">
      <c r="A496" s="37" t="s">
        <v>39</v>
      </c>
      <c r="B496" s="38" t="s">
        <v>40</v>
      </c>
      <c r="C496" s="31">
        <v>149.0</v>
      </c>
      <c r="D496" s="31">
        <v>164.0</v>
      </c>
      <c r="E496" s="31">
        <v>137.0</v>
      </c>
      <c r="F496" s="31"/>
      <c r="G496" s="31"/>
      <c r="H496" s="4"/>
      <c r="I496" s="4"/>
      <c r="J496" s="4"/>
      <c r="K496" s="4"/>
      <c r="L496" s="4"/>
      <c r="M496" s="4"/>
    </row>
    <row r="497" ht="14.25" customHeight="1">
      <c r="A497" s="43">
        <v>6.0</v>
      </c>
      <c r="B497" s="38" t="s">
        <v>41</v>
      </c>
      <c r="C497" s="31">
        <v>10.0</v>
      </c>
      <c r="D497" s="31">
        <v>8.0</v>
      </c>
      <c r="E497" s="31">
        <v>6.0</v>
      </c>
      <c r="F497" s="31"/>
      <c r="G497" s="31"/>
      <c r="H497" s="4"/>
      <c r="I497" s="4"/>
      <c r="J497" s="4"/>
      <c r="K497" s="4"/>
      <c r="L497" s="4"/>
      <c r="M497" s="4"/>
    </row>
    <row r="498" ht="14.25" customHeight="1">
      <c r="A498" s="44">
        <v>7.0</v>
      </c>
      <c r="B498" s="38" t="s">
        <v>42</v>
      </c>
      <c r="C498" s="31">
        <v>120.0</v>
      </c>
      <c r="D498" s="31">
        <v>120.0</v>
      </c>
      <c r="E498" s="31">
        <v>120.0</v>
      </c>
      <c r="F498" s="31"/>
      <c r="G498" s="31"/>
      <c r="H498" s="4"/>
      <c r="I498" s="4"/>
      <c r="J498" s="4"/>
      <c r="K498" s="4"/>
      <c r="L498" s="4"/>
      <c r="M498" s="4"/>
    </row>
    <row r="499" ht="14.25" customHeight="1">
      <c r="A499" s="45">
        <v>8.0</v>
      </c>
      <c r="B499" s="46" t="s">
        <v>43</v>
      </c>
      <c r="C499" s="51">
        <v>154.0</v>
      </c>
      <c r="D499" s="51">
        <v>168.0</v>
      </c>
      <c r="E499" s="51">
        <v>143.0</v>
      </c>
      <c r="F499" s="51"/>
      <c r="G499" s="51"/>
      <c r="H499" s="4"/>
      <c r="I499" s="4"/>
      <c r="J499" s="4"/>
      <c r="K499" s="4"/>
      <c r="L499" s="4"/>
      <c r="M499" s="4"/>
    </row>
    <row r="500" ht="14.25" customHeight="1">
      <c r="A500" s="52">
        <v>9.0</v>
      </c>
      <c r="B500" s="53" t="s">
        <v>44</v>
      </c>
      <c r="C500" s="31">
        <v>6.0</v>
      </c>
      <c r="D500" s="31">
        <v>5.0</v>
      </c>
      <c r="E500" s="31">
        <v>2.0</v>
      </c>
      <c r="F500" s="31"/>
      <c r="G500" s="31"/>
      <c r="H500" s="4"/>
      <c r="I500" s="4"/>
      <c r="J500" s="4"/>
      <c r="K500" s="4"/>
      <c r="L500" s="4"/>
      <c r="M500" s="4"/>
    </row>
    <row r="501" ht="14.25" customHeight="1">
      <c r="A501" s="52">
        <v>10.0</v>
      </c>
      <c r="B501" s="53" t="s">
        <v>45</v>
      </c>
      <c r="C501" s="31">
        <v>103.0</v>
      </c>
      <c r="D501" s="31">
        <v>110.0</v>
      </c>
      <c r="E501" s="31">
        <v>87.0</v>
      </c>
      <c r="F501" s="31"/>
      <c r="G501" s="31"/>
      <c r="H501" s="4"/>
      <c r="I501" s="4"/>
      <c r="J501" s="4"/>
      <c r="K501" s="4"/>
      <c r="L501" s="4"/>
      <c r="M501" s="4"/>
    </row>
    <row r="502" ht="14.25" customHeight="1">
      <c r="A502" s="55" t="s">
        <v>46</v>
      </c>
      <c r="B502" s="56"/>
      <c r="C502" s="56"/>
      <c r="D502" s="56"/>
      <c r="E502" s="56"/>
      <c r="F502" s="56"/>
      <c r="G502" s="57"/>
      <c r="H502" s="4"/>
      <c r="I502" s="4"/>
      <c r="J502" s="4"/>
      <c r="K502" s="4"/>
      <c r="L502" s="4"/>
      <c r="M502" s="4"/>
    </row>
    <row r="503" ht="14.25" customHeight="1">
      <c r="A503" s="37">
        <v>11.0</v>
      </c>
      <c r="B503" s="58" t="s">
        <v>47</v>
      </c>
      <c r="C503" s="31">
        <v>12.0</v>
      </c>
      <c r="D503" s="31">
        <v>3.0</v>
      </c>
      <c r="E503" s="31">
        <v>7.0</v>
      </c>
      <c r="F503" s="31"/>
      <c r="G503" s="31"/>
      <c r="H503" s="4"/>
      <c r="I503" s="4"/>
      <c r="J503" s="4"/>
      <c r="K503" s="4"/>
      <c r="L503" s="4"/>
      <c r="M503" s="4"/>
    </row>
    <row r="504" ht="14.25" customHeight="1">
      <c r="A504" s="27">
        <v>12.0</v>
      </c>
      <c r="B504" s="58" t="s">
        <v>48</v>
      </c>
      <c r="C504" s="31">
        <v>10.0</v>
      </c>
      <c r="D504" s="31">
        <v>14.0</v>
      </c>
      <c r="E504" s="31">
        <v>11.0</v>
      </c>
      <c r="F504" s="31"/>
      <c r="G504" s="31"/>
      <c r="H504" s="4"/>
      <c r="I504" s="4"/>
      <c r="J504" s="4"/>
      <c r="K504" s="4"/>
      <c r="L504" s="4"/>
      <c r="M504" s="4"/>
    </row>
    <row r="505" ht="14.25" customHeight="1">
      <c r="A505" s="27">
        <v>13.0</v>
      </c>
      <c r="B505" s="58" t="s">
        <v>49</v>
      </c>
      <c r="C505" s="31">
        <v>6.0</v>
      </c>
      <c r="D505" s="31">
        <v>6.0</v>
      </c>
      <c r="E505" s="31">
        <v>3.0</v>
      </c>
      <c r="F505" s="31"/>
      <c r="G505" s="31"/>
      <c r="H505" s="4"/>
      <c r="I505" s="4"/>
      <c r="J505" s="4"/>
      <c r="K505" s="4"/>
      <c r="L505" s="4"/>
      <c r="M505" s="4"/>
    </row>
    <row r="506" ht="14.25" customHeight="1">
      <c r="A506" s="27">
        <v>14.0</v>
      </c>
      <c r="B506" s="58" t="s">
        <v>50</v>
      </c>
      <c r="C506" s="31" t="s">
        <v>51</v>
      </c>
      <c r="D506" s="31" t="s">
        <v>51</v>
      </c>
      <c r="E506" s="31" t="s">
        <v>51</v>
      </c>
      <c r="F506" s="31"/>
      <c r="G506" s="31"/>
      <c r="H506" s="4"/>
      <c r="I506" s="4"/>
      <c r="J506" s="4"/>
      <c r="K506" s="4"/>
      <c r="L506" s="4"/>
      <c r="M506" s="4"/>
    </row>
    <row r="507" ht="14.25" customHeight="1">
      <c r="A507" s="27">
        <v>15.0</v>
      </c>
      <c r="B507" s="58" t="s">
        <v>52</v>
      </c>
      <c r="C507" s="31" t="s">
        <v>63</v>
      </c>
      <c r="D507" s="31" t="s">
        <v>63</v>
      </c>
      <c r="E507" s="31" t="s">
        <v>63</v>
      </c>
      <c r="F507" s="31"/>
      <c r="G507" s="31"/>
      <c r="H507" s="4"/>
      <c r="I507" s="4"/>
      <c r="J507" s="4"/>
      <c r="K507" s="4"/>
      <c r="L507" s="4"/>
      <c r="M507" s="4"/>
    </row>
    <row r="508" ht="14.25" customHeight="1">
      <c r="A508" s="60">
        <v>16.0</v>
      </c>
      <c r="B508" s="58" t="s">
        <v>54</v>
      </c>
      <c r="C508" s="31"/>
      <c r="D508" s="31"/>
      <c r="E508" s="31"/>
      <c r="F508" s="31"/>
      <c r="G508" s="31"/>
      <c r="H508" s="4"/>
      <c r="I508" s="4"/>
      <c r="J508" s="4"/>
      <c r="K508" s="4"/>
      <c r="L508" s="4"/>
      <c r="M508" s="4"/>
    </row>
    <row r="509" ht="14.25" customHeight="1">
      <c r="A509" s="27">
        <v>17.0</v>
      </c>
      <c r="B509" s="58" t="s">
        <v>55</v>
      </c>
      <c r="C509" s="31"/>
      <c r="D509" s="31"/>
      <c r="E509" s="31"/>
      <c r="F509" s="31"/>
      <c r="G509" s="31"/>
      <c r="H509" s="4"/>
      <c r="I509" s="4"/>
      <c r="J509" s="4"/>
      <c r="K509" s="4"/>
      <c r="L509" s="4"/>
      <c r="M509" s="4"/>
    </row>
    <row r="510" ht="14.25" customHeight="1">
      <c r="A510" s="60">
        <v>18.0</v>
      </c>
      <c r="B510" s="58" t="s">
        <v>56</v>
      </c>
      <c r="C510" s="31"/>
      <c r="D510" s="31"/>
      <c r="E510" s="31"/>
      <c r="F510" s="31"/>
      <c r="G510" s="31"/>
      <c r="H510" s="4"/>
      <c r="I510" s="4"/>
      <c r="J510" s="4"/>
      <c r="K510" s="4"/>
      <c r="L510" s="4"/>
      <c r="M510" s="4"/>
    </row>
    <row r="511" ht="14.25" customHeight="1">
      <c r="A511" s="27">
        <v>19.0</v>
      </c>
      <c r="B511" s="58" t="s">
        <v>57</v>
      </c>
      <c r="C511" s="31"/>
      <c r="D511" s="31"/>
      <c r="E511" s="31"/>
      <c r="F511" s="31"/>
      <c r="G511" s="31"/>
      <c r="H511" s="4"/>
      <c r="I511" s="4"/>
      <c r="J511" s="4"/>
      <c r="K511" s="4"/>
      <c r="L511" s="4"/>
      <c r="M511" s="4"/>
    </row>
    <row r="512" ht="14.25" customHeight="1">
      <c r="A512" s="60">
        <v>20.0</v>
      </c>
      <c r="B512" s="58" t="s">
        <v>58</v>
      </c>
      <c r="C512" s="31"/>
      <c r="D512" s="31"/>
      <c r="E512" s="31"/>
      <c r="F512" s="31"/>
      <c r="G512" s="31"/>
      <c r="H512" s="4"/>
      <c r="I512" s="4"/>
      <c r="J512" s="4"/>
      <c r="K512" s="4"/>
      <c r="L512" s="4"/>
      <c r="M512" s="4"/>
    </row>
    <row r="513" ht="14.25" customHeight="1">
      <c r="A513" s="27">
        <v>21.0</v>
      </c>
      <c r="B513" s="58" t="s">
        <v>59</v>
      </c>
      <c r="C513" s="31" t="s">
        <v>63</v>
      </c>
      <c r="D513" s="31" t="s">
        <v>63</v>
      </c>
      <c r="E513" s="31" t="s">
        <v>63</v>
      </c>
      <c r="F513" s="31"/>
      <c r="G513" s="31"/>
      <c r="H513" s="4"/>
      <c r="I513" s="4"/>
      <c r="J513" s="4"/>
      <c r="K513" s="4"/>
      <c r="L513" s="4"/>
      <c r="M513" s="4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</row>
    <row r="515" ht="14.25" customHeight="1">
      <c r="A515" s="62" t="s">
        <v>60</v>
      </c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2"/>
      <c r="M515" s="4"/>
    </row>
    <row r="516" ht="14.25" customHeight="1">
      <c r="A516" s="63" t="s">
        <v>9</v>
      </c>
      <c r="B516" s="64" t="s">
        <v>25</v>
      </c>
      <c r="C516" s="65" t="s">
        <v>26</v>
      </c>
      <c r="D516" s="56"/>
      <c r="E516" s="56"/>
      <c r="F516" s="56"/>
      <c r="G516" s="56"/>
      <c r="H516" s="56"/>
      <c r="I516" s="56"/>
      <c r="J516" s="56"/>
      <c r="K516" s="56"/>
      <c r="L516" s="57"/>
      <c r="M516" s="4"/>
    </row>
    <row r="517" ht="14.25" customHeight="1">
      <c r="C517" s="66" t="s">
        <v>29</v>
      </c>
      <c r="D517" s="67"/>
      <c r="E517" s="66" t="s">
        <v>30</v>
      </c>
      <c r="F517" s="67"/>
      <c r="G517" s="66" t="s">
        <v>31</v>
      </c>
      <c r="H517" s="67"/>
      <c r="I517" s="66" t="s">
        <v>32</v>
      </c>
      <c r="J517" s="67"/>
      <c r="K517" s="66" t="s">
        <v>33</v>
      </c>
      <c r="L517" s="67"/>
      <c r="M517" s="4"/>
    </row>
    <row r="518" ht="14.25" customHeight="1">
      <c r="A518" s="17"/>
      <c r="B518" s="17"/>
      <c r="C518" s="58" t="s">
        <v>61</v>
      </c>
      <c r="D518" s="58" t="s">
        <v>62</v>
      </c>
      <c r="E518" s="58" t="s">
        <v>61</v>
      </c>
      <c r="F518" s="58" t="s">
        <v>62</v>
      </c>
      <c r="G518" s="58" t="s">
        <v>61</v>
      </c>
      <c r="H518" s="58" t="s">
        <v>62</v>
      </c>
      <c r="I518" s="58" t="s">
        <v>61</v>
      </c>
      <c r="J518" s="58" t="s">
        <v>62</v>
      </c>
      <c r="K518" s="58" t="s">
        <v>61</v>
      </c>
      <c r="L518" s="58" t="s">
        <v>62</v>
      </c>
      <c r="M518" s="4"/>
    </row>
    <row r="519" ht="14.25" customHeight="1">
      <c r="A519" s="68" t="s">
        <v>34</v>
      </c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70"/>
      <c r="M519" s="4"/>
    </row>
    <row r="520" ht="14.25" customHeight="1">
      <c r="A520" s="27">
        <v>1.0</v>
      </c>
      <c r="B520" s="71" t="s">
        <v>35</v>
      </c>
      <c r="C520" s="72">
        <v>1.0</v>
      </c>
      <c r="D520" s="73"/>
      <c r="E520" s="72">
        <v>12.0</v>
      </c>
      <c r="F520" s="73"/>
      <c r="G520" s="72">
        <v>26.0</v>
      </c>
      <c r="H520" s="73"/>
      <c r="I520" s="72">
        <v>30.0</v>
      </c>
      <c r="J520" s="73"/>
      <c r="K520" s="72">
        <v>43.0</v>
      </c>
      <c r="L520" s="73"/>
      <c r="M520" s="4"/>
    </row>
    <row r="521" ht="14.25" customHeight="1">
      <c r="A521" s="27">
        <v>2.0</v>
      </c>
      <c r="B521" s="71" t="s">
        <v>36</v>
      </c>
      <c r="C521" s="74">
        <v>1.0</v>
      </c>
      <c r="D521" s="75">
        <v>3.0</v>
      </c>
      <c r="E521" s="74">
        <v>1.0</v>
      </c>
      <c r="F521" s="75">
        <v>3.0</v>
      </c>
      <c r="G521" s="74">
        <v>1.0</v>
      </c>
      <c r="H521" s="75">
        <v>3.0</v>
      </c>
      <c r="I521" s="74">
        <v>2.0</v>
      </c>
      <c r="J521" s="75">
        <v>4.0</v>
      </c>
      <c r="K521" s="74">
        <v>1.0</v>
      </c>
      <c r="L521" s="75">
        <v>3.0</v>
      </c>
      <c r="M521" s="4"/>
    </row>
    <row r="522" ht="14.25" customHeight="1">
      <c r="A522" s="34">
        <v>3.0</v>
      </c>
      <c r="B522" s="76" t="s">
        <v>37</v>
      </c>
      <c r="C522" s="77">
        <v>6.0</v>
      </c>
      <c r="D522" s="78"/>
      <c r="E522" s="77">
        <v>6.0</v>
      </c>
      <c r="F522" s="78"/>
      <c r="G522" s="77">
        <v>6.0</v>
      </c>
      <c r="H522" s="78"/>
      <c r="I522" s="77">
        <v>6.0</v>
      </c>
      <c r="J522" s="78"/>
      <c r="K522" s="77">
        <v>6.0</v>
      </c>
      <c r="L522" s="78"/>
      <c r="M522" s="4"/>
    </row>
    <row r="523" ht="14.25" customHeight="1">
      <c r="A523" s="36">
        <v>4.0</v>
      </c>
      <c r="B523" s="76" t="s">
        <v>38</v>
      </c>
      <c r="C523" s="77">
        <v>2.0</v>
      </c>
      <c r="D523" s="78"/>
      <c r="E523" s="77">
        <v>3.0</v>
      </c>
      <c r="F523" s="78"/>
      <c r="G523" s="77">
        <v>1.0</v>
      </c>
      <c r="H523" s="78"/>
      <c r="I523" s="77">
        <v>4.0</v>
      </c>
      <c r="J523" s="78"/>
      <c r="K523" s="77">
        <v>5.0</v>
      </c>
      <c r="L523" s="78"/>
      <c r="M523" s="4"/>
    </row>
    <row r="524" ht="14.25" customHeight="1">
      <c r="A524" s="37" t="s">
        <v>39</v>
      </c>
      <c r="B524" s="79" t="s">
        <v>40</v>
      </c>
      <c r="C524" s="74">
        <v>238.0</v>
      </c>
      <c r="D524" s="75">
        <v>192.0</v>
      </c>
      <c r="E524" s="74">
        <v>82.0</v>
      </c>
      <c r="F524" s="75">
        <v>149.0</v>
      </c>
      <c r="G524" s="74">
        <v>171.0</v>
      </c>
      <c r="H524" s="75">
        <v>171.0</v>
      </c>
      <c r="I524" s="74">
        <v>356.0</v>
      </c>
      <c r="J524" s="75">
        <v>149.0</v>
      </c>
      <c r="K524" s="74">
        <v>188.0</v>
      </c>
      <c r="L524" s="75">
        <v>168.0</v>
      </c>
      <c r="M524" s="4"/>
    </row>
    <row r="525" ht="14.25" customHeight="1">
      <c r="A525" s="43">
        <v>6.0</v>
      </c>
      <c r="B525" s="79" t="s">
        <v>41</v>
      </c>
      <c r="C525" s="74">
        <v>10.0</v>
      </c>
      <c r="D525" s="75">
        <v>10.0</v>
      </c>
      <c r="E525" s="74">
        <v>10.0</v>
      </c>
      <c r="F525" s="75">
        <v>10.0</v>
      </c>
      <c r="G525" s="74">
        <v>10.0</v>
      </c>
      <c r="H525" s="75">
        <v>10.0</v>
      </c>
      <c r="I525" s="74">
        <v>10.0</v>
      </c>
      <c r="J525" s="75">
        <v>8.0</v>
      </c>
      <c r="K525" s="74">
        <v>10.0</v>
      </c>
      <c r="L525" s="75">
        <v>10.0</v>
      </c>
      <c r="M525" s="4"/>
    </row>
    <row r="526" ht="14.25" customHeight="1">
      <c r="A526" s="44">
        <v>7.0</v>
      </c>
      <c r="B526" s="79" t="s">
        <v>42</v>
      </c>
      <c r="C526" s="74">
        <v>449.0</v>
      </c>
      <c r="D526" s="75">
        <v>333.0</v>
      </c>
      <c r="E526" s="74">
        <v>201.0</v>
      </c>
      <c r="F526" s="75">
        <v>277.0</v>
      </c>
      <c r="G526" s="74">
        <v>323.0</v>
      </c>
      <c r="H526" s="75">
        <v>391.0</v>
      </c>
      <c r="I526" s="74">
        <v>349.0</v>
      </c>
      <c r="J526" s="75">
        <v>234.0</v>
      </c>
      <c r="K526" s="74">
        <v>333.0</v>
      </c>
      <c r="L526" s="75">
        <v>333.0</v>
      </c>
      <c r="M526" s="4"/>
    </row>
    <row r="527" ht="14.25" customHeight="1">
      <c r="A527" s="45">
        <v>8.0</v>
      </c>
      <c r="B527" s="80" t="s">
        <v>43</v>
      </c>
      <c r="C527" s="81">
        <v>229.0</v>
      </c>
      <c r="D527" s="82">
        <v>202.0</v>
      </c>
      <c r="E527" s="81">
        <v>375.0</v>
      </c>
      <c r="F527" s="82" t="s">
        <v>53</v>
      </c>
      <c r="G527" s="81">
        <v>213.0</v>
      </c>
      <c r="H527" s="82">
        <v>131.0</v>
      </c>
      <c r="I527" s="81">
        <v>288.0</v>
      </c>
      <c r="J527" s="82">
        <v>112.0</v>
      </c>
      <c r="K527" s="81">
        <v>468.0</v>
      </c>
      <c r="L527" s="82" t="s">
        <v>53</v>
      </c>
      <c r="M527" s="4"/>
    </row>
    <row r="528" ht="14.25" customHeight="1">
      <c r="A528" s="52">
        <v>9.0</v>
      </c>
      <c r="B528" s="83" t="s">
        <v>44</v>
      </c>
      <c r="C528" s="74">
        <v>10.0</v>
      </c>
      <c r="D528" s="75">
        <v>7.0</v>
      </c>
      <c r="E528" s="74">
        <v>10.0</v>
      </c>
      <c r="F528" s="82" t="s">
        <v>53</v>
      </c>
      <c r="G528" s="74">
        <v>10.0</v>
      </c>
      <c r="H528" s="75">
        <v>1.0</v>
      </c>
      <c r="I528" s="74">
        <v>10.0</v>
      </c>
      <c r="J528" s="75">
        <v>8.0</v>
      </c>
      <c r="K528" s="74">
        <v>6.0</v>
      </c>
      <c r="L528" s="75" t="s">
        <v>53</v>
      </c>
      <c r="M528" s="4"/>
    </row>
    <row r="529" ht="14.25" customHeight="1">
      <c r="A529" s="52">
        <v>10.0</v>
      </c>
      <c r="B529" s="83" t="s">
        <v>45</v>
      </c>
      <c r="C529" s="84">
        <v>387.0</v>
      </c>
      <c r="D529" s="85">
        <v>453.0</v>
      </c>
      <c r="E529" s="84">
        <v>533.0</v>
      </c>
      <c r="F529" s="85" t="s">
        <v>53</v>
      </c>
      <c r="G529" s="84">
        <v>377.0</v>
      </c>
      <c r="H529" s="85">
        <v>151.0</v>
      </c>
      <c r="I529" s="84">
        <v>519.0</v>
      </c>
      <c r="J529" s="85">
        <v>222.0</v>
      </c>
      <c r="K529" s="84">
        <v>574.0</v>
      </c>
      <c r="L529" s="85" t="s">
        <v>53</v>
      </c>
      <c r="M529" s="4"/>
    </row>
    <row r="530" ht="14.25" customHeight="1">
      <c r="A530" s="86" t="s">
        <v>46</v>
      </c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70"/>
      <c r="M530" s="4"/>
    </row>
    <row r="531" ht="14.25" customHeight="1">
      <c r="A531" s="37">
        <v>11.0</v>
      </c>
      <c r="B531" s="87" t="s">
        <v>47</v>
      </c>
      <c r="C531" s="88"/>
      <c r="D531" s="89"/>
      <c r="E531" s="88"/>
      <c r="F531" s="89"/>
      <c r="G531" s="89">
        <v>7.0</v>
      </c>
      <c r="H531" s="88">
        <v>37.0</v>
      </c>
      <c r="I531" s="88">
        <v>69.0</v>
      </c>
      <c r="J531" s="89">
        <v>2.0</v>
      </c>
      <c r="K531" s="88">
        <v>0.0</v>
      </c>
      <c r="L531" s="89">
        <v>74.0</v>
      </c>
      <c r="M531" s="4"/>
    </row>
    <row r="532" ht="14.25" customHeight="1">
      <c r="A532" s="27">
        <v>12.0</v>
      </c>
      <c r="B532" s="87" t="s">
        <v>48</v>
      </c>
      <c r="C532" s="74"/>
      <c r="D532" s="75"/>
      <c r="E532" s="74"/>
      <c r="F532" s="75"/>
      <c r="G532" s="75">
        <v>40.0</v>
      </c>
      <c r="H532" s="74">
        <v>143.0</v>
      </c>
      <c r="I532" s="74">
        <v>172.0</v>
      </c>
      <c r="J532" s="75">
        <v>15.0</v>
      </c>
      <c r="K532" s="74">
        <v>8.0</v>
      </c>
      <c r="L532" s="75">
        <v>133.0</v>
      </c>
      <c r="M532" s="4"/>
    </row>
    <row r="533" ht="14.25" customHeight="1">
      <c r="A533" s="27">
        <v>13.0</v>
      </c>
      <c r="B533" s="87" t="s">
        <v>49</v>
      </c>
      <c r="C533" s="74"/>
      <c r="D533" s="75"/>
      <c r="E533" s="74"/>
      <c r="F533" s="75"/>
      <c r="G533" s="75">
        <v>3.0</v>
      </c>
      <c r="H533" s="74">
        <v>3.0</v>
      </c>
      <c r="I533" s="74">
        <v>7.0</v>
      </c>
      <c r="J533" s="75">
        <v>7.0</v>
      </c>
      <c r="K533" s="74">
        <v>7.0</v>
      </c>
      <c r="L533" s="75">
        <v>3.0</v>
      </c>
      <c r="M533" s="4"/>
    </row>
    <row r="534" ht="14.25" customHeight="1">
      <c r="A534" s="27">
        <v>14.0</v>
      </c>
      <c r="B534" s="87" t="s">
        <v>50</v>
      </c>
      <c r="C534" s="74"/>
      <c r="D534" s="75"/>
      <c r="E534" s="74"/>
      <c r="F534" s="75"/>
      <c r="G534" s="75" t="s">
        <v>51</v>
      </c>
      <c r="H534" s="74" t="s">
        <v>51</v>
      </c>
      <c r="I534" s="74" t="s">
        <v>51</v>
      </c>
      <c r="J534" s="75" t="s">
        <v>51</v>
      </c>
      <c r="K534" s="74" t="s">
        <v>51</v>
      </c>
      <c r="L534" s="75" t="s">
        <v>51</v>
      </c>
      <c r="M534" s="4"/>
    </row>
    <row r="535" ht="14.25" customHeight="1">
      <c r="A535" s="27">
        <v>15.0</v>
      </c>
      <c r="B535" s="87" t="s">
        <v>52</v>
      </c>
      <c r="C535" s="323" t="s">
        <v>63</v>
      </c>
      <c r="D535" s="21"/>
      <c r="E535" s="21"/>
      <c r="F535" s="21"/>
      <c r="G535" s="21"/>
      <c r="H535" s="21"/>
      <c r="I535" s="21"/>
      <c r="J535" s="21"/>
      <c r="K535" s="21"/>
      <c r="L535" s="78"/>
      <c r="M535" s="4"/>
    </row>
    <row r="536" ht="14.25" customHeight="1">
      <c r="A536" s="60">
        <v>16.0</v>
      </c>
      <c r="B536" s="91" t="s">
        <v>54</v>
      </c>
      <c r="C536" s="74"/>
      <c r="D536" s="75"/>
      <c r="E536" s="74"/>
      <c r="F536" s="75"/>
      <c r="G536" s="74"/>
      <c r="H536" s="75"/>
      <c r="I536" s="74"/>
      <c r="J536" s="75"/>
      <c r="K536" s="74"/>
      <c r="L536" s="75"/>
      <c r="M536" s="4"/>
    </row>
    <row r="537" ht="14.25" customHeight="1">
      <c r="A537" s="27">
        <v>17.0</v>
      </c>
      <c r="B537" s="91" t="s">
        <v>55</v>
      </c>
      <c r="C537" s="74"/>
      <c r="D537" s="75"/>
      <c r="E537" s="74"/>
      <c r="F537" s="75"/>
      <c r="G537" s="74"/>
      <c r="H537" s="75"/>
      <c r="I537" s="74"/>
      <c r="J537" s="75"/>
      <c r="K537" s="74"/>
      <c r="L537" s="75"/>
      <c r="M537" s="4"/>
    </row>
    <row r="538" ht="14.25" customHeight="1">
      <c r="A538" s="60">
        <v>18.0</v>
      </c>
      <c r="B538" s="91" t="s">
        <v>56</v>
      </c>
      <c r="C538" s="81"/>
      <c r="D538" s="82"/>
      <c r="E538" s="81"/>
      <c r="F538" s="82"/>
      <c r="G538" s="81"/>
      <c r="H538" s="82"/>
      <c r="I538" s="81"/>
      <c r="J538" s="82"/>
      <c r="K538" s="81"/>
      <c r="L538" s="82"/>
      <c r="M538" s="4"/>
    </row>
    <row r="539" ht="14.25" customHeight="1">
      <c r="A539" s="27">
        <v>19.0</v>
      </c>
      <c r="B539" s="91" t="s">
        <v>57</v>
      </c>
      <c r="C539" s="74"/>
      <c r="D539" s="75"/>
      <c r="E539" s="74"/>
      <c r="F539" s="75"/>
      <c r="G539" s="74"/>
      <c r="H539" s="75"/>
      <c r="I539" s="74"/>
      <c r="J539" s="75"/>
      <c r="K539" s="74"/>
      <c r="L539" s="75"/>
      <c r="M539" s="4"/>
    </row>
    <row r="540" ht="14.25" customHeight="1">
      <c r="A540" s="60">
        <v>20.0</v>
      </c>
      <c r="B540" s="91" t="s">
        <v>58</v>
      </c>
      <c r="C540" s="74"/>
      <c r="D540" s="75"/>
      <c r="E540" s="74"/>
      <c r="F540" s="75"/>
      <c r="G540" s="74"/>
      <c r="H540" s="75"/>
      <c r="I540" s="74"/>
      <c r="J540" s="75"/>
      <c r="K540" s="74"/>
      <c r="L540" s="75"/>
      <c r="M540" s="4"/>
    </row>
    <row r="541" ht="14.25" customHeight="1">
      <c r="A541" s="27">
        <v>21.0</v>
      </c>
      <c r="B541" s="91" t="s">
        <v>59</v>
      </c>
      <c r="C541" s="324" t="s">
        <v>63</v>
      </c>
      <c r="D541" s="93"/>
      <c r="E541" s="93"/>
      <c r="F541" s="93"/>
      <c r="G541" s="93"/>
      <c r="H541" s="93"/>
      <c r="I541" s="93"/>
      <c r="J541" s="93"/>
      <c r="K541" s="93"/>
      <c r="L541" s="94"/>
      <c r="M541" s="4"/>
    </row>
    <row r="542" ht="14.25" customHeight="1">
      <c r="A542" s="4"/>
      <c r="B542" s="5" t="s">
        <v>1</v>
      </c>
      <c r="C542" s="6" t="s">
        <v>2</v>
      </c>
      <c r="D542" s="6" t="s">
        <v>3</v>
      </c>
      <c r="E542" s="509" t="s">
        <v>83</v>
      </c>
      <c r="F542" s="6" t="s">
        <v>5</v>
      </c>
      <c r="G542" s="6" t="s">
        <v>6</v>
      </c>
      <c r="H542" s="6" t="s">
        <v>7</v>
      </c>
      <c r="I542" s="6" t="s">
        <v>8</v>
      </c>
      <c r="J542" s="6" t="s">
        <v>9</v>
      </c>
      <c r="K542" s="6" t="s">
        <v>10</v>
      </c>
      <c r="L542" s="6" t="s">
        <v>11</v>
      </c>
      <c r="M542" s="4"/>
    </row>
    <row r="543" ht="14.25" customHeight="1">
      <c r="A543" s="4"/>
      <c r="B543" s="7" t="s">
        <v>12</v>
      </c>
      <c r="C543" s="308">
        <v>3.0</v>
      </c>
      <c r="D543" s="308">
        <v>3.0</v>
      </c>
      <c r="E543" s="308" t="s">
        <v>181</v>
      </c>
      <c r="F543" s="308">
        <v>22.0</v>
      </c>
      <c r="G543" s="308">
        <v>12.0</v>
      </c>
      <c r="H543" s="308">
        <v>7.33</v>
      </c>
      <c r="I543" s="308">
        <v>35.0</v>
      </c>
      <c r="J543" s="308">
        <v>62.58</v>
      </c>
      <c r="K543" s="308"/>
      <c r="L543" s="308"/>
      <c r="M543" s="4"/>
    </row>
    <row r="544" ht="14.25" customHeight="1">
      <c r="A544" s="4"/>
      <c r="B544" s="7" t="s">
        <v>13</v>
      </c>
      <c r="C544" s="308">
        <v>3.0</v>
      </c>
      <c r="D544" s="308">
        <v>6.0</v>
      </c>
      <c r="E544" s="308">
        <v>0.0</v>
      </c>
      <c r="F544" s="308">
        <v>189.0</v>
      </c>
      <c r="G544" s="308">
        <v>74.0</v>
      </c>
      <c r="H544" s="308">
        <v>37.8</v>
      </c>
      <c r="I544" s="308">
        <v>511.0</v>
      </c>
      <c r="J544" s="308">
        <v>36.99</v>
      </c>
      <c r="K544" s="308"/>
      <c r="L544" s="308">
        <v>2.0</v>
      </c>
      <c r="M544" s="4"/>
    </row>
    <row r="545" ht="14.25" customHeight="1">
      <c r="A545" s="4"/>
      <c r="B545" s="13" t="s">
        <v>14</v>
      </c>
      <c r="C545" s="14" t="s">
        <v>15</v>
      </c>
      <c r="D545" s="14" t="s">
        <v>16</v>
      </c>
      <c r="E545" s="14" t="s">
        <v>5</v>
      </c>
      <c r="F545" s="14" t="s">
        <v>17</v>
      </c>
      <c r="G545" s="14" t="s">
        <v>18</v>
      </c>
      <c r="H545" s="14" t="s">
        <v>7</v>
      </c>
      <c r="I545" s="14" t="s">
        <v>19</v>
      </c>
      <c r="J545" s="14" t="s">
        <v>20</v>
      </c>
      <c r="K545" s="14" t="s">
        <v>21</v>
      </c>
      <c r="L545" s="14" t="s">
        <v>22</v>
      </c>
      <c r="M545" s="4"/>
    </row>
    <row r="546" ht="14.25" customHeight="1">
      <c r="A546" s="4"/>
      <c r="B546" s="7" t="s">
        <v>23</v>
      </c>
      <c r="C546" s="308"/>
      <c r="D546" s="308"/>
      <c r="E546" s="308"/>
      <c r="F546" s="308"/>
      <c r="G546" s="308"/>
      <c r="H546" s="308"/>
      <c r="I546" s="308"/>
      <c r="J546" s="308"/>
      <c r="K546" s="308"/>
      <c r="L546" s="308"/>
      <c r="M546" s="4"/>
    </row>
    <row r="547" ht="14.25" customHeight="1">
      <c r="A547" s="4"/>
      <c r="B547" s="7" t="s">
        <v>13</v>
      </c>
      <c r="C547" s="308"/>
      <c r="D547" s="308"/>
      <c r="E547" s="308"/>
      <c r="F547" s="308"/>
      <c r="G547" s="308"/>
      <c r="H547" s="308"/>
      <c r="I547" s="308"/>
      <c r="J547" s="308"/>
      <c r="K547" s="308"/>
      <c r="L547" s="308"/>
      <c r="M547" s="4"/>
    </row>
    <row r="548" ht="14.25" customHeight="1">
      <c r="A548" s="16" t="s">
        <v>24</v>
      </c>
      <c r="B548" s="17"/>
      <c r="C548" s="17"/>
      <c r="D548" s="17"/>
      <c r="E548" s="17"/>
      <c r="F548" s="17"/>
      <c r="G548" s="17"/>
      <c r="H548" s="4"/>
      <c r="I548" s="4"/>
      <c r="J548" s="4"/>
      <c r="K548" s="4"/>
      <c r="L548" s="4"/>
      <c r="M548" s="4"/>
    </row>
    <row r="549" ht="14.25" customHeight="1">
      <c r="A549" s="18" t="s">
        <v>9</v>
      </c>
      <c r="B549" s="19" t="s">
        <v>25</v>
      </c>
      <c r="C549" s="20" t="s">
        <v>26</v>
      </c>
      <c r="D549" s="21"/>
      <c r="E549" s="22"/>
      <c r="F549" s="23" t="s">
        <v>27</v>
      </c>
      <c r="G549" s="23" t="s">
        <v>28</v>
      </c>
      <c r="H549" s="4"/>
      <c r="I549" s="4"/>
      <c r="J549" s="4"/>
      <c r="K549" s="4"/>
      <c r="L549" s="4"/>
      <c r="M549" s="4"/>
    </row>
    <row r="550" ht="14.25" customHeight="1">
      <c r="A550" s="24"/>
      <c r="B550" s="25"/>
      <c r="C550" s="23" t="s">
        <v>29</v>
      </c>
      <c r="D550" s="23" t="s">
        <v>30</v>
      </c>
      <c r="E550" s="23" t="s">
        <v>31</v>
      </c>
      <c r="F550" s="23" t="s">
        <v>32</v>
      </c>
      <c r="G550" s="23" t="s">
        <v>33</v>
      </c>
      <c r="H550" s="4"/>
      <c r="I550" s="4"/>
      <c r="J550" s="4"/>
      <c r="K550" s="4"/>
      <c r="L550" s="4"/>
      <c r="M550" s="4"/>
    </row>
    <row r="551" ht="14.25" customHeight="1">
      <c r="A551" s="26" t="s">
        <v>34</v>
      </c>
      <c r="B551" s="21"/>
      <c r="C551" s="21"/>
      <c r="D551" s="21"/>
      <c r="E551" s="21"/>
      <c r="F551" s="21"/>
      <c r="G551" s="22"/>
      <c r="H551" s="4"/>
      <c r="I551" s="4"/>
      <c r="J551" s="4"/>
      <c r="K551" s="4"/>
      <c r="L551" s="4"/>
      <c r="M551" s="4"/>
    </row>
    <row r="552" ht="14.25" customHeight="1">
      <c r="A552" s="27">
        <v>1.0</v>
      </c>
      <c r="B552" s="28" t="s">
        <v>35</v>
      </c>
      <c r="C552" s="31">
        <v>11.0</v>
      </c>
      <c r="D552" s="31">
        <v>17.0</v>
      </c>
      <c r="E552" s="31">
        <v>28.0</v>
      </c>
      <c r="F552" s="31"/>
      <c r="G552" s="31"/>
      <c r="H552" s="4"/>
      <c r="I552" s="4"/>
      <c r="J552" s="4"/>
      <c r="K552" s="4"/>
      <c r="L552" s="4"/>
      <c r="M552" s="4"/>
    </row>
    <row r="553" ht="14.25" customHeight="1">
      <c r="A553" s="27">
        <v>2.0</v>
      </c>
      <c r="B553" s="28" t="s">
        <v>36</v>
      </c>
      <c r="C553" s="31">
        <v>1.0</v>
      </c>
      <c r="D553" s="31">
        <v>1.0</v>
      </c>
      <c r="E553" s="31">
        <v>1.0</v>
      </c>
      <c r="F553" s="31"/>
      <c r="G553" s="31"/>
      <c r="H553" s="4"/>
      <c r="I553" s="4"/>
      <c r="J553" s="4"/>
      <c r="K553" s="4"/>
      <c r="L553" s="4"/>
      <c r="M553" s="4"/>
    </row>
    <row r="554" ht="14.25" customHeight="1">
      <c r="A554" s="34">
        <v>3.0</v>
      </c>
      <c r="B554" s="35" t="s">
        <v>37</v>
      </c>
      <c r="C554" s="31">
        <v>4.0</v>
      </c>
      <c r="D554" s="31">
        <v>4.0</v>
      </c>
      <c r="E554" s="31">
        <v>4.0</v>
      </c>
      <c r="F554" s="31"/>
      <c r="G554" s="31"/>
      <c r="H554" s="4"/>
      <c r="I554" s="4"/>
      <c r="J554" s="4"/>
      <c r="K554" s="4"/>
      <c r="L554" s="4"/>
      <c r="M554" s="4"/>
    </row>
    <row r="555" ht="14.25" customHeight="1">
      <c r="A555" s="36">
        <v>4.0</v>
      </c>
      <c r="B555" s="35" t="s">
        <v>38</v>
      </c>
      <c r="C555" s="31">
        <v>3.0</v>
      </c>
      <c r="D555" s="31">
        <v>2.0</v>
      </c>
      <c r="E555" s="31">
        <v>1.0</v>
      </c>
      <c r="F555" s="31"/>
      <c r="G555" s="31"/>
      <c r="H555" s="4"/>
      <c r="I555" s="4"/>
      <c r="J555" s="4"/>
      <c r="K555" s="4"/>
      <c r="L555" s="4"/>
      <c r="M555" s="4"/>
    </row>
    <row r="556" ht="14.25" customHeight="1">
      <c r="A556" s="37" t="s">
        <v>39</v>
      </c>
      <c r="B556" s="38" t="s">
        <v>40</v>
      </c>
      <c r="C556" s="31">
        <v>149.0</v>
      </c>
      <c r="D556" s="31">
        <v>164.0</v>
      </c>
      <c r="E556" s="31">
        <v>137.0</v>
      </c>
      <c r="F556" s="31"/>
      <c r="G556" s="31"/>
      <c r="H556" s="4"/>
      <c r="I556" s="4"/>
      <c r="J556" s="4"/>
      <c r="K556" s="4"/>
      <c r="L556" s="4"/>
      <c r="M556" s="4"/>
    </row>
    <row r="557" ht="14.25" customHeight="1">
      <c r="A557" s="43">
        <v>6.0</v>
      </c>
      <c r="B557" s="38" t="s">
        <v>41</v>
      </c>
      <c r="C557" s="31">
        <v>10.0</v>
      </c>
      <c r="D557" s="31">
        <v>8.0</v>
      </c>
      <c r="E557" s="31">
        <v>6.0</v>
      </c>
      <c r="F557" s="31"/>
      <c r="G557" s="31"/>
      <c r="H557" s="4"/>
      <c r="I557" s="4"/>
      <c r="J557" s="4"/>
      <c r="K557" s="4"/>
      <c r="L557" s="4"/>
      <c r="M557" s="4"/>
    </row>
    <row r="558" ht="14.25" customHeight="1">
      <c r="A558" s="44">
        <v>7.0</v>
      </c>
      <c r="B558" s="38" t="s">
        <v>42</v>
      </c>
      <c r="C558" s="31">
        <v>120.0</v>
      </c>
      <c r="D558" s="31">
        <v>120.0</v>
      </c>
      <c r="E558" s="31">
        <v>120.0</v>
      </c>
      <c r="F558" s="31"/>
      <c r="G558" s="31"/>
      <c r="H558" s="4"/>
      <c r="I558" s="4"/>
      <c r="J558" s="4"/>
      <c r="K558" s="4"/>
      <c r="L558" s="4"/>
      <c r="M558" s="4"/>
    </row>
    <row r="559" ht="14.25" customHeight="1">
      <c r="A559" s="45">
        <v>8.0</v>
      </c>
      <c r="B559" s="46" t="s">
        <v>43</v>
      </c>
      <c r="C559" s="51">
        <v>154.0</v>
      </c>
      <c r="D559" s="51">
        <v>168.0</v>
      </c>
      <c r="E559" s="51">
        <v>143.0</v>
      </c>
      <c r="F559" s="51"/>
      <c r="G559" s="51"/>
      <c r="H559" s="4"/>
      <c r="I559" s="4"/>
      <c r="J559" s="4"/>
      <c r="K559" s="4"/>
      <c r="L559" s="4"/>
      <c r="M559" s="4"/>
    </row>
    <row r="560" ht="14.25" customHeight="1">
      <c r="A560" s="52">
        <v>9.0</v>
      </c>
      <c r="B560" s="53" t="s">
        <v>44</v>
      </c>
      <c r="C560" s="31">
        <v>6.0</v>
      </c>
      <c r="D560" s="31">
        <v>5.0</v>
      </c>
      <c r="E560" s="31">
        <v>2.0</v>
      </c>
      <c r="F560" s="31"/>
      <c r="G560" s="31"/>
      <c r="H560" s="4"/>
      <c r="I560" s="4"/>
      <c r="J560" s="4"/>
      <c r="K560" s="4"/>
      <c r="L560" s="4"/>
      <c r="M560" s="4"/>
    </row>
    <row r="561" ht="14.25" customHeight="1">
      <c r="A561" s="52">
        <v>10.0</v>
      </c>
      <c r="B561" s="53" t="s">
        <v>45</v>
      </c>
      <c r="C561" s="31">
        <v>103.0</v>
      </c>
      <c r="D561" s="31">
        <v>110.0</v>
      </c>
      <c r="E561" s="31">
        <v>87.0</v>
      </c>
      <c r="F561" s="31"/>
      <c r="G561" s="31"/>
      <c r="H561" s="4"/>
      <c r="I561" s="4"/>
      <c r="J561" s="4"/>
      <c r="K561" s="4"/>
      <c r="L561" s="4"/>
      <c r="M561" s="4"/>
    </row>
    <row r="562" ht="14.25" customHeight="1">
      <c r="A562" s="55" t="s">
        <v>46</v>
      </c>
      <c r="B562" s="56"/>
      <c r="C562" s="56"/>
      <c r="D562" s="56"/>
      <c r="E562" s="56"/>
      <c r="F562" s="56"/>
      <c r="G562" s="57"/>
      <c r="H562" s="4"/>
      <c r="I562" s="4"/>
      <c r="J562" s="4"/>
      <c r="K562" s="4"/>
      <c r="L562" s="4"/>
      <c r="M562" s="4"/>
    </row>
    <row r="563" ht="14.25" customHeight="1">
      <c r="A563" s="37">
        <v>11.0</v>
      </c>
      <c r="B563" s="58" t="s">
        <v>47</v>
      </c>
      <c r="C563" s="31">
        <v>12.0</v>
      </c>
      <c r="D563" s="31">
        <v>3.0</v>
      </c>
      <c r="E563" s="31">
        <v>7.0</v>
      </c>
      <c r="F563" s="31"/>
      <c r="G563" s="31"/>
      <c r="H563" s="4"/>
      <c r="I563" s="4"/>
      <c r="J563" s="4"/>
      <c r="K563" s="4"/>
      <c r="L563" s="4"/>
      <c r="M563" s="4"/>
    </row>
    <row r="564" ht="14.25" customHeight="1">
      <c r="A564" s="27">
        <v>12.0</v>
      </c>
      <c r="B564" s="58" t="s">
        <v>48</v>
      </c>
      <c r="C564" s="31">
        <v>10.0</v>
      </c>
      <c r="D564" s="31">
        <v>14.0</v>
      </c>
      <c r="E564" s="31">
        <v>11.0</v>
      </c>
      <c r="F564" s="31"/>
      <c r="G564" s="31"/>
      <c r="H564" s="4"/>
      <c r="I564" s="4"/>
      <c r="J564" s="4"/>
      <c r="K564" s="4"/>
      <c r="L564" s="4"/>
      <c r="M564" s="4"/>
    </row>
    <row r="565" ht="14.25" customHeight="1">
      <c r="A565" s="27">
        <v>13.0</v>
      </c>
      <c r="B565" s="58" t="s">
        <v>49</v>
      </c>
      <c r="C565" s="31">
        <v>6.0</v>
      </c>
      <c r="D565" s="31">
        <v>6.0</v>
      </c>
      <c r="E565" s="31">
        <v>3.0</v>
      </c>
      <c r="F565" s="31"/>
      <c r="G565" s="31"/>
      <c r="H565" s="4"/>
      <c r="I565" s="4"/>
      <c r="J565" s="4"/>
      <c r="K565" s="4"/>
      <c r="L565" s="4"/>
      <c r="M565" s="4"/>
    </row>
    <row r="566" ht="14.25" customHeight="1">
      <c r="A566" s="27">
        <v>14.0</v>
      </c>
      <c r="B566" s="58" t="s">
        <v>50</v>
      </c>
      <c r="C566" s="31" t="s">
        <v>51</v>
      </c>
      <c r="D566" s="31" t="s">
        <v>51</v>
      </c>
      <c r="E566" s="31" t="s">
        <v>51</v>
      </c>
      <c r="F566" s="31"/>
      <c r="G566" s="31"/>
      <c r="H566" s="4"/>
      <c r="I566" s="4"/>
      <c r="J566" s="4"/>
      <c r="K566" s="4"/>
      <c r="L566" s="4"/>
      <c r="M566" s="4"/>
    </row>
    <row r="567" ht="14.25" customHeight="1">
      <c r="A567" s="27">
        <v>15.0</v>
      </c>
      <c r="B567" s="58" t="s">
        <v>52</v>
      </c>
      <c r="C567" s="31" t="s">
        <v>63</v>
      </c>
      <c r="D567" s="31" t="s">
        <v>63</v>
      </c>
      <c r="E567" s="31" t="s">
        <v>63</v>
      </c>
      <c r="F567" s="31"/>
      <c r="G567" s="31"/>
      <c r="H567" s="4"/>
      <c r="I567" s="4"/>
      <c r="J567" s="4"/>
      <c r="K567" s="4"/>
      <c r="L567" s="4"/>
      <c r="M567" s="4"/>
    </row>
    <row r="568" ht="14.25" customHeight="1">
      <c r="A568" s="60">
        <v>16.0</v>
      </c>
      <c r="B568" s="58" t="s">
        <v>54</v>
      </c>
      <c r="C568" s="31"/>
      <c r="D568" s="31"/>
      <c r="E568" s="31"/>
      <c r="F568" s="31"/>
      <c r="G568" s="31"/>
      <c r="H568" s="4"/>
      <c r="I568" s="4"/>
      <c r="J568" s="4"/>
      <c r="K568" s="4"/>
      <c r="L568" s="4"/>
      <c r="M568" s="4"/>
    </row>
    <row r="569" ht="14.25" customHeight="1">
      <c r="A569" s="27">
        <v>17.0</v>
      </c>
      <c r="B569" s="58" t="s">
        <v>55</v>
      </c>
      <c r="C569" s="31"/>
      <c r="D569" s="31"/>
      <c r="E569" s="31"/>
      <c r="F569" s="31"/>
      <c r="G569" s="31"/>
      <c r="H569" s="4"/>
      <c r="I569" s="4"/>
      <c r="J569" s="4"/>
      <c r="K569" s="4"/>
      <c r="L569" s="4"/>
      <c r="M569" s="4"/>
    </row>
    <row r="570" ht="14.25" customHeight="1">
      <c r="A570" s="60">
        <v>18.0</v>
      </c>
      <c r="B570" s="58" t="s">
        <v>56</v>
      </c>
      <c r="C570" s="31"/>
      <c r="D570" s="31"/>
      <c r="E570" s="31"/>
      <c r="F570" s="31"/>
      <c r="G570" s="31"/>
      <c r="H570" s="4"/>
      <c r="I570" s="4"/>
      <c r="J570" s="4"/>
      <c r="K570" s="4"/>
      <c r="L570" s="4"/>
      <c r="M570" s="4"/>
    </row>
    <row r="571" ht="14.25" customHeight="1">
      <c r="A571" s="27">
        <v>19.0</v>
      </c>
      <c r="B571" s="58" t="s">
        <v>57</v>
      </c>
      <c r="C571" s="31"/>
      <c r="D571" s="31"/>
      <c r="E571" s="31"/>
      <c r="F571" s="31"/>
      <c r="G571" s="31"/>
      <c r="H571" s="4"/>
      <c r="I571" s="4"/>
      <c r="J571" s="4"/>
      <c r="K571" s="4"/>
      <c r="L571" s="4"/>
      <c r="M571" s="4"/>
    </row>
    <row r="572" ht="14.25" customHeight="1">
      <c r="A572" s="60">
        <v>20.0</v>
      </c>
      <c r="B572" s="58" t="s">
        <v>58</v>
      </c>
      <c r="C572" s="31"/>
      <c r="D572" s="31"/>
      <c r="E572" s="31"/>
      <c r="F572" s="31"/>
      <c r="G572" s="31"/>
      <c r="H572" s="4"/>
      <c r="I572" s="4"/>
      <c r="J572" s="4"/>
      <c r="K572" s="4"/>
      <c r="L572" s="4"/>
      <c r="M572" s="4"/>
    </row>
    <row r="573" ht="14.25" customHeight="1">
      <c r="A573" s="27">
        <v>21.0</v>
      </c>
      <c r="B573" s="58" t="s">
        <v>59</v>
      </c>
      <c r="C573" s="31" t="s">
        <v>63</v>
      </c>
      <c r="D573" s="31" t="s">
        <v>63</v>
      </c>
      <c r="E573" s="31" t="s">
        <v>63</v>
      </c>
      <c r="F573" s="31"/>
      <c r="G573" s="31"/>
      <c r="H573" s="4"/>
      <c r="I573" s="4"/>
      <c r="J573" s="4"/>
      <c r="K573" s="4"/>
      <c r="L573" s="4"/>
      <c r="M573" s="4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</row>
    <row r="575" ht="14.25" customHeight="1">
      <c r="A575" s="62" t="s">
        <v>60</v>
      </c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2"/>
      <c r="M575" s="4"/>
    </row>
    <row r="576" ht="14.25" customHeight="1">
      <c r="A576" s="63" t="s">
        <v>9</v>
      </c>
      <c r="B576" s="64" t="s">
        <v>25</v>
      </c>
      <c r="C576" s="65" t="s">
        <v>26</v>
      </c>
      <c r="D576" s="56"/>
      <c r="E576" s="56"/>
      <c r="F576" s="56"/>
      <c r="G576" s="56"/>
      <c r="H576" s="56"/>
      <c r="I576" s="56"/>
      <c r="J576" s="56"/>
      <c r="K576" s="56"/>
      <c r="L576" s="57"/>
      <c r="M576" s="4"/>
    </row>
    <row r="577" ht="14.25" customHeight="1">
      <c r="C577" s="66" t="s">
        <v>29</v>
      </c>
      <c r="D577" s="67"/>
      <c r="E577" s="66" t="s">
        <v>30</v>
      </c>
      <c r="F577" s="67"/>
      <c r="G577" s="66" t="s">
        <v>31</v>
      </c>
      <c r="H577" s="67"/>
      <c r="I577" s="66" t="s">
        <v>32</v>
      </c>
      <c r="J577" s="67"/>
      <c r="K577" s="66" t="s">
        <v>33</v>
      </c>
      <c r="L577" s="67"/>
      <c r="M577" s="4"/>
    </row>
    <row r="578" ht="14.25" customHeight="1">
      <c r="A578" s="17"/>
      <c r="B578" s="17"/>
      <c r="C578" s="58" t="s">
        <v>61</v>
      </c>
      <c r="D578" s="58" t="s">
        <v>62</v>
      </c>
      <c r="E578" s="58" t="s">
        <v>61</v>
      </c>
      <c r="F578" s="58" t="s">
        <v>62</v>
      </c>
      <c r="G578" s="58" t="s">
        <v>61</v>
      </c>
      <c r="H578" s="58" t="s">
        <v>62</v>
      </c>
      <c r="I578" s="58" t="s">
        <v>61</v>
      </c>
      <c r="J578" s="58" t="s">
        <v>62</v>
      </c>
      <c r="K578" s="58" t="s">
        <v>61</v>
      </c>
      <c r="L578" s="58" t="s">
        <v>62</v>
      </c>
      <c r="M578" s="4"/>
    </row>
    <row r="579" ht="14.25" customHeight="1">
      <c r="A579" s="68" t="s">
        <v>34</v>
      </c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70"/>
      <c r="M579" s="4"/>
    </row>
    <row r="580" ht="14.25" customHeight="1">
      <c r="A580" s="27">
        <v>1.0</v>
      </c>
      <c r="B580" s="71" t="s">
        <v>35</v>
      </c>
      <c r="C580" s="72">
        <v>1.0</v>
      </c>
      <c r="D580" s="73"/>
      <c r="E580" s="72">
        <v>12.0</v>
      </c>
      <c r="F580" s="73"/>
      <c r="G580" s="72">
        <v>26.0</v>
      </c>
      <c r="H580" s="73"/>
      <c r="I580" s="72">
        <v>30.0</v>
      </c>
      <c r="J580" s="73"/>
      <c r="K580" s="72">
        <v>43.0</v>
      </c>
      <c r="L580" s="73"/>
      <c r="M580" s="4"/>
    </row>
    <row r="581" ht="14.25" customHeight="1">
      <c r="A581" s="27">
        <v>2.0</v>
      </c>
      <c r="B581" s="71" t="s">
        <v>36</v>
      </c>
      <c r="C581" s="74">
        <v>1.0</v>
      </c>
      <c r="D581" s="75">
        <v>3.0</v>
      </c>
      <c r="E581" s="74">
        <v>1.0</v>
      </c>
      <c r="F581" s="75">
        <v>3.0</v>
      </c>
      <c r="G581" s="74">
        <v>1.0</v>
      </c>
      <c r="H581" s="75">
        <v>3.0</v>
      </c>
      <c r="I581" s="74">
        <v>2.0</v>
      </c>
      <c r="J581" s="75">
        <v>4.0</v>
      </c>
      <c r="K581" s="74">
        <v>1.0</v>
      </c>
      <c r="L581" s="75">
        <v>3.0</v>
      </c>
      <c r="M581" s="4"/>
    </row>
    <row r="582" ht="14.25" customHeight="1">
      <c r="A582" s="34">
        <v>3.0</v>
      </c>
      <c r="B582" s="76" t="s">
        <v>37</v>
      </c>
      <c r="C582" s="77">
        <v>6.0</v>
      </c>
      <c r="D582" s="78"/>
      <c r="E582" s="77">
        <v>6.0</v>
      </c>
      <c r="F582" s="78"/>
      <c r="G582" s="77">
        <v>6.0</v>
      </c>
      <c r="H582" s="78"/>
      <c r="I582" s="77">
        <v>6.0</v>
      </c>
      <c r="J582" s="78"/>
      <c r="K582" s="77">
        <v>6.0</v>
      </c>
      <c r="L582" s="78"/>
      <c r="M582" s="4"/>
    </row>
    <row r="583" ht="14.25" customHeight="1">
      <c r="A583" s="36">
        <v>4.0</v>
      </c>
      <c r="B583" s="76" t="s">
        <v>38</v>
      </c>
      <c r="C583" s="77">
        <v>2.0</v>
      </c>
      <c r="D583" s="78"/>
      <c r="E583" s="77">
        <v>3.0</v>
      </c>
      <c r="F583" s="78"/>
      <c r="G583" s="77">
        <v>1.0</v>
      </c>
      <c r="H583" s="78"/>
      <c r="I583" s="77">
        <v>4.0</v>
      </c>
      <c r="J583" s="78"/>
      <c r="K583" s="77">
        <v>5.0</v>
      </c>
      <c r="L583" s="78"/>
      <c r="M583" s="4"/>
    </row>
    <row r="584" ht="14.25" customHeight="1">
      <c r="A584" s="37" t="s">
        <v>39</v>
      </c>
      <c r="B584" s="79" t="s">
        <v>40</v>
      </c>
      <c r="C584" s="74">
        <v>238.0</v>
      </c>
      <c r="D584" s="75">
        <v>192.0</v>
      </c>
      <c r="E584" s="74">
        <v>82.0</v>
      </c>
      <c r="F584" s="75">
        <v>149.0</v>
      </c>
      <c r="G584" s="74">
        <v>171.0</v>
      </c>
      <c r="H584" s="75">
        <v>171.0</v>
      </c>
      <c r="I584" s="74">
        <v>356.0</v>
      </c>
      <c r="J584" s="75">
        <v>149.0</v>
      </c>
      <c r="K584" s="74">
        <v>188.0</v>
      </c>
      <c r="L584" s="75">
        <v>168.0</v>
      </c>
      <c r="M584" s="4"/>
    </row>
    <row r="585" ht="14.25" customHeight="1">
      <c r="A585" s="43">
        <v>6.0</v>
      </c>
      <c r="B585" s="79" t="s">
        <v>41</v>
      </c>
      <c r="C585" s="74">
        <v>10.0</v>
      </c>
      <c r="D585" s="75">
        <v>10.0</v>
      </c>
      <c r="E585" s="74">
        <v>10.0</v>
      </c>
      <c r="F585" s="75">
        <v>10.0</v>
      </c>
      <c r="G585" s="74">
        <v>10.0</v>
      </c>
      <c r="H585" s="75">
        <v>10.0</v>
      </c>
      <c r="I585" s="74">
        <v>10.0</v>
      </c>
      <c r="J585" s="75">
        <v>8.0</v>
      </c>
      <c r="K585" s="74">
        <v>10.0</v>
      </c>
      <c r="L585" s="75">
        <v>10.0</v>
      </c>
      <c r="M585" s="4"/>
    </row>
    <row r="586" ht="14.25" customHeight="1">
      <c r="A586" s="44">
        <v>7.0</v>
      </c>
      <c r="B586" s="79" t="s">
        <v>42</v>
      </c>
      <c r="C586" s="74">
        <v>449.0</v>
      </c>
      <c r="D586" s="75">
        <v>333.0</v>
      </c>
      <c r="E586" s="74">
        <v>201.0</v>
      </c>
      <c r="F586" s="75">
        <v>277.0</v>
      </c>
      <c r="G586" s="74">
        <v>323.0</v>
      </c>
      <c r="H586" s="75">
        <v>391.0</v>
      </c>
      <c r="I586" s="74">
        <v>349.0</v>
      </c>
      <c r="J586" s="75">
        <v>234.0</v>
      </c>
      <c r="K586" s="74">
        <v>333.0</v>
      </c>
      <c r="L586" s="75">
        <v>333.0</v>
      </c>
      <c r="M586" s="4"/>
    </row>
    <row r="587" ht="14.25" customHeight="1">
      <c r="A587" s="45">
        <v>8.0</v>
      </c>
      <c r="B587" s="80" t="s">
        <v>43</v>
      </c>
      <c r="C587" s="81">
        <v>229.0</v>
      </c>
      <c r="D587" s="82">
        <v>202.0</v>
      </c>
      <c r="E587" s="81">
        <v>375.0</v>
      </c>
      <c r="F587" s="82" t="s">
        <v>53</v>
      </c>
      <c r="G587" s="81">
        <v>213.0</v>
      </c>
      <c r="H587" s="82">
        <v>131.0</v>
      </c>
      <c r="I587" s="81">
        <v>288.0</v>
      </c>
      <c r="J587" s="82">
        <v>112.0</v>
      </c>
      <c r="K587" s="81">
        <v>468.0</v>
      </c>
      <c r="L587" s="82" t="s">
        <v>53</v>
      </c>
      <c r="M587" s="4"/>
    </row>
    <row r="588" ht="14.25" customHeight="1">
      <c r="A588" s="52">
        <v>9.0</v>
      </c>
      <c r="B588" s="83" t="s">
        <v>44</v>
      </c>
      <c r="C588" s="74">
        <v>10.0</v>
      </c>
      <c r="D588" s="75">
        <v>7.0</v>
      </c>
      <c r="E588" s="74">
        <v>10.0</v>
      </c>
      <c r="F588" s="82" t="s">
        <v>53</v>
      </c>
      <c r="G588" s="74">
        <v>10.0</v>
      </c>
      <c r="H588" s="75">
        <v>1.0</v>
      </c>
      <c r="I588" s="74">
        <v>10.0</v>
      </c>
      <c r="J588" s="75">
        <v>8.0</v>
      </c>
      <c r="K588" s="74">
        <v>6.0</v>
      </c>
      <c r="L588" s="75" t="s">
        <v>53</v>
      </c>
      <c r="M588" s="4"/>
    </row>
    <row r="589" ht="14.25" customHeight="1">
      <c r="A589" s="52">
        <v>10.0</v>
      </c>
      <c r="B589" s="83" t="s">
        <v>45</v>
      </c>
      <c r="C589" s="84">
        <v>387.0</v>
      </c>
      <c r="D589" s="85">
        <v>453.0</v>
      </c>
      <c r="E589" s="84">
        <v>533.0</v>
      </c>
      <c r="F589" s="85" t="s">
        <v>53</v>
      </c>
      <c r="G589" s="84">
        <v>377.0</v>
      </c>
      <c r="H589" s="85">
        <v>151.0</v>
      </c>
      <c r="I589" s="84">
        <v>519.0</v>
      </c>
      <c r="J589" s="85">
        <v>222.0</v>
      </c>
      <c r="K589" s="84">
        <v>574.0</v>
      </c>
      <c r="L589" s="85" t="s">
        <v>53</v>
      </c>
      <c r="M589" s="4"/>
    </row>
    <row r="590" ht="14.25" customHeight="1">
      <c r="A590" s="86" t="s">
        <v>46</v>
      </c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70"/>
      <c r="M590" s="4"/>
    </row>
    <row r="591" ht="14.25" customHeight="1">
      <c r="A591" s="37">
        <v>11.0</v>
      </c>
      <c r="B591" s="87" t="s">
        <v>47</v>
      </c>
      <c r="C591" s="88"/>
      <c r="D591" s="89"/>
      <c r="E591" s="88"/>
      <c r="F591" s="89"/>
      <c r="G591" s="89">
        <v>7.0</v>
      </c>
      <c r="H591" s="88">
        <v>37.0</v>
      </c>
      <c r="I591" s="88">
        <v>69.0</v>
      </c>
      <c r="J591" s="89">
        <v>2.0</v>
      </c>
      <c r="K591" s="88">
        <v>0.0</v>
      </c>
      <c r="L591" s="89">
        <v>74.0</v>
      </c>
      <c r="M591" s="4"/>
    </row>
    <row r="592" ht="14.25" customHeight="1">
      <c r="A592" s="27">
        <v>12.0</v>
      </c>
      <c r="B592" s="87" t="s">
        <v>48</v>
      </c>
      <c r="C592" s="74"/>
      <c r="D592" s="75"/>
      <c r="E592" s="74"/>
      <c r="F592" s="75"/>
      <c r="G592" s="75">
        <v>40.0</v>
      </c>
      <c r="H592" s="74">
        <v>143.0</v>
      </c>
      <c r="I592" s="74">
        <v>172.0</v>
      </c>
      <c r="J592" s="75">
        <v>15.0</v>
      </c>
      <c r="K592" s="74">
        <v>8.0</v>
      </c>
      <c r="L592" s="75">
        <v>133.0</v>
      </c>
      <c r="M592" s="4"/>
    </row>
    <row r="593" ht="14.25" customHeight="1">
      <c r="A593" s="27">
        <v>13.0</v>
      </c>
      <c r="B593" s="87" t="s">
        <v>49</v>
      </c>
      <c r="C593" s="74"/>
      <c r="D593" s="75"/>
      <c r="E593" s="74"/>
      <c r="F593" s="75"/>
      <c r="G593" s="75">
        <v>3.0</v>
      </c>
      <c r="H593" s="74">
        <v>3.0</v>
      </c>
      <c r="I593" s="74">
        <v>7.0</v>
      </c>
      <c r="J593" s="75">
        <v>7.0</v>
      </c>
      <c r="K593" s="74">
        <v>7.0</v>
      </c>
      <c r="L593" s="75">
        <v>3.0</v>
      </c>
      <c r="M593" s="4"/>
    </row>
    <row r="594" ht="14.25" customHeight="1">
      <c r="A594" s="27">
        <v>14.0</v>
      </c>
      <c r="B594" s="87" t="s">
        <v>50</v>
      </c>
      <c r="C594" s="74"/>
      <c r="D594" s="75"/>
      <c r="E594" s="74"/>
      <c r="F594" s="75"/>
      <c r="G594" s="75" t="s">
        <v>51</v>
      </c>
      <c r="H594" s="74" t="s">
        <v>51</v>
      </c>
      <c r="I594" s="74" t="s">
        <v>51</v>
      </c>
      <c r="J594" s="75" t="s">
        <v>51</v>
      </c>
      <c r="K594" s="74" t="s">
        <v>51</v>
      </c>
      <c r="L594" s="75" t="s">
        <v>51</v>
      </c>
      <c r="M594" s="4"/>
    </row>
    <row r="595" ht="14.25" customHeight="1">
      <c r="A595" s="27">
        <v>15.0</v>
      </c>
      <c r="B595" s="87" t="s">
        <v>52</v>
      </c>
      <c r="C595" s="323" t="s">
        <v>63</v>
      </c>
      <c r="D595" s="21"/>
      <c r="E595" s="21"/>
      <c r="F595" s="21"/>
      <c r="G595" s="21"/>
      <c r="H595" s="21"/>
      <c r="I595" s="21"/>
      <c r="J595" s="21"/>
      <c r="K595" s="21"/>
      <c r="L595" s="78"/>
      <c r="M595" s="4"/>
    </row>
    <row r="596" ht="14.25" customHeight="1">
      <c r="A596" s="60">
        <v>16.0</v>
      </c>
      <c r="B596" s="91" t="s">
        <v>54</v>
      </c>
      <c r="C596" s="74"/>
      <c r="D596" s="75"/>
      <c r="E596" s="74"/>
      <c r="F596" s="75"/>
      <c r="G596" s="74"/>
      <c r="H596" s="75"/>
      <c r="I596" s="74"/>
      <c r="J596" s="75"/>
      <c r="K596" s="74"/>
      <c r="L596" s="75"/>
      <c r="M596" s="4"/>
    </row>
    <row r="597" ht="14.25" customHeight="1">
      <c r="A597" s="27">
        <v>17.0</v>
      </c>
      <c r="B597" s="91" t="s">
        <v>55</v>
      </c>
      <c r="C597" s="74"/>
      <c r="D597" s="75"/>
      <c r="E597" s="74"/>
      <c r="F597" s="75"/>
      <c r="G597" s="74"/>
      <c r="H597" s="75"/>
      <c r="I597" s="74"/>
      <c r="J597" s="75"/>
      <c r="K597" s="74"/>
      <c r="L597" s="75"/>
      <c r="M597" s="4"/>
    </row>
    <row r="598" ht="14.25" customHeight="1">
      <c r="A598" s="60">
        <v>18.0</v>
      </c>
      <c r="B598" s="91" t="s">
        <v>56</v>
      </c>
      <c r="C598" s="81"/>
      <c r="D598" s="82"/>
      <c r="E598" s="81"/>
      <c r="F598" s="82"/>
      <c r="G598" s="81"/>
      <c r="H598" s="82"/>
      <c r="I598" s="81"/>
      <c r="J598" s="82"/>
      <c r="K598" s="81"/>
      <c r="L598" s="82"/>
      <c r="M598" s="4"/>
    </row>
    <row r="599" ht="14.25" customHeight="1">
      <c r="A599" s="27">
        <v>19.0</v>
      </c>
      <c r="B599" s="91" t="s">
        <v>57</v>
      </c>
      <c r="C599" s="74"/>
      <c r="D599" s="75"/>
      <c r="E599" s="74"/>
      <c r="F599" s="75"/>
      <c r="G599" s="74"/>
      <c r="H599" s="75"/>
      <c r="I599" s="74"/>
      <c r="J599" s="75"/>
      <c r="K599" s="74"/>
      <c r="L599" s="75"/>
      <c r="M599" s="4"/>
    </row>
    <row r="600" ht="14.25" customHeight="1">
      <c r="A600" s="60">
        <v>20.0</v>
      </c>
      <c r="B600" s="91" t="s">
        <v>58</v>
      </c>
      <c r="C600" s="74"/>
      <c r="D600" s="75"/>
      <c r="E600" s="74"/>
      <c r="F600" s="75"/>
      <c r="G600" s="74"/>
      <c r="H600" s="75"/>
      <c r="I600" s="74"/>
      <c r="J600" s="75"/>
      <c r="K600" s="74"/>
      <c r="L600" s="75"/>
      <c r="M600" s="4"/>
    </row>
    <row r="601" ht="14.25" customHeight="1">
      <c r="A601" s="27">
        <v>21.0</v>
      </c>
      <c r="B601" s="91" t="s">
        <v>59</v>
      </c>
      <c r="C601" s="324" t="s">
        <v>63</v>
      </c>
      <c r="D601" s="93"/>
      <c r="E601" s="93"/>
      <c r="F601" s="93"/>
      <c r="G601" s="93"/>
      <c r="H601" s="93"/>
      <c r="I601" s="93"/>
      <c r="J601" s="93"/>
      <c r="K601" s="93"/>
      <c r="L601" s="94"/>
      <c r="M601" s="4"/>
    </row>
    <row r="602" ht="14.25" customHeight="1">
      <c r="A602" s="4"/>
      <c r="B602" s="5" t="s">
        <v>1</v>
      </c>
      <c r="C602" s="6" t="s">
        <v>2</v>
      </c>
      <c r="D602" s="6" t="s">
        <v>3</v>
      </c>
      <c r="E602" s="509" t="s">
        <v>83</v>
      </c>
      <c r="F602" s="6" t="s">
        <v>5</v>
      </c>
      <c r="G602" s="6" t="s">
        <v>6</v>
      </c>
      <c r="H602" s="6" t="s">
        <v>7</v>
      </c>
      <c r="I602" s="6" t="s">
        <v>8</v>
      </c>
      <c r="J602" s="6" t="s">
        <v>9</v>
      </c>
      <c r="K602" s="6" t="s">
        <v>10</v>
      </c>
      <c r="L602" s="6" t="s">
        <v>11</v>
      </c>
      <c r="M602" s="4"/>
    </row>
    <row r="603" ht="14.25" customHeight="1">
      <c r="A603" s="4"/>
      <c r="B603" s="7" t="s">
        <v>12</v>
      </c>
      <c r="C603" s="308">
        <v>3.0</v>
      </c>
      <c r="D603" s="308">
        <v>3.0</v>
      </c>
      <c r="E603" s="308" t="s">
        <v>181</v>
      </c>
      <c r="F603" s="308">
        <v>22.0</v>
      </c>
      <c r="G603" s="308">
        <v>12.0</v>
      </c>
      <c r="H603" s="308">
        <v>7.33</v>
      </c>
      <c r="I603" s="308">
        <v>35.0</v>
      </c>
      <c r="J603" s="308">
        <v>62.58</v>
      </c>
      <c r="K603" s="308"/>
      <c r="L603" s="308"/>
      <c r="M603" s="4"/>
    </row>
    <row r="604" ht="14.25" customHeight="1">
      <c r="A604" s="4"/>
      <c r="B604" s="7" t="s">
        <v>13</v>
      </c>
      <c r="C604" s="308">
        <v>3.0</v>
      </c>
      <c r="D604" s="308">
        <v>6.0</v>
      </c>
      <c r="E604" s="308">
        <v>0.0</v>
      </c>
      <c r="F604" s="308">
        <v>189.0</v>
      </c>
      <c r="G604" s="308">
        <v>74.0</v>
      </c>
      <c r="H604" s="308">
        <v>37.8</v>
      </c>
      <c r="I604" s="308">
        <v>511.0</v>
      </c>
      <c r="J604" s="308">
        <v>36.99</v>
      </c>
      <c r="K604" s="308"/>
      <c r="L604" s="308">
        <v>2.0</v>
      </c>
      <c r="M604" s="4"/>
    </row>
    <row r="605" ht="14.25" customHeight="1">
      <c r="A605" s="4"/>
      <c r="B605" s="13" t="s">
        <v>14</v>
      </c>
      <c r="C605" s="14" t="s">
        <v>15</v>
      </c>
      <c r="D605" s="14" t="s">
        <v>16</v>
      </c>
      <c r="E605" s="14" t="s">
        <v>5</v>
      </c>
      <c r="F605" s="14" t="s">
        <v>17</v>
      </c>
      <c r="G605" s="14" t="s">
        <v>18</v>
      </c>
      <c r="H605" s="14" t="s">
        <v>7</v>
      </c>
      <c r="I605" s="14" t="s">
        <v>19</v>
      </c>
      <c r="J605" s="14" t="s">
        <v>20</v>
      </c>
      <c r="K605" s="14" t="s">
        <v>21</v>
      </c>
      <c r="L605" s="14" t="s">
        <v>22</v>
      </c>
      <c r="M605" s="4"/>
    </row>
    <row r="606" ht="14.25" customHeight="1">
      <c r="A606" s="4"/>
      <c r="B606" s="7" t="s">
        <v>23</v>
      </c>
      <c r="C606" s="308"/>
      <c r="D606" s="308"/>
      <c r="E606" s="308"/>
      <c r="F606" s="308"/>
      <c r="G606" s="308"/>
      <c r="H606" s="308"/>
      <c r="I606" s="308"/>
      <c r="J606" s="308"/>
      <c r="K606" s="308"/>
      <c r="L606" s="308"/>
      <c r="M606" s="4"/>
    </row>
    <row r="607" ht="14.25" customHeight="1">
      <c r="A607" s="4"/>
      <c r="B607" s="7" t="s">
        <v>13</v>
      </c>
      <c r="C607" s="308"/>
      <c r="D607" s="308"/>
      <c r="E607" s="308"/>
      <c r="F607" s="308"/>
      <c r="G607" s="308"/>
      <c r="H607" s="308"/>
      <c r="I607" s="308"/>
      <c r="J607" s="308"/>
      <c r="K607" s="308"/>
      <c r="L607" s="308"/>
      <c r="M607" s="4"/>
    </row>
    <row r="608" ht="14.25" customHeight="1">
      <c r="A608" s="16" t="s">
        <v>24</v>
      </c>
      <c r="B608" s="17"/>
      <c r="C608" s="17"/>
      <c r="D608" s="17"/>
      <c r="E608" s="17"/>
      <c r="F608" s="17"/>
      <c r="G608" s="17"/>
      <c r="H608" s="4"/>
      <c r="I608" s="4"/>
      <c r="J608" s="4"/>
      <c r="K608" s="4"/>
      <c r="L608" s="4"/>
      <c r="M608" s="4"/>
    </row>
    <row r="609" ht="14.25" customHeight="1">
      <c r="A609" s="18" t="s">
        <v>9</v>
      </c>
      <c r="B609" s="19" t="s">
        <v>25</v>
      </c>
      <c r="C609" s="20" t="s">
        <v>26</v>
      </c>
      <c r="D609" s="21"/>
      <c r="E609" s="22"/>
      <c r="F609" s="23" t="s">
        <v>27</v>
      </c>
      <c r="G609" s="23" t="s">
        <v>28</v>
      </c>
      <c r="H609" s="4"/>
      <c r="I609" s="4"/>
      <c r="J609" s="4"/>
      <c r="K609" s="4"/>
      <c r="L609" s="4"/>
      <c r="M609" s="4"/>
    </row>
    <row r="610" ht="14.25" customHeight="1">
      <c r="A610" s="24"/>
      <c r="B610" s="25"/>
      <c r="C610" s="23" t="s">
        <v>29</v>
      </c>
      <c r="D610" s="23" t="s">
        <v>30</v>
      </c>
      <c r="E610" s="23" t="s">
        <v>31</v>
      </c>
      <c r="F610" s="23" t="s">
        <v>32</v>
      </c>
      <c r="G610" s="23" t="s">
        <v>33</v>
      </c>
      <c r="H610" s="4"/>
      <c r="I610" s="4"/>
      <c r="J610" s="4"/>
      <c r="K610" s="4"/>
      <c r="L610" s="4"/>
      <c r="M610" s="4"/>
    </row>
    <row r="611" ht="14.25" customHeight="1">
      <c r="A611" s="26" t="s">
        <v>34</v>
      </c>
      <c r="B611" s="21"/>
      <c r="C611" s="21"/>
      <c r="D611" s="21"/>
      <c r="E611" s="21"/>
      <c r="F611" s="21"/>
      <c r="G611" s="22"/>
      <c r="H611" s="4"/>
      <c r="I611" s="4"/>
      <c r="J611" s="4"/>
      <c r="K611" s="4"/>
      <c r="L611" s="4"/>
      <c r="M611" s="4"/>
    </row>
    <row r="612" ht="14.25" customHeight="1">
      <c r="A612" s="27">
        <v>1.0</v>
      </c>
      <c r="B612" s="28" t="s">
        <v>35</v>
      </c>
      <c r="C612" s="31">
        <v>11.0</v>
      </c>
      <c r="D612" s="31">
        <v>17.0</v>
      </c>
      <c r="E612" s="31">
        <v>28.0</v>
      </c>
      <c r="F612" s="31"/>
      <c r="G612" s="31"/>
      <c r="H612" s="4"/>
      <c r="I612" s="4"/>
      <c r="J612" s="4"/>
      <c r="K612" s="4"/>
      <c r="L612" s="4"/>
      <c r="M612" s="4"/>
    </row>
    <row r="613" ht="14.25" customHeight="1">
      <c r="A613" s="27">
        <v>2.0</v>
      </c>
      <c r="B613" s="28" t="s">
        <v>36</v>
      </c>
      <c r="C613" s="31">
        <v>1.0</v>
      </c>
      <c r="D613" s="31">
        <v>1.0</v>
      </c>
      <c r="E613" s="31">
        <v>1.0</v>
      </c>
      <c r="F613" s="31"/>
      <c r="G613" s="31"/>
      <c r="H613" s="4"/>
      <c r="I613" s="4"/>
      <c r="J613" s="4"/>
      <c r="K613" s="4"/>
      <c r="L613" s="4"/>
      <c r="M613" s="4"/>
    </row>
    <row r="614" ht="14.25" customHeight="1">
      <c r="A614" s="34">
        <v>3.0</v>
      </c>
      <c r="B614" s="35" t="s">
        <v>37</v>
      </c>
      <c r="C614" s="31">
        <v>4.0</v>
      </c>
      <c r="D614" s="31">
        <v>4.0</v>
      </c>
      <c r="E614" s="31">
        <v>4.0</v>
      </c>
      <c r="F614" s="31"/>
      <c r="G614" s="31"/>
      <c r="H614" s="4"/>
      <c r="I614" s="4"/>
      <c r="J614" s="4"/>
      <c r="K614" s="4"/>
      <c r="L614" s="4"/>
      <c r="M614" s="4"/>
    </row>
    <row r="615" ht="14.25" customHeight="1">
      <c r="A615" s="36">
        <v>4.0</v>
      </c>
      <c r="B615" s="35" t="s">
        <v>38</v>
      </c>
      <c r="C615" s="31">
        <v>3.0</v>
      </c>
      <c r="D615" s="31">
        <v>2.0</v>
      </c>
      <c r="E615" s="31">
        <v>1.0</v>
      </c>
      <c r="F615" s="31"/>
      <c r="G615" s="31"/>
      <c r="H615" s="4"/>
      <c r="I615" s="4"/>
      <c r="J615" s="4"/>
      <c r="K615" s="4"/>
      <c r="L615" s="4"/>
      <c r="M615" s="4"/>
    </row>
    <row r="616" ht="14.25" customHeight="1">
      <c r="A616" s="37" t="s">
        <v>39</v>
      </c>
      <c r="B616" s="38" t="s">
        <v>40</v>
      </c>
      <c r="C616" s="31">
        <v>149.0</v>
      </c>
      <c r="D616" s="31">
        <v>164.0</v>
      </c>
      <c r="E616" s="31">
        <v>137.0</v>
      </c>
      <c r="F616" s="31"/>
      <c r="G616" s="31"/>
      <c r="H616" s="4"/>
      <c r="I616" s="4"/>
      <c r="J616" s="4"/>
      <c r="K616" s="4"/>
      <c r="L616" s="4"/>
      <c r="M616" s="4"/>
    </row>
    <row r="617" ht="14.25" customHeight="1">
      <c r="A617" s="43">
        <v>6.0</v>
      </c>
      <c r="B617" s="38" t="s">
        <v>41</v>
      </c>
      <c r="C617" s="31">
        <v>10.0</v>
      </c>
      <c r="D617" s="31">
        <v>8.0</v>
      </c>
      <c r="E617" s="31">
        <v>6.0</v>
      </c>
      <c r="F617" s="31"/>
      <c r="G617" s="31"/>
      <c r="H617" s="4"/>
      <c r="I617" s="4"/>
      <c r="J617" s="4"/>
      <c r="K617" s="4"/>
      <c r="L617" s="4"/>
      <c r="M617" s="4"/>
    </row>
    <row r="618" ht="14.25" customHeight="1">
      <c r="A618" s="44">
        <v>7.0</v>
      </c>
      <c r="B618" s="38" t="s">
        <v>42</v>
      </c>
      <c r="C618" s="31">
        <v>120.0</v>
      </c>
      <c r="D618" s="31">
        <v>120.0</v>
      </c>
      <c r="E618" s="31">
        <v>120.0</v>
      </c>
      <c r="F618" s="31"/>
      <c r="G618" s="31"/>
      <c r="H618" s="4"/>
      <c r="I618" s="4"/>
      <c r="J618" s="4"/>
      <c r="K618" s="4"/>
      <c r="L618" s="4"/>
      <c r="M618" s="4"/>
    </row>
    <row r="619" ht="14.25" customHeight="1">
      <c r="A619" s="45">
        <v>8.0</v>
      </c>
      <c r="B619" s="46" t="s">
        <v>43</v>
      </c>
      <c r="C619" s="51">
        <v>154.0</v>
      </c>
      <c r="D619" s="51">
        <v>168.0</v>
      </c>
      <c r="E619" s="51">
        <v>143.0</v>
      </c>
      <c r="F619" s="51"/>
      <c r="G619" s="51"/>
      <c r="H619" s="4"/>
      <c r="I619" s="4"/>
      <c r="J619" s="4"/>
      <c r="K619" s="4"/>
      <c r="L619" s="4"/>
      <c r="M619" s="4"/>
    </row>
    <row r="620" ht="14.25" customHeight="1">
      <c r="A620" s="52">
        <v>9.0</v>
      </c>
      <c r="B620" s="53" t="s">
        <v>44</v>
      </c>
      <c r="C620" s="31">
        <v>6.0</v>
      </c>
      <c r="D620" s="31">
        <v>5.0</v>
      </c>
      <c r="E620" s="31">
        <v>2.0</v>
      </c>
      <c r="F620" s="31"/>
      <c r="G620" s="31"/>
      <c r="H620" s="4"/>
      <c r="I620" s="4"/>
      <c r="J620" s="4"/>
      <c r="K620" s="4"/>
      <c r="L620" s="4"/>
      <c r="M620" s="4"/>
    </row>
    <row r="621" ht="14.25" customHeight="1">
      <c r="A621" s="52">
        <v>10.0</v>
      </c>
      <c r="B621" s="53" t="s">
        <v>45</v>
      </c>
      <c r="C621" s="31">
        <v>103.0</v>
      </c>
      <c r="D621" s="31">
        <v>110.0</v>
      </c>
      <c r="E621" s="31">
        <v>87.0</v>
      </c>
      <c r="F621" s="31"/>
      <c r="G621" s="31"/>
      <c r="H621" s="4"/>
      <c r="I621" s="4"/>
      <c r="J621" s="4"/>
      <c r="K621" s="4"/>
      <c r="L621" s="4"/>
      <c r="M621" s="4"/>
    </row>
    <row r="622" ht="14.25" customHeight="1">
      <c r="A622" s="55" t="s">
        <v>46</v>
      </c>
      <c r="B622" s="56"/>
      <c r="C622" s="56"/>
      <c r="D622" s="56"/>
      <c r="E622" s="56"/>
      <c r="F622" s="56"/>
      <c r="G622" s="57"/>
      <c r="H622" s="4"/>
      <c r="I622" s="4"/>
      <c r="J622" s="4"/>
      <c r="K622" s="4"/>
      <c r="L622" s="4"/>
      <c r="M622" s="4"/>
    </row>
    <row r="623" ht="14.25" customHeight="1">
      <c r="A623" s="37">
        <v>11.0</v>
      </c>
      <c r="B623" s="58" t="s">
        <v>47</v>
      </c>
      <c r="C623" s="31">
        <v>12.0</v>
      </c>
      <c r="D623" s="31">
        <v>3.0</v>
      </c>
      <c r="E623" s="31">
        <v>7.0</v>
      </c>
      <c r="F623" s="31"/>
      <c r="G623" s="31"/>
      <c r="H623" s="4"/>
      <c r="I623" s="4"/>
      <c r="J623" s="4"/>
      <c r="K623" s="4"/>
      <c r="L623" s="4"/>
      <c r="M623" s="4"/>
    </row>
    <row r="624" ht="14.25" customHeight="1">
      <c r="A624" s="27">
        <v>12.0</v>
      </c>
      <c r="B624" s="58" t="s">
        <v>48</v>
      </c>
      <c r="C624" s="31">
        <v>10.0</v>
      </c>
      <c r="D624" s="31">
        <v>14.0</v>
      </c>
      <c r="E624" s="31">
        <v>11.0</v>
      </c>
      <c r="F624" s="31"/>
      <c r="G624" s="31"/>
      <c r="H624" s="4"/>
      <c r="I624" s="4"/>
      <c r="J624" s="4"/>
      <c r="K624" s="4"/>
      <c r="L624" s="4"/>
      <c r="M624" s="4"/>
    </row>
    <row r="625" ht="14.25" customHeight="1">
      <c r="A625" s="27">
        <v>13.0</v>
      </c>
      <c r="B625" s="58" t="s">
        <v>49</v>
      </c>
      <c r="C625" s="31">
        <v>6.0</v>
      </c>
      <c r="D625" s="31">
        <v>6.0</v>
      </c>
      <c r="E625" s="31">
        <v>3.0</v>
      </c>
      <c r="F625" s="31"/>
      <c r="G625" s="31"/>
      <c r="H625" s="4"/>
      <c r="I625" s="4"/>
      <c r="J625" s="4"/>
      <c r="K625" s="4"/>
      <c r="L625" s="4"/>
      <c r="M625" s="4"/>
    </row>
    <row r="626" ht="14.25" customHeight="1">
      <c r="A626" s="27">
        <v>14.0</v>
      </c>
      <c r="B626" s="58" t="s">
        <v>50</v>
      </c>
      <c r="C626" s="31" t="s">
        <v>51</v>
      </c>
      <c r="D626" s="31" t="s">
        <v>51</v>
      </c>
      <c r="E626" s="31" t="s">
        <v>51</v>
      </c>
      <c r="F626" s="31"/>
      <c r="G626" s="31"/>
      <c r="H626" s="4"/>
      <c r="I626" s="4"/>
      <c r="J626" s="4"/>
      <c r="K626" s="4"/>
      <c r="L626" s="4"/>
      <c r="M626" s="4"/>
    </row>
    <row r="627" ht="14.25" customHeight="1">
      <c r="A627" s="27">
        <v>15.0</v>
      </c>
      <c r="B627" s="58" t="s">
        <v>52</v>
      </c>
      <c r="C627" s="31" t="s">
        <v>63</v>
      </c>
      <c r="D627" s="31" t="s">
        <v>63</v>
      </c>
      <c r="E627" s="31" t="s">
        <v>63</v>
      </c>
      <c r="F627" s="31"/>
      <c r="G627" s="31"/>
      <c r="H627" s="4"/>
      <c r="I627" s="4"/>
      <c r="J627" s="4"/>
      <c r="K627" s="4"/>
      <c r="L627" s="4"/>
      <c r="M627" s="4"/>
    </row>
    <row r="628" ht="14.25" customHeight="1">
      <c r="A628" s="60">
        <v>16.0</v>
      </c>
      <c r="B628" s="58" t="s">
        <v>54</v>
      </c>
      <c r="C628" s="31"/>
      <c r="D628" s="31"/>
      <c r="E628" s="31"/>
      <c r="F628" s="31"/>
      <c r="G628" s="31"/>
      <c r="H628" s="4"/>
      <c r="I628" s="4"/>
      <c r="J628" s="4"/>
      <c r="K628" s="4"/>
      <c r="L628" s="4"/>
      <c r="M628" s="4"/>
    </row>
    <row r="629" ht="14.25" customHeight="1">
      <c r="A629" s="27">
        <v>17.0</v>
      </c>
      <c r="B629" s="58" t="s">
        <v>55</v>
      </c>
      <c r="C629" s="31"/>
      <c r="D629" s="31"/>
      <c r="E629" s="31"/>
      <c r="F629" s="31"/>
      <c r="G629" s="31"/>
      <c r="H629" s="4"/>
      <c r="I629" s="4"/>
      <c r="J629" s="4"/>
      <c r="K629" s="4"/>
      <c r="L629" s="4"/>
      <c r="M629" s="4"/>
    </row>
    <row r="630" ht="14.25" customHeight="1">
      <c r="A630" s="60">
        <v>18.0</v>
      </c>
      <c r="B630" s="58" t="s">
        <v>56</v>
      </c>
      <c r="C630" s="31"/>
      <c r="D630" s="31"/>
      <c r="E630" s="31"/>
      <c r="F630" s="31"/>
      <c r="G630" s="31"/>
      <c r="H630" s="4"/>
      <c r="I630" s="4"/>
      <c r="J630" s="4"/>
      <c r="K630" s="4"/>
      <c r="L630" s="4"/>
      <c r="M630" s="4"/>
    </row>
    <row r="631" ht="14.25" customHeight="1">
      <c r="A631" s="27">
        <v>19.0</v>
      </c>
      <c r="B631" s="58" t="s">
        <v>57</v>
      </c>
      <c r="C631" s="31"/>
      <c r="D631" s="31"/>
      <c r="E631" s="31"/>
      <c r="F631" s="31"/>
      <c r="G631" s="31"/>
      <c r="H631" s="4"/>
      <c r="I631" s="4"/>
      <c r="J631" s="4"/>
      <c r="K631" s="4"/>
      <c r="L631" s="4"/>
      <c r="M631" s="4"/>
    </row>
    <row r="632" ht="14.25" customHeight="1">
      <c r="A632" s="60">
        <v>20.0</v>
      </c>
      <c r="B632" s="58" t="s">
        <v>58</v>
      </c>
      <c r="C632" s="31"/>
      <c r="D632" s="31"/>
      <c r="E632" s="31"/>
      <c r="F632" s="31"/>
      <c r="G632" s="31"/>
      <c r="H632" s="4"/>
      <c r="I632" s="4"/>
      <c r="J632" s="4"/>
      <c r="K632" s="4"/>
      <c r="L632" s="4"/>
      <c r="M632" s="4"/>
    </row>
    <row r="633" ht="14.25" customHeight="1">
      <c r="A633" s="27">
        <v>21.0</v>
      </c>
      <c r="B633" s="58" t="s">
        <v>59</v>
      </c>
      <c r="C633" s="31" t="s">
        <v>63</v>
      </c>
      <c r="D633" s="31" t="s">
        <v>63</v>
      </c>
      <c r="E633" s="31" t="s">
        <v>63</v>
      </c>
      <c r="F633" s="31"/>
      <c r="G633" s="31"/>
      <c r="H633" s="4"/>
      <c r="I633" s="4"/>
      <c r="J633" s="4"/>
      <c r="K633" s="4"/>
      <c r="L633" s="4"/>
      <c r="M633" s="4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</row>
    <row r="635" ht="14.25" customHeight="1">
      <c r="A635" s="62" t="s">
        <v>60</v>
      </c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2"/>
      <c r="M635" s="4"/>
    </row>
    <row r="636" ht="14.25" customHeight="1">
      <c r="A636" s="63" t="s">
        <v>9</v>
      </c>
      <c r="B636" s="64" t="s">
        <v>25</v>
      </c>
      <c r="C636" s="65" t="s">
        <v>26</v>
      </c>
      <c r="D636" s="56"/>
      <c r="E636" s="56"/>
      <c r="F636" s="56"/>
      <c r="G636" s="56"/>
      <c r="H636" s="56"/>
      <c r="I636" s="56"/>
      <c r="J636" s="56"/>
      <c r="K636" s="56"/>
      <c r="L636" s="57"/>
      <c r="M636" s="4"/>
    </row>
    <row r="637" ht="14.25" customHeight="1">
      <c r="C637" s="66" t="s">
        <v>29</v>
      </c>
      <c r="D637" s="67"/>
      <c r="E637" s="66" t="s">
        <v>30</v>
      </c>
      <c r="F637" s="67"/>
      <c r="G637" s="66" t="s">
        <v>31</v>
      </c>
      <c r="H637" s="67"/>
      <c r="I637" s="66" t="s">
        <v>32</v>
      </c>
      <c r="J637" s="67"/>
      <c r="K637" s="66" t="s">
        <v>33</v>
      </c>
      <c r="L637" s="67"/>
      <c r="M637" s="4"/>
    </row>
    <row r="638" ht="14.25" customHeight="1">
      <c r="A638" s="17"/>
      <c r="B638" s="17"/>
      <c r="C638" s="58" t="s">
        <v>61</v>
      </c>
      <c r="D638" s="58" t="s">
        <v>62</v>
      </c>
      <c r="E638" s="58" t="s">
        <v>61</v>
      </c>
      <c r="F638" s="58" t="s">
        <v>62</v>
      </c>
      <c r="G638" s="58" t="s">
        <v>61</v>
      </c>
      <c r="H638" s="58" t="s">
        <v>62</v>
      </c>
      <c r="I638" s="58" t="s">
        <v>61</v>
      </c>
      <c r="J638" s="58" t="s">
        <v>62</v>
      </c>
      <c r="K638" s="58" t="s">
        <v>61</v>
      </c>
      <c r="L638" s="58" t="s">
        <v>62</v>
      </c>
      <c r="M638" s="4"/>
    </row>
    <row r="639" ht="14.25" customHeight="1">
      <c r="A639" s="68" t="s">
        <v>34</v>
      </c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70"/>
      <c r="M639" s="4"/>
    </row>
    <row r="640" ht="14.25" customHeight="1">
      <c r="A640" s="27">
        <v>1.0</v>
      </c>
      <c r="B640" s="71" t="s">
        <v>35</v>
      </c>
      <c r="C640" s="72">
        <v>1.0</v>
      </c>
      <c r="D640" s="73"/>
      <c r="E640" s="72">
        <v>12.0</v>
      </c>
      <c r="F640" s="73"/>
      <c r="G640" s="72">
        <v>26.0</v>
      </c>
      <c r="H640" s="73"/>
      <c r="I640" s="72">
        <v>30.0</v>
      </c>
      <c r="J640" s="73"/>
      <c r="K640" s="72">
        <v>43.0</v>
      </c>
      <c r="L640" s="73"/>
      <c r="M640" s="4"/>
    </row>
    <row r="641" ht="14.25" customHeight="1">
      <c r="A641" s="27">
        <v>2.0</v>
      </c>
      <c r="B641" s="71" t="s">
        <v>36</v>
      </c>
      <c r="C641" s="74">
        <v>1.0</v>
      </c>
      <c r="D641" s="75">
        <v>3.0</v>
      </c>
      <c r="E641" s="74">
        <v>1.0</v>
      </c>
      <c r="F641" s="75">
        <v>3.0</v>
      </c>
      <c r="G641" s="74">
        <v>1.0</v>
      </c>
      <c r="H641" s="75">
        <v>3.0</v>
      </c>
      <c r="I641" s="74">
        <v>2.0</v>
      </c>
      <c r="J641" s="75">
        <v>4.0</v>
      </c>
      <c r="K641" s="74">
        <v>1.0</v>
      </c>
      <c r="L641" s="75">
        <v>3.0</v>
      </c>
      <c r="M641" s="4"/>
    </row>
    <row r="642" ht="14.25" customHeight="1">
      <c r="A642" s="34">
        <v>3.0</v>
      </c>
      <c r="B642" s="76" t="s">
        <v>37</v>
      </c>
      <c r="C642" s="77">
        <v>6.0</v>
      </c>
      <c r="D642" s="78"/>
      <c r="E642" s="77">
        <v>6.0</v>
      </c>
      <c r="F642" s="78"/>
      <c r="G642" s="77">
        <v>6.0</v>
      </c>
      <c r="H642" s="78"/>
      <c r="I642" s="77">
        <v>6.0</v>
      </c>
      <c r="J642" s="78"/>
      <c r="K642" s="77">
        <v>6.0</v>
      </c>
      <c r="L642" s="78"/>
      <c r="M642" s="4"/>
    </row>
    <row r="643" ht="14.25" customHeight="1">
      <c r="A643" s="36">
        <v>4.0</v>
      </c>
      <c r="B643" s="76" t="s">
        <v>38</v>
      </c>
      <c r="C643" s="77">
        <v>2.0</v>
      </c>
      <c r="D643" s="78"/>
      <c r="E643" s="77">
        <v>3.0</v>
      </c>
      <c r="F643" s="78"/>
      <c r="G643" s="77">
        <v>1.0</v>
      </c>
      <c r="H643" s="78"/>
      <c r="I643" s="77">
        <v>4.0</v>
      </c>
      <c r="J643" s="78"/>
      <c r="K643" s="77">
        <v>5.0</v>
      </c>
      <c r="L643" s="78"/>
      <c r="M643" s="4"/>
    </row>
    <row r="644" ht="14.25" customHeight="1">
      <c r="A644" s="37" t="s">
        <v>39</v>
      </c>
      <c r="B644" s="79" t="s">
        <v>40</v>
      </c>
      <c r="C644" s="74">
        <v>238.0</v>
      </c>
      <c r="D644" s="75">
        <v>192.0</v>
      </c>
      <c r="E644" s="74">
        <v>82.0</v>
      </c>
      <c r="F644" s="75">
        <v>149.0</v>
      </c>
      <c r="G644" s="74">
        <v>171.0</v>
      </c>
      <c r="H644" s="75">
        <v>171.0</v>
      </c>
      <c r="I644" s="74">
        <v>356.0</v>
      </c>
      <c r="J644" s="75">
        <v>149.0</v>
      </c>
      <c r="K644" s="74">
        <v>188.0</v>
      </c>
      <c r="L644" s="75">
        <v>168.0</v>
      </c>
      <c r="M644" s="4"/>
    </row>
    <row r="645" ht="14.25" customHeight="1">
      <c r="A645" s="43">
        <v>6.0</v>
      </c>
      <c r="B645" s="79" t="s">
        <v>41</v>
      </c>
      <c r="C645" s="74">
        <v>10.0</v>
      </c>
      <c r="D645" s="75">
        <v>10.0</v>
      </c>
      <c r="E645" s="74">
        <v>10.0</v>
      </c>
      <c r="F645" s="75">
        <v>10.0</v>
      </c>
      <c r="G645" s="74">
        <v>10.0</v>
      </c>
      <c r="H645" s="75">
        <v>10.0</v>
      </c>
      <c r="I645" s="74">
        <v>10.0</v>
      </c>
      <c r="J645" s="75">
        <v>8.0</v>
      </c>
      <c r="K645" s="74">
        <v>10.0</v>
      </c>
      <c r="L645" s="75">
        <v>10.0</v>
      </c>
      <c r="M645" s="4"/>
    </row>
    <row r="646" ht="14.25" customHeight="1">
      <c r="A646" s="44">
        <v>7.0</v>
      </c>
      <c r="B646" s="79" t="s">
        <v>42</v>
      </c>
      <c r="C646" s="74">
        <v>449.0</v>
      </c>
      <c r="D646" s="75">
        <v>333.0</v>
      </c>
      <c r="E646" s="74">
        <v>201.0</v>
      </c>
      <c r="F646" s="75">
        <v>277.0</v>
      </c>
      <c r="G646" s="74">
        <v>323.0</v>
      </c>
      <c r="H646" s="75">
        <v>391.0</v>
      </c>
      <c r="I646" s="74">
        <v>349.0</v>
      </c>
      <c r="J646" s="75">
        <v>234.0</v>
      </c>
      <c r="K646" s="74">
        <v>333.0</v>
      </c>
      <c r="L646" s="75">
        <v>333.0</v>
      </c>
      <c r="M646" s="4"/>
    </row>
    <row r="647" ht="14.25" customHeight="1">
      <c r="A647" s="45">
        <v>8.0</v>
      </c>
      <c r="B647" s="80" t="s">
        <v>43</v>
      </c>
      <c r="C647" s="81">
        <v>229.0</v>
      </c>
      <c r="D647" s="82">
        <v>202.0</v>
      </c>
      <c r="E647" s="81">
        <v>375.0</v>
      </c>
      <c r="F647" s="82" t="s">
        <v>53</v>
      </c>
      <c r="G647" s="81">
        <v>213.0</v>
      </c>
      <c r="H647" s="82">
        <v>131.0</v>
      </c>
      <c r="I647" s="81">
        <v>288.0</v>
      </c>
      <c r="J647" s="82">
        <v>112.0</v>
      </c>
      <c r="K647" s="81">
        <v>468.0</v>
      </c>
      <c r="L647" s="82" t="s">
        <v>53</v>
      </c>
      <c r="M647" s="4"/>
    </row>
    <row r="648" ht="14.25" customHeight="1">
      <c r="A648" s="52">
        <v>9.0</v>
      </c>
      <c r="B648" s="83" t="s">
        <v>44</v>
      </c>
      <c r="C648" s="74">
        <v>10.0</v>
      </c>
      <c r="D648" s="75">
        <v>7.0</v>
      </c>
      <c r="E648" s="74">
        <v>10.0</v>
      </c>
      <c r="F648" s="82" t="s">
        <v>53</v>
      </c>
      <c r="G648" s="74">
        <v>10.0</v>
      </c>
      <c r="H648" s="75">
        <v>1.0</v>
      </c>
      <c r="I648" s="74">
        <v>10.0</v>
      </c>
      <c r="J648" s="75">
        <v>8.0</v>
      </c>
      <c r="K648" s="74">
        <v>6.0</v>
      </c>
      <c r="L648" s="75" t="s">
        <v>53</v>
      </c>
      <c r="M648" s="4"/>
    </row>
    <row r="649" ht="14.25" customHeight="1">
      <c r="A649" s="52">
        <v>10.0</v>
      </c>
      <c r="B649" s="83" t="s">
        <v>45</v>
      </c>
      <c r="C649" s="84">
        <v>387.0</v>
      </c>
      <c r="D649" s="85">
        <v>453.0</v>
      </c>
      <c r="E649" s="84">
        <v>533.0</v>
      </c>
      <c r="F649" s="85" t="s">
        <v>53</v>
      </c>
      <c r="G649" s="84">
        <v>377.0</v>
      </c>
      <c r="H649" s="85">
        <v>151.0</v>
      </c>
      <c r="I649" s="84">
        <v>519.0</v>
      </c>
      <c r="J649" s="85">
        <v>222.0</v>
      </c>
      <c r="K649" s="84">
        <v>574.0</v>
      </c>
      <c r="L649" s="85" t="s">
        <v>53</v>
      </c>
      <c r="M649" s="4"/>
    </row>
    <row r="650" ht="14.25" customHeight="1">
      <c r="A650" s="86" t="s">
        <v>46</v>
      </c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70"/>
      <c r="M650" s="4"/>
    </row>
    <row r="651" ht="14.25" customHeight="1">
      <c r="A651" s="37">
        <v>11.0</v>
      </c>
      <c r="B651" s="87" t="s">
        <v>47</v>
      </c>
      <c r="C651" s="88"/>
      <c r="D651" s="89"/>
      <c r="E651" s="88"/>
      <c r="F651" s="89"/>
      <c r="G651" s="89">
        <v>7.0</v>
      </c>
      <c r="H651" s="88">
        <v>37.0</v>
      </c>
      <c r="I651" s="88">
        <v>69.0</v>
      </c>
      <c r="J651" s="89">
        <v>2.0</v>
      </c>
      <c r="K651" s="88">
        <v>0.0</v>
      </c>
      <c r="L651" s="89">
        <v>74.0</v>
      </c>
      <c r="M651" s="4"/>
    </row>
    <row r="652" ht="14.25" customHeight="1">
      <c r="A652" s="27">
        <v>12.0</v>
      </c>
      <c r="B652" s="87" t="s">
        <v>48</v>
      </c>
      <c r="C652" s="74"/>
      <c r="D652" s="75"/>
      <c r="E652" s="74"/>
      <c r="F652" s="75"/>
      <c r="G652" s="75">
        <v>40.0</v>
      </c>
      <c r="H652" s="74">
        <v>143.0</v>
      </c>
      <c r="I652" s="74">
        <v>172.0</v>
      </c>
      <c r="J652" s="75">
        <v>15.0</v>
      </c>
      <c r="K652" s="74">
        <v>8.0</v>
      </c>
      <c r="L652" s="75">
        <v>133.0</v>
      </c>
      <c r="M652" s="4"/>
    </row>
    <row r="653" ht="14.25" customHeight="1">
      <c r="A653" s="27">
        <v>13.0</v>
      </c>
      <c r="B653" s="87" t="s">
        <v>49</v>
      </c>
      <c r="C653" s="74"/>
      <c r="D653" s="75"/>
      <c r="E653" s="74"/>
      <c r="F653" s="75"/>
      <c r="G653" s="75">
        <v>3.0</v>
      </c>
      <c r="H653" s="74">
        <v>3.0</v>
      </c>
      <c r="I653" s="74">
        <v>7.0</v>
      </c>
      <c r="J653" s="75">
        <v>7.0</v>
      </c>
      <c r="K653" s="74">
        <v>7.0</v>
      </c>
      <c r="L653" s="75">
        <v>3.0</v>
      </c>
      <c r="M653" s="4"/>
    </row>
    <row r="654" ht="14.25" customHeight="1">
      <c r="A654" s="27">
        <v>14.0</v>
      </c>
      <c r="B654" s="87" t="s">
        <v>50</v>
      </c>
      <c r="C654" s="74"/>
      <c r="D654" s="75"/>
      <c r="E654" s="74"/>
      <c r="F654" s="75"/>
      <c r="G654" s="75" t="s">
        <v>51</v>
      </c>
      <c r="H654" s="74" t="s">
        <v>51</v>
      </c>
      <c r="I654" s="74" t="s">
        <v>51</v>
      </c>
      <c r="J654" s="75" t="s">
        <v>51</v>
      </c>
      <c r="K654" s="74" t="s">
        <v>51</v>
      </c>
      <c r="L654" s="75" t="s">
        <v>51</v>
      </c>
      <c r="M654" s="4"/>
    </row>
    <row r="655" ht="14.25" customHeight="1">
      <c r="A655" s="27">
        <v>15.0</v>
      </c>
      <c r="B655" s="87" t="s">
        <v>52</v>
      </c>
      <c r="C655" s="323" t="s">
        <v>63</v>
      </c>
      <c r="D655" s="21"/>
      <c r="E655" s="21"/>
      <c r="F655" s="21"/>
      <c r="G655" s="21"/>
      <c r="H655" s="21"/>
      <c r="I655" s="21"/>
      <c r="J655" s="21"/>
      <c r="K655" s="21"/>
      <c r="L655" s="78"/>
      <c r="M655" s="4"/>
    </row>
    <row r="656" ht="14.25" customHeight="1">
      <c r="A656" s="60">
        <v>16.0</v>
      </c>
      <c r="B656" s="91" t="s">
        <v>54</v>
      </c>
      <c r="C656" s="74"/>
      <c r="D656" s="75"/>
      <c r="E656" s="74"/>
      <c r="F656" s="75"/>
      <c r="G656" s="74"/>
      <c r="H656" s="75"/>
      <c r="I656" s="74"/>
      <c r="J656" s="75"/>
      <c r="K656" s="74"/>
      <c r="L656" s="75"/>
      <c r="M656" s="4"/>
    </row>
    <row r="657" ht="14.25" customHeight="1">
      <c r="A657" s="27">
        <v>17.0</v>
      </c>
      <c r="B657" s="91" t="s">
        <v>55</v>
      </c>
      <c r="C657" s="74"/>
      <c r="D657" s="75"/>
      <c r="E657" s="74"/>
      <c r="F657" s="75"/>
      <c r="G657" s="74"/>
      <c r="H657" s="75"/>
      <c r="I657" s="74"/>
      <c r="J657" s="75"/>
      <c r="K657" s="74"/>
      <c r="L657" s="75"/>
      <c r="M657" s="4"/>
    </row>
    <row r="658" ht="14.25" customHeight="1">
      <c r="A658" s="60">
        <v>18.0</v>
      </c>
      <c r="B658" s="91" t="s">
        <v>56</v>
      </c>
      <c r="C658" s="81"/>
      <c r="D658" s="82"/>
      <c r="E658" s="81"/>
      <c r="F658" s="82"/>
      <c r="G658" s="81"/>
      <c r="H658" s="82"/>
      <c r="I658" s="81"/>
      <c r="J658" s="82"/>
      <c r="K658" s="81"/>
      <c r="L658" s="82"/>
      <c r="M658" s="4"/>
    </row>
    <row r="659" ht="14.25" customHeight="1">
      <c r="A659" s="27">
        <v>19.0</v>
      </c>
      <c r="B659" s="91" t="s">
        <v>57</v>
      </c>
      <c r="C659" s="74"/>
      <c r="D659" s="75"/>
      <c r="E659" s="74"/>
      <c r="F659" s="75"/>
      <c r="G659" s="74"/>
      <c r="H659" s="75"/>
      <c r="I659" s="74"/>
      <c r="J659" s="75"/>
      <c r="K659" s="74"/>
      <c r="L659" s="75"/>
      <c r="M659" s="4"/>
    </row>
    <row r="660" ht="14.25" customHeight="1">
      <c r="A660" s="60">
        <v>20.0</v>
      </c>
      <c r="B660" s="91" t="s">
        <v>58</v>
      </c>
      <c r="C660" s="74"/>
      <c r="D660" s="75"/>
      <c r="E660" s="74"/>
      <c r="F660" s="75"/>
      <c r="G660" s="74"/>
      <c r="H660" s="75"/>
      <c r="I660" s="74"/>
      <c r="J660" s="75"/>
      <c r="K660" s="74"/>
      <c r="L660" s="75"/>
      <c r="M660" s="4"/>
    </row>
    <row r="661" ht="14.25" customHeight="1">
      <c r="A661" s="27">
        <v>21.0</v>
      </c>
      <c r="B661" s="91" t="s">
        <v>59</v>
      </c>
      <c r="C661" s="324" t="s">
        <v>63</v>
      </c>
      <c r="D661" s="93"/>
      <c r="E661" s="93"/>
      <c r="F661" s="93"/>
      <c r="G661" s="93"/>
      <c r="H661" s="93"/>
      <c r="I661" s="93"/>
      <c r="J661" s="93"/>
      <c r="K661" s="93"/>
      <c r="L661" s="94"/>
      <c r="M661" s="4"/>
    </row>
    <row r="662" ht="14.25" customHeight="1">
      <c r="A662" s="4"/>
      <c r="B662" s="5" t="s">
        <v>1</v>
      </c>
      <c r="C662" s="6" t="s">
        <v>2</v>
      </c>
      <c r="D662" s="6" t="s">
        <v>3</v>
      </c>
      <c r="E662" s="509" t="s">
        <v>83</v>
      </c>
      <c r="F662" s="6" t="s">
        <v>5</v>
      </c>
      <c r="G662" s="6" t="s">
        <v>6</v>
      </c>
      <c r="H662" s="6" t="s">
        <v>7</v>
      </c>
      <c r="I662" s="6" t="s">
        <v>8</v>
      </c>
      <c r="J662" s="6" t="s">
        <v>9</v>
      </c>
      <c r="K662" s="6" t="s">
        <v>10</v>
      </c>
      <c r="L662" s="6" t="s">
        <v>11</v>
      </c>
      <c r="M662" s="4"/>
    </row>
    <row r="663" ht="14.25" customHeight="1">
      <c r="A663" s="4"/>
      <c r="B663" s="7" t="s">
        <v>12</v>
      </c>
      <c r="C663" s="308">
        <v>3.0</v>
      </c>
      <c r="D663" s="308">
        <v>3.0</v>
      </c>
      <c r="E663" s="308" t="s">
        <v>181</v>
      </c>
      <c r="F663" s="308">
        <v>22.0</v>
      </c>
      <c r="G663" s="308">
        <v>12.0</v>
      </c>
      <c r="H663" s="308">
        <v>7.33</v>
      </c>
      <c r="I663" s="308">
        <v>35.0</v>
      </c>
      <c r="J663" s="308">
        <v>62.58</v>
      </c>
      <c r="K663" s="308"/>
      <c r="L663" s="308"/>
      <c r="M663" s="4"/>
    </row>
    <row r="664" ht="14.25" customHeight="1">
      <c r="A664" s="4"/>
      <c r="B664" s="7" t="s">
        <v>13</v>
      </c>
      <c r="C664" s="308">
        <v>3.0</v>
      </c>
      <c r="D664" s="308">
        <v>6.0</v>
      </c>
      <c r="E664" s="308">
        <v>0.0</v>
      </c>
      <c r="F664" s="308">
        <v>189.0</v>
      </c>
      <c r="G664" s="308">
        <v>74.0</v>
      </c>
      <c r="H664" s="308">
        <v>37.8</v>
      </c>
      <c r="I664" s="308">
        <v>511.0</v>
      </c>
      <c r="J664" s="308">
        <v>36.99</v>
      </c>
      <c r="K664" s="308"/>
      <c r="L664" s="308">
        <v>2.0</v>
      </c>
      <c r="M664" s="4"/>
    </row>
    <row r="665" ht="14.25" customHeight="1">
      <c r="A665" s="4"/>
      <c r="B665" s="13" t="s">
        <v>14</v>
      </c>
      <c r="C665" s="14" t="s">
        <v>15</v>
      </c>
      <c r="D665" s="14" t="s">
        <v>16</v>
      </c>
      <c r="E665" s="14" t="s">
        <v>5</v>
      </c>
      <c r="F665" s="14" t="s">
        <v>17</v>
      </c>
      <c r="G665" s="14" t="s">
        <v>18</v>
      </c>
      <c r="H665" s="14" t="s">
        <v>7</v>
      </c>
      <c r="I665" s="14" t="s">
        <v>19</v>
      </c>
      <c r="J665" s="14" t="s">
        <v>20</v>
      </c>
      <c r="K665" s="14" t="s">
        <v>21</v>
      </c>
      <c r="L665" s="14" t="s">
        <v>22</v>
      </c>
      <c r="M665" s="4"/>
    </row>
    <row r="666" ht="14.25" customHeight="1">
      <c r="A666" s="4"/>
      <c r="B666" s="7" t="s">
        <v>23</v>
      </c>
      <c r="C666" s="308"/>
      <c r="D666" s="308"/>
      <c r="E666" s="308"/>
      <c r="F666" s="308"/>
      <c r="G666" s="308"/>
      <c r="H666" s="308"/>
      <c r="I666" s="308"/>
      <c r="J666" s="308"/>
      <c r="K666" s="308"/>
      <c r="L666" s="308"/>
      <c r="M666" s="4"/>
    </row>
    <row r="667" ht="14.25" customHeight="1">
      <c r="A667" s="4"/>
      <c r="B667" s="7" t="s">
        <v>13</v>
      </c>
      <c r="C667" s="308"/>
      <c r="D667" s="308"/>
      <c r="E667" s="308"/>
      <c r="F667" s="308"/>
      <c r="G667" s="308"/>
      <c r="H667" s="308"/>
      <c r="I667" s="308"/>
      <c r="J667" s="308"/>
      <c r="K667" s="308"/>
      <c r="L667" s="308"/>
      <c r="M667" s="4"/>
    </row>
    <row r="668" ht="14.25" customHeight="1">
      <c r="A668" s="16" t="s">
        <v>24</v>
      </c>
      <c r="B668" s="17"/>
      <c r="C668" s="17"/>
      <c r="D668" s="17"/>
      <c r="E668" s="17"/>
      <c r="F668" s="17"/>
      <c r="G668" s="17"/>
      <c r="H668" s="4"/>
      <c r="I668" s="4"/>
      <c r="J668" s="4"/>
      <c r="K668" s="4"/>
      <c r="L668" s="4"/>
      <c r="M668" s="4"/>
    </row>
    <row r="669" ht="14.25" customHeight="1">
      <c r="A669" s="18" t="s">
        <v>9</v>
      </c>
      <c r="B669" s="19" t="s">
        <v>25</v>
      </c>
      <c r="C669" s="20" t="s">
        <v>26</v>
      </c>
      <c r="D669" s="21"/>
      <c r="E669" s="22"/>
      <c r="F669" s="23" t="s">
        <v>27</v>
      </c>
      <c r="G669" s="23" t="s">
        <v>28</v>
      </c>
      <c r="H669" s="4"/>
      <c r="I669" s="4"/>
      <c r="J669" s="4"/>
      <c r="K669" s="4"/>
      <c r="L669" s="4"/>
      <c r="M669" s="4"/>
    </row>
    <row r="670" ht="14.25" customHeight="1">
      <c r="A670" s="24"/>
      <c r="B670" s="25"/>
      <c r="C670" s="23" t="s">
        <v>29</v>
      </c>
      <c r="D670" s="23" t="s">
        <v>30</v>
      </c>
      <c r="E670" s="23" t="s">
        <v>31</v>
      </c>
      <c r="F670" s="23" t="s">
        <v>32</v>
      </c>
      <c r="G670" s="23" t="s">
        <v>33</v>
      </c>
      <c r="H670" s="4"/>
      <c r="I670" s="4"/>
      <c r="J670" s="4"/>
      <c r="K670" s="4"/>
      <c r="L670" s="4"/>
      <c r="M670" s="4"/>
    </row>
    <row r="671" ht="14.25" customHeight="1">
      <c r="A671" s="26" t="s">
        <v>34</v>
      </c>
      <c r="B671" s="21"/>
      <c r="C671" s="21"/>
      <c r="D671" s="21"/>
      <c r="E671" s="21"/>
      <c r="F671" s="21"/>
      <c r="G671" s="22"/>
      <c r="H671" s="4"/>
      <c r="I671" s="4"/>
      <c r="J671" s="4"/>
      <c r="K671" s="4"/>
      <c r="L671" s="4"/>
      <c r="M671" s="4"/>
    </row>
    <row r="672" ht="14.25" customHeight="1">
      <c r="A672" s="27">
        <v>1.0</v>
      </c>
      <c r="B672" s="28" t="s">
        <v>35</v>
      </c>
      <c r="C672" s="31">
        <v>11.0</v>
      </c>
      <c r="D672" s="31">
        <v>17.0</v>
      </c>
      <c r="E672" s="31">
        <v>28.0</v>
      </c>
      <c r="F672" s="31"/>
      <c r="G672" s="31"/>
      <c r="H672" s="4"/>
      <c r="I672" s="4"/>
      <c r="J672" s="4"/>
      <c r="K672" s="4"/>
      <c r="L672" s="4"/>
      <c r="M672" s="4"/>
    </row>
    <row r="673" ht="14.25" customHeight="1">
      <c r="A673" s="27">
        <v>2.0</v>
      </c>
      <c r="B673" s="28" t="s">
        <v>36</v>
      </c>
      <c r="C673" s="31">
        <v>1.0</v>
      </c>
      <c r="D673" s="31">
        <v>1.0</v>
      </c>
      <c r="E673" s="31">
        <v>1.0</v>
      </c>
      <c r="F673" s="31"/>
      <c r="G673" s="31"/>
      <c r="H673" s="4"/>
      <c r="I673" s="4"/>
      <c r="J673" s="4"/>
      <c r="K673" s="4"/>
      <c r="L673" s="4"/>
      <c r="M673" s="4"/>
    </row>
    <row r="674" ht="14.25" customHeight="1">
      <c r="A674" s="34">
        <v>3.0</v>
      </c>
      <c r="B674" s="35" t="s">
        <v>37</v>
      </c>
      <c r="C674" s="31">
        <v>4.0</v>
      </c>
      <c r="D674" s="31">
        <v>4.0</v>
      </c>
      <c r="E674" s="31">
        <v>4.0</v>
      </c>
      <c r="F674" s="31"/>
      <c r="G674" s="31"/>
      <c r="H674" s="4"/>
      <c r="I674" s="4"/>
      <c r="J674" s="4"/>
      <c r="K674" s="4"/>
      <c r="L674" s="4"/>
      <c r="M674" s="4"/>
    </row>
    <row r="675" ht="14.25" customHeight="1">
      <c r="A675" s="36">
        <v>4.0</v>
      </c>
      <c r="B675" s="35" t="s">
        <v>38</v>
      </c>
      <c r="C675" s="31">
        <v>3.0</v>
      </c>
      <c r="D675" s="31">
        <v>2.0</v>
      </c>
      <c r="E675" s="31">
        <v>1.0</v>
      </c>
      <c r="F675" s="31"/>
      <c r="G675" s="31"/>
      <c r="H675" s="4"/>
      <c r="I675" s="4"/>
      <c r="J675" s="4"/>
      <c r="K675" s="4"/>
      <c r="L675" s="4"/>
      <c r="M675" s="4"/>
    </row>
    <row r="676" ht="14.25" customHeight="1">
      <c r="A676" s="37" t="s">
        <v>39</v>
      </c>
      <c r="B676" s="38" t="s">
        <v>40</v>
      </c>
      <c r="C676" s="31">
        <v>149.0</v>
      </c>
      <c r="D676" s="31">
        <v>164.0</v>
      </c>
      <c r="E676" s="31">
        <v>137.0</v>
      </c>
      <c r="F676" s="31"/>
      <c r="G676" s="31"/>
      <c r="H676" s="4"/>
      <c r="I676" s="4"/>
      <c r="J676" s="4"/>
      <c r="K676" s="4"/>
      <c r="L676" s="4"/>
      <c r="M676" s="4"/>
    </row>
    <row r="677" ht="14.25" customHeight="1">
      <c r="A677" s="43">
        <v>6.0</v>
      </c>
      <c r="B677" s="38" t="s">
        <v>41</v>
      </c>
      <c r="C677" s="31">
        <v>10.0</v>
      </c>
      <c r="D677" s="31">
        <v>8.0</v>
      </c>
      <c r="E677" s="31">
        <v>6.0</v>
      </c>
      <c r="F677" s="31"/>
      <c r="G677" s="31"/>
      <c r="H677" s="4"/>
      <c r="I677" s="4"/>
      <c r="J677" s="4"/>
      <c r="K677" s="4"/>
      <c r="L677" s="4"/>
      <c r="M677" s="4"/>
    </row>
    <row r="678" ht="14.25" customHeight="1">
      <c r="A678" s="44">
        <v>7.0</v>
      </c>
      <c r="B678" s="38" t="s">
        <v>42</v>
      </c>
      <c r="C678" s="31">
        <v>120.0</v>
      </c>
      <c r="D678" s="31">
        <v>120.0</v>
      </c>
      <c r="E678" s="31">
        <v>120.0</v>
      </c>
      <c r="F678" s="31"/>
      <c r="G678" s="31"/>
      <c r="H678" s="4"/>
      <c r="I678" s="4"/>
      <c r="J678" s="4"/>
      <c r="K678" s="4"/>
      <c r="L678" s="4"/>
      <c r="M678" s="4"/>
    </row>
    <row r="679" ht="14.25" customHeight="1">
      <c r="A679" s="45">
        <v>8.0</v>
      </c>
      <c r="B679" s="46" t="s">
        <v>43</v>
      </c>
      <c r="C679" s="51">
        <v>154.0</v>
      </c>
      <c r="D679" s="51">
        <v>168.0</v>
      </c>
      <c r="E679" s="51">
        <v>143.0</v>
      </c>
      <c r="F679" s="51"/>
      <c r="G679" s="51"/>
      <c r="H679" s="4"/>
      <c r="I679" s="4"/>
      <c r="J679" s="4"/>
      <c r="K679" s="4"/>
      <c r="L679" s="4"/>
      <c r="M679" s="4"/>
    </row>
    <row r="680" ht="14.25" customHeight="1">
      <c r="A680" s="52">
        <v>9.0</v>
      </c>
      <c r="B680" s="53" t="s">
        <v>44</v>
      </c>
      <c r="C680" s="31">
        <v>6.0</v>
      </c>
      <c r="D680" s="31">
        <v>5.0</v>
      </c>
      <c r="E680" s="31">
        <v>2.0</v>
      </c>
      <c r="F680" s="31"/>
      <c r="G680" s="31"/>
      <c r="H680" s="4"/>
      <c r="I680" s="4"/>
      <c r="J680" s="4"/>
      <c r="K680" s="4"/>
      <c r="L680" s="4"/>
      <c r="M680" s="4"/>
    </row>
    <row r="681" ht="14.25" customHeight="1">
      <c r="A681" s="52">
        <v>10.0</v>
      </c>
      <c r="B681" s="53" t="s">
        <v>45</v>
      </c>
      <c r="C681" s="31">
        <v>103.0</v>
      </c>
      <c r="D681" s="31">
        <v>110.0</v>
      </c>
      <c r="E681" s="31">
        <v>87.0</v>
      </c>
      <c r="F681" s="31"/>
      <c r="G681" s="31"/>
      <c r="H681" s="4"/>
      <c r="I681" s="4"/>
      <c r="J681" s="4"/>
      <c r="K681" s="4"/>
      <c r="L681" s="4"/>
      <c r="M681" s="4"/>
    </row>
    <row r="682" ht="14.25" customHeight="1">
      <c r="A682" s="55" t="s">
        <v>46</v>
      </c>
      <c r="B682" s="56"/>
      <c r="C682" s="56"/>
      <c r="D682" s="56"/>
      <c r="E682" s="56"/>
      <c r="F682" s="56"/>
      <c r="G682" s="57"/>
      <c r="H682" s="4"/>
      <c r="I682" s="4"/>
      <c r="J682" s="4"/>
      <c r="K682" s="4"/>
      <c r="L682" s="4"/>
      <c r="M682" s="4"/>
    </row>
    <row r="683" ht="14.25" customHeight="1">
      <c r="A683" s="37">
        <v>11.0</v>
      </c>
      <c r="B683" s="58" t="s">
        <v>47</v>
      </c>
      <c r="C683" s="31">
        <v>12.0</v>
      </c>
      <c r="D683" s="31">
        <v>3.0</v>
      </c>
      <c r="E683" s="31">
        <v>7.0</v>
      </c>
      <c r="F683" s="31"/>
      <c r="G683" s="31"/>
      <c r="H683" s="4"/>
      <c r="I683" s="4"/>
      <c r="J683" s="4"/>
      <c r="K683" s="4"/>
      <c r="L683" s="4"/>
      <c r="M683" s="4"/>
    </row>
    <row r="684" ht="14.25" customHeight="1">
      <c r="A684" s="27">
        <v>12.0</v>
      </c>
      <c r="B684" s="58" t="s">
        <v>48</v>
      </c>
      <c r="C684" s="31">
        <v>10.0</v>
      </c>
      <c r="D684" s="31">
        <v>14.0</v>
      </c>
      <c r="E684" s="31">
        <v>11.0</v>
      </c>
      <c r="F684" s="31"/>
      <c r="G684" s="31"/>
      <c r="H684" s="4"/>
      <c r="I684" s="4"/>
      <c r="J684" s="4"/>
      <c r="K684" s="4"/>
      <c r="L684" s="4"/>
      <c r="M684" s="4"/>
    </row>
    <row r="685" ht="14.25" customHeight="1">
      <c r="A685" s="27">
        <v>13.0</v>
      </c>
      <c r="B685" s="58" t="s">
        <v>49</v>
      </c>
      <c r="C685" s="31">
        <v>6.0</v>
      </c>
      <c r="D685" s="31">
        <v>6.0</v>
      </c>
      <c r="E685" s="31">
        <v>3.0</v>
      </c>
      <c r="F685" s="31"/>
      <c r="G685" s="31"/>
      <c r="H685" s="4"/>
      <c r="I685" s="4"/>
      <c r="J685" s="4"/>
      <c r="K685" s="4"/>
      <c r="L685" s="4"/>
      <c r="M685" s="4"/>
    </row>
    <row r="686" ht="14.25" customHeight="1">
      <c r="A686" s="27">
        <v>14.0</v>
      </c>
      <c r="B686" s="58" t="s">
        <v>50</v>
      </c>
      <c r="C686" s="31" t="s">
        <v>51</v>
      </c>
      <c r="D686" s="31" t="s">
        <v>51</v>
      </c>
      <c r="E686" s="31" t="s">
        <v>51</v>
      </c>
      <c r="F686" s="31"/>
      <c r="G686" s="31"/>
      <c r="H686" s="4"/>
      <c r="I686" s="4"/>
      <c r="J686" s="4"/>
      <c r="K686" s="4"/>
      <c r="L686" s="4"/>
      <c r="M686" s="4"/>
    </row>
    <row r="687" ht="14.25" customHeight="1">
      <c r="A687" s="27">
        <v>15.0</v>
      </c>
      <c r="B687" s="58" t="s">
        <v>52</v>
      </c>
      <c r="C687" s="31" t="s">
        <v>63</v>
      </c>
      <c r="D687" s="31" t="s">
        <v>63</v>
      </c>
      <c r="E687" s="31" t="s">
        <v>63</v>
      </c>
      <c r="F687" s="31"/>
      <c r="G687" s="31"/>
      <c r="H687" s="4"/>
      <c r="I687" s="4"/>
      <c r="J687" s="4"/>
      <c r="K687" s="4"/>
      <c r="L687" s="4"/>
      <c r="M687" s="4"/>
    </row>
    <row r="688" ht="14.25" customHeight="1">
      <c r="A688" s="60">
        <v>16.0</v>
      </c>
      <c r="B688" s="58" t="s">
        <v>54</v>
      </c>
      <c r="C688" s="31"/>
      <c r="D688" s="31"/>
      <c r="E688" s="31"/>
      <c r="F688" s="31"/>
      <c r="G688" s="31"/>
      <c r="H688" s="4"/>
      <c r="I688" s="4"/>
      <c r="J688" s="4"/>
      <c r="K688" s="4"/>
      <c r="L688" s="4"/>
      <c r="M688" s="4"/>
    </row>
    <row r="689" ht="14.25" customHeight="1">
      <c r="A689" s="27">
        <v>17.0</v>
      </c>
      <c r="B689" s="58" t="s">
        <v>55</v>
      </c>
      <c r="C689" s="31"/>
      <c r="D689" s="31"/>
      <c r="E689" s="31"/>
      <c r="F689" s="31"/>
      <c r="G689" s="31"/>
      <c r="H689" s="4"/>
      <c r="I689" s="4"/>
      <c r="J689" s="4"/>
      <c r="K689" s="4"/>
      <c r="L689" s="4"/>
      <c r="M689" s="4"/>
    </row>
    <row r="690" ht="14.25" customHeight="1">
      <c r="A690" s="60">
        <v>18.0</v>
      </c>
      <c r="B690" s="58" t="s">
        <v>56</v>
      </c>
      <c r="C690" s="31"/>
      <c r="D690" s="31"/>
      <c r="E690" s="31"/>
      <c r="F690" s="31"/>
      <c r="G690" s="31"/>
      <c r="H690" s="4"/>
      <c r="I690" s="4"/>
      <c r="J690" s="4"/>
      <c r="K690" s="4"/>
      <c r="L690" s="4"/>
      <c r="M690" s="4"/>
    </row>
    <row r="691" ht="14.25" customHeight="1">
      <c r="A691" s="27">
        <v>19.0</v>
      </c>
      <c r="B691" s="58" t="s">
        <v>57</v>
      </c>
      <c r="C691" s="31"/>
      <c r="D691" s="31"/>
      <c r="E691" s="31"/>
      <c r="F691" s="31"/>
      <c r="G691" s="31"/>
      <c r="H691" s="4"/>
      <c r="I691" s="4"/>
      <c r="J691" s="4"/>
      <c r="K691" s="4"/>
      <c r="L691" s="4"/>
      <c r="M691" s="4"/>
    </row>
    <row r="692" ht="14.25" customHeight="1">
      <c r="A692" s="60">
        <v>20.0</v>
      </c>
      <c r="B692" s="58" t="s">
        <v>58</v>
      </c>
      <c r="C692" s="31"/>
      <c r="D692" s="31"/>
      <c r="E692" s="31"/>
      <c r="F692" s="31"/>
      <c r="G692" s="31"/>
      <c r="H692" s="4"/>
      <c r="I692" s="4"/>
      <c r="J692" s="4"/>
      <c r="K692" s="4"/>
      <c r="L692" s="4"/>
      <c r="M692" s="4"/>
    </row>
    <row r="693" ht="14.25" customHeight="1">
      <c r="A693" s="27">
        <v>21.0</v>
      </c>
      <c r="B693" s="58" t="s">
        <v>59</v>
      </c>
      <c r="C693" s="31" t="s">
        <v>63</v>
      </c>
      <c r="D693" s="31" t="s">
        <v>63</v>
      </c>
      <c r="E693" s="31" t="s">
        <v>63</v>
      </c>
      <c r="F693" s="31"/>
      <c r="G693" s="31"/>
      <c r="H693" s="4"/>
      <c r="I693" s="4"/>
      <c r="J693" s="4"/>
      <c r="K693" s="4"/>
      <c r="L693" s="4"/>
      <c r="M693" s="4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</row>
    <row r="695" ht="14.25" customHeight="1">
      <c r="A695" s="62" t="s">
        <v>60</v>
      </c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2"/>
      <c r="M695" s="4"/>
    </row>
    <row r="696" ht="14.25" customHeight="1">
      <c r="A696" s="63" t="s">
        <v>9</v>
      </c>
      <c r="B696" s="64" t="s">
        <v>25</v>
      </c>
      <c r="C696" s="65" t="s">
        <v>26</v>
      </c>
      <c r="D696" s="56"/>
      <c r="E696" s="56"/>
      <c r="F696" s="56"/>
      <c r="G696" s="56"/>
      <c r="H696" s="56"/>
      <c r="I696" s="56"/>
      <c r="J696" s="56"/>
      <c r="K696" s="56"/>
      <c r="L696" s="57"/>
      <c r="M696" s="4"/>
    </row>
    <row r="697" ht="14.25" customHeight="1">
      <c r="C697" s="66" t="s">
        <v>29</v>
      </c>
      <c r="D697" s="67"/>
      <c r="E697" s="66" t="s">
        <v>30</v>
      </c>
      <c r="F697" s="67"/>
      <c r="G697" s="66" t="s">
        <v>31</v>
      </c>
      <c r="H697" s="67"/>
      <c r="I697" s="66" t="s">
        <v>32</v>
      </c>
      <c r="J697" s="67"/>
      <c r="K697" s="66" t="s">
        <v>33</v>
      </c>
      <c r="L697" s="67"/>
      <c r="M697" s="4"/>
    </row>
    <row r="698" ht="14.25" customHeight="1">
      <c r="A698" s="17"/>
      <c r="B698" s="17"/>
      <c r="C698" s="58" t="s">
        <v>61</v>
      </c>
      <c r="D698" s="58" t="s">
        <v>62</v>
      </c>
      <c r="E698" s="58" t="s">
        <v>61</v>
      </c>
      <c r="F698" s="58" t="s">
        <v>62</v>
      </c>
      <c r="G698" s="58" t="s">
        <v>61</v>
      </c>
      <c r="H698" s="58" t="s">
        <v>62</v>
      </c>
      <c r="I698" s="58" t="s">
        <v>61</v>
      </c>
      <c r="J698" s="58" t="s">
        <v>62</v>
      </c>
      <c r="K698" s="58" t="s">
        <v>61</v>
      </c>
      <c r="L698" s="58" t="s">
        <v>62</v>
      </c>
      <c r="M698" s="4"/>
    </row>
    <row r="699" ht="14.25" customHeight="1">
      <c r="A699" s="68" t="s">
        <v>34</v>
      </c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70"/>
      <c r="M699" s="4"/>
    </row>
    <row r="700" ht="14.25" customHeight="1">
      <c r="A700" s="27">
        <v>1.0</v>
      </c>
      <c r="B700" s="71" t="s">
        <v>35</v>
      </c>
      <c r="C700" s="72">
        <v>1.0</v>
      </c>
      <c r="D700" s="73"/>
      <c r="E700" s="72">
        <v>12.0</v>
      </c>
      <c r="F700" s="73"/>
      <c r="G700" s="72">
        <v>26.0</v>
      </c>
      <c r="H700" s="73"/>
      <c r="I700" s="72">
        <v>30.0</v>
      </c>
      <c r="J700" s="73"/>
      <c r="K700" s="72">
        <v>43.0</v>
      </c>
      <c r="L700" s="73"/>
      <c r="M700" s="4"/>
    </row>
    <row r="701" ht="14.25" customHeight="1">
      <c r="A701" s="27">
        <v>2.0</v>
      </c>
      <c r="B701" s="71" t="s">
        <v>36</v>
      </c>
      <c r="C701" s="74">
        <v>1.0</v>
      </c>
      <c r="D701" s="75">
        <v>3.0</v>
      </c>
      <c r="E701" s="74">
        <v>1.0</v>
      </c>
      <c r="F701" s="75">
        <v>3.0</v>
      </c>
      <c r="G701" s="74">
        <v>1.0</v>
      </c>
      <c r="H701" s="75">
        <v>3.0</v>
      </c>
      <c r="I701" s="74">
        <v>2.0</v>
      </c>
      <c r="J701" s="75">
        <v>4.0</v>
      </c>
      <c r="K701" s="74">
        <v>1.0</v>
      </c>
      <c r="L701" s="75">
        <v>3.0</v>
      </c>
      <c r="M701" s="4"/>
    </row>
    <row r="702" ht="14.25" customHeight="1">
      <c r="A702" s="34">
        <v>3.0</v>
      </c>
      <c r="B702" s="76" t="s">
        <v>37</v>
      </c>
      <c r="C702" s="77">
        <v>6.0</v>
      </c>
      <c r="D702" s="78"/>
      <c r="E702" s="77">
        <v>6.0</v>
      </c>
      <c r="F702" s="78"/>
      <c r="G702" s="77">
        <v>6.0</v>
      </c>
      <c r="H702" s="78"/>
      <c r="I702" s="77">
        <v>6.0</v>
      </c>
      <c r="J702" s="78"/>
      <c r="K702" s="77">
        <v>6.0</v>
      </c>
      <c r="L702" s="78"/>
      <c r="M702" s="4"/>
    </row>
    <row r="703" ht="14.25" customHeight="1">
      <c r="A703" s="36">
        <v>4.0</v>
      </c>
      <c r="B703" s="76" t="s">
        <v>38</v>
      </c>
      <c r="C703" s="77">
        <v>2.0</v>
      </c>
      <c r="D703" s="78"/>
      <c r="E703" s="77">
        <v>3.0</v>
      </c>
      <c r="F703" s="78"/>
      <c r="G703" s="77">
        <v>1.0</v>
      </c>
      <c r="H703" s="78"/>
      <c r="I703" s="77">
        <v>4.0</v>
      </c>
      <c r="J703" s="78"/>
      <c r="K703" s="77">
        <v>5.0</v>
      </c>
      <c r="L703" s="78"/>
      <c r="M703" s="4"/>
    </row>
    <row r="704" ht="14.25" customHeight="1">
      <c r="A704" s="37" t="s">
        <v>39</v>
      </c>
      <c r="B704" s="79" t="s">
        <v>40</v>
      </c>
      <c r="C704" s="74">
        <v>238.0</v>
      </c>
      <c r="D704" s="75">
        <v>192.0</v>
      </c>
      <c r="E704" s="74">
        <v>82.0</v>
      </c>
      <c r="F704" s="75">
        <v>149.0</v>
      </c>
      <c r="G704" s="74">
        <v>171.0</v>
      </c>
      <c r="H704" s="75">
        <v>171.0</v>
      </c>
      <c r="I704" s="74">
        <v>356.0</v>
      </c>
      <c r="J704" s="75">
        <v>149.0</v>
      </c>
      <c r="K704" s="74">
        <v>188.0</v>
      </c>
      <c r="L704" s="75">
        <v>168.0</v>
      </c>
      <c r="M704" s="4"/>
    </row>
    <row r="705" ht="14.25" customHeight="1">
      <c r="A705" s="43">
        <v>6.0</v>
      </c>
      <c r="B705" s="79" t="s">
        <v>41</v>
      </c>
      <c r="C705" s="74">
        <v>10.0</v>
      </c>
      <c r="D705" s="75">
        <v>10.0</v>
      </c>
      <c r="E705" s="74">
        <v>10.0</v>
      </c>
      <c r="F705" s="75">
        <v>10.0</v>
      </c>
      <c r="G705" s="74">
        <v>10.0</v>
      </c>
      <c r="H705" s="75">
        <v>10.0</v>
      </c>
      <c r="I705" s="74">
        <v>10.0</v>
      </c>
      <c r="J705" s="75">
        <v>8.0</v>
      </c>
      <c r="K705" s="74">
        <v>10.0</v>
      </c>
      <c r="L705" s="75">
        <v>10.0</v>
      </c>
      <c r="M705" s="4"/>
    </row>
    <row r="706" ht="14.25" customHeight="1">
      <c r="A706" s="44">
        <v>7.0</v>
      </c>
      <c r="B706" s="79" t="s">
        <v>42</v>
      </c>
      <c r="C706" s="74">
        <v>449.0</v>
      </c>
      <c r="D706" s="75">
        <v>333.0</v>
      </c>
      <c r="E706" s="74">
        <v>201.0</v>
      </c>
      <c r="F706" s="75">
        <v>277.0</v>
      </c>
      <c r="G706" s="74">
        <v>323.0</v>
      </c>
      <c r="H706" s="75">
        <v>391.0</v>
      </c>
      <c r="I706" s="74">
        <v>349.0</v>
      </c>
      <c r="J706" s="75">
        <v>234.0</v>
      </c>
      <c r="K706" s="74">
        <v>333.0</v>
      </c>
      <c r="L706" s="75">
        <v>333.0</v>
      </c>
      <c r="M706" s="4"/>
    </row>
    <row r="707" ht="14.25" customHeight="1">
      <c r="A707" s="45">
        <v>8.0</v>
      </c>
      <c r="B707" s="80" t="s">
        <v>43</v>
      </c>
      <c r="C707" s="81">
        <v>229.0</v>
      </c>
      <c r="D707" s="82">
        <v>202.0</v>
      </c>
      <c r="E707" s="81">
        <v>375.0</v>
      </c>
      <c r="F707" s="82" t="s">
        <v>53</v>
      </c>
      <c r="G707" s="81">
        <v>213.0</v>
      </c>
      <c r="H707" s="82">
        <v>131.0</v>
      </c>
      <c r="I707" s="81">
        <v>288.0</v>
      </c>
      <c r="J707" s="82">
        <v>112.0</v>
      </c>
      <c r="K707" s="81">
        <v>468.0</v>
      </c>
      <c r="L707" s="82" t="s">
        <v>53</v>
      </c>
      <c r="M707" s="4"/>
    </row>
    <row r="708" ht="14.25" customHeight="1">
      <c r="A708" s="52">
        <v>9.0</v>
      </c>
      <c r="B708" s="83" t="s">
        <v>44</v>
      </c>
      <c r="C708" s="74">
        <v>10.0</v>
      </c>
      <c r="D708" s="75">
        <v>7.0</v>
      </c>
      <c r="E708" s="74">
        <v>10.0</v>
      </c>
      <c r="F708" s="82" t="s">
        <v>53</v>
      </c>
      <c r="G708" s="74">
        <v>10.0</v>
      </c>
      <c r="H708" s="75">
        <v>1.0</v>
      </c>
      <c r="I708" s="74">
        <v>10.0</v>
      </c>
      <c r="J708" s="75">
        <v>8.0</v>
      </c>
      <c r="K708" s="74">
        <v>6.0</v>
      </c>
      <c r="L708" s="75" t="s">
        <v>53</v>
      </c>
      <c r="M708" s="4"/>
    </row>
    <row r="709" ht="14.25" customHeight="1">
      <c r="A709" s="52">
        <v>10.0</v>
      </c>
      <c r="B709" s="83" t="s">
        <v>45</v>
      </c>
      <c r="C709" s="84">
        <v>387.0</v>
      </c>
      <c r="D709" s="85">
        <v>453.0</v>
      </c>
      <c r="E709" s="84">
        <v>533.0</v>
      </c>
      <c r="F709" s="85" t="s">
        <v>53</v>
      </c>
      <c r="G709" s="84">
        <v>377.0</v>
      </c>
      <c r="H709" s="85">
        <v>151.0</v>
      </c>
      <c r="I709" s="84">
        <v>519.0</v>
      </c>
      <c r="J709" s="85">
        <v>222.0</v>
      </c>
      <c r="K709" s="84">
        <v>574.0</v>
      </c>
      <c r="L709" s="85" t="s">
        <v>53</v>
      </c>
      <c r="M709" s="4"/>
    </row>
    <row r="710" ht="14.25" customHeight="1">
      <c r="A710" s="86" t="s">
        <v>46</v>
      </c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70"/>
      <c r="M710" s="4"/>
    </row>
    <row r="711" ht="14.25" customHeight="1">
      <c r="A711" s="37">
        <v>11.0</v>
      </c>
      <c r="B711" s="87" t="s">
        <v>47</v>
      </c>
      <c r="C711" s="88"/>
      <c r="D711" s="89"/>
      <c r="E711" s="88"/>
      <c r="F711" s="89"/>
      <c r="G711" s="89">
        <v>7.0</v>
      </c>
      <c r="H711" s="88">
        <v>37.0</v>
      </c>
      <c r="I711" s="88">
        <v>69.0</v>
      </c>
      <c r="J711" s="89">
        <v>2.0</v>
      </c>
      <c r="K711" s="88">
        <v>0.0</v>
      </c>
      <c r="L711" s="89">
        <v>74.0</v>
      </c>
      <c r="M711" s="4"/>
    </row>
    <row r="712" ht="14.25" customHeight="1">
      <c r="A712" s="27">
        <v>12.0</v>
      </c>
      <c r="B712" s="87" t="s">
        <v>48</v>
      </c>
      <c r="C712" s="74"/>
      <c r="D712" s="75"/>
      <c r="E712" s="74"/>
      <c r="F712" s="75"/>
      <c r="G712" s="75">
        <v>40.0</v>
      </c>
      <c r="H712" s="74">
        <v>143.0</v>
      </c>
      <c r="I712" s="74">
        <v>172.0</v>
      </c>
      <c r="J712" s="75">
        <v>15.0</v>
      </c>
      <c r="K712" s="74">
        <v>8.0</v>
      </c>
      <c r="L712" s="75">
        <v>133.0</v>
      </c>
      <c r="M712" s="4"/>
    </row>
    <row r="713" ht="14.25" customHeight="1">
      <c r="A713" s="27">
        <v>13.0</v>
      </c>
      <c r="B713" s="87" t="s">
        <v>49</v>
      </c>
      <c r="C713" s="74"/>
      <c r="D713" s="75"/>
      <c r="E713" s="74"/>
      <c r="F713" s="75"/>
      <c r="G713" s="75">
        <v>3.0</v>
      </c>
      <c r="H713" s="74">
        <v>3.0</v>
      </c>
      <c r="I713" s="74">
        <v>7.0</v>
      </c>
      <c r="J713" s="75">
        <v>7.0</v>
      </c>
      <c r="K713" s="74">
        <v>7.0</v>
      </c>
      <c r="L713" s="75">
        <v>3.0</v>
      </c>
      <c r="M713" s="4"/>
    </row>
    <row r="714" ht="14.25" customHeight="1">
      <c r="A714" s="27">
        <v>14.0</v>
      </c>
      <c r="B714" s="87" t="s">
        <v>50</v>
      </c>
      <c r="C714" s="74"/>
      <c r="D714" s="75"/>
      <c r="E714" s="74"/>
      <c r="F714" s="75"/>
      <c r="G714" s="75" t="s">
        <v>51</v>
      </c>
      <c r="H714" s="74" t="s">
        <v>51</v>
      </c>
      <c r="I714" s="74" t="s">
        <v>51</v>
      </c>
      <c r="J714" s="75" t="s">
        <v>51</v>
      </c>
      <c r="K714" s="74" t="s">
        <v>51</v>
      </c>
      <c r="L714" s="75" t="s">
        <v>51</v>
      </c>
      <c r="M714" s="4"/>
    </row>
    <row r="715" ht="14.25" customHeight="1">
      <c r="A715" s="27">
        <v>15.0</v>
      </c>
      <c r="B715" s="87" t="s">
        <v>52</v>
      </c>
      <c r="C715" s="323" t="s">
        <v>63</v>
      </c>
      <c r="D715" s="21"/>
      <c r="E715" s="21"/>
      <c r="F715" s="21"/>
      <c r="G715" s="21"/>
      <c r="H715" s="21"/>
      <c r="I715" s="21"/>
      <c r="J715" s="21"/>
      <c r="K715" s="21"/>
      <c r="L715" s="78"/>
      <c r="M715" s="4"/>
    </row>
    <row r="716" ht="14.25" customHeight="1">
      <c r="A716" s="60">
        <v>16.0</v>
      </c>
      <c r="B716" s="91" t="s">
        <v>54</v>
      </c>
      <c r="C716" s="74"/>
      <c r="D716" s="75"/>
      <c r="E716" s="74"/>
      <c r="F716" s="75"/>
      <c r="G716" s="74"/>
      <c r="H716" s="75"/>
      <c r="I716" s="74"/>
      <c r="J716" s="75"/>
      <c r="K716" s="74"/>
      <c r="L716" s="75"/>
      <c r="M716" s="4"/>
    </row>
    <row r="717" ht="14.25" customHeight="1">
      <c r="A717" s="27">
        <v>17.0</v>
      </c>
      <c r="B717" s="91" t="s">
        <v>55</v>
      </c>
      <c r="C717" s="74"/>
      <c r="D717" s="75"/>
      <c r="E717" s="74"/>
      <c r="F717" s="75"/>
      <c r="G717" s="74"/>
      <c r="H717" s="75"/>
      <c r="I717" s="74"/>
      <c r="J717" s="75"/>
      <c r="K717" s="74"/>
      <c r="L717" s="75"/>
      <c r="M717" s="4"/>
    </row>
    <row r="718" ht="14.25" customHeight="1">
      <c r="A718" s="60">
        <v>18.0</v>
      </c>
      <c r="B718" s="91" t="s">
        <v>56</v>
      </c>
      <c r="C718" s="81"/>
      <c r="D718" s="82"/>
      <c r="E718" s="81"/>
      <c r="F718" s="82"/>
      <c r="G718" s="81"/>
      <c r="H718" s="82"/>
      <c r="I718" s="81"/>
      <c r="J718" s="82"/>
      <c r="K718" s="81"/>
      <c r="L718" s="82"/>
      <c r="M718" s="4"/>
    </row>
    <row r="719" ht="14.25" customHeight="1">
      <c r="A719" s="27">
        <v>19.0</v>
      </c>
      <c r="B719" s="91" t="s">
        <v>57</v>
      </c>
      <c r="C719" s="74"/>
      <c r="D719" s="75"/>
      <c r="E719" s="74"/>
      <c r="F719" s="75"/>
      <c r="G719" s="74"/>
      <c r="H719" s="75"/>
      <c r="I719" s="74"/>
      <c r="J719" s="75"/>
      <c r="K719" s="74"/>
      <c r="L719" s="75"/>
      <c r="M719" s="4"/>
    </row>
    <row r="720" ht="14.25" customHeight="1">
      <c r="A720" s="60">
        <v>20.0</v>
      </c>
      <c r="B720" s="91" t="s">
        <v>58</v>
      </c>
      <c r="C720" s="74"/>
      <c r="D720" s="75"/>
      <c r="E720" s="74"/>
      <c r="F720" s="75"/>
      <c r="G720" s="74"/>
      <c r="H720" s="75"/>
      <c r="I720" s="74"/>
      <c r="J720" s="75"/>
      <c r="K720" s="74"/>
      <c r="L720" s="75"/>
      <c r="M720" s="4"/>
    </row>
    <row r="721" ht="14.25" customHeight="1">
      <c r="A721" s="27">
        <v>21.0</v>
      </c>
      <c r="B721" s="91" t="s">
        <v>59</v>
      </c>
      <c r="C721" s="324" t="s">
        <v>63</v>
      </c>
      <c r="D721" s="93"/>
      <c r="E721" s="93"/>
      <c r="F721" s="93"/>
      <c r="G721" s="93"/>
      <c r="H721" s="93"/>
      <c r="I721" s="93"/>
      <c r="J721" s="93"/>
      <c r="K721" s="93"/>
      <c r="L721" s="94"/>
      <c r="M721" s="4"/>
    </row>
    <row r="722" ht="14.25" customHeight="1">
      <c r="A722" s="4"/>
      <c r="B722" s="5" t="s">
        <v>1</v>
      </c>
      <c r="C722" s="6" t="s">
        <v>2</v>
      </c>
      <c r="D722" s="6" t="s">
        <v>3</v>
      </c>
      <c r="E722" s="509" t="s">
        <v>83</v>
      </c>
      <c r="F722" s="6" t="s">
        <v>5</v>
      </c>
      <c r="G722" s="6" t="s">
        <v>6</v>
      </c>
      <c r="H722" s="6" t="s">
        <v>7</v>
      </c>
      <c r="I722" s="6" t="s">
        <v>8</v>
      </c>
      <c r="J722" s="6" t="s">
        <v>9</v>
      </c>
      <c r="K722" s="6" t="s">
        <v>10</v>
      </c>
      <c r="L722" s="6" t="s">
        <v>11</v>
      </c>
      <c r="M722" s="4"/>
    </row>
    <row r="723" ht="14.25" customHeight="1">
      <c r="A723" s="4"/>
      <c r="B723" s="7" t="s">
        <v>12</v>
      </c>
      <c r="C723" s="308">
        <v>3.0</v>
      </c>
      <c r="D723" s="308">
        <v>3.0</v>
      </c>
      <c r="E723" s="308" t="s">
        <v>181</v>
      </c>
      <c r="F723" s="308">
        <v>22.0</v>
      </c>
      <c r="G723" s="308">
        <v>12.0</v>
      </c>
      <c r="H723" s="308">
        <v>7.33</v>
      </c>
      <c r="I723" s="308">
        <v>35.0</v>
      </c>
      <c r="J723" s="308">
        <v>62.58</v>
      </c>
      <c r="K723" s="308"/>
      <c r="L723" s="308"/>
      <c r="M723" s="4"/>
    </row>
    <row r="724" ht="14.25" customHeight="1">
      <c r="A724" s="4"/>
      <c r="B724" s="7" t="s">
        <v>13</v>
      </c>
      <c r="C724" s="308">
        <v>3.0</v>
      </c>
      <c r="D724" s="308">
        <v>6.0</v>
      </c>
      <c r="E724" s="308">
        <v>0.0</v>
      </c>
      <c r="F724" s="308">
        <v>189.0</v>
      </c>
      <c r="G724" s="308">
        <v>74.0</v>
      </c>
      <c r="H724" s="308">
        <v>37.8</v>
      </c>
      <c r="I724" s="308">
        <v>511.0</v>
      </c>
      <c r="J724" s="308">
        <v>36.99</v>
      </c>
      <c r="K724" s="308"/>
      <c r="L724" s="308">
        <v>2.0</v>
      </c>
      <c r="M724" s="4"/>
    </row>
    <row r="725" ht="14.25" customHeight="1">
      <c r="A725" s="4"/>
      <c r="B725" s="13" t="s">
        <v>14</v>
      </c>
      <c r="C725" s="14" t="s">
        <v>15</v>
      </c>
      <c r="D725" s="14" t="s">
        <v>16</v>
      </c>
      <c r="E725" s="14" t="s">
        <v>5</v>
      </c>
      <c r="F725" s="14" t="s">
        <v>17</v>
      </c>
      <c r="G725" s="14" t="s">
        <v>18</v>
      </c>
      <c r="H725" s="14" t="s">
        <v>7</v>
      </c>
      <c r="I725" s="14" t="s">
        <v>19</v>
      </c>
      <c r="J725" s="14" t="s">
        <v>20</v>
      </c>
      <c r="K725" s="14" t="s">
        <v>21</v>
      </c>
      <c r="L725" s="14" t="s">
        <v>22</v>
      </c>
      <c r="M725" s="4"/>
    </row>
    <row r="726" ht="14.25" customHeight="1">
      <c r="A726" s="4"/>
      <c r="B726" s="7" t="s">
        <v>23</v>
      </c>
      <c r="C726" s="308"/>
      <c r="D726" s="308"/>
      <c r="E726" s="308"/>
      <c r="F726" s="308"/>
      <c r="G726" s="308"/>
      <c r="H726" s="308"/>
      <c r="I726" s="308"/>
      <c r="J726" s="308"/>
      <c r="K726" s="308"/>
      <c r="L726" s="308"/>
      <c r="M726" s="4"/>
    </row>
    <row r="727" ht="14.25" customHeight="1">
      <c r="A727" s="4"/>
      <c r="B727" s="7" t="s">
        <v>13</v>
      </c>
      <c r="C727" s="308"/>
      <c r="D727" s="308"/>
      <c r="E727" s="308"/>
      <c r="F727" s="308"/>
      <c r="G727" s="308"/>
      <c r="H727" s="308"/>
      <c r="I727" s="308"/>
      <c r="J727" s="308"/>
      <c r="K727" s="308"/>
      <c r="L727" s="308"/>
      <c r="M727" s="4"/>
    </row>
    <row r="728" ht="14.25" customHeight="1">
      <c r="A728" s="16" t="s">
        <v>24</v>
      </c>
      <c r="B728" s="17"/>
      <c r="C728" s="17"/>
      <c r="D728" s="17"/>
      <c r="E728" s="17"/>
      <c r="F728" s="17"/>
      <c r="G728" s="17"/>
      <c r="H728" s="4"/>
      <c r="I728" s="4"/>
      <c r="J728" s="4"/>
      <c r="K728" s="4"/>
      <c r="L728" s="4"/>
      <c r="M728" s="4"/>
    </row>
    <row r="729" ht="14.25" customHeight="1">
      <c r="A729" s="18" t="s">
        <v>9</v>
      </c>
      <c r="B729" s="19" t="s">
        <v>25</v>
      </c>
      <c r="C729" s="20" t="s">
        <v>26</v>
      </c>
      <c r="D729" s="21"/>
      <c r="E729" s="22"/>
      <c r="F729" s="23" t="s">
        <v>27</v>
      </c>
      <c r="G729" s="23" t="s">
        <v>28</v>
      </c>
      <c r="H729" s="4"/>
      <c r="I729" s="4"/>
      <c r="J729" s="4"/>
      <c r="K729" s="4"/>
      <c r="L729" s="4"/>
      <c r="M729" s="4"/>
    </row>
    <row r="730" ht="14.25" customHeight="1">
      <c r="A730" s="24"/>
      <c r="B730" s="25"/>
      <c r="C730" s="23" t="s">
        <v>29</v>
      </c>
      <c r="D730" s="23" t="s">
        <v>30</v>
      </c>
      <c r="E730" s="23" t="s">
        <v>31</v>
      </c>
      <c r="F730" s="23" t="s">
        <v>32</v>
      </c>
      <c r="G730" s="23" t="s">
        <v>33</v>
      </c>
      <c r="H730" s="4"/>
      <c r="I730" s="4"/>
      <c r="J730" s="4"/>
      <c r="K730" s="4"/>
      <c r="L730" s="4"/>
      <c r="M730" s="4"/>
    </row>
    <row r="731" ht="14.25" customHeight="1">
      <c r="A731" s="26" t="s">
        <v>34</v>
      </c>
      <c r="B731" s="21"/>
      <c r="C731" s="21"/>
      <c r="D731" s="21"/>
      <c r="E731" s="21"/>
      <c r="F731" s="21"/>
      <c r="G731" s="22"/>
      <c r="H731" s="4"/>
      <c r="I731" s="4"/>
      <c r="J731" s="4"/>
      <c r="K731" s="4"/>
      <c r="L731" s="4"/>
      <c r="M731" s="4"/>
    </row>
    <row r="732" ht="14.25" customHeight="1">
      <c r="A732" s="27">
        <v>1.0</v>
      </c>
      <c r="B732" s="28" t="s">
        <v>35</v>
      </c>
      <c r="C732" s="31">
        <v>11.0</v>
      </c>
      <c r="D732" s="31">
        <v>17.0</v>
      </c>
      <c r="E732" s="31">
        <v>28.0</v>
      </c>
      <c r="F732" s="31"/>
      <c r="G732" s="31"/>
      <c r="H732" s="4"/>
      <c r="I732" s="4"/>
      <c r="J732" s="4"/>
      <c r="K732" s="4"/>
      <c r="L732" s="4"/>
      <c r="M732" s="4"/>
    </row>
    <row r="733" ht="14.25" customHeight="1">
      <c r="A733" s="27">
        <v>2.0</v>
      </c>
      <c r="B733" s="28" t="s">
        <v>36</v>
      </c>
      <c r="C733" s="31">
        <v>1.0</v>
      </c>
      <c r="D733" s="31">
        <v>1.0</v>
      </c>
      <c r="E733" s="31">
        <v>1.0</v>
      </c>
      <c r="F733" s="31"/>
      <c r="G733" s="31"/>
      <c r="H733" s="4"/>
      <c r="I733" s="4"/>
      <c r="J733" s="4"/>
      <c r="K733" s="4"/>
      <c r="L733" s="4"/>
      <c r="M733" s="4"/>
    </row>
    <row r="734" ht="14.25" customHeight="1">
      <c r="A734" s="34">
        <v>3.0</v>
      </c>
      <c r="B734" s="35" t="s">
        <v>37</v>
      </c>
      <c r="C734" s="31">
        <v>4.0</v>
      </c>
      <c r="D734" s="31">
        <v>4.0</v>
      </c>
      <c r="E734" s="31">
        <v>4.0</v>
      </c>
      <c r="F734" s="31"/>
      <c r="G734" s="31"/>
      <c r="H734" s="4"/>
      <c r="I734" s="4"/>
      <c r="J734" s="4"/>
      <c r="K734" s="4"/>
      <c r="L734" s="4"/>
      <c r="M734" s="4"/>
    </row>
    <row r="735" ht="14.25" customHeight="1">
      <c r="A735" s="36">
        <v>4.0</v>
      </c>
      <c r="B735" s="35" t="s">
        <v>38</v>
      </c>
      <c r="C735" s="31">
        <v>3.0</v>
      </c>
      <c r="D735" s="31">
        <v>2.0</v>
      </c>
      <c r="E735" s="31">
        <v>1.0</v>
      </c>
      <c r="F735" s="31"/>
      <c r="G735" s="31"/>
      <c r="H735" s="4"/>
      <c r="I735" s="4"/>
      <c r="J735" s="4"/>
      <c r="K735" s="4"/>
      <c r="L735" s="4"/>
      <c r="M735" s="4"/>
    </row>
    <row r="736" ht="14.25" customHeight="1">
      <c r="A736" s="37" t="s">
        <v>39</v>
      </c>
      <c r="B736" s="38" t="s">
        <v>40</v>
      </c>
      <c r="C736" s="31">
        <v>149.0</v>
      </c>
      <c r="D736" s="31">
        <v>164.0</v>
      </c>
      <c r="E736" s="31">
        <v>137.0</v>
      </c>
      <c r="F736" s="31"/>
      <c r="G736" s="31"/>
      <c r="H736" s="4"/>
      <c r="I736" s="4"/>
      <c r="J736" s="4"/>
      <c r="K736" s="4"/>
      <c r="L736" s="4"/>
      <c r="M736" s="4"/>
    </row>
    <row r="737" ht="14.25" customHeight="1">
      <c r="A737" s="43">
        <v>6.0</v>
      </c>
      <c r="B737" s="38" t="s">
        <v>41</v>
      </c>
      <c r="C737" s="31">
        <v>10.0</v>
      </c>
      <c r="D737" s="31">
        <v>8.0</v>
      </c>
      <c r="E737" s="31">
        <v>6.0</v>
      </c>
      <c r="F737" s="31"/>
      <c r="G737" s="31"/>
      <c r="H737" s="4"/>
      <c r="I737" s="4"/>
      <c r="J737" s="4"/>
      <c r="K737" s="4"/>
      <c r="L737" s="4"/>
      <c r="M737" s="4"/>
    </row>
    <row r="738" ht="14.25" customHeight="1">
      <c r="A738" s="44">
        <v>7.0</v>
      </c>
      <c r="B738" s="38" t="s">
        <v>42</v>
      </c>
      <c r="C738" s="31">
        <v>120.0</v>
      </c>
      <c r="D738" s="31">
        <v>120.0</v>
      </c>
      <c r="E738" s="31">
        <v>120.0</v>
      </c>
      <c r="F738" s="31"/>
      <c r="G738" s="31"/>
      <c r="H738" s="4"/>
      <c r="I738" s="4"/>
      <c r="J738" s="4"/>
      <c r="K738" s="4"/>
      <c r="L738" s="4"/>
      <c r="M738" s="4"/>
    </row>
    <row r="739" ht="14.25" customHeight="1">
      <c r="A739" s="45">
        <v>8.0</v>
      </c>
      <c r="B739" s="46" t="s">
        <v>43</v>
      </c>
      <c r="C739" s="51">
        <v>154.0</v>
      </c>
      <c r="D739" s="51">
        <v>168.0</v>
      </c>
      <c r="E739" s="51">
        <v>143.0</v>
      </c>
      <c r="F739" s="51"/>
      <c r="G739" s="51"/>
      <c r="H739" s="4"/>
      <c r="I739" s="4"/>
      <c r="J739" s="4"/>
      <c r="K739" s="4"/>
      <c r="L739" s="4"/>
      <c r="M739" s="4"/>
    </row>
    <row r="740" ht="14.25" customHeight="1">
      <c r="A740" s="52">
        <v>9.0</v>
      </c>
      <c r="B740" s="53" t="s">
        <v>44</v>
      </c>
      <c r="C740" s="31">
        <v>6.0</v>
      </c>
      <c r="D740" s="31">
        <v>5.0</v>
      </c>
      <c r="E740" s="31">
        <v>2.0</v>
      </c>
      <c r="F740" s="31"/>
      <c r="G740" s="31"/>
      <c r="H740" s="4"/>
      <c r="I740" s="4"/>
      <c r="J740" s="4"/>
      <c r="K740" s="4"/>
      <c r="L740" s="4"/>
      <c r="M740" s="4"/>
    </row>
    <row r="741" ht="14.25" customHeight="1">
      <c r="A741" s="52">
        <v>10.0</v>
      </c>
      <c r="B741" s="53" t="s">
        <v>45</v>
      </c>
      <c r="C741" s="31">
        <v>103.0</v>
      </c>
      <c r="D741" s="31">
        <v>110.0</v>
      </c>
      <c r="E741" s="31">
        <v>87.0</v>
      </c>
      <c r="F741" s="31"/>
      <c r="G741" s="31"/>
      <c r="H741" s="4"/>
      <c r="I741" s="4"/>
      <c r="J741" s="4"/>
      <c r="K741" s="4"/>
      <c r="L741" s="4"/>
      <c r="M741" s="4"/>
    </row>
    <row r="742" ht="14.25" customHeight="1">
      <c r="A742" s="55" t="s">
        <v>46</v>
      </c>
      <c r="B742" s="56"/>
      <c r="C742" s="56"/>
      <c r="D742" s="56"/>
      <c r="E742" s="56"/>
      <c r="F742" s="56"/>
      <c r="G742" s="57"/>
      <c r="H742" s="4"/>
      <c r="I742" s="4"/>
      <c r="J742" s="4"/>
      <c r="K742" s="4"/>
      <c r="L742" s="4"/>
      <c r="M742" s="4"/>
    </row>
    <row r="743" ht="14.25" customHeight="1">
      <c r="A743" s="37">
        <v>11.0</v>
      </c>
      <c r="B743" s="58" t="s">
        <v>47</v>
      </c>
      <c r="C743" s="31">
        <v>12.0</v>
      </c>
      <c r="D743" s="31">
        <v>3.0</v>
      </c>
      <c r="E743" s="31">
        <v>7.0</v>
      </c>
      <c r="F743" s="31"/>
      <c r="G743" s="31"/>
      <c r="H743" s="4"/>
      <c r="I743" s="4"/>
      <c r="J743" s="4"/>
      <c r="K743" s="4"/>
      <c r="L743" s="4"/>
      <c r="M743" s="4"/>
    </row>
    <row r="744" ht="14.25" customHeight="1">
      <c r="A744" s="27">
        <v>12.0</v>
      </c>
      <c r="B744" s="58" t="s">
        <v>48</v>
      </c>
      <c r="C744" s="31">
        <v>10.0</v>
      </c>
      <c r="D744" s="31">
        <v>14.0</v>
      </c>
      <c r="E744" s="31">
        <v>11.0</v>
      </c>
      <c r="F744" s="31"/>
      <c r="G744" s="31"/>
      <c r="H744" s="4"/>
      <c r="I744" s="4"/>
      <c r="J744" s="4"/>
      <c r="K744" s="4"/>
      <c r="L744" s="4"/>
      <c r="M744" s="4"/>
    </row>
    <row r="745" ht="14.25" customHeight="1">
      <c r="A745" s="27">
        <v>13.0</v>
      </c>
      <c r="B745" s="58" t="s">
        <v>49</v>
      </c>
      <c r="C745" s="31">
        <v>6.0</v>
      </c>
      <c r="D745" s="31">
        <v>6.0</v>
      </c>
      <c r="E745" s="31">
        <v>3.0</v>
      </c>
      <c r="F745" s="31"/>
      <c r="G745" s="31"/>
      <c r="H745" s="4"/>
      <c r="I745" s="4"/>
      <c r="J745" s="4"/>
      <c r="K745" s="4"/>
      <c r="L745" s="4"/>
      <c r="M745" s="4"/>
    </row>
    <row r="746" ht="14.25" customHeight="1">
      <c r="A746" s="27">
        <v>14.0</v>
      </c>
      <c r="B746" s="58" t="s">
        <v>50</v>
      </c>
      <c r="C746" s="31" t="s">
        <v>51</v>
      </c>
      <c r="D746" s="31" t="s">
        <v>51</v>
      </c>
      <c r="E746" s="31" t="s">
        <v>51</v>
      </c>
      <c r="F746" s="31"/>
      <c r="G746" s="31"/>
      <c r="H746" s="4"/>
      <c r="I746" s="4"/>
      <c r="J746" s="4"/>
      <c r="K746" s="4"/>
      <c r="L746" s="4"/>
      <c r="M746" s="4"/>
    </row>
    <row r="747" ht="14.25" customHeight="1">
      <c r="A747" s="27">
        <v>15.0</v>
      </c>
      <c r="B747" s="58" t="s">
        <v>52</v>
      </c>
      <c r="C747" s="31" t="s">
        <v>63</v>
      </c>
      <c r="D747" s="31" t="s">
        <v>63</v>
      </c>
      <c r="E747" s="31" t="s">
        <v>63</v>
      </c>
      <c r="F747" s="31"/>
      <c r="G747" s="31"/>
      <c r="H747" s="4"/>
      <c r="I747" s="4"/>
      <c r="J747" s="4"/>
      <c r="K747" s="4"/>
      <c r="L747" s="4"/>
      <c r="M747" s="4"/>
    </row>
    <row r="748" ht="14.25" customHeight="1">
      <c r="A748" s="60">
        <v>16.0</v>
      </c>
      <c r="B748" s="58" t="s">
        <v>54</v>
      </c>
      <c r="C748" s="31"/>
      <c r="D748" s="31"/>
      <c r="E748" s="31"/>
      <c r="F748" s="31"/>
      <c r="G748" s="31"/>
      <c r="H748" s="4"/>
      <c r="I748" s="4"/>
      <c r="J748" s="4"/>
      <c r="K748" s="4"/>
      <c r="L748" s="4"/>
      <c r="M748" s="4"/>
    </row>
    <row r="749" ht="14.25" customHeight="1">
      <c r="A749" s="27">
        <v>17.0</v>
      </c>
      <c r="B749" s="58" t="s">
        <v>55</v>
      </c>
      <c r="C749" s="31"/>
      <c r="D749" s="31"/>
      <c r="E749" s="31"/>
      <c r="F749" s="31"/>
      <c r="G749" s="31"/>
      <c r="H749" s="4"/>
      <c r="I749" s="4"/>
      <c r="J749" s="4"/>
      <c r="K749" s="4"/>
      <c r="L749" s="4"/>
      <c r="M749" s="4"/>
    </row>
    <row r="750" ht="14.25" customHeight="1">
      <c r="A750" s="60">
        <v>18.0</v>
      </c>
      <c r="B750" s="58" t="s">
        <v>56</v>
      </c>
      <c r="C750" s="31"/>
      <c r="D750" s="31"/>
      <c r="E750" s="31"/>
      <c r="F750" s="31"/>
      <c r="G750" s="31"/>
      <c r="H750" s="4"/>
      <c r="I750" s="4"/>
      <c r="J750" s="4"/>
      <c r="K750" s="4"/>
      <c r="L750" s="4"/>
      <c r="M750" s="4"/>
    </row>
    <row r="751" ht="14.25" customHeight="1">
      <c r="A751" s="27">
        <v>19.0</v>
      </c>
      <c r="B751" s="58" t="s">
        <v>57</v>
      </c>
      <c r="C751" s="31"/>
      <c r="D751" s="31"/>
      <c r="E751" s="31"/>
      <c r="F751" s="31"/>
      <c r="G751" s="31"/>
      <c r="H751" s="4"/>
      <c r="I751" s="4"/>
      <c r="J751" s="4"/>
      <c r="K751" s="4"/>
      <c r="L751" s="4"/>
      <c r="M751" s="4"/>
    </row>
    <row r="752" ht="14.25" customHeight="1">
      <c r="A752" s="60">
        <v>20.0</v>
      </c>
      <c r="B752" s="58" t="s">
        <v>58</v>
      </c>
      <c r="C752" s="31"/>
      <c r="D752" s="31"/>
      <c r="E752" s="31"/>
      <c r="F752" s="31"/>
      <c r="G752" s="31"/>
      <c r="H752" s="4"/>
      <c r="I752" s="4"/>
      <c r="J752" s="4"/>
      <c r="K752" s="4"/>
      <c r="L752" s="4"/>
      <c r="M752" s="4"/>
    </row>
    <row r="753" ht="14.25" customHeight="1">
      <c r="A753" s="27">
        <v>21.0</v>
      </c>
      <c r="B753" s="58" t="s">
        <v>59</v>
      </c>
      <c r="C753" s="31" t="s">
        <v>63</v>
      </c>
      <c r="D753" s="31" t="s">
        <v>63</v>
      </c>
      <c r="E753" s="31" t="s">
        <v>63</v>
      </c>
      <c r="F753" s="31"/>
      <c r="G753" s="31"/>
      <c r="H753" s="4"/>
      <c r="I753" s="4"/>
      <c r="J753" s="4"/>
      <c r="K753" s="4"/>
      <c r="L753" s="4"/>
      <c r="M753" s="4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</row>
    <row r="755" ht="14.25" customHeight="1">
      <c r="A755" s="62" t="s">
        <v>60</v>
      </c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2"/>
      <c r="M755" s="4"/>
    </row>
    <row r="756" ht="14.25" customHeight="1">
      <c r="A756" s="63" t="s">
        <v>9</v>
      </c>
      <c r="B756" s="64" t="s">
        <v>25</v>
      </c>
      <c r="C756" s="65" t="s">
        <v>26</v>
      </c>
      <c r="D756" s="56"/>
      <c r="E756" s="56"/>
      <c r="F756" s="56"/>
      <c r="G756" s="56"/>
      <c r="H756" s="56"/>
      <c r="I756" s="56"/>
      <c r="J756" s="56"/>
      <c r="K756" s="56"/>
      <c r="L756" s="57"/>
      <c r="M756" s="4"/>
    </row>
    <row r="757" ht="14.25" customHeight="1">
      <c r="C757" s="66" t="s">
        <v>29</v>
      </c>
      <c r="D757" s="67"/>
      <c r="E757" s="66" t="s">
        <v>30</v>
      </c>
      <c r="F757" s="67"/>
      <c r="G757" s="66" t="s">
        <v>31</v>
      </c>
      <c r="H757" s="67"/>
      <c r="I757" s="66" t="s">
        <v>32</v>
      </c>
      <c r="J757" s="67"/>
      <c r="K757" s="66" t="s">
        <v>33</v>
      </c>
      <c r="L757" s="67"/>
      <c r="M757" s="4"/>
    </row>
    <row r="758" ht="14.25" customHeight="1">
      <c r="A758" s="17"/>
      <c r="B758" s="17"/>
      <c r="C758" s="58" t="s">
        <v>61</v>
      </c>
      <c r="D758" s="58" t="s">
        <v>62</v>
      </c>
      <c r="E758" s="58" t="s">
        <v>61</v>
      </c>
      <c r="F758" s="58" t="s">
        <v>62</v>
      </c>
      <c r="G758" s="58" t="s">
        <v>61</v>
      </c>
      <c r="H758" s="58" t="s">
        <v>62</v>
      </c>
      <c r="I758" s="58" t="s">
        <v>61</v>
      </c>
      <c r="J758" s="58" t="s">
        <v>62</v>
      </c>
      <c r="K758" s="58" t="s">
        <v>61</v>
      </c>
      <c r="L758" s="58" t="s">
        <v>62</v>
      </c>
      <c r="M758" s="4"/>
    </row>
    <row r="759" ht="14.25" customHeight="1">
      <c r="A759" s="68" t="s">
        <v>34</v>
      </c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70"/>
      <c r="M759" s="4"/>
    </row>
    <row r="760" ht="14.25" customHeight="1">
      <c r="A760" s="27">
        <v>1.0</v>
      </c>
      <c r="B760" s="71" t="s">
        <v>35</v>
      </c>
      <c r="C760" s="72">
        <v>1.0</v>
      </c>
      <c r="D760" s="73"/>
      <c r="E760" s="72">
        <v>12.0</v>
      </c>
      <c r="F760" s="73"/>
      <c r="G760" s="72">
        <v>26.0</v>
      </c>
      <c r="H760" s="73"/>
      <c r="I760" s="72">
        <v>30.0</v>
      </c>
      <c r="J760" s="73"/>
      <c r="K760" s="72">
        <v>43.0</v>
      </c>
      <c r="L760" s="73"/>
      <c r="M760" s="4"/>
    </row>
    <row r="761" ht="14.25" customHeight="1">
      <c r="A761" s="27">
        <v>2.0</v>
      </c>
      <c r="B761" s="71" t="s">
        <v>36</v>
      </c>
      <c r="C761" s="74">
        <v>1.0</v>
      </c>
      <c r="D761" s="75">
        <v>3.0</v>
      </c>
      <c r="E761" s="74">
        <v>1.0</v>
      </c>
      <c r="F761" s="75">
        <v>3.0</v>
      </c>
      <c r="G761" s="74">
        <v>1.0</v>
      </c>
      <c r="H761" s="75">
        <v>3.0</v>
      </c>
      <c r="I761" s="74">
        <v>2.0</v>
      </c>
      <c r="J761" s="75">
        <v>4.0</v>
      </c>
      <c r="K761" s="74">
        <v>1.0</v>
      </c>
      <c r="L761" s="75">
        <v>3.0</v>
      </c>
      <c r="M761" s="4"/>
    </row>
    <row r="762" ht="14.25" customHeight="1">
      <c r="A762" s="34">
        <v>3.0</v>
      </c>
      <c r="B762" s="76" t="s">
        <v>37</v>
      </c>
      <c r="C762" s="77">
        <v>6.0</v>
      </c>
      <c r="D762" s="78"/>
      <c r="E762" s="77">
        <v>6.0</v>
      </c>
      <c r="F762" s="78"/>
      <c r="G762" s="77">
        <v>6.0</v>
      </c>
      <c r="H762" s="78"/>
      <c r="I762" s="77">
        <v>6.0</v>
      </c>
      <c r="J762" s="78"/>
      <c r="K762" s="77">
        <v>6.0</v>
      </c>
      <c r="L762" s="78"/>
      <c r="M762" s="4"/>
    </row>
    <row r="763" ht="14.25" customHeight="1">
      <c r="A763" s="36">
        <v>4.0</v>
      </c>
      <c r="B763" s="76" t="s">
        <v>38</v>
      </c>
      <c r="C763" s="77">
        <v>2.0</v>
      </c>
      <c r="D763" s="78"/>
      <c r="E763" s="77">
        <v>3.0</v>
      </c>
      <c r="F763" s="78"/>
      <c r="G763" s="77">
        <v>1.0</v>
      </c>
      <c r="H763" s="78"/>
      <c r="I763" s="77">
        <v>4.0</v>
      </c>
      <c r="J763" s="78"/>
      <c r="K763" s="77">
        <v>5.0</v>
      </c>
      <c r="L763" s="78"/>
      <c r="M763" s="4"/>
    </row>
    <row r="764" ht="14.25" customHeight="1">
      <c r="A764" s="37" t="s">
        <v>39</v>
      </c>
      <c r="B764" s="79" t="s">
        <v>40</v>
      </c>
      <c r="C764" s="74">
        <v>238.0</v>
      </c>
      <c r="D764" s="75">
        <v>192.0</v>
      </c>
      <c r="E764" s="74">
        <v>82.0</v>
      </c>
      <c r="F764" s="75">
        <v>149.0</v>
      </c>
      <c r="G764" s="74">
        <v>171.0</v>
      </c>
      <c r="H764" s="75">
        <v>171.0</v>
      </c>
      <c r="I764" s="74">
        <v>356.0</v>
      </c>
      <c r="J764" s="75">
        <v>149.0</v>
      </c>
      <c r="K764" s="74">
        <v>188.0</v>
      </c>
      <c r="L764" s="75">
        <v>168.0</v>
      </c>
      <c r="M764" s="4"/>
    </row>
    <row r="765" ht="14.25" customHeight="1">
      <c r="A765" s="43">
        <v>6.0</v>
      </c>
      <c r="B765" s="79" t="s">
        <v>41</v>
      </c>
      <c r="C765" s="74">
        <v>10.0</v>
      </c>
      <c r="D765" s="75">
        <v>10.0</v>
      </c>
      <c r="E765" s="74">
        <v>10.0</v>
      </c>
      <c r="F765" s="75">
        <v>10.0</v>
      </c>
      <c r="G765" s="74">
        <v>10.0</v>
      </c>
      <c r="H765" s="75">
        <v>10.0</v>
      </c>
      <c r="I765" s="74">
        <v>10.0</v>
      </c>
      <c r="J765" s="75">
        <v>8.0</v>
      </c>
      <c r="K765" s="74">
        <v>10.0</v>
      </c>
      <c r="L765" s="75">
        <v>10.0</v>
      </c>
      <c r="M765" s="4"/>
    </row>
    <row r="766" ht="14.25" customHeight="1">
      <c r="A766" s="44">
        <v>7.0</v>
      </c>
      <c r="B766" s="79" t="s">
        <v>42</v>
      </c>
      <c r="C766" s="74">
        <v>449.0</v>
      </c>
      <c r="D766" s="75">
        <v>333.0</v>
      </c>
      <c r="E766" s="74">
        <v>201.0</v>
      </c>
      <c r="F766" s="75">
        <v>277.0</v>
      </c>
      <c r="G766" s="74">
        <v>323.0</v>
      </c>
      <c r="H766" s="75">
        <v>391.0</v>
      </c>
      <c r="I766" s="74">
        <v>349.0</v>
      </c>
      <c r="J766" s="75">
        <v>234.0</v>
      </c>
      <c r="K766" s="74">
        <v>333.0</v>
      </c>
      <c r="L766" s="75">
        <v>333.0</v>
      </c>
      <c r="M766" s="4"/>
    </row>
    <row r="767" ht="14.25" customHeight="1">
      <c r="A767" s="45">
        <v>8.0</v>
      </c>
      <c r="B767" s="80" t="s">
        <v>43</v>
      </c>
      <c r="C767" s="81">
        <v>229.0</v>
      </c>
      <c r="D767" s="82">
        <v>202.0</v>
      </c>
      <c r="E767" s="81">
        <v>375.0</v>
      </c>
      <c r="F767" s="82" t="s">
        <v>53</v>
      </c>
      <c r="G767" s="81">
        <v>213.0</v>
      </c>
      <c r="H767" s="82">
        <v>131.0</v>
      </c>
      <c r="I767" s="81">
        <v>288.0</v>
      </c>
      <c r="J767" s="82">
        <v>112.0</v>
      </c>
      <c r="K767" s="81">
        <v>468.0</v>
      </c>
      <c r="L767" s="82" t="s">
        <v>53</v>
      </c>
      <c r="M767" s="4"/>
    </row>
    <row r="768" ht="14.25" customHeight="1">
      <c r="A768" s="52">
        <v>9.0</v>
      </c>
      <c r="B768" s="83" t="s">
        <v>44</v>
      </c>
      <c r="C768" s="74">
        <v>10.0</v>
      </c>
      <c r="D768" s="75">
        <v>7.0</v>
      </c>
      <c r="E768" s="74">
        <v>10.0</v>
      </c>
      <c r="F768" s="82" t="s">
        <v>53</v>
      </c>
      <c r="G768" s="74">
        <v>10.0</v>
      </c>
      <c r="H768" s="75">
        <v>1.0</v>
      </c>
      <c r="I768" s="74">
        <v>10.0</v>
      </c>
      <c r="J768" s="75">
        <v>8.0</v>
      </c>
      <c r="K768" s="74">
        <v>6.0</v>
      </c>
      <c r="L768" s="75" t="s">
        <v>53</v>
      </c>
      <c r="M768" s="4"/>
    </row>
    <row r="769" ht="14.25" customHeight="1">
      <c r="A769" s="52">
        <v>10.0</v>
      </c>
      <c r="B769" s="83" t="s">
        <v>45</v>
      </c>
      <c r="C769" s="84">
        <v>387.0</v>
      </c>
      <c r="D769" s="85">
        <v>453.0</v>
      </c>
      <c r="E769" s="84">
        <v>533.0</v>
      </c>
      <c r="F769" s="85" t="s">
        <v>53</v>
      </c>
      <c r="G769" s="84">
        <v>377.0</v>
      </c>
      <c r="H769" s="85">
        <v>151.0</v>
      </c>
      <c r="I769" s="84">
        <v>519.0</v>
      </c>
      <c r="J769" s="85">
        <v>222.0</v>
      </c>
      <c r="K769" s="84">
        <v>574.0</v>
      </c>
      <c r="L769" s="85" t="s">
        <v>53</v>
      </c>
      <c r="M769" s="4"/>
    </row>
    <row r="770" ht="14.25" customHeight="1">
      <c r="A770" s="86" t="s">
        <v>46</v>
      </c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70"/>
      <c r="M770" s="4"/>
    </row>
    <row r="771" ht="14.25" customHeight="1">
      <c r="A771" s="37">
        <v>11.0</v>
      </c>
      <c r="B771" s="87" t="s">
        <v>47</v>
      </c>
      <c r="C771" s="88"/>
      <c r="D771" s="89"/>
      <c r="E771" s="88"/>
      <c r="F771" s="89"/>
      <c r="G771" s="89">
        <v>7.0</v>
      </c>
      <c r="H771" s="88">
        <v>37.0</v>
      </c>
      <c r="I771" s="88">
        <v>69.0</v>
      </c>
      <c r="J771" s="89">
        <v>2.0</v>
      </c>
      <c r="K771" s="88">
        <v>0.0</v>
      </c>
      <c r="L771" s="89">
        <v>74.0</v>
      </c>
      <c r="M771" s="4"/>
    </row>
    <row r="772" ht="14.25" customHeight="1">
      <c r="A772" s="27">
        <v>12.0</v>
      </c>
      <c r="B772" s="87" t="s">
        <v>48</v>
      </c>
      <c r="C772" s="74"/>
      <c r="D772" s="75"/>
      <c r="E772" s="74"/>
      <c r="F772" s="75"/>
      <c r="G772" s="75">
        <v>40.0</v>
      </c>
      <c r="H772" s="74">
        <v>143.0</v>
      </c>
      <c r="I772" s="74">
        <v>172.0</v>
      </c>
      <c r="J772" s="75">
        <v>15.0</v>
      </c>
      <c r="K772" s="74">
        <v>8.0</v>
      </c>
      <c r="L772" s="75">
        <v>133.0</v>
      </c>
      <c r="M772" s="4"/>
    </row>
    <row r="773" ht="14.25" customHeight="1">
      <c r="A773" s="27">
        <v>13.0</v>
      </c>
      <c r="B773" s="87" t="s">
        <v>49</v>
      </c>
      <c r="C773" s="74"/>
      <c r="D773" s="75"/>
      <c r="E773" s="74"/>
      <c r="F773" s="75"/>
      <c r="G773" s="75">
        <v>3.0</v>
      </c>
      <c r="H773" s="74">
        <v>3.0</v>
      </c>
      <c r="I773" s="74">
        <v>7.0</v>
      </c>
      <c r="J773" s="75">
        <v>7.0</v>
      </c>
      <c r="K773" s="74">
        <v>7.0</v>
      </c>
      <c r="L773" s="75">
        <v>3.0</v>
      </c>
      <c r="M773" s="4"/>
    </row>
    <row r="774" ht="14.25" customHeight="1">
      <c r="A774" s="27">
        <v>14.0</v>
      </c>
      <c r="B774" s="87" t="s">
        <v>50</v>
      </c>
      <c r="C774" s="74"/>
      <c r="D774" s="75"/>
      <c r="E774" s="74"/>
      <c r="F774" s="75"/>
      <c r="G774" s="75" t="s">
        <v>51</v>
      </c>
      <c r="H774" s="74" t="s">
        <v>51</v>
      </c>
      <c r="I774" s="74" t="s">
        <v>51</v>
      </c>
      <c r="J774" s="75" t="s">
        <v>51</v>
      </c>
      <c r="K774" s="74" t="s">
        <v>51</v>
      </c>
      <c r="L774" s="75" t="s">
        <v>51</v>
      </c>
      <c r="M774" s="4"/>
    </row>
    <row r="775" ht="14.25" customHeight="1">
      <c r="A775" s="27">
        <v>15.0</v>
      </c>
      <c r="B775" s="87" t="s">
        <v>52</v>
      </c>
      <c r="C775" s="323" t="s">
        <v>63</v>
      </c>
      <c r="D775" s="21"/>
      <c r="E775" s="21"/>
      <c r="F775" s="21"/>
      <c r="G775" s="21"/>
      <c r="H775" s="21"/>
      <c r="I775" s="21"/>
      <c r="J775" s="21"/>
      <c r="K775" s="21"/>
      <c r="L775" s="78"/>
      <c r="M775" s="4"/>
    </row>
    <row r="776" ht="14.25" customHeight="1">
      <c r="A776" s="60">
        <v>16.0</v>
      </c>
      <c r="B776" s="91" t="s">
        <v>54</v>
      </c>
      <c r="C776" s="74"/>
      <c r="D776" s="75"/>
      <c r="E776" s="74"/>
      <c r="F776" s="75"/>
      <c r="G776" s="74"/>
      <c r="H776" s="75"/>
      <c r="I776" s="74"/>
      <c r="J776" s="75"/>
      <c r="K776" s="74"/>
      <c r="L776" s="75"/>
      <c r="M776" s="4"/>
    </row>
    <row r="777" ht="14.25" customHeight="1">
      <c r="A777" s="27">
        <v>17.0</v>
      </c>
      <c r="B777" s="91" t="s">
        <v>55</v>
      </c>
      <c r="C777" s="74"/>
      <c r="D777" s="75"/>
      <c r="E777" s="74"/>
      <c r="F777" s="75"/>
      <c r="G777" s="74"/>
      <c r="H777" s="75"/>
      <c r="I777" s="74"/>
      <c r="J777" s="75"/>
      <c r="K777" s="74"/>
      <c r="L777" s="75"/>
      <c r="M777" s="4"/>
    </row>
    <row r="778" ht="14.25" customHeight="1">
      <c r="A778" s="60">
        <v>18.0</v>
      </c>
      <c r="B778" s="91" t="s">
        <v>56</v>
      </c>
      <c r="C778" s="81"/>
      <c r="D778" s="82"/>
      <c r="E778" s="81"/>
      <c r="F778" s="82"/>
      <c r="G778" s="81"/>
      <c r="H778" s="82"/>
      <c r="I778" s="81"/>
      <c r="J778" s="82"/>
      <c r="K778" s="81"/>
      <c r="L778" s="82"/>
      <c r="M778" s="4"/>
    </row>
    <row r="779" ht="14.25" customHeight="1">
      <c r="A779" s="27">
        <v>19.0</v>
      </c>
      <c r="B779" s="91" t="s">
        <v>57</v>
      </c>
      <c r="C779" s="74"/>
      <c r="D779" s="75"/>
      <c r="E779" s="74"/>
      <c r="F779" s="75"/>
      <c r="G779" s="74"/>
      <c r="H779" s="75"/>
      <c r="I779" s="74"/>
      <c r="J779" s="75"/>
      <c r="K779" s="74"/>
      <c r="L779" s="75"/>
      <c r="M779" s="4"/>
    </row>
    <row r="780" ht="14.25" customHeight="1">
      <c r="A780" s="60">
        <v>20.0</v>
      </c>
      <c r="B780" s="91" t="s">
        <v>58</v>
      </c>
      <c r="C780" s="74"/>
      <c r="D780" s="75"/>
      <c r="E780" s="74"/>
      <c r="F780" s="75"/>
      <c r="G780" s="74"/>
      <c r="H780" s="75"/>
      <c r="I780" s="74"/>
      <c r="J780" s="75"/>
      <c r="K780" s="74"/>
      <c r="L780" s="75"/>
      <c r="M780" s="4"/>
    </row>
    <row r="781" ht="14.25" customHeight="1">
      <c r="A781" s="27">
        <v>21.0</v>
      </c>
      <c r="B781" s="91" t="s">
        <v>59</v>
      </c>
      <c r="C781" s="324" t="s">
        <v>63</v>
      </c>
      <c r="D781" s="93"/>
      <c r="E781" s="93"/>
      <c r="F781" s="93"/>
      <c r="G781" s="93"/>
      <c r="H781" s="93"/>
      <c r="I781" s="93"/>
      <c r="J781" s="93"/>
      <c r="K781" s="93"/>
      <c r="L781" s="94"/>
      <c r="M781" s="4"/>
    </row>
    <row r="782" ht="14.25" customHeight="1">
      <c r="A782" s="4"/>
      <c r="B782" s="5" t="s">
        <v>1</v>
      </c>
      <c r="C782" s="6" t="s">
        <v>2</v>
      </c>
      <c r="D782" s="6" t="s">
        <v>3</v>
      </c>
      <c r="E782" s="509" t="s">
        <v>83</v>
      </c>
      <c r="F782" s="6" t="s">
        <v>5</v>
      </c>
      <c r="G782" s="6" t="s">
        <v>6</v>
      </c>
      <c r="H782" s="6" t="s">
        <v>7</v>
      </c>
      <c r="I782" s="6" t="s">
        <v>8</v>
      </c>
      <c r="J782" s="6" t="s">
        <v>9</v>
      </c>
      <c r="K782" s="6" t="s">
        <v>10</v>
      </c>
      <c r="L782" s="6" t="s">
        <v>11</v>
      </c>
      <c r="M782" s="4"/>
    </row>
    <row r="783" ht="14.25" customHeight="1">
      <c r="A783" s="4"/>
      <c r="B783" s="7" t="s">
        <v>12</v>
      </c>
      <c r="C783" s="308">
        <v>3.0</v>
      </c>
      <c r="D783" s="308">
        <v>3.0</v>
      </c>
      <c r="E783" s="308" t="s">
        <v>181</v>
      </c>
      <c r="F783" s="308">
        <v>22.0</v>
      </c>
      <c r="G783" s="308">
        <v>12.0</v>
      </c>
      <c r="H783" s="308">
        <v>7.33</v>
      </c>
      <c r="I783" s="308">
        <v>35.0</v>
      </c>
      <c r="J783" s="308">
        <v>62.58</v>
      </c>
      <c r="K783" s="308"/>
      <c r="L783" s="308"/>
      <c r="M783" s="4"/>
    </row>
    <row r="784" ht="14.25" customHeight="1">
      <c r="A784" s="4"/>
      <c r="B784" s="7" t="s">
        <v>13</v>
      </c>
      <c r="C784" s="308">
        <v>3.0</v>
      </c>
      <c r="D784" s="308">
        <v>6.0</v>
      </c>
      <c r="E784" s="308">
        <v>0.0</v>
      </c>
      <c r="F784" s="308">
        <v>189.0</v>
      </c>
      <c r="G784" s="308">
        <v>74.0</v>
      </c>
      <c r="H784" s="308">
        <v>37.8</v>
      </c>
      <c r="I784" s="308">
        <v>511.0</v>
      </c>
      <c r="J784" s="308">
        <v>36.99</v>
      </c>
      <c r="K784" s="308"/>
      <c r="L784" s="308">
        <v>2.0</v>
      </c>
      <c r="M784" s="4"/>
    </row>
    <row r="785" ht="14.25" customHeight="1">
      <c r="A785" s="4"/>
      <c r="B785" s="13" t="s">
        <v>14</v>
      </c>
      <c r="C785" s="14" t="s">
        <v>15</v>
      </c>
      <c r="D785" s="14" t="s">
        <v>16</v>
      </c>
      <c r="E785" s="14" t="s">
        <v>5</v>
      </c>
      <c r="F785" s="14" t="s">
        <v>17</v>
      </c>
      <c r="G785" s="14" t="s">
        <v>18</v>
      </c>
      <c r="H785" s="14" t="s">
        <v>7</v>
      </c>
      <c r="I785" s="14" t="s">
        <v>19</v>
      </c>
      <c r="J785" s="14" t="s">
        <v>20</v>
      </c>
      <c r="K785" s="14" t="s">
        <v>21</v>
      </c>
      <c r="L785" s="14" t="s">
        <v>22</v>
      </c>
      <c r="M785" s="4"/>
    </row>
    <row r="786" ht="14.25" customHeight="1">
      <c r="A786" s="4"/>
      <c r="B786" s="7" t="s">
        <v>23</v>
      </c>
      <c r="C786" s="308"/>
      <c r="D786" s="308"/>
      <c r="E786" s="308"/>
      <c r="F786" s="308"/>
      <c r="G786" s="308"/>
      <c r="H786" s="308"/>
      <c r="I786" s="308"/>
      <c r="J786" s="308"/>
      <c r="K786" s="308"/>
      <c r="L786" s="308"/>
      <c r="M786" s="4"/>
    </row>
    <row r="787" ht="14.25" customHeight="1">
      <c r="A787" s="4"/>
      <c r="B787" s="7" t="s">
        <v>13</v>
      </c>
      <c r="C787" s="308"/>
      <c r="D787" s="308"/>
      <c r="E787" s="308"/>
      <c r="F787" s="308"/>
      <c r="G787" s="308"/>
      <c r="H787" s="308"/>
      <c r="I787" s="308"/>
      <c r="J787" s="308"/>
      <c r="K787" s="308"/>
      <c r="L787" s="308"/>
      <c r="M787" s="4"/>
    </row>
    <row r="788" ht="14.25" customHeight="1">
      <c r="A788" s="16" t="s">
        <v>24</v>
      </c>
      <c r="B788" s="17"/>
      <c r="C788" s="17"/>
      <c r="D788" s="17"/>
      <c r="E788" s="17"/>
      <c r="F788" s="17"/>
      <c r="G788" s="17"/>
      <c r="H788" s="4"/>
      <c r="I788" s="4"/>
      <c r="J788" s="4"/>
      <c r="K788" s="4"/>
      <c r="L788" s="4"/>
      <c r="M788" s="4"/>
    </row>
    <row r="789" ht="14.25" customHeight="1">
      <c r="A789" s="18" t="s">
        <v>9</v>
      </c>
      <c r="B789" s="19" t="s">
        <v>25</v>
      </c>
      <c r="C789" s="20" t="s">
        <v>26</v>
      </c>
      <c r="D789" s="21"/>
      <c r="E789" s="22"/>
      <c r="F789" s="23" t="s">
        <v>27</v>
      </c>
      <c r="G789" s="23" t="s">
        <v>28</v>
      </c>
      <c r="H789" s="4"/>
      <c r="I789" s="4"/>
      <c r="J789" s="4"/>
      <c r="K789" s="4"/>
      <c r="L789" s="4"/>
      <c r="M789" s="4"/>
    </row>
    <row r="790" ht="14.25" customHeight="1">
      <c r="A790" s="24"/>
      <c r="B790" s="25"/>
      <c r="C790" s="23" t="s">
        <v>29</v>
      </c>
      <c r="D790" s="23" t="s">
        <v>30</v>
      </c>
      <c r="E790" s="23" t="s">
        <v>31</v>
      </c>
      <c r="F790" s="23" t="s">
        <v>32</v>
      </c>
      <c r="G790" s="23" t="s">
        <v>33</v>
      </c>
      <c r="H790" s="4"/>
      <c r="I790" s="4"/>
      <c r="J790" s="4"/>
      <c r="K790" s="4"/>
      <c r="L790" s="4"/>
      <c r="M790" s="4"/>
    </row>
    <row r="791" ht="14.25" customHeight="1">
      <c r="A791" s="26" t="s">
        <v>34</v>
      </c>
      <c r="B791" s="21"/>
      <c r="C791" s="21"/>
      <c r="D791" s="21"/>
      <c r="E791" s="21"/>
      <c r="F791" s="21"/>
      <c r="G791" s="22"/>
      <c r="H791" s="4"/>
      <c r="I791" s="4"/>
      <c r="J791" s="4"/>
      <c r="K791" s="4"/>
      <c r="L791" s="4"/>
      <c r="M791" s="4"/>
    </row>
    <row r="792" ht="14.25" customHeight="1">
      <c r="A792" s="27">
        <v>1.0</v>
      </c>
      <c r="B792" s="28" t="s">
        <v>35</v>
      </c>
      <c r="C792" s="31">
        <v>11.0</v>
      </c>
      <c r="D792" s="31">
        <v>17.0</v>
      </c>
      <c r="E792" s="31">
        <v>28.0</v>
      </c>
      <c r="F792" s="31"/>
      <c r="G792" s="31"/>
      <c r="H792" s="4"/>
      <c r="I792" s="4"/>
      <c r="J792" s="4"/>
      <c r="K792" s="4"/>
      <c r="L792" s="4"/>
      <c r="M792" s="4"/>
    </row>
    <row r="793" ht="14.25" customHeight="1">
      <c r="A793" s="27">
        <v>2.0</v>
      </c>
      <c r="B793" s="28" t="s">
        <v>36</v>
      </c>
      <c r="C793" s="31">
        <v>1.0</v>
      </c>
      <c r="D793" s="31">
        <v>1.0</v>
      </c>
      <c r="E793" s="31">
        <v>1.0</v>
      </c>
      <c r="F793" s="31"/>
      <c r="G793" s="31"/>
      <c r="H793" s="4"/>
      <c r="I793" s="4"/>
      <c r="J793" s="4"/>
      <c r="K793" s="4"/>
      <c r="L793" s="4"/>
      <c r="M793" s="4"/>
    </row>
    <row r="794" ht="14.25" customHeight="1">
      <c r="A794" s="34">
        <v>3.0</v>
      </c>
      <c r="B794" s="35" t="s">
        <v>37</v>
      </c>
      <c r="C794" s="31">
        <v>4.0</v>
      </c>
      <c r="D794" s="31">
        <v>4.0</v>
      </c>
      <c r="E794" s="31">
        <v>4.0</v>
      </c>
      <c r="F794" s="31"/>
      <c r="G794" s="31"/>
      <c r="H794" s="4"/>
      <c r="I794" s="4"/>
      <c r="J794" s="4"/>
      <c r="K794" s="4"/>
      <c r="L794" s="4"/>
      <c r="M794" s="4"/>
    </row>
    <row r="795" ht="14.25" customHeight="1">
      <c r="A795" s="36">
        <v>4.0</v>
      </c>
      <c r="B795" s="35" t="s">
        <v>38</v>
      </c>
      <c r="C795" s="31">
        <v>3.0</v>
      </c>
      <c r="D795" s="31">
        <v>2.0</v>
      </c>
      <c r="E795" s="31">
        <v>1.0</v>
      </c>
      <c r="F795" s="31"/>
      <c r="G795" s="31"/>
      <c r="H795" s="4"/>
      <c r="I795" s="4"/>
      <c r="J795" s="4"/>
      <c r="K795" s="4"/>
      <c r="L795" s="4"/>
      <c r="M795" s="4"/>
    </row>
    <row r="796" ht="14.25" customHeight="1">
      <c r="A796" s="37" t="s">
        <v>39</v>
      </c>
      <c r="B796" s="38" t="s">
        <v>40</v>
      </c>
      <c r="C796" s="31">
        <v>149.0</v>
      </c>
      <c r="D796" s="31">
        <v>164.0</v>
      </c>
      <c r="E796" s="31">
        <v>137.0</v>
      </c>
      <c r="F796" s="31"/>
      <c r="G796" s="31"/>
      <c r="H796" s="4"/>
      <c r="I796" s="4"/>
      <c r="J796" s="4"/>
      <c r="K796" s="4"/>
      <c r="L796" s="4"/>
      <c r="M796" s="4"/>
    </row>
    <row r="797" ht="14.25" customHeight="1">
      <c r="A797" s="43">
        <v>6.0</v>
      </c>
      <c r="B797" s="38" t="s">
        <v>41</v>
      </c>
      <c r="C797" s="31">
        <v>10.0</v>
      </c>
      <c r="D797" s="31">
        <v>8.0</v>
      </c>
      <c r="E797" s="31">
        <v>6.0</v>
      </c>
      <c r="F797" s="31"/>
      <c r="G797" s="31"/>
      <c r="H797" s="4"/>
      <c r="I797" s="4"/>
      <c r="J797" s="4"/>
      <c r="K797" s="4"/>
      <c r="L797" s="4"/>
      <c r="M797" s="4"/>
    </row>
    <row r="798" ht="14.25" customHeight="1">
      <c r="A798" s="44">
        <v>7.0</v>
      </c>
      <c r="B798" s="38" t="s">
        <v>42</v>
      </c>
      <c r="C798" s="31">
        <v>120.0</v>
      </c>
      <c r="D798" s="31">
        <v>120.0</v>
      </c>
      <c r="E798" s="31">
        <v>120.0</v>
      </c>
      <c r="F798" s="31"/>
      <c r="G798" s="31"/>
      <c r="H798" s="4"/>
      <c r="I798" s="4"/>
      <c r="J798" s="4"/>
      <c r="K798" s="4"/>
      <c r="L798" s="4"/>
      <c r="M798" s="4"/>
    </row>
    <row r="799" ht="14.25" customHeight="1">
      <c r="A799" s="45">
        <v>8.0</v>
      </c>
      <c r="B799" s="46" t="s">
        <v>43</v>
      </c>
      <c r="C799" s="51">
        <v>154.0</v>
      </c>
      <c r="D799" s="51">
        <v>168.0</v>
      </c>
      <c r="E799" s="51">
        <v>143.0</v>
      </c>
      <c r="F799" s="51"/>
      <c r="G799" s="51"/>
      <c r="H799" s="4"/>
      <c r="I799" s="4"/>
      <c r="J799" s="4"/>
      <c r="K799" s="4"/>
      <c r="L799" s="4"/>
      <c r="M799" s="4"/>
    </row>
    <row r="800" ht="14.25" customHeight="1">
      <c r="A800" s="52">
        <v>9.0</v>
      </c>
      <c r="B800" s="53" t="s">
        <v>44</v>
      </c>
      <c r="C800" s="31">
        <v>6.0</v>
      </c>
      <c r="D800" s="31">
        <v>5.0</v>
      </c>
      <c r="E800" s="31">
        <v>2.0</v>
      </c>
      <c r="F800" s="31"/>
      <c r="G800" s="31"/>
      <c r="H800" s="4"/>
      <c r="I800" s="4"/>
      <c r="J800" s="4"/>
      <c r="K800" s="4"/>
      <c r="L800" s="4"/>
      <c r="M800" s="4"/>
    </row>
    <row r="801" ht="14.25" customHeight="1">
      <c r="A801" s="52">
        <v>10.0</v>
      </c>
      <c r="B801" s="53" t="s">
        <v>45</v>
      </c>
      <c r="C801" s="31">
        <v>103.0</v>
      </c>
      <c r="D801" s="31">
        <v>110.0</v>
      </c>
      <c r="E801" s="31">
        <v>87.0</v>
      </c>
      <c r="F801" s="31"/>
      <c r="G801" s="31"/>
      <c r="H801" s="4"/>
      <c r="I801" s="4"/>
      <c r="J801" s="4"/>
      <c r="K801" s="4"/>
      <c r="L801" s="4"/>
      <c r="M801" s="4"/>
    </row>
    <row r="802" ht="14.25" customHeight="1">
      <c r="A802" s="55" t="s">
        <v>46</v>
      </c>
      <c r="B802" s="56"/>
      <c r="C802" s="56"/>
      <c r="D802" s="56"/>
      <c r="E802" s="56"/>
      <c r="F802" s="56"/>
      <c r="G802" s="57"/>
      <c r="H802" s="4"/>
      <c r="I802" s="4"/>
      <c r="J802" s="4"/>
      <c r="K802" s="4"/>
      <c r="L802" s="4"/>
      <c r="M802" s="4"/>
    </row>
    <row r="803" ht="14.25" customHeight="1">
      <c r="A803" s="37">
        <v>11.0</v>
      </c>
      <c r="B803" s="58" t="s">
        <v>47</v>
      </c>
      <c r="C803" s="31">
        <v>12.0</v>
      </c>
      <c r="D803" s="31">
        <v>3.0</v>
      </c>
      <c r="E803" s="31">
        <v>7.0</v>
      </c>
      <c r="F803" s="31"/>
      <c r="G803" s="31"/>
      <c r="H803" s="4"/>
      <c r="I803" s="4"/>
      <c r="J803" s="4"/>
      <c r="K803" s="4"/>
      <c r="L803" s="4"/>
      <c r="M803" s="4"/>
    </row>
    <row r="804" ht="14.25" customHeight="1">
      <c r="A804" s="27">
        <v>12.0</v>
      </c>
      <c r="B804" s="58" t="s">
        <v>48</v>
      </c>
      <c r="C804" s="31">
        <v>10.0</v>
      </c>
      <c r="D804" s="31">
        <v>14.0</v>
      </c>
      <c r="E804" s="31">
        <v>11.0</v>
      </c>
      <c r="F804" s="31"/>
      <c r="G804" s="31"/>
      <c r="H804" s="4"/>
      <c r="I804" s="4"/>
      <c r="J804" s="4"/>
      <c r="K804" s="4"/>
      <c r="L804" s="4"/>
      <c r="M804" s="4"/>
    </row>
    <row r="805" ht="14.25" customHeight="1">
      <c r="A805" s="27">
        <v>13.0</v>
      </c>
      <c r="B805" s="58" t="s">
        <v>49</v>
      </c>
      <c r="C805" s="31">
        <v>6.0</v>
      </c>
      <c r="D805" s="31">
        <v>6.0</v>
      </c>
      <c r="E805" s="31">
        <v>3.0</v>
      </c>
      <c r="F805" s="31"/>
      <c r="G805" s="31"/>
      <c r="H805" s="4"/>
      <c r="I805" s="4"/>
      <c r="J805" s="4"/>
      <c r="K805" s="4"/>
      <c r="L805" s="4"/>
      <c r="M805" s="4"/>
    </row>
    <row r="806" ht="14.25" customHeight="1">
      <c r="A806" s="27">
        <v>14.0</v>
      </c>
      <c r="B806" s="58" t="s">
        <v>50</v>
      </c>
      <c r="C806" s="31" t="s">
        <v>51</v>
      </c>
      <c r="D806" s="31" t="s">
        <v>51</v>
      </c>
      <c r="E806" s="31" t="s">
        <v>51</v>
      </c>
      <c r="F806" s="31"/>
      <c r="G806" s="31"/>
      <c r="H806" s="4"/>
      <c r="I806" s="4"/>
      <c r="J806" s="4"/>
      <c r="K806" s="4"/>
      <c r="L806" s="4"/>
      <c r="M806" s="4"/>
    </row>
    <row r="807" ht="14.25" customHeight="1">
      <c r="A807" s="27">
        <v>15.0</v>
      </c>
      <c r="B807" s="58" t="s">
        <v>52</v>
      </c>
      <c r="C807" s="31" t="s">
        <v>63</v>
      </c>
      <c r="D807" s="31" t="s">
        <v>63</v>
      </c>
      <c r="E807" s="31" t="s">
        <v>63</v>
      </c>
      <c r="F807" s="31"/>
      <c r="G807" s="31"/>
      <c r="H807" s="4"/>
      <c r="I807" s="4"/>
      <c r="J807" s="4"/>
      <c r="K807" s="4"/>
      <c r="L807" s="4"/>
      <c r="M807" s="4"/>
    </row>
    <row r="808" ht="14.25" customHeight="1">
      <c r="A808" s="60">
        <v>16.0</v>
      </c>
      <c r="B808" s="58" t="s">
        <v>54</v>
      </c>
      <c r="C808" s="31"/>
      <c r="D808" s="31"/>
      <c r="E808" s="31"/>
      <c r="F808" s="31"/>
      <c r="G808" s="31"/>
      <c r="H808" s="4"/>
      <c r="I808" s="4"/>
      <c r="J808" s="4"/>
      <c r="K808" s="4"/>
      <c r="L808" s="4"/>
      <c r="M808" s="4"/>
    </row>
    <row r="809" ht="14.25" customHeight="1">
      <c r="A809" s="27">
        <v>17.0</v>
      </c>
      <c r="B809" s="58" t="s">
        <v>55</v>
      </c>
      <c r="C809" s="31"/>
      <c r="D809" s="31"/>
      <c r="E809" s="31"/>
      <c r="F809" s="31"/>
      <c r="G809" s="31"/>
      <c r="H809" s="4"/>
      <c r="I809" s="4"/>
      <c r="J809" s="4"/>
      <c r="K809" s="4"/>
      <c r="L809" s="4"/>
      <c r="M809" s="4"/>
    </row>
    <row r="810" ht="14.25" customHeight="1">
      <c r="A810" s="60">
        <v>18.0</v>
      </c>
      <c r="B810" s="58" t="s">
        <v>56</v>
      </c>
      <c r="C810" s="31"/>
      <c r="D810" s="31"/>
      <c r="E810" s="31"/>
      <c r="F810" s="31"/>
      <c r="G810" s="31"/>
      <c r="H810" s="4"/>
      <c r="I810" s="4"/>
      <c r="J810" s="4"/>
      <c r="K810" s="4"/>
      <c r="L810" s="4"/>
      <c r="M810" s="4"/>
    </row>
    <row r="811" ht="14.25" customHeight="1">
      <c r="A811" s="27">
        <v>19.0</v>
      </c>
      <c r="B811" s="58" t="s">
        <v>57</v>
      </c>
      <c r="C811" s="31"/>
      <c r="D811" s="31"/>
      <c r="E811" s="31"/>
      <c r="F811" s="31"/>
      <c r="G811" s="31"/>
      <c r="H811" s="4"/>
      <c r="I811" s="4"/>
      <c r="J811" s="4"/>
      <c r="K811" s="4"/>
      <c r="L811" s="4"/>
      <c r="M811" s="4"/>
    </row>
    <row r="812" ht="14.25" customHeight="1">
      <c r="A812" s="60">
        <v>20.0</v>
      </c>
      <c r="B812" s="58" t="s">
        <v>58</v>
      </c>
      <c r="C812" s="31"/>
      <c r="D812" s="31"/>
      <c r="E812" s="31"/>
      <c r="F812" s="31"/>
      <c r="G812" s="31"/>
      <c r="H812" s="4"/>
      <c r="I812" s="4"/>
      <c r="J812" s="4"/>
      <c r="K812" s="4"/>
      <c r="L812" s="4"/>
      <c r="M812" s="4"/>
    </row>
    <row r="813" ht="14.25" customHeight="1">
      <c r="A813" s="27">
        <v>21.0</v>
      </c>
      <c r="B813" s="58" t="s">
        <v>59</v>
      </c>
      <c r="C813" s="31" t="s">
        <v>63</v>
      </c>
      <c r="D813" s="31" t="s">
        <v>63</v>
      </c>
      <c r="E813" s="31" t="s">
        <v>63</v>
      </c>
      <c r="F813" s="31"/>
      <c r="G813" s="31"/>
      <c r="H813" s="4"/>
      <c r="I813" s="4"/>
      <c r="J813" s="4"/>
      <c r="K813" s="4"/>
      <c r="L813" s="4"/>
      <c r="M813" s="4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</row>
    <row r="815" ht="14.25" customHeight="1">
      <c r="A815" s="62" t="s">
        <v>60</v>
      </c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2"/>
      <c r="M815" s="4"/>
    </row>
    <row r="816" ht="14.25" customHeight="1">
      <c r="A816" s="63" t="s">
        <v>9</v>
      </c>
      <c r="B816" s="64" t="s">
        <v>25</v>
      </c>
      <c r="C816" s="65" t="s">
        <v>26</v>
      </c>
      <c r="D816" s="56"/>
      <c r="E816" s="56"/>
      <c r="F816" s="56"/>
      <c r="G816" s="56"/>
      <c r="H816" s="56"/>
      <c r="I816" s="56"/>
      <c r="J816" s="56"/>
      <c r="K816" s="56"/>
      <c r="L816" s="57"/>
      <c r="M816" s="4"/>
    </row>
    <row r="817" ht="14.25" customHeight="1">
      <c r="C817" s="66" t="s">
        <v>29</v>
      </c>
      <c r="D817" s="67"/>
      <c r="E817" s="66" t="s">
        <v>30</v>
      </c>
      <c r="F817" s="67"/>
      <c r="G817" s="66" t="s">
        <v>31</v>
      </c>
      <c r="H817" s="67"/>
      <c r="I817" s="66" t="s">
        <v>32</v>
      </c>
      <c r="J817" s="67"/>
      <c r="K817" s="66" t="s">
        <v>33</v>
      </c>
      <c r="L817" s="67"/>
      <c r="M817" s="4"/>
    </row>
    <row r="818" ht="14.25" customHeight="1">
      <c r="A818" s="17"/>
      <c r="B818" s="17"/>
      <c r="C818" s="58" t="s">
        <v>61</v>
      </c>
      <c r="D818" s="58" t="s">
        <v>62</v>
      </c>
      <c r="E818" s="58" t="s">
        <v>61</v>
      </c>
      <c r="F818" s="58" t="s">
        <v>62</v>
      </c>
      <c r="G818" s="58" t="s">
        <v>61</v>
      </c>
      <c r="H818" s="58" t="s">
        <v>62</v>
      </c>
      <c r="I818" s="58" t="s">
        <v>61</v>
      </c>
      <c r="J818" s="58" t="s">
        <v>62</v>
      </c>
      <c r="K818" s="58" t="s">
        <v>61</v>
      </c>
      <c r="L818" s="58" t="s">
        <v>62</v>
      </c>
      <c r="M818" s="4"/>
    </row>
    <row r="819" ht="14.25" customHeight="1">
      <c r="A819" s="68" t="s">
        <v>34</v>
      </c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70"/>
      <c r="M819" s="4"/>
    </row>
    <row r="820" ht="14.25" customHeight="1">
      <c r="A820" s="27">
        <v>1.0</v>
      </c>
      <c r="B820" s="71" t="s">
        <v>35</v>
      </c>
      <c r="C820" s="72">
        <v>1.0</v>
      </c>
      <c r="D820" s="73"/>
      <c r="E820" s="72">
        <v>12.0</v>
      </c>
      <c r="F820" s="73"/>
      <c r="G820" s="72">
        <v>26.0</v>
      </c>
      <c r="H820" s="73"/>
      <c r="I820" s="72">
        <v>30.0</v>
      </c>
      <c r="J820" s="73"/>
      <c r="K820" s="72">
        <v>43.0</v>
      </c>
      <c r="L820" s="73"/>
      <c r="M820" s="4"/>
    </row>
    <row r="821" ht="14.25" customHeight="1">
      <c r="A821" s="27">
        <v>2.0</v>
      </c>
      <c r="B821" s="71" t="s">
        <v>36</v>
      </c>
      <c r="C821" s="74">
        <v>1.0</v>
      </c>
      <c r="D821" s="75">
        <v>3.0</v>
      </c>
      <c r="E821" s="74">
        <v>1.0</v>
      </c>
      <c r="F821" s="75">
        <v>3.0</v>
      </c>
      <c r="G821" s="74">
        <v>1.0</v>
      </c>
      <c r="H821" s="75">
        <v>3.0</v>
      </c>
      <c r="I821" s="74">
        <v>2.0</v>
      </c>
      <c r="J821" s="75">
        <v>4.0</v>
      </c>
      <c r="K821" s="74">
        <v>1.0</v>
      </c>
      <c r="L821" s="75">
        <v>3.0</v>
      </c>
      <c r="M821" s="4"/>
    </row>
    <row r="822" ht="14.25" customHeight="1">
      <c r="A822" s="34">
        <v>3.0</v>
      </c>
      <c r="B822" s="76" t="s">
        <v>37</v>
      </c>
      <c r="C822" s="77">
        <v>6.0</v>
      </c>
      <c r="D822" s="78"/>
      <c r="E822" s="77">
        <v>6.0</v>
      </c>
      <c r="F822" s="78"/>
      <c r="G822" s="77">
        <v>6.0</v>
      </c>
      <c r="H822" s="78"/>
      <c r="I822" s="77">
        <v>6.0</v>
      </c>
      <c r="J822" s="78"/>
      <c r="K822" s="77">
        <v>6.0</v>
      </c>
      <c r="L822" s="78"/>
      <c r="M822" s="4"/>
    </row>
    <row r="823" ht="14.25" customHeight="1">
      <c r="A823" s="36">
        <v>4.0</v>
      </c>
      <c r="B823" s="76" t="s">
        <v>38</v>
      </c>
      <c r="C823" s="77">
        <v>2.0</v>
      </c>
      <c r="D823" s="78"/>
      <c r="E823" s="77">
        <v>3.0</v>
      </c>
      <c r="F823" s="78"/>
      <c r="G823" s="77">
        <v>1.0</v>
      </c>
      <c r="H823" s="78"/>
      <c r="I823" s="77">
        <v>4.0</v>
      </c>
      <c r="J823" s="78"/>
      <c r="K823" s="77">
        <v>5.0</v>
      </c>
      <c r="L823" s="78"/>
      <c r="M823" s="4"/>
    </row>
    <row r="824" ht="14.25" customHeight="1">
      <c r="A824" s="37" t="s">
        <v>39</v>
      </c>
      <c r="B824" s="79" t="s">
        <v>40</v>
      </c>
      <c r="C824" s="74">
        <v>238.0</v>
      </c>
      <c r="D824" s="75">
        <v>192.0</v>
      </c>
      <c r="E824" s="74">
        <v>82.0</v>
      </c>
      <c r="F824" s="75">
        <v>149.0</v>
      </c>
      <c r="G824" s="74">
        <v>171.0</v>
      </c>
      <c r="H824" s="75">
        <v>171.0</v>
      </c>
      <c r="I824" s="74">
        <v>356.0</v>
      </c>
      <c r="J824" s="75">
        <v>149.0</v>
      </c>
      <c r="K824" s="74">
        <v>188.0</v>
      </c>
      <c r="L824" s="75">
        <v>168.0</v>
      </c>
      <c r="M824" s="4"/>
    </row>
    <row r="825" ht="14.25" customHeight="1">
      <c r="A825" s="43">
        <v>6.0</v>
      </c>
      <c r="B825" s="79" t="s">
        <v>41</v>
      </c>
      <c r="C825" s="74">
        <v>10.0</v>
      </c>
      <c r="D825" s="75">
        <v>10.0</v>
      </c>
      <c r="E825" s="74">
        <v>10.0</v>
      </c>
      <c r="F825" s="75">
        <v>10.0</v>
      </c>
      <c r="G825" s="74">
        <v>10.0</v>
      </c>
      <c r="H825" s="75">
        <v>10.0</v>
      </c>
      <c r="I825" s="74">
        <v>10.0</v>
      </c>
      <c r="J825" s="75">
        <v>8.0</v>
      </c>
      <c r="K825" s="74">
        <v>10.0</v>
      </c>
      <c r="L825" s="75">
        <v>10.0</v>
      </c>
      <c r="M825" s="4"/>
    </row>
    <row r="826" ht="14.25" customHeight="1">
      <c r="A826" s="44">
        <v>7.0</v>
      </c>
      <c r="B826" s="79" t="s">
        <v>42</v>
      </c>
      <c r="C826" s="74">
        <v>449.0</v>
      </c>
      <c r="D826" s="75">
        <v>333.0</v>
      </c>
      <c r="E826" s="74">
        <v>201.0</v>
      </c>
      <c r="F826" s="75">
        <v>277.0</v>
      </c>
      <c r="G826" s="74">
        <v>323.0</v>
      </c>
      <c r="H826" s="75">
        <v>391.0</v>
      </c>
      <c r="I826" s="74">
        <v>349.0</v>
      </c>
      <c r="J826" s="75">
        <v>234.0</v>
      </c>
      <c r="K826" s="74">
        <v>333.0</v>
      </c>
      <c r="L826" s="75">
        <v>333.0</v>
      </c>
      <c r="M826" s="4"/>
    </row>
    <row r="827" ht="14.25" customHeight="1">
      <c r="A827" s="45">
        <v>8.0</v>
      </c>
      <c r="B827" s="80" t="s">
        <v>43</v>
      </c>
      <c r="C827" s="81">
        <v>229.0</v>
      </c>
      <c r="D827" s="82">
        <v>202.0</v>
      </c>
      <c r="E827" s="81">
        <v>375.0</v>
      </c>
      <c r="F827" s="82" t="s">
        <v>53</v>
      </c>
      <c r="G827" s="81">
        <v>213.0</v>
      </c>
      <c r="H827" s="82">
        <v>131.0</v>
      </c>
      <c r="I827" s="81">
        <v>288.0</v>
      </c>
      <c r="J827" s="82">
        <v>112.0</v>
      </c>
      <c r="K827" s="81">
        <v>468.0</v>
      </c>
      <c r="L827" s="82" t="s">
        <v>53</v>
      </c>
      <c r="M827" s="4"/>
    </row>
    <row r="828" ht="14.25" customHeight="1">
      <c r="A828" s="52">
        <v>9.0</v>
      </c>
      <c r="B828" s="83" t="s">
        <v>44</v>
      </c>
      <c r="C828" s="74">
        <v>10.0</v>
      </c>
      <c r="D828" s="75">
        <v>7.0</v>
      </c>
      <c r="E828" s="74">
        <v>10.0</v>
      </c>
      <c r="F828" s="82" t="s">
        <v>53</v>
      </c>
      <c r="G828" s="74">
        <v>10.0</v>
      </c>
      <c r="H828" s="75">
        <v>1.0</v>
      </c>
      <c r="I828" s="74">
        <v>10.0</v>
      </c>
      <c r="J828" s="75">
        <v>8.0</v>
      </c>
      <c r="K828" s="74">
        <v>6.0</v>
      </c>
      <c r="L828" s="75" t="s">
        <v>53</v>
      </c>
      <c r="M828" s="4"/>
    </row>
    <row r="829" ht="14.25" customHeight="1">
      <c r="A829" s="52">
        <v>10.0</v>
      </c>
      <c r="B829" s="83" t="s">
        <v>45</v>
      </c>
      <c r="C829" s="84">
        <v>387.0</v>
      </c>
      <c r="D829" s="85">
        <v>453.0</v>
      </c>
      <c r="E829" s="84">
        <v>533.0</v>
      </c>
      <c r="F829" s="85" t="s">
        <v>53</v>
      </c>
      <c r="G829" s="84">
        <v>377.0</v>
      </c>
      <c r="H829" s="85">
        <v>151.0</v>
      </c>
      <c r="I829" s="84">
        <v>519.0</v>
      </c>
      <c r="J829" s="85">
        <v>222.0</v>
      </c>
      <c r="K829" s="84">
        <v>574.0</v>
      </c>
      <c r="L829" s="85" t="s">
        <v>53</v>
      </c>
      <c r="M829" s="4"/>
    </row>
    <row r="830" ht="14.25" customHeight="1">
      <c r="A830" s="86" t="s">
        <v>46</v>
      </c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70"/>
      <c r="M830" s="4"/>
    </row>
    <row r="831" ht="14.25" customHeight="1">
      <c r="A831" s="37">
        <v>11.0</v>
      </c>
      <c r="B831" s="87" t="s">
        <v>47</v>
      </c>
      <c r="C831" s="88"/>
      <c r="D831" s="89"/>
      <c r="E831" s="88"/>
      <c r="F831" s="89"/>
      <c r="G831" s="89">
        <v>7.0</v>
      </c>
      <c r="H831" s="88">
        <v>37.0</v>
      </c>
      <c r="I831" s="88">
        <v>69.0</v>
      </c>
      <c r="J831" s="89">
        <v>2.0</v>
      </c>
      <c r="K831" s="88">
        <v>0.0</v>
      </c>
      <c r="L831" s="89">
        <v>74.0</v>
      </c>
      <c r="M831" s="4"/>
    </row>
    <row r="832" ht="14.25" customHeight="1">
      <c r="A832" s="27">
        <v>12.0</v>
      </c>
      <c r="B832" s="87" t="s">
        <v>48</v>
      </c>
      <c r="C832" s="74"/>
      <c r="D832" s="75"/>
      <c r="E832" s="74"/>
      <c r="F832" s="75"/>
      <c r="G832" s="75">
        <v>40.0</v>
      </c>
      <c r="H832" s="74">
        <v>143.0</v>
      </c>
      <c r="I832" s="74">
        <v>172.0</v>
      </c>
      <c r="J832" s="75">
        <v>15.0</v>
      </c>
      <c r="K832" s="74">
        <v>8.0</v>
      </c>
      <c r="L832" s="75">
        <v>133.0</v>
      </c>
      <c r="M832" s="4"/>
    </row>
    <row r="833" ht="14.25" customHeight="1">
      <c r="A833" s="27">
        <v>13.0</v>
      </c>
      <c r="B833" s="87" t="s">
        <v>49</v>
      </c>
      <c r="C833" s="74"/>
      <c r="D833" s="75"/>
      <c r="E833" s="74"/>
      <c r="F833" s="75"/>
      <c r="G833" s="75">
        <v>3.0</v>
      </c>
      <c r="H833" s="74">
        <v>3.0</v>
      </c>
      <c r="I833" s="74">
        <v>7.0</v>
      </c>
      <c r="J833" s="75">
        <v>7.0</v>
      </c>
      <c r="K833" s="74">
        <v>7.0</v>
      </c>
      <c r="L833" s="75">
        <v>3.0</v>
      </c>
      <c r="M833" s="4"/>
    </row>
    <row r="834" ht="14.25" customHeight="1">
      <c r="A834" s="27">
        <v>14.0</v>
      </c>
      <c r="B834" s="87" t="s">
        <v>50</v>
      </c>
      <c r="C834" s="74"/>
      <c r="D834" s="75"/>
      <c r="E834" s="74"/>
      <c r="F834" s="75"/>
      <c r="G834" s="75" t="s">
        <v>51</v>
      </c>
      <c r="H834" s="74" t="s">
        <v>51</v>
      </c>
      <c r="I834" s="74" t="s">
        <v>51</v>
      </c>
      <c r="J834" s="75" t="s">
        <v>51</v>
      </c>
      <c r="K834" s="74" t="s">
        <v>51</v>
      </c>
      <c r="L834" s="75" t="s">
        <v>51</v>
      </c>
      <c r="M834" s="4"/>
    </row>
    <row r="835" ht="14.25" customHeight="1">
      <c r="A835" s="27">
        <v>15.0</v>
      </c>
      <c r="B835" s="87" t="s">
        <v>52</v>
      </c>
      <c r="C835" s="323" t="s">
        <v>63</v>
      </c>
      <c r="D835" s="21"/>
      <c r="E835" s="21"/>
      <c r="F835" s="21"/>
      <c r="G835" s="21"/>
      <c r="H835" s="21"/>
      <c r="I835" s="21"/>
      <c r="J835" s="21"/>
      <c r="K835" s="21"/>
      <c r="L835" s="78"/>
      <c r="M835" s="4"/>
    </row>
    <row r="836" ht="14.25" customHeight="1">
      <c r="A836" s="60">
        <v>16.0</v>
      </c>
      <c r="B836" s="91" t="s">
        <v>54</v>
      </c>
      <c r="C836" s="74"/>
      <c r="D836" s="75"/>
      <c r="E836" s="74"/>
      <c r="F836" s="75"/>
      <c r="G836" s="74"/>
      <c r="H836" s="75"/>
      <c r="I836" s="74"/>
      <c r="J836" s="75"/>
      <c r="K836" s="74"/>
      <c r="L836" s="75"/>
      <c r="M836" s="4"/>
    </row>
    <row r="837" ht="14.25" customHeight="1">
      <c r="A837" s="27">
        <v>17.0</v>
      </c>
      <c r="B837" s="91" t="s">
        <v>55</v>
      </c>
      <c r="C837" s="74"/>
      <c r="D837" s="75"/>
      <c r="E837" s="74"/>
      <c r="F837" s="75"/>
      <c r="G837" s="74"/>
      <c r="H837" s="75"/>
      <c r="I837" s="74"/>
      <c r="J837" s="75"/>
      <c r="K837" s="74"/>
      <c r="L837" s="75"/>
      <c r="M837" s="4"/>
    </row>
    <row r="838" ht="14.25" customHeight="1">
      <c r="A838" s="60">
        <v>18.0</v>
      </c>
      <c r="B838" s="91" t="s">
        <v>56</v>
      </c>
      <c r="C838" s="81"/>
      <c r="D838" s="82"/>
      <c r="E838" s="81"/>
      <c r="F838" s="82"/>
      <c r="G838" s="81"/>
      <c r="H838" s="82"/>
      <c r="I838" s="81"/>
      <c r="J838" s="82"/>
      <c r="K838" s="81"/>
      <c r="L838" s="82"/>
      <c r="M838" s="4"/>
    </row>
    <row r="839" ht="14.25" customHeight="1">
      <c r="A839" s="27">
        <v>19.0</v>
      </c>
      <c r="B839" s="91" t="s">
        <v>57</v>
      </c>
      <c r="C839" s="74"/>
      <c r="D839" s="75"/>
      <c r="E839" s="74"/>
      <c r="F839" s="75"/>
      <c r="G839" s="74"/>
      <c r="H839" s="75"/>
      <c r="I839" s="74"/>
      <c r="J839" s="75"/>
      <c r="K839" s="74"/>
      <c r="L839" s="75"/>
      <c r="M839" s="4"/>
    </row>
    <row r="840" ht="14.25" customHeight="1">
      <c r="A840" s="60">
        <v>20.0</v>
      </c>
      <c r="B840" s="91" t="s">
        <v>58</v>
      </c>
      <c r="C840" s="74"/>
      <c r="D840" s="75"/>
      <c r="E840" s="74"/>
      <c r="F840" s="75"/>
      <c r="G840" s="74"/>
      <c r="H840" s="75"/>
      <c r="I840" s="74"/>
      <c r="J840" s="75"/>
      <c r="K840" s="74"/>
      <c r="L840" s="75"/>
      <c r="M840" s="4"/>
    </row>
    <row r="841" ht="14.25" customHeight="1">
      <c r="A841" s="27">
        <v>21.0</v>
      </c>
      <c r="B841" s="91" t="s">
        <v>59</v>
      </c>
      <c r="C841" s="324" t="s">
        <v>63</v>
      </c>
      <c r="D841" s="93"/>
      <c r="E841" s="93"/>
      <c r="F841" s="93"/>
      <c r="G841" s="93"/>
      <c r="H841" s="93"/>
      <c r="I841" s="93"/>
      <c r="J841" s="93"/>
      <c r="K841" s="93"/>
      <c r="L841" s="94"/>
      <c r="M841" s="4"/>
    </row>
    <row r="842" ht="14.25" customHeight="1">
      <c r="A842" s="4"/>
      <c r="B842" s="5" t="s">
        <v>1</v>
      </c>
      <c r="C842" s="6" t="s">
        <v>2</v>
      </c>
      <c r="D842" s="6" t="s">
        <v>3</v>
      </c>
      <c r="E842" s="509" t="s">
        <v>83</v>
      </c>
      <c r="F842" s="6" t="s">
        <v>5</v>
      </c>
      <c r="G842" s="6" t="s">
        <v>6</v>
      </c>
      <c r="H842" s="6" t="s">
        <v>7</v>
      </c>
      <c r="I842" s="6" t="s">
        <v>8</v>
      </c>
      <c r="J842" s="6" t="s">
        <v>9</v>
      </c>
      <c r="K842" s="6" t="s">
        <v>10</v>
      </c>
      <c r="L842" s="6" t="s">
        <v>11</v>
      </c>
      <c r="M842" s="4"/>
    </row>
    <row r="843" ht="14.25" customHeight="1">
      <c r="A843" s="4"/>
      <c r="B843" s="7" t="s">
        <v>12</v>
      </c>
      <c r="C843" s="308">
        <v>3.0</v>
      </c>
      <c r="D843" s="308">
        <v>3.0</v>
      </c>
      <c r="E843" s="308" t="s">
        <v>181</v>
      </c>
      <c r="F843" s="308">
        <v>22.0</v>
      </c>
      <c r="G843" s="308">
        <v>12.0</v>
      </c>
      <c r="H843" s="308">
        <v>7.33</v>
      </c>
      <c r="I843" s="308">
        <v>35.0</v>
      </c>
      <c r="J843" s="308">
        <v>62.58</v>
      </c>
      <c r="K843" s="308"/>
      <c r="L843" s="308"/>
      <c r="M843" s="4"/>
    </row>
    <row r="844" ht="14.25" customHeight="1">
      <c r="A844" s="4"/>
      <c r="B844" s="7" t="s">
        <v>13</v>
      </c>
      <c r="C844" s="308">
        <v>3.0</v>
      </c>
      <c r="D844" s="308">
        <v>6.0</v>
      </c>
      <c r="E844" s="308">
        <v>0.0</v>
      </c>
      <c r="F844" s="308">
        <v>189.0</v>
      </c>
      <c r="G844" s="308">
        <v>74.0</v>
      </c>
      <c r="H844" s="308">
        <v>37.8</v>
      </c>
      <c r="I844" s="308">
        <v>511.0</v>
      </c>
      <c r="J844" s="308">
        <v>36.99</v>
      </c>
      <c r="K844" s="308"/>
      <c r="L844" s="308">
        <v>2.0</v>
      </c>
      <c r="M844" s="4"/>
    </row>
    <row r="845" ht="14.25" customHeight="1">
      <c r="A845" s="4"/>
      <c r="B845" s="13" t="s">
        <v>14</v>
      </c>
      <c r="C845" s="14" t="s">
        <v>15</v>
      </c>
      <c r="D845" s="14" t="s">
        <v>16</v>
      </c>
      <c r="E845" s="14" t="s">
        <v>5</v>
      </c>
      <c r="F845" s="14" t="s">
        <v>17</v>
      </c>
      <c r="G845" s="14" t="s">
        <v>18</v>
      </c>
      <c r="H845" s="14" t="s">
        <v>7</v>
      </c>
      <c r="I845" s="14" t="s">
        <v>19</v>
      </c>
      <c r="J845" s="14" t="s">
        <v>20</v>
      </c>
      <c r="K845" s="14" t="s">
        <v>21</v>
      </c>
      <c r="L845" s="14" t="s">
        <v>22</v>
      </c>
      <c r="M845" s="4"/>
    </row>
    <row r="846" ht="14.25" customHeight="1">
      <c r="A846" s="4"/>
      <c r="B846" s="7" t="s">
        <v>23</v>
      </c>
      <c r="C846" s="308"/>
      <c r="D846" s="308"/>
      <c r="E846" s="308"/>
      <c r="F846" s="308"/>
      <c r="G846" s="308"/>
      <c r="H846" s="308"/>
      <c r="I846" s="308"/>
      <c r="J846" s="308"/>
      <c r="K846" s="308"/>
      <c r="L846" s="308"/>
      <c r="M846" s="4"/>
    </row>
    <row r="847" ht="14.25" customHeight="1">
      <c r="A847" s="4"/>
      <c r="B847" s="7" t="s">
        <v>13</v>
      </c>
      <c r="C847" s="308"/>
      <c r="D847" s="308"/>
      <c r="E847" s="308"/>
      <c r="F847" s="308"/>
      <c r="G847" s="308"/>
      <c r="H847" s="308"/>
      <c r="I847" s="308"/>
      <c r="J847" s="308"/>
      <c r="K847" s="308"/>
      <c r="L847" s="308"/>
      <c r="M847" s="4"/>
    </row>
    <row r="848" ht="14.25" customHeight="1">
      <c r="A848" s="16" t="s">
        <v>24</v>
      </c>
      <c r="B848" s="17"/>
      <c r="C848" s="17"/>
      <c r="D848" s="17"/>
      <c r="E848" s="17"/>
      <c r="F848" s="17"/>
      <c r="G848" s="17"/>
      <c r="H848" s="4"/>
      <c r="I848" s="4"/>
      <c r="J848" s="4"/>
      <c r="K848" s="4"/>
      <c r="L848" s="4"/>
      <c r="M848" s="4"/>
    </row>
    <row r="849" ht="14.25" customHeight="1">
      <c r="A849" s="18" t="s">
        <v>9</v>
      </c>
      <c r="B849" s="19" t="s">
        <v>25</v>
      </c>
      <c r="C849" s="20" t="s">
        <v>26</v>
      </c>
      <c r="D849" s="21"/>
      <c r="E849" s="22"/>
      <c r="F849" s="23" t="s">
        <v>27</v>
      </c>
      <c r="G849" s="23" t="s">
        <v>28</v>
      </c>
      <c r="H849" s="4"/>
      <c r="I849" s="4"/>
      <c r="J849" s="4"/>
      <c r="K849" s="4"/>
      <c r="L849" s="4"/>
      <c r="M849" s="4"/>
    </row>
    <row r="850" ht="14.25" customHeight="1">
      <c r="A850" s="24"/>
      <c r="B850" s="25"/>
      <c r="C850" s="23" t="s">
        <v>29</v>
      </c>
      <c r="D850" s="23" t="s">
        <v>30</v>
      </c>
      <c r="E850" s="23" t="s">
        <v>31</v>
      </c>
      <c r="F850" s="23" t="s">
        <v>32</v>
      </c>
      <c r="G850" s="23" t="s">
        <v>33</v>
      </c>
      <c r="H850" s="4"/>
      <c r="I850" s="4"/>
      <c r="J850" s="4"/>
      <c r="K850" s="4"/>
      <c r="L850" s="4"/>
      <c r="M850" s="4"/>
    </row>
    <row r="851" ht="14.25" customHeight="1">
      <c r="A851" s="26" t="s">
        <v>34</v>
      </c>
      <c r="B851" s="21"/>
      <c r="C851" s="21"/>
      <c r="D851" s="21"/>
      <c r="E851" s="21"/>
      <c r="F851" s="21"/>
      <c r="G851" s="22"/>
      <c r="H851" s="4"/>
      <c r="I851" s="4"/>
      <c r="J851" s="4"/>
      <c r="K851" s="4"/>
      <c r="L851" s="4"/>
      <c r="M851" s="4"/>
    </row>
    <row r="852" ht="14.25" customHeight="1">
      <c r="A852" s="27">
        <v>1.0</v>
      </c>
      <c r="B852" s="28" t="s">
        <v>35</v>
      </c>
      <c r="C852" s="31">
        <v>11.0</v>
      </c>
      <c r="D852" s="31">
        <v>17.0</v>
      </c>
      <c r="E852" s="31">
        <v>28.0</v>
      </c>
      <c r="F852" s="31"/>
      <c r="G852" s="31"/>
      <c r="H852" s="4"/>
      <c r="I852" s="4"/>
      <c r="J852" s="4"/>
      <c r="K852" s="4"/>
      <c r="L852" s="4"/>
      <c r="M852" s="4"/>
    </row>
    <row r="853" ht="14.25" customHeight="1">
      <c r="A853" s="27">
        <v>2.0</v>
      </c>
      <c r="B853" s="28" t="s">
        <v>36</v>
      </c>
      <c r="C853" s="31">
        <v>1.0</v>
      </c>
      <c r="D853" s="31">
        <v>1.0</v>
      </c>
      <c r="E853" s="31">
        <v>1.0</v>
      </c>
      <c r="F853" s="31"/>
      <c r="G853" s="31"/>
      <c r="H853" s="4"/>
      <c r="I853" s="4"/>
      <c r="J853" s="4"/>
      <c r="K853" s="4"/>
      <c r="L853" s="4"/>
      <c r="M853" s="4"/>
    </row>
    <row r="854" ht="14.25" customHeight="1">
      <c r="A854" s="34">
        <v>3.0</v>
      </c>
      <c r="B854" s="35" t="s">
        <v>37</v>
      </c>
      <c r="C854" s="31">
        <v>4.0</v>
      </c>
      <c r="D854" s="31">
        <v>4.0</v>
      </c>
      <c r="E854" s="31">
        <v>4.0</v>
      </c>
      <c r="F854" s="31"/>
      <c r="G854" s="31"/>
      <c r="H854" s="4"/>
      <c r="I854" s="4"/>
      <c r="J854" s="4"/>
      <c r="K854" s="4"/>
      <c r="L854" s="4"/>
      <c r="M854" s="4"/>
    </row>
    <row r="855" ht="14.25" customHeight="1">
      <c r="A855" s="36">
        <v>4.0</v>
      </c>
      <c r="B855" s="35" t="s">
        <v>38</v>
      </c>
      <c r="C855" s="31">
        <v>3.0</v>
      </c>
      <c r="D855" s="31">
        <v>2.0</v>
      </c>
      <c r="E855" s="31">
        <v>1.0</v>
      </c>
      <c r="F855" s="31"/>
      <c r="G855" s="31"/>
      <c r="H855" s="4"/>
      <c r="I855" s="4"/>
      <c r="J855" s="4"/>
      <c r="K855" s="4"/>
      <c r="L855" s="4"/>
      <c r="M855" s="4"/>
    </row>
    <row r="856" ht="14.25" customHeight="1">
      <c r="A856" s="37" t="s">
        <v>39</v>
      </c>
      <c r="B856" s="38" t="s">
        <v>40</v>
      </c>
      <c r="C856" s="31">
        <v>149.0</v>
      </c>
      <c r="D856" s="31">
        <v>164.0</v>
      </c>
      <c r="E856" s="31">
        <v>137.0</v>
      </c>
      <c r="F856" s="31"/>
      <c r="G856" s="31"/>
      <c r="H856" s="4"/>
      <c r="I856" s="4"/>
      <c r="J856" s="4"/>
      <c r="K856" s="4"/>
      <c r="L856" s="4"/>
      <c r="M856" s="4"/>
    </row>
    <row r="857" ht="14.25" customHeight="1">
      <c r="A857" s="43">
        <v>6.0</v>
      </c>
      <c r="B857" s="38" t="s">
        <v>41</v>
      </c>
      <c r="C857" s="31">
        <v>10.0</v>
      </c>
      <c r="D857" s="31">
        <v>8.0</v>
      </c>
      <c r="E857" s="31">
        <v>6.0</v>
      </c>
      <c r="F857" s="31"/>
      <c r="G857" s="31"/>
      <c r="H857" s="4"/>
      <c r="I857" s="4"/>
      <c r="J857" s="4"/>
      <c r="K857" s="4"/>
      <c r="L857" s="4"/>
      <c r="M857" s="4"/>
    </row>
    <row r="858" ht="14.25" customHeight="1">
      <c r="A858" s="44">
        <v>7.0</v>
      </c>
      <c r="B858" s="38" t="s">
        <v>42</v>
      </c>
      <c r="C858" s="31">
        <v>120.0</v>
      </c>
      <c r="D858" s="31">
        <v>120.0</v>
      </c>
      <c r="E858" s="31">
        <v>120.0</v>
      </c>
      <c r="F858" s="31"/>
      <c r="G858" s="31"/>
      <c r="H858" s="4"/>
      <c r="I858" s="4"/>
      <c r="J858" s="4"/>
      <c r="K858" s="4"/>
      <c r="L858" s="4"/>
      <c r="M858" s="4"/>
    </row>
    <row r="859" ht="14.25" customHeight="1">
      <c r="A859" s="45">
        <v>8.0</v>
      </c>
      <c r="B859" s="46" t="s">
        <v>43</v>
      </c>
      <c r="C859" s="51">
        <v>154.0</v>
      </c>
      <c r="D859" s="51">
        <v>168.0</v>
      </c>
      <c r="E859" s="51">
        <v>143.0</v>
      </c>
      <c r="F859" s="51"/>
      <c r="G859" s="51"/>
      <c r="H859" s="4"/>
      <c r="I859" s="4"/>
      <c r="J859" s="4"/>
      <c r="K859" s="4"/>
      <c r="L859" s="4"/>
      <c r="M859" s="4"/>
    </row>
    <row r="860" ht="14.25" customHeight="1">
      <c r="A860" s="52">
        <v>9.0</v>
      </c>
      <c r="B860" s="53" t="s">
        <v>44</v>
      </c>
      <c r="C860" s="31">
        <v>6.0</v>
      </c>
      <c r="D860" s="31">
        <v>5.0</v>
      </c>
      <c r="E860" s="31">
        <v>2.0</v>
      </c>
      <c r="F860" s="31"/>
      <c r="G860" s="31"/>
      <c r="H860" s="4"/>
      <c r="I860" s="4"/>
      <c r="J860" s="4"/>
      <c r="K860" s="4"/>
      <c r="L860" s="4"/>
      <c r="M860" s="4"/>
    </row>
    <row r="861" ht="14.25" customHeight="1">
      <c r="A861" s="52">
        <v>10.0</v>
      </c>
      <c r="B861" s="53" t="s">
        <v>45</v>
      </c>
      <c r="C861" s="31">
        <v>103.0</v>
      </c>
      <c r="D861" s="31">
        <v>110.0</v>
      </c>
      <c r="E861" s="31">
        <v>87.0</v>
      </c>
      <c r="F861" s="31"/>
      <c r="G861" s="31"/>
      <c r="H861" s="4"/>
      <c r="I861" s="4"/>
      <c r="J861" s="4"/>
      <c r="K861" s="4"/>
      <c r="L861" s="4"/>
      <c r="M861" s="4"/>
    </row>
    <row r="862" ht="14.25" customHeight="1">
      <c r="A862" s="55" t="s">
        <v>46</v>
      </c>
      <c r="B862" s="56"/>
      <c r="C862" s="56"/>
      <c r="D862" s="56"/>
      <c r="E862" s="56"/>
      <c r="F862" s="56"/>
      <c r="G862" s="57"/>
      <c r="H862" s="4"/>
      <c r="I862" s="4"/>
      <c r="J862" s="4"/>
      <c r="K862" s="4"/>
      <c r="L862" s="4"/>
      <c r="M862" s="4"/>
    </row>
    <row r="863" ht="14.25" customHeight="1">
      <c r="A863" s="37">
        <v>11.0</v>
      </c>
      <c r="B863" s="58" t="s">
        <v>47</v>
      </c>
      <c r="C863" s="31">
        <v>12.0</v>
      </c>
      <c r="D863" s="31">
        <v>3.0</v>
      </c>
      <c r="E863" s="31">
        <v>7.0</v>
      </c>
      <c r="F863" s="31"/>
      <c r="G863" s="31"/>
      <c r="H863" s="4"/>
      <c r="I863" s="4"/>
      <c r="J863" s="4"/>
      <c r="K863" s="4"/>
      <c r="L863" s="4"/>
      <c r="M863" s="4"/>
    </row>
    <row r="864" ht="14.25" customHeight="1">
      <c r="A864" s="27">
        <v>12.0</v>
      </c>
      <c r="B864" s="58" t="s">
        <v>48</v>
      </c>
      <c r="C864" s="31">
        <v>10.0</v>
      </c>
      <c r="D864" s="31">
        <v>14.0</v>
      </c>
      <c r="E864" s="31">
        <v>11.0</v>
      </c>
      <c r="F864" s="31"/>
      <c r="G864" s="31"/>
      <c r="H864" s="4"/>
      <c r="I864" s="4"/>
      <c r="J864" s="4"/>
      <c r="K864" s="4"/>
      <c r="L864" s="4"/>
      <c r="M864" s="4"/>
    </row>
    <row r="865" ht="14.25" customHeight="1">
      <c r="A865" s="27">
        <v>13.0</v>
      </c>
      <c r="B865" s="58" t="s">
        <v>49</v>
      </c>
      <c r="C865" s="31">
        <v>6.0</v>
      </c>
      <c r="D865" s="31">
        <v>6.0</v>
      </c>
      <c r="E865" s="31">
        <v>3.0</v>
      </c>
      <c r="F865" s="31"/>
      <c r="G865" s="31"/>
      <c r="H865" s="4"/>
      <c r="I865" s="4"/>
      <c r="J865" s="4"/>
      <c r="K865" s="4"/>
      <c r="L865" s="4"/>
      <c r="M865" s="4"/>
    </row>
    <row r="866" ht="14.25" customHeight="1">
      <c r="A866" s="27">
        <v>14.0</v>
      </c>
      <c r="B866" s="58" t="s">
        <v>50</v>
      </c>
      <c r="C866" s="31" t="s">
        <v>51</v>
      </c>
      <c r="D866" s="31" t="s">
        <v>51</v>
      </c>
      <c r="E866" s="31" t="s">
        <v>51</v>
      </c>
      <c r="F866" s="31"/>
      <c r="G866" s="31"/>
      <c r="H866" s="4"/>
      <c r="I866" s="4"/>
      <c r="J866" s="4"/>
      <c r="K866" s="4"/>
      <c r="L866" s="4"/>
      <c r="M866" s="4"/>
    </row>
    <row r="867" ht="14.25" customHeight="1">
      <c r="A867" s="27">
        <v>15.0</v>
      </c>
      <c r="B867" s="58" t="s">
        <v>52</v>
      </c>
      <c r="C867" s="31" t="s">
        <v>63</v>
      </c>
      <c r="D867" s="31" t="s">
        <v>63</v>
      </c>
      <c r="E867" s="31" t="s">
        <v>63</v>
      </c>
      <c r="F867" s="31"/>
      <c r="G867" s="31"/>
      <c r="H867" s="4"/>
      <c r="I867" s="4"/>
      <c r="J867" s="4"/>
      <c r="K867" s="4"/>
      <c r="L867" s="4"/>
      <c r="M867" s="4"/>
    </row>
    <row r="868" ht="14.25" customHeight="1">
      <c r="A868" s="60">
        <v>16.0</v>
      </c>
      <c r="B868" s="58" t="s">
        <v>54</v>
      </c>
      <c r="C868" s="31"/>
      <c r="D868" s="31"/>
      <c r="E868" s="31"/>
      <c r="F868" s="31"/>
      <c r="G868" s="31"/>
      <c r="H868" s="4"/>
      <c r="I868" s="4"/>
      <c r="J868" s="4"/>
      <c r="K868" s="4"/>
      <c r="L868" s="4"/>
      <c r="M868" s="4"/>
    </row>
    <row r="869" ht="14.25" customHeight="1">
      <c r="A869" s="27">
        <v>17.0</v>
      </c>
      <c r="B869" s="58" t="s">
        <v>55</v>
      </c>
      <c r="C869" s="31"/>
      <c r="D869" s="31"/>
      <c r="E869" s="31"/>
      <c r="F869" s="31"/>
      <c r="G869" s="31"/>
      <c r="H869" s="4"/>
      <c r="I869" s="4"/>
      <c r="J869" s="4"/>
      <c r="K869" s="4"/>
      <c r="L869" s="4"/>
      <c r="M869" s="4"/>
    </row>
    <row r="870" ht="14.25" customHeight="1">
      <c r="A870" s="60">
        <v>18.0</v>
      </c>
      <c r="B870" s="58" t="s">
        <v>56</v>
      </c>
      <c r="C870" s="31"/>
      <c r="D870" s="31"/>
      <c r="E870" s="31"/>
      <c r="F870" s="31"/>
      <c r="G870" s="31"/>
      <c r="H870" s="4"/>
      <c r="I870" s="4"/>
      <c r="J870" s="4"/>
      <c r="K870" s="4"/>
      <c r="L870" s="4"/>
      <c r="M870" s="4"/>
    </row>
    <row r="871" ht="14.25" customHeight="1">
      <c r="A871" s="27">
        <v>19.0</v>
      </c>
      <c r="B871" s="58" t="s">
        <v>57</v>
      </c>
      <c r="C871" s="31"/>
      <c r="D871" s="31"/>
      <c r="E871" s="31"/>
      <c r="F871" s="31"/>
      <c r="G871" s="31"/>
      <c r="H871" s="4"/>
      <c r="I871" s="4"/>
      <c r="J871" s="4"/>
      <c r="K871" s="4"/>
      <c r="L871" s="4"/>
      <c r="M871" s="4"/>
    </row>
    <row r="872" ht="14.25" customHeight="1">
      <c r="A872" s="60">
        <v>20.0</v>
      </c>
      <c r="B872" s="58" t="s">
        <v>58</v>
      </c>
      <c r="C872" s="31"/>
      <c r="D872" s="31"/>
      <c r="E872" s="31"/>
      <c r="F872" s="31"/>
      <c r="G872" s="31"/>
      <c r="H872" s="4"/>
      <c r="I872" s="4"/>
      <c r="J872" s="4"/>
      <c r="K872" s="4"/>
      <c r="L872" s="4"/>
      <c r="M872" s="4"/>
    </row>
    <row r="873" ht="14.25" customHeight="1">
      <c r="A873" s="27">
        <v>21.0</v>
      </c>
      <c r="B873" s="58" t="s">
        <v>59</v>
      </c>
      <c r="C873" s="31" t="s">
        <v>63</v>
      </c>
      <c r="D873" s="31" t="s">
        <v>63</v>
      </c>
      <c r="E873" s="31" t="s">
        <v>63</v>
      </c>
      <c r="F873" s="31"/>
      <c r="G873" s="31"/>
      <c r="H873" s="4"/>
      <c r="I873" s="4"/>
      <c r="J873" s="4"/>
      <c r="K873" s="4"/>
      <c r="L873" s="4"/>
      <c r="M873" s="4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</row>
    <row r="875" ht="14.25" customHeight="1">
      <c r="A875" s="62" t="s">
        <v>60</v>
      </c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2"/>
      <c r="M875" s="4"/>
    </row>
    <row r="876" ht="14.25" customHeight="1">
      <c r="A876" s="63" t="s">
        <v>9</v>
      </c>
      <c r="B876" s="64" t="s">
        <v>25</v>
      </c>
      <c r="C876" s="65" t="s">
        <v>26</v>
      </c>
      <c r="D876" s="56"/>
      <c r="E876" s="56"/>
      <c r="F876" s="56"/>
      <c r="G876" s="56"/>
      <c r="H876" s="56"/>
      <c r="I876" s="56"/>
      <c r="J876" s="56"/>
      <c r="K876" s="56"/>
      <c r="L876" s="57"/>
      <c r="M876" s="4"/>
    </row>
    <row r="877" ht="14.25" customHeight="1">
      <c r="C877" s="66" t="s">
        <v>29</v>
      </c>
      <c r="D877" s="67"/>
      <c r="E877" s="66" t="s">
        <v>30</v>
      </c>
      <c r="F877" s="67"/>
      <c r="G877" s="66" t="s">
        <v>31</v>
      </c>
      <c r="H877" s="67"/>
      <c r="I877" s="66" t="s">
        <v>32</v>
      </c>
      <c r="J877" s="67"/>
      <c r="K877" s="66" t="s">
        <v>33</v>
      </c>
      <c r="L877" s="67"/>
      <c r="M877" s="4"/>
    </row>
    <row r="878" ht="14.25" customHeight="1">
      <c r="A878" s="17"/>
      <c r="B878" s="17"/>
      <c r="C878" s="58" t="s">
        <v>61</v>
      </c>
      <c r="D878" s="58" t="s">
        <v>62</v>
      </c>
      <c r="E878" s="58" t="s">
        <v>61</v>
      </c>
      <c r="F878" s="58" t="s">
        <v>62</v>
      </c>
      <c r="G878" s="58" t="s">
        <v>61</v>
      </c>
      <c r="H878" s="58" t="s">
        <v>62</v>
      </c>
      <c r="I878" s="58" t="s">
        <v>61</v>
      </c>
      <c r="J878" s="58" t="s">
        <v>62</v>
      </c>
      <c r="K878" s="58" t="s">
        <v>61</v>
      </c>
      <c r="L878" s="58" t="s">
        <v>62</v>
      </c>
      <c r="M878" s="4"/>
    </row>
    <row r="879" ht="14.25" customHeight="1">
      <c r="A879" s="68" t="s">
        <v>34</v>
      </c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70"/>
      <c r="M879" s="4"/>
    </row>
    <row r="880" ht="14.25" customHeight="1">
      <c r="A880" s="27">
        <v>1.0</v>
      </c>
      <c r="B880" s="71" t="s">
        <v>35</v>
      </c>
      <c r="C880" s="72">
        <v>1.0</v>
      </c>
      <c r="D880" s="73"/>
      <c r="E880" s="72">
        <v>12.0</v>
      </c>
      <c r="F880" s="73"/>
      <c r="G880" s="72">
        <v>26.0</v>
      </c>
      <c r="H880" s="73"/>
      <c r="I880" s="72">
        <v>30.0</v>
      </c>
      <c r="J880" s="73"/>
      <c r="K880" s="72">
        <v>43.0</v>
      </c>
      <c r="L880" s="73"/>
      <c r="M880" s="4"/>
    </row>
    <row r="881" ht="14.25" customHeight="1">
      <c r="A881" s="27">
        <v>2.0</v>
      </c>
      <c r="B881" s="71" t="s">
        <v>36</v>
      </c>
      <c r="C881" s="74">
        <v>1.0</v>
      </c>
      <c r="D881" s="75">
        <v>3.0</v>
      </c>
      <c r="E881" s="74">
        <v>1.0</v>
      </c>
      <c r="F881" s="75">
        <v>3.0</v>
      </c>
      <c r="G881" s="74">
        <v>1.0</v>
      </c>
      <c r="H881" s="75">
        <v>3.0</v>
      </c>
      <c r="I881" s="74">
        <v>2.0</v>
      </c>
      <c r="J881" s="75">
        <v>4.0</v>
      </c>
      <c r="K881" s="74">
        <v>1.0</v>
      </c>
      <c r="L881" s="75">
        <v>3.0</v>
      </c>
      <c r="M881" s="4"/>
    </row>
    <row r="882" ht="14.25" customHeight="1">
      <c r="A882" s="34">
        <v>3.0</v>
      </c>
      <c r="B882" s="76" t="s">
        <v>37</v>
      </c>
      <c r="C882" s="77">
        <v>6.0</v>
      </c>
      <c r="D882" s="78"/>
      <c r="E882" s="77">
        <v>6.0</v>
      </c>
      <c r="F882" s="78"/>
      <c r="G882" s="77">
        <v>6.0</v>
      </c>
      <c r="H882" s="78"/>
      <c r="I882" s="77">
        <v>6.0</v>
      </c>
      <c r="J882" s="78"/>
      <c r="K882" s="77">
        <v>6.0</v>
      </c>
      <c r="L882" s="78"/>
      <c r="M882" s="4"/>
    </row>
    <row r="883" ht="14.25" customHeight="1">
      <c r="A883" s="36">
        <v>4.0</v>
      </c>
      <c r="B883" s="76" t="s">
        <v>38</v>
      </c>
      <c r="C883" s="77">
        <v>2.0</v>
      </c>
      <c r="D883" s="78"/>
      <c r="E883" s="77">
        <v>3.0</v>
      </c>
      <c r="F883" s="78"/>
      <c r="G883" s="77">
        <v>1.0</v>
      </c>
      <c r="H883" s="78"/>
      <c r="I883" s="77">
        <v>4.0</v>
      </c>
      <c r="J883" s="78"/>
      <c r="K883" s="77">
        <v>5.0</v>
      </c>
      <c r="L883" s="78"/>
      <c r="M883" s="4"/>
    </row>
    <row r="884" ht="14.25" customHeight="1">
      <c r="A884" s="37" t="s">
        <v>39</v>
      </c>
      <c r="B884" s="79" t="s">
        <v>40</v>
      </c>
      <c r="C884" s="74">
        <v>238.0</v>
      </c>
      <c r="D884" s="75">
        <v>192.0</v>
      </c>
      <c r="E884" s="74">
        <v>82.0</v>
      </c>
      <c r="F884" s="75">
        <v>149.0</v>
      </c>
      <c r="G884" s="74">
        <v>171.0</v>
      </c>
      <c r="H884" s="75">
        <v>171.0</v>
      </c>
      <c r="I884" s="74">
        <v>356.0</v>
      </c>
      <c r="J884" s="75">
        <v>149.0</v>
      </c>
      <c r="K884" s="74">
        <v>188.0</v>
      </c>
      <c r="L884" s="75">
        <v>168.0</v>
      </c>
      <c r="M884" s="4"/>
    </row>
    <row r="885" ht="14.25" customHeight="1">
      <c r="A885" s="43">
        <v>6.0</v>
      </c>
      <c r="B885" s="79" t="s">
        <v>41</v>
      </c>
      <c r="C885" s="74">
        <v>10.0</v>
      </c>
      <c r="D885" s="75">
        <v>10.0</v>
      </c>
      <c r="E885" s="74">
        <v>10.0</v>
      </c>
      <c r="F885" s="75">
        <v>10.0</v>
      </c>
      <c r="G885" s="74">
        <v>10.0</v>
      </c>
      <c r="H885" s="75">
        <v>10.0</v>
      </c>
      <c r="I885" s="74">
        <v>10.0</v>
      </c>
      <c r="J885" s="75">
        <v>8.0</v>
      </c>
      <c r="K885" s="74">
        <v>10.0</v>
      </c>
      <c r="L885" s="75">
        <v>10.0</v>
      </c>
      <c r="M885" s="4"/>
    </row>
    <row r="886" ht="14.25" customHeight="1">
      <c r="A886" s="44">
        <v>7.0</v>
      </c>
      <c r="B886" s="79" t="s">
        <v>42</v>
      </c>
      <c r="C886" s="74">
        <v>449.0</v>
      </c>
      <c r="D886" s="75">
        <v>333.0</v>
      </c>
      <c r="E886" s="74">
        <v>201.0</v>
      </c>
      <c r="F886" s="75">
        <v>277.0</v>
      </c>
      <c r="G886" s="74">
        <v>323.0</v>
      </c>
      <c r="H886" s="75">
        <v>391.0</v>
      </c>
      <c r="I886" s="74">
        <v>349.0</v>
      </c>
      <c r="J886" s="75">
        <v>234.0</v>
      </c>
      <c r="K886" s="74">
        <v>333.0</v>
      </c>
      <c r="L886" s="75">
        <v>333.0</v>
      </c>
      <c r="M886" s="4"/>
    </row>
    <row r="887" ht="14.25" customHeight="1">
      <c r="A887" s="45">
        <v>8.0</v>
      </c>
      <c r="B887" s="80" t="s">
        <v>43</v>
      </c>
      <c r="C887" s="81">
        <v>229.0</v>
      </c>
      <c r="D887" s="82">
        <v>202.0</v>
      </c>
      <c r="E887" s="81">
        <v>375.0</v>
      </c>
      <c r="F887" s="82" t="s">
        <v>53</v>
      </c>
      <c r="G887" s="81">
        <v>213.0</v>
      </c>
      <c r="H887" s="82">
        <v>131.0</v>
      </c>
      <c r="I887" s="81">
        <v>288.0</v>
      </c>
      <c r="J887" s="82">
        <v>112.0</v>
      </c>
      <c r="K887" s="81">
        <v>468.0</v>
      </c>
      <c r="L887" s="82" t="s">
        <v>53</v>
      </c>
      <c r="M887" s="4"/>
    </row>
    <row r="888" ht="14.25" customHeight="1">
      <c r="A888" s="52">
        <v>9.0</v>
      </c>
      <c r="B888" s="83" t="s">
        <v>44</v>
      </c>
      <c r="C888" s="74">
        <v>10.0</v>
      </c>
      <c r="D888" s="75">
        <v>7.0</v>
      </c>
      <c r="E888" s="74">
        <v>10.0</v>
      </c>
      <c r="F888" s="82" t="s">
        <v>53</v>
      </c>
      <c r="G888" s="74">
        <v>10.0</v>
      </c>
      <c r="H888" s="75">
        <v>1.0</v>
      </c>
      <c r="I888" s="74">
        <v>10.0</v>
      </c>
      <c r="J888" s="75">
        <v>8.0</v>
      </c>
      <c r="K888" s="74">
        <v>6.0</v>
      </c>
      <c r="L888" s="75" t="s">
        <v>53</v>
      </c>
      <c r="M888" s="4"/>
    </row>
    <row r="889" ht="14.25" customHeight="1">
      <c r="A889" s="52">
        <v>10.0</v>
      </c>
      <c r="B889" s="83" t="s">
        <v>45</v>
      </c>
      <c r="C889" s="84">
        <v>387.0</v>
      </c>
      <c r="D889" s="85">
        <v>453.0</v>
      </c>
      <c r="E889" s="84">
        <v>533.0</v>
      </c>
      <c r="F889" s="85" t="s">
        <v>53</v>
      </c>
      <c r="G889" s="84">
        <v>377.0</v>
      </c>
      <c r="H889" s="85">
        <v>151.0</v>
      </c>
      <c r="I889" s="84">
        <v>519.0</v>
      </c>
      <c r="J889" s="85">
        <v>222.0</v>
      </c>
      <c r="K889" s="84">
        <v>574.0</v>
      </c>
      <c r="L889" s="85" t="s">
        <v>53</v>
      </c>
      <c r="M889" s="4"/>
    </row>
    <row r="890" ht="14.25" customHeight="1">
      <c r="A890" s="86" t="s">
        <v>46</v>
      </c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70"/>
      <c r="M890" s="4"/>
    </row>
    <row r="891" ht="14.25" customHeight="1">
      <c r="A891" s="37">
        <v>11.0</v>
      </c>
      <c r="B891" s="87" t="s">
        <v>47</v>
      </c>
      <c r="C891" s="88"/>
      <c r="D891" s="89"/>
      <c r="E891" s="88"/>
      <c r="F891" s="89"/>
      <c r="G891" s="89">
        <v>7.0</v>
      </c>
      <c r="H891" s="88">
        <v>37.0</v>
      </c>
      <c r="I891" s="88">
        <v>69.0</v>
      </c>
      <c r="J891" s="89">
        <v>2.0</v>
      </c>
      <c r="K891" s="88">
        <v>0.0</v>
      </c>
      <c r="L891" s="89">
        <v>74.0</v>
      </c>
      <c r="M891" s="4"/>
    </row>
    <row r="892" ht="14.25" customHeight="1">
      <c r="A892" s="27">
        <v>12.0</v>
      </c>
      <c r="B892" s="87" t="s">
        <v>48</v>
      </c>
      <c r="C892" s="74"/>
      <c r="D892" s="75"/>
      <c r="E892" s="74"/>
      <c r="F892" s="75"/>
      <c r="G892" s="75">
        <v>40.0</v>
      </c>
      <c r="H892" s="74">
        <v>143.0</v>
      </c>
      <c r="I892" s="74">
        <v>172.0</v>
      </c>
      <c r="J892" s="75">
        <v>15.0</v>
      </c>
      <c r="K892" s="74">
        <v>8.0</v>
      </c>
      <c r="L892" s="75">
        <v>133.0</v>
      </c>
      <c r="M892" s="4"/>
    </row>
    <row r="893" ht="14.25" customHeight="1">
      <c r="A893" s="27">
        <v>13.0</v>
      </c>
      <c r="B893" s="87" t="s">
        <v>49</v>
      </c>
      <c r="C893" s="74"/>
      <c r="D893" s="75"/>
      <c r="E893" s="74"/>
      <c r="F893" s="75"/>
      <c r="G893" s="75">
        <v>3.0</v>
      </c>
      <c r="H893" s="74">
        <v>3.0</v>
      </c>
      <c r="I893" s="74">
        <v>7.0</v>
      </c>
      <c r="J893" s="75">
        <v>7.0</v>
      </c>
      <c r="K893" s="74">
        <v>7.0</v>
      </c>
      <c r="L893" s="75">
        <v>3.0</v>
      </c>
      <c r="M893" s="4"/>
    </row>
    <row r="894" ht="14.25" customHeight="1">
      <c r="A894" s="27">
        <v>14.0</v>
      </c>
      <c r="B894" s="87" t="s">
        <v>50</v>
      </c>
      <c r="C894" s="74"/>
      <c r="D894" s="75"/>
      <c r="E894" s="74"/>
      <c r="F894" s="75"/>
      <c r="G894" s="75" t="s">
        <v>51</v>
      </c>
      <c r="H894" s="74" t="s">
        <v>51</v>
      </c>
      <c r="I894" s="74" t="s">
        <v>51</v>
      </c>
      <c r="J894" s="75" t="s">
        <v>51</v>
      </c>
      <c r="K894" s="74" t="s">
        <v>51</v>
      </c>
      <c r="L894" s="75" t="s">
        <v>51</v>
      </c>
      <c r="M894" s="4"/>
    </row>
    <row r="895" ht="14.25" customHeight="1">
      <c r="A895" s="27">
        <v>15.0</v>
      </c>
      <c r="B895" s="87" t="s">
        <v>52</v>
      </c>
      <c r="C895" s="323" t="s">
        <v>63</v>
      </c>
      <c r="D895" s="21"/>
      <c r="E895" s="21"/>
      <c r="F895" s="21"/>
      <c r="G895" s="21"/>
      <c r="H895" s="21"/>
      <c r="I895" s="21"/>
      <c r="J895" s="21"/>
      <c r="K895" s="21"/>
      <c r="L895" s="78"/>
      <c r="M895" s="4"/>
    </row>
    <row r="896" ht="14.25" customHeight="1">
      <c r="A896" s="60">
        <v>16.0</v>
      </c>
      <c r="B896" s="91" t="s">
        <v>54</v>
      </c>
      <c r="C896" s="74"/>
      <c r="D896" s="75"/>
      <c r="E896" s="74"/>
      <c r="F896" s="75"/>
      <c r="G896" s="74"/>
      <c r="H896" s="75"/>
      <c r="I896" s="74"/>
      <c r="J896" s="75"/>
      <c r="K896" s="74"/>
      <c r="L896" s="75"/>
      <c r="M896" s="4"/>
    </row>
    <row r="897" ht="14.25" customHeight="1">
      <c r="A897" s="27">
        <v>17.0</v>
      </c>
      <c r="B897" s="91" t="s">
        <v>55</v>
      </c>
      <c r="C897" s="74"/>
      <c r="D897" s="75"/>
      <c r="E897" s="74"/>
      <c r="F897" s="75"/>
      <c r="G897" s="74"/>
      <c r="H897" s="75"/>
      <c r="I897" s="74"/>
      <c r="J897" s="75"/>
      <c r="K897" s="74"/>
      <c r="L897" s="75"/>
      <c r="M897" s="4"/>
    </row>
    <row r="898" ht="14.25" customHeight="1">
      <c r="A898" s="60">
        <v>18.0</v>
      </c>
      <c r="B898" s="91" t="s">
        <v>56</v>
      </c>
      <c r="C898" s="81"/>
      <c r="D898" s="82"/>
      <c r="E898" s="81"/>
      <c r="F898" s="82"/>
      <c r="G898" s="81"/>
      <c r="H898" s="82"/>
      <c r="I898" s="81"/>
      <c r="J898" s="82"/>
      <c r="K898" s="81"/>
      <c r="L898" s="82"/>
      <c r="M898" s="4"/>
    </row>
    <row r="899" ht="14.25" customHeight="1">
      <c r="A899" s="27">
        <v>19.0</v>
      </c>
      <c r="B899" s="91" t="s">
        <v>57</v>
      </c>
      <c r="C899" s="74"/>
      <c r="D899" s="75"/>
      <c r="E899" s="74"/>
      <c r="F899" s="75"/>
      <c r="G899" s="74"/>
      <c r="H899" s="75"/>
      <c r="I899" s="74"/>
      <c r="J899" s="75"/>
      <c r="K899" s="74"/>
      <c r="L899" s="75"/>
      <c r="M899" s="4"/>
    </row>
    <row r="900" ht="14.25" customHeight="1">
      <c r="A900" s="60">
        <v>20.0</v>
      </c>
      <c r="B900" s="91" t="s">
        <v>58</v>
      </c>
      <c r="C900" s="74"/>
      <c r="D900" s="75"/>
      <c r="E900" s="74"/>
      <c r="F900" s="75"/>
      <c r="G900" s="74"/>
      <c r="H900" s="75"/>
      <c r="I900" s="74"/>
      <c r="J900" s="75"/>
      <c r="K900" s="74"/>
      <c r="L900" s="75"/>
      <c r="M900" s="4"/>
    </row>
    <row r="901" ht="14.25" customHeight="1">
      <c r="A901" s="27">
        <v>21.0</v>
      </c>
      <c r="B901" s="91" t="s">
        <v>59</v>
      </c>
      <c r="C901" s="324" t="s">
        <v>63</v>
      </c>
      <c r="D901" s="93"/>
      <c r="E901" s="93"/>
      <c r="F901" s="93"/>
      <c r="G901" s="93"/>
      <c r="H901" s="93"/>
      <c r="I901" s="93"/>
      <c r="J901" s="93"/>
      <c r="K901" s="93"/>
      <c r="L901" s="94"/>
      <c r="M901" s="4"/>
    </row>
    <row r="902" ht="14.25" customHeight="1">
      <c r="A902" s="4"/>
      <c r="B902" s="5" t="s">
        <v>1</v>
      </c>
      <c r="C902" s="6" t="s">
        <v>2</v>
      </c>
      <c r="D902" s="6" t="s">
        <v>3</v>
      </c>
      <c r="E902" s="509" t="s">
        <v>83</v>
      </c>
      <c r="F902" s="6" t="s">
        <v>5</v>
      </c>
      <c r="G902" s="6" t="s">
        <v>6</v>
      </c>
      <c r="H902" s="6" t="s">
        <v>7</v>
      </c>
      <c r="I902" s="6" t="s">
        <v>8</v>
      </c>
      <c r="J902" s="6" t="s">
        <v>9</v>
      </c>
      <c r="K902" s="6" t="s">
        <v>10</v>
      </c>
      <c r="L902" s="6" t="s">
        <v>11</v>
      </c>
      <c r="M902" s="4"/>
    </row>
    <row r="903" ht="14.25" customHeight="1">
      <c r="A903" s="4"/>
      <c r="B903" s="7" t="s">
        <v>12</v>
      </c>
      <c r="C903" s="308">
        <v>3.0</v>
      </c>
      <c r="D903" s="308">
        <v>3.0</v>
      </c>
      <c r="E903" s="308" t="s">
        <v>181</v>
      </c>
      <c r="F903" s="308">
        <v>22.0</v>
      </c>
      <c r="G903" s="308">
        <v>12.0</v>
      </c>
      <c r="H903" s="308">
        <v>7.33</v>
      </c>
      <c r="I903" s="308">
        <v>35.0</v>
      </c>
      <c r="J903" s="308">
        <v>62.58</v>
      </c>
      <c r="K903" s="308"/>
      <c r="L903" s="308"/>
      <c r="M903" s="4"/>
    </row>
    <row r="904" ht="14.25" customHeight="1">
      <c r="A904" s="4"/>
      <c r="B904" s="7" t="s">
        <v>13</v>
      </c>
      <c r="C904" s="308">
        <v>3.0</v>
      </c>
      <c r="D904" s="308">
        <v>6.0</v>
      </c>
      <c r="E904" s="308">
        <v>0.0</v>
      </c>
      <c r="F904" s="308">
        <v>189.0</v>
      </c>
      <c r="G904" s="308">
        <v>74.0</v>
      </c>
      <c r="H904" s="308">
        <v>37.8</v>
      </c>
      <c r="I904" s="308">
        <v>511.0</v>
      </c>
      <c r="J904" s="308">
        <v>36.99</v>
      </c>
      <c r="K904" s="308"/>
      <c r="L904" s="308">
        <v>2.0</v>
      </c>
      <c r="M904" s="4"/>
    </row>
    <row r="905" ht="14.25" customHeight="1">
      <c r="A905" s="4"/>
      <c r="B905" s="13" t="s">
        <v>14</v>
      </c>
      <c r="C905" s="14" t="s">
        <v>15</v>
      </c>
      <c r="D905" s="14" t="s">
        <v>16</v>
      </c>
      <c r="E905" s="14" t="s">
        <v>5</v>
      </c>
      <c r="F905" s="14" t="s">
        <v>17</v>
      </c>
      <c r="G905" s="14" t="s">
        <v>18</v>
      </c>
      <c r="H905" s="14" t="s">
        <v>7</v>
      </c>
      <c r="I905" s="14" t="s">
        <v>19</v>
      </c>
      <c r="J905" s="14" t="s">
        <v>20</v>
      </c>
      <c r="K905" s="14" t="s">
        <v>21</v>
      </c>
      <c r="L905" s="14" t="s">
        <v>22</v>
      </c>
      <c r="M905" s="4"/>
    </row>
    <row r="906" ht="14.25" customHeight="1">
      <c r="A906" s="4"/>
      <c r="B906" s="7" t="s">
        <v>23</v>
      </c>
      <c r="C906" s="308"/>
      <c r="D906" s="308"/>
      <c r="E906" s="308"/>
      <c r="F906" s="308"/>
      <c r="G906" s="308"/>
      <c r="H906" s="308"/>
      <c r="I906" s="308"/>
      <c r="J906" s="308"/>
      <c r="K906" s="308"/>
      <c r="L906" s="308"/>
      <c r="M906" s="4"/>
    </row>
    <row r="907" ht="14.25" customHeight="1">
      <c r="A907" s="4"/>
      <c r="B907" s="7" t="s">
        <v>13</v>
      </c>
      <c r="C907" s="308"/>
      <c r="D907" s="308"/>
      <c r="E907" s="308"/>
      <c r="F907" s="308"/>
      <c r="G907" s="308"/>
      <c r="H907" s="308"/>
      <c r="I907" s="308"/>
      <c r="J907" s="308"/>
      <c r="K907" s="308"/>
      <c r="L907" s="308"/>
      <c r="M907" s="4"/>
    </row>
    <row r="908" ht="14.25" customHeight="1">
      <c r="A908" s="16" t="s">
        <v>24</v>
      </c>
      <c r="B908" s="17"/>
      <c r="C908" s="17"/>
      <c r="D908" s="17"/>
      <c r="E908" s="17"/>
      <c r="F908" s="17"/>
      <c r="G908" s="17"/>
      <c r="H908" s="4"/>
      <c r="I908" s="4"/>
      <c r="J908" s="4"/>
      <c r="K908" s="4"/>
      <c r="L908" s="4"/>
      <c r="M908" s="4"/>
    </row>
    <row r="909" ht="14.25" customHeight="1">
      <c r="A909" s="18" t="s">
        <v>9</v>
      </c>
      <c r="B909" s="19" t="s">
        <v>25</v>
      </c>
      <c r="C909" s="20" t="s">
        <v>26</v>
      </c>
      <c r="D909" s="21"/>
      <c r="E909" s="22"/>
      <c r="F909" s="23" t="s">
        <v>27</v>
      </c>
      <c r="G909" s="23" t="s">
        <v>28</v>
      </c>
      <c r="H909" s="4"/>
      <c r="I909" s="4"/>
      <c r="J909" s="4"/>
      <c r="K909" s="4"/>
      <c r="L909" s="4"/>
      <c r="M909" s="4"/>
    </row>
    <row r="910" ht="14.25" customHeight="1">
      <c r="A910" s="24"/>
      <c r="B910" s="25"/>
      <c r="C910" s="23" t="s">
        <v>29</v>
      </c>
      <c r="D910" s="23" t="s">
        <v>30</v>
      </c>
      <c r="E910" s="23" t="s">
        <v>31</v>
      </c>
      <c r="F910" s="23" t="s">
        <v>32</v>
      </c>
      <c r="G910" s="23" t="s">
        <v>33</v>
      </c>
      <c r="H910" s="4"/>
      <c r="I910" s="4"/>
      <c r="J910" s="4"/>
      <c r="K910" s="4"/>
      <c r="L910" s="4"/>
      <c r="M910" s="4"/>
    </row>
    <row r="911" ht="14.25" customHeight="1">
      <c r="A911" s="26" t="s">
        <v>34</v>
      </c>
      <c r="B911" s="21"/>
      <c r="C911" s="21"/>
      <c r="D911" s="21"/>
      <c r="E911" s="21"/>
      <c r="F911" s="21"/>
      <c r="G911" s="22"/>
      <c r="H911" s="4"/>
      <c r="I911" s="4"/>
      <c r="J911" s="4"/>
      <c r="K911" s="4"/>
      <c r="L911" s="4"/>
      <c r="M911" s="4"/>
    </row>
    <row r="912" ht="14.25" customHeight="1">
      <c r="A912" s="27">
        <v>1.0</v>
      </c>
      <c r="B912" s="28" t="s">
        <v>35</v>
      </c>
      <c r="C912" s="31">
        <v>11.0</v>
      </c>
      <c r="D912" s="31">
        <v>17.0</v>
      </c>
      <c r="E912" s="31">
        <v>28.0</v>
      </c>
      <c r="F912" s="31"/>
      <c r="G912" s="31"/>
      <c r="H912" s="4"/>
      <c r="I912" s="4"/>
      <c r="J912" s="4"/>
      <c r="K912" s="4"/>
      <c r="L912" s="4"/>
      <c r="M912" s="4"/>
    </row>
    <row r="913" ht="14.25" customHeight="1">
      <c r="A913" s="27">
        <v>2.0</v>
      </c>
      <c r="B913" s="28" t="s">
        <v>36</v>
      </c>
      <c r="C913" s="31">
        <v>1.0</v>
      </c>
      <c r="D913" s="31">
        <v>1.0</v>
      </c>
      <c r="E913" s="31">
        <v>1.0</v>
      </c>
      <c r="F913" s="31"/>
      <c r="G913" s="31"/>
      <c r="H913" s="4"/>
      <c r="I913" s="4"/>
      <c r="J913" s="4"/>
      <c r="K913" s="4"/>
      <c r="L913" s="4"/>
      <c r="M913" s="4"/>
    </row>
    <row r="914" ht="14.25" customHeight="1">
      <c r="A914" s="34">
        <v>3.0</v>
      </c>
      <c r="B914" s="35" t="s">
        <v>37</v>
      </c>
      <c r="C914" s="31">
        <v>4.0</v>
      </c>
      <c r="D914" s="31">
        <v>4.0</v>
      </c>
      <c r="E914" s="31">
        <v>4.0</v>
      </c>
      <c r="F914" s="31"/>
      <c r="G914" s="31"/>
      <c r="H914" s="4"/>
      <c r="I914" s="4"/>
      <c r="J914" s="4"/>
      <c r="K914" s="4"/>
      <c r="L914" s="4"/>
      <c r="M914" s="4"/>
    </row>
    <row r="915" ht="14.25" customHeight="1">
      <c r="A915" s="36">
        <v>4.0</v>
      </c>
      <c r="B915" s="35" t="s">
        <v>38</v>
      </c>
      <c r="C915" s="31">
        <v>3.0</v>
      </c>
      <c r="D915" s="31">
        <v>2.0</v>
      </c>
      <c r="E915" s="31">
        <v>1.0</v>
      </c>
      <c r="F915" s="31"/>
      <c r="G915" s="31"/>
      <c r="H915" s="4"/>
      <c r="I915" s="4"/>
      <c r="J915" s="4"/>
      <c r="K915" s="4"/>
      <c r="L915" s="4"/>
      <c r="M915" s="4"/>
    </row>
    <row r="916" ht="14.25" customHeight="1">
      <c r="A916" s="37" t="s">
        <v>39</v>
      </c>
      <c r="B916" s="38" t="s">
        <v>40</v>
      </c>
      <c r="C916" s="31">
        <v>149.0</v>
      </c>
      <c r="D916" s="31">
        <v>164.0</v>
      </c>
      <c r="E916" s="31">
        <v>137.0</v>
      </c>
      <c r="F916" s="31"/>
      <c r="G916" s="31"/>
      <c r="H916" s="4"/>
      <c r="I916" s="4"/>
      <c r="J916" s="4"/>
      <c r="K916" s="4"/>
      <c r="L916" s="4"/>
      <c r="M916" s="4"/>
    </row>
    <row r="917" ht="14.25" customHeight="1">
      <c r="A917" s="43">
        <v>6.0</v>
      </c>
      <c r="B917" s="38" t="s">
        <v>41</v>
      </c>
      <c r="C917" s="31">
        <v>10.0</v>
      </c>
      <c r="D917" s="31">
        <v>8.0</v>
      </c>
      <c r="E917" s="31">
        <v>6.0</v>
      </c>
      <c r="F917" s="31"/>
      <c r="G917" s="31"/>
      <c r="H917" s="4"/>
      <c r="I917" s="4"/>
      <c r="J917" s="4"/>
      <c r="K917" s="4"/>
      <c r="L917" s="4"/>
      <c r="M917" s="4"/>
    </row>
    <row r="918" ht="14.25" customHeight="1">
      <c r="A918" s="44">
        <v>7.0</v>
      </c>
      <c r="B918" s="38" t="s">
        <v>42</v>
      </c>
      <c r="C918" s="31">
        <v>120.0</v>
      </c>
      <c r="D918" s="31">
        <v>120.0</v>
      </c>
      <c r="E918" s="31">
        <v>120.0</v>
      </c>
      <c r="F918" s="31"/>
      <c r="G918" s="31"/>
      <c r="H918" s="4"/>
      <c r="I918" s="4"/>
      <c r="J918" s="4"/>
      <c r="K918" s="4"/>
      <c r="L918" s="4"/>
      <c r="M918" s="4"/>
    </row>
    <row r="919" ht="14.25" customHeight="1">
      <c r="A919" s="45">
        <v>8.0</v>
      </c>
      <c r="B919" s="46" t="s">
        <v>43</v>
      </c>
      <c r="C919" s="51">
        <v>154.0</v>
      </c>
      <c r="D919" s="51">
        <v>168.0</v>
      </c>
      <c r="E919" s="51">
        <v>143.0</v>
      </c>
      <c r="F919" s="51"/>
      <c r="G919" s="51"/>
      <c r="H919" s="4"/>
      <c r="I919" s="4"/>
      <c r="J919" s="4"/>
      <c r="K919" s="4"/>
      <c r="L919" s="4"/>
      <c r="M919" s="4"/>
    </row>
    <row r="920" ht="14.25" customHeight="1">
      <c r="A920" s="52">
        <v>9.0</v>
      </c>
      <c r="B920" s="53" t="s">
        <v>44</v>
      </c>
      <c r="C920" s="31">
        <v>6.0</v>
      </c>
      <c r="D920" s="31">
        <v>5.0</v>
      </c>
      <c r="E920" s="31">
        <v>2.0</v>
      </c>
      <c r="F920" s="31"/>
      <c r="G920" s="31"/>
      <c r="H920" s="4"/>
      <c r="I920" s="4"/>
      <c r="J920" s="4"/>
      <c r="K920" s="4"/>
      <c r="L920" s="4"/>
      <c r="M920" s="4"/>
    </row>
    <row r="921" ht="14.25" customHeight="1">
      <c r="A921" s="52">
        <v>10.0</v>
      </c>
      <c r="B921" s="53" t="s">
        <v>45</v>
      </c>
      <c r="C921" s="31">
        <v>103.0</v>
      </c>
      <c r="D921" s="31">
        <v>110.0</v>
      </c>
      <c r="E921" s="31">
        <v>87.0</v>
      </c>
      <c r="F921" s="31"/>
      <c r="G921" s="31"/>
      <c r="H921" s="4"/>
      <c r="I921" s="4"/>
      <c r="J921" s="4"/>
      <c r="K921" s="4"/>
      <c r="L921" s="4"/>
      <c r="M921" s="4"/>
    </row>
    <row r="922" ht="14.25" customHeight="1">
      <c r="A922" s="55" t="s">
        <v>46</v>
      </c>
      <c r="B922" s="56"/>
      <c r="C922" s="56"/>
      <c r="D922" s="56"/>
      <c r="E922" s="56"/>
      <c r="F922" s="56"/>
      <c r="G922" s="57"/>
      <c r="H922" s="4"/>
      <c r="I922" s="4"/>
      <c r="J922" s="4"/>
      <c r="K922" s="4"/>
      <c r="L922" s="4"/>
      <c r="M922" s="4"/>
    </row>
    <row r="923" ht="14.25" customHeight="1">
      <c r="A923" s="37">
        <v>11.0</v>
      </c>
      <c r="B923" s="58" t="s">
        <v>47</v>
      </c>
      <c r="C923" s="31">
        <v>12.0</v>
      </c>
      <c r="D923" s="31">
        <v>3.0</v>
      </c>
      <c r="E923" s="31">
        <v>7.0</v>
      </c>
      <c r="F923" s="31"/>
      <c r="G923" s="31"/>
      <c r="H923" s="4"/>
      <c r="I923" s="4"/>
      <c r="J923" s="4"/>
      <c r="K923" s="4"/>
      <c r="L923" s="4"/>
      <c r="M923" s="4"/>
    </row>
    <row r="924" ht="14.25" customHeight="1">
      <c r="A924" s="27">
        <v>12.0</v>
      </c>
      <c r="B924" s="58" t="s">
        <v>48</v>
      </c>
      <c r="C924" s="31">
        <v>10.0</v>
      </c>
      <c r="D924" s="31">
        <v>14.0</v>
      </c>
      <c r="E924" s="31">
        <v>11.0</v>
      </c>
      <c r="F924" s="31"/>
      <c r="G924" s="31"/>
      <c r="H924" s="4"/>
      <c r="I924" s="4"/>
      <c r="J924" s="4"/>
      <c r="K924" s="4"/>
      <c r="L924" s="4"/>
      <c r="M924" s="4"/>
    </row>
    <row r="925" ht="14.25" customHeight="1">
      <c r="A925" s="27">
        <v>13.0</v>
      </c>
      <c r="B925" s="58" t="s">
        <v>49</v>
      </c>
      <c r="C925" s="31">
        <v>6.0</v>
      </c>
      <c r="D925" s="31">
        <v>6.0</v>
      </c>
      <c r="E925" s="31">
        <v>3.0</v>
      </c>
      <c r="F925" s="31"/>
      <c r="G925" s="31"/>
      <c r="H925" s="4"/>
      <c r="I925" s="4"/>
      <c r="J925" s="4"/>
      <c r="K925" s="4"/>
      <c r="L925" s="4"/>
      <c r="M925" s="4"/>
    </row>
    <row r="926" ht="14.25" customHeight="1">
      <c r="A926" s="27">
        <v>14.0</v>
      </c>
      <c r="B926" s="58" t="s">
        <v>50</v>
      </c>
      <c r="C926" s="31" t="s">
        <v>51</v>
      </c>
      <c r="D926" s="31" t="s">
        <v>51</v>
      </c>
      <c r="E926" s="31" t="s">
        <v>51</v>
      </c>
      <c r="F926" s="31"/>
      <c r="G926" s="31"/>
      <c r="H926" s="4"/>
      <c r="I926" s="4"/>
      <c r="J926" s="4"/>
      <c r="K926" s="4"/>
      <c r="L926" s="4"/>
      <c r="M926" s="4"/>
    </row>
    <row r="927" ht="14.25" customHeight="1">
      <c r="A927" s="27">
        <v>15.0</v>
      </c>
      <c r="B927" s="58" t="s">
        <v>52</v>
      </c>
      <c r="C927" s="31" t="s">
        <v>63</v>
      </c>
      <c r="D927" s="31" t="s">
        <v>63</v>
      </c>
      <c r="E927" s="31" t="s">
        <v>63</v>
      </c>
      <c r="F927" s="31"/>
      <c r="G927" s="31"/>
      <c r="H927" s="4"/>
      <c r="I927" s="4"/>
      <c r="J927" s="4"/>
      <c r="K927" s="4"/>
      <c r="L927" s="4"/>
      <c r="M927" s="4"/>
    </row>
    <row r="928" ht="14.25" customHeight="1">
      <c r="A928" s="60">
        <v>16.0</v>
      </c>
      <c r="B928" s="58" t="s">
        <v>54</v>
      </c>
      <c r="C928" s="31"/>
      <c r="D928" s="31"/>
      <c r="E928" s="31"/>
      <c r="F928" s="31"/>
      <c r="G928" s="31"/>
      <c r="H928" s="4"/>
      <c r="I928" s="4"/>
      <c r="J928" s="4"/>
      <c r="K928" s="4"/>
      <c r="L928" s="4"/>
      <c r="M928" s="4"/>
    </row>
    <row r="929" ht="14.25" customHeight="1">
      <c r="A929" s="27">
        <v>17.0</v>
      </c>
      <c r="B929" s="58" t="s">
        <v>55</v>
      </c>
      <c r="C929" s="31"/>
      <c r="D929" s="31"/>
      <c r="E929" s="31"/>
      <c r="F929" s="31"/>
      <c r="G929" s="31"/>
      <c r="H929" s="4"/>
      <c r="I929" s="4"/>
      <c r="J929" s="4"/>
      <c r="K929" s="4"/>
      <c r="L929" s="4"/>
      <c r="M929" s="4"/>
    </row>
    <row r="930" ht="14.25" customHeight="1">
      <c r="A930" s="60">
        <v>18.0</v>
      </c>
      <c r="B930" s="58" t="s">
        <v>56</v>
      </c>
      <c r="C930" s="31"/>
      <c r="D930" s="31"/>
      <c r="E930" s="31"/>
      <c r="F930" s="31"/>
      <c r="G930" s="31"/>
      <c r="H930" s="4"/>
      <c r="I930" s="4"/>
      <c r="J930" s="4"/>
      <c r="K930" s="4"/>
      <c r="L930" s="4"/>
      <c r="M930" s="4"/>
    </row>
    <row r="931" ht="14.25" customHeight="1">
      <c r="A931" s="27">
        <v>19.0</v>
      </c>
      <c r="B931" s="58" t="s">
        <v>57</v>
      </c>
      <c r="C931" s="31"/>
      <c r="D931" s="31"/>
      <c r="E931" s="31"/>
      <c r="F931" s="31"/>
      <c r="G931" s="31"/>
      <c r="H931" s="4"/>
      <c r="I931" s="4"/>
      <c r="J931" s="4"/>
      <c r="K931" s="4"/>
      <c r="L931" s="4"/>
      <c r="M931" s="4"/>
    </row>
    <row r="932" ht="14.25" customHeight="1">
      <c r="A932" s="60">
        <v>20.0</v>
      </c>
      <c r="B932" s="58" t="s">
        <v>58</v>
      </c>
      <c r="C932" s="31"/>
      <c r="D932" s="31"/>
      <c r="E932" s="31"/>
      <c r="F932" s="31"/>
      <c r="G932" s="31"/>
      <c r="H932" s="4"/>
      <c r="I932" s="4"/>
      <c r="J932" s="4"/>
      <c r="K932" s="4"/>
      <c r="L932" s="4"/>
      <c r="M932" s="4"/>
    </row>
    <row r="933" ht="14.25" customHeight="1">
      <c r="A933" s="27">
        <v>21.0</v>
      </c>
      <c r="B933" s="58" t="s">
        <v>59</v>
      </c>
      <c r="C933" s="31" t="s">
        <v>63</v>
      </c>
      <c r="D933" s="31" t="s">
        <v>63</v>
      </c>
      <c r="E933" s="31" t="s">
        <v>63</v>
      </c>
      <c r="F933" s="31"/>
      <c r="G933" s="31"/>
      <c r="H933" s="4"/>
      <c r="I933" s="4"/>
      <c r="J933" s="4"/>
      <c r="K933" s="4"/>
      <c r="L933" s="4"/>
      <c r="M933" s="4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</row>
    <row r="935" ht="14.25" customHeight="1">
      <c r="A935" s="62" t="s">
        <v>60</v>
      </c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2"/>
      <c r="M935" s="4"/>
    </row>
    <row r="936" ht="14.25" customHeight="1">
      <c r="A936" s="63" t="s">
        <v>9</v>
      </c>
      <c r="B936" s="64" t="s">
        <v>25</v>
      </c>
      <c r="C936" s="65" t="s">
        <v>26</v>
      </c>
      <c r="D936" s="56"/>
      <c r="E936" s="56"/>
      <c r="F936" s="56"/>
      <c r="G936" s="56"/>
      <c r="H936" s="56"/>
      <c r="I936" s="56"/>
      <c r="J936" s="56"/>
      <c r="K936" s="56"/>
      <c r="L936" s="57"/>
      <c r="M936" s="4"/>
    </row>
    <row r="937" ht="14.25" customHeight="1">
      <c r="C937" s="66" t="s">
        <v>29</v>
      </c>
      <c r="D937" s="67"/>
      <c r="E937" s="66" t="s">
        <v>30</v>
      </c>
      <c r="F937" s="67"/>
      <c r="G937" s="66" t="s">
        <v>31</v>
      </c>
      <c r="H937" s="67"/>
      <c r="I937" s="66" t="s">
        <v>32</v>
      </c>
      <c r="J937" s="67"/>
      <c r="K937" s="66" t="s">
        <v>33</v>
      </c>
      <c r="L937" s="67"/>
      <c r="M937" s="4"/>
    </row>
    <row r="938" ht="14.25" customHeight="1">
      <c r="A938" s="17"/>
      <c r="B938" s="17"/>
      <c r="C938" s="58" t="s">
        <v>61</v>
      </c>
      <c r="D938" s="58" t="s">
        <v>62</v>
      </c>
      <c r="E938" s="58" t="s">
        <v>61</v>
      </c>
      <c r="F938" s="58" t="s">
        <v>62</v>
      </c>
      <c r="G938" s="58" t="s">
        <v>61</v>
      </c>
      <c r="H938" s="58" t="s">
        <v>62</v>
      </c>
      <c r="I938" s="58" t="s">
        <v>61</v>
      </c>
      <c r="J938" s="58" t="s">
        <v>62</v>
      </c>
      <c r="K938" s="58" t="s">
        <v>61</v>
      </c>
      <c r="L938" s="58" t="s">
        <v>62</v>
      </c>
      <c r="M938" s="4"/>
    </row>
    <row r="939" ht="14.25" customHeight="1">
      <c r="A939" s="68" t="s">
        <v>34</v>
      </c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70"/>
      <c r="M939" s="4"/>
    </row>
    <row r="940" ht="14.25" customHeight="1">
      <c r="A940" s="27">
        <v>1.0</v>
      </c>
      <c r="B940" s="71" t="s">
        <v>35</v>
      </c>
      <c r="C940" s="72">
        <v>1.0</v>
      </c>
      <c r="D940" s="73"/>
      <c r="E940" s="72">
        <v>12.0</v>
      </c>
      <c r="F940" s="73"/>
      <c r="G940" s="72">
        <v>26.0</v>
      </c>
      <c r="H940" s="73"/>
      <c r="I940" s="72">
        <v>30.0</v>
      </c>
      <c r="J940" s="73"/>
      <c r="K940" s="72">
        <v>43.0</v>
      </c>
      <c r="L940" s="73"/>
      <c r="M940" s="4"/>
    </row>
    <row r="941" ht="14.25" customHeight="1">
      <c r="A941" s="27">
        <v>2.0</v>
      </c>
      <c r="B941" s="71" t="s">
        <v>36</v>
      </c>
      <c r="C941" s="74">
        <v>1.0</v>
      </c>
      <c r="D941" s="75">
        <v>3.0</v>
      </c>
      <c r="E941" s="74">
        <v>1.0</v>
      </c>
      <c r="F941" s="75">
        <v>3.0</v>
      </c>
      <c r="G941" s="74">
        <v>1.0</v>
      </c>
      <c r="H941" s="75">
        <v>3.0</v>
      </c>
      <c r="I941" s="74">
        <v>2.0</v>
      </c>
      <c r="J941" s="75">
        <v>4.0</v>
      </c>
      <c r="K941" s="74">
        <v>1.0</v>
      </c>
      <c r="L941" s="75">
        <v>3.0</v>
      </c>
      <c r="M941" s="4"/>
    </row>
    <row r="942" ht="14.25" customHeight="1">
      <c r="A942" s="34">
        <v>3.0</v>
      </c>
      <c r="B942" s="76" t="s">
        <v>37</v>
      </c>
      <c r="C942" s="77">
        <v>6.0</v>
      </c>
      <c r="D942" s="78"/>
      <c r="E942" s="77">
        <v>6.0</v>
      </c>
      <c r="F942" s="78"/>
      <c r="G942" s="77">
        <v>6.0</v>
      </c>
      <c r="H942" s="78"/>
      <c r="I942" s="77">
        <v>6.0</v>
      </c>
      <c r="J942" s="78"/>
      <c r="K942" s="77">
        <v>6.0</v>
      </c>
      <c r="L942" s="78"/>
      <c r="M942" s="4"/>
    </row>
    <row r="943" ht="14.25" customHeight="1">
      <c r="A943" s="36">
        <v>4.0</v>
      </c>
      <c r="B943" s="76" t="s">
        <v>38</v>
      </c>
      <c r="C943" s="77">
        <v>2.0</v>
      </c>
      <c r="D943" s="78"/>
      <c r="E943" s="77">
        <v>3.0</v>
      </c>
      <c r="F943" s="78"/>
      <c r="G943" s="77">
        <v>1.0</v>
      </c>
      <c r="H943" s="78"/>
      <c r="I943" s="77">
        <v>4.0</v>
      </c>
      <c r="J943" s="78"/>
      <c r="K943" s="77">
        <v>5.0</v>
      </c>
      <c r="L943" s="78"/>
      <c r="M943" s="4"/>
    </row>
    <row r="944" ht="14.25" customHeight="1">
      <c r="A944" s="37" t="s">
        <v>39</v>
      </c>
      <c r="B944" s="79" t="s">
        <v>40</v>
      </c>
      <c r="C944" s="74">
        <v>238.0</v>
      </c>
      <c r="D944" s="75">
        <v>192.0</v>
      </c>
      <c r="E944" s="74">
        <v>82.0</v>
      </c>
      <c r="F944" s="75">
        <v>149.0</v>
      </c>
      <c r="G944" s="74">
        <v>171.0</v>
      </c>
      <c r="H944" s="75">
        <v>171.0</v>
      </c>
      <c r="I944" s="74">
        <v>356.0</v>
      </c>
      <c r="J944" s="75">
        <v>149.0</v>
      </c>
      <c r="K944" s="74">
        <v>188.0</v>
      </c>
      <c r="L944" s="75">
        <v>168.0</v>
      </c>
      <c r="M944" s="4"/>
    </row>
    <row r="945" ht="14.25" customHeight="1">
      <c r="A945" s="43">
        <v>6.0</v>
      </c>
      <c r="B945" s="79" t="s">
        <v>41</v>
      </c>
      <c r="C945" s="74">
        <v>10.0</v>
      </c>
      <c r="D945" s="75">
        <v>10.0</v>
      </c>
      <c r="E945" s="74">
        <v>10.0</v>
      </c>
      <c r="F945" s="75">
        <v>10.0</v>
      </c>
      <c r="G945" s="74">
        <v>10.0</v>
      </c>
      <c r="H945" s="75">
        <v>10.0</v>
      </c>
      <c r="I945" s="74">
        <v>10.0</v>
      </c>
      <c r="J945" s="75">
        <v>8.0</v>
      </c>
      <c r="K945" s="74">
        <v>10.0</v>
      </c>
      <c r="L945" s="75">
        <v>10.0</v>
      </c>
      <c r="M945" s="4"/>
    </row>
    <row r="946" ht="14.25" customHeight="1">
      <c r="A946" s="44">
        <v>7.0</v>
      </c>
      <c r="B946" s="79" t="s">
        <v>42</v>
      </c>
      <c r="C946" s="74">
        <v>449.0</v>
      </c>
      <c r="D946" s="75">
        <v>333.0</v>
      </c>
      <c r="E946" s="74">
        <v>201.0</v>
      </c>
      <c r="F946" s="75">
        <v>277.0</v>
      </c>
      <c r="G946" s="74">
        <v>323.0</v>
      </c>
      <c r="H946" s="75">
        <v>391.0</v>
      </c>
      <c r="I946" s="74">
        <v>349.0</v>
      </c>
      <c r="J946" s="75">
        <v>234.0</v>
      </c>
      <c r="K946" s="74">
        <v>333.0</v>
      </c>
      <c r="L946" s="75">
        <v>333.0</v>
      </c>
      <c r="M946" s="4"/>
    </row>
    <row r="947" ht="14.25" customHeight="1">
      <c r="A947" s="45">
        <v>8.0</v>
      </c>
      <c r="B947" s="80" t="s">
        <v>43</v>
      </c>
      <c r="C947" s="81">
        <v>229.0</v>
      </c>
      <c r="D947" s="82">
        <v>202.0</v>
      </c>
      <c r="E947" s="81">
        <v>375.0</v>
      </c>
      <c r="F947" s="82" t="s">
        <v>53</v>
      </c>
      <c r="G947" s="81">
        <v>213.0</v>
      </c>
      <c r="H947" s="82">
        <v>131.0</v>
      </c>
      <c r="I947" s="81">
        <v>288.0</v>
      </c>
      <c r="J947" s="82">
        <v>112.0</v>
      </c>
      <c r="K947" s="81">
        <v>468.0</v>
      </c>
      <c r="L947" s="82" t="s">
        <v>53</v>
      </c>
      <c r="M947" s="4"/>
    </row>
    <row r="948" ht="14.25" customHeight="1">
      <c r="A948" s="52">
        <v>9.0</v>
      </c>
      <c r="B948" s="83" t="s">
        <v>44</v>
      </c>
      <c r="C948" s="74">
        <v>10.0</v>
      </c>
      <c r="D948" s="75">
        <v>7.0</v>
      </c>
      <c r="E948" s="74">
        <v>10.0</v>
      </c>
      <c r="F948" s="82" t="s">
        <v>53</v>
      </c>
      <c r="G948" s="74">
        <v>10.0</v>
      </c>
      <c r="H948" s="75">
        <v>1.0</v>
      </c>
      <c r="I948" s="74">
        <v>10.0</v>
      </c>
      <c r="J948" s="75">
        <v>8.0</v>
      </c>
      <c r="K948" s="74">
        <v>6.0</v>
      </c>
      <c r="L948" s="75" t="s">
        <v>53</v>
      </c>
      <c r="M948" s="4"/>
    </row>
    <row r="949" ht="14.25" customHeight="1">
      <c r="A949" s="52">
        <v>10.0</v>
      </c>
      <c r="B949" s="83" t="s">
        <v>45</v>
      </c>
      <c r="C949" s="84">
        <v>387.0</v>
      </c>
      <c r="D949" s="85">
        <v>453.0</v>
      </c>
      <c r="E949" s="84">
        <v>533.0</v>
      </c>
      <c r="F949" s="85" t="s">
        <v>53</v>
      </c>
      <c r="G949" s="84">
        <v>377.0</v>
      </c>
      <c r="H949" s="85">
        <v>151.0</v>
      </c>
      <c r="I949" s="84">
        <v>519.0</v>
      </c>
      <c r="J949" s="85">
        <v>222.0</v>
      </c>
      <c r="K949" s="84">
        <v>574.0</v>
      </c>
      <c r="L949" s="85" t="s">
        <v>53</v>
      </c>
      <c r="M949" s="4"/>
    </row>
    <row r="950" ht="14.25" customHeight="1">
      <c r="A950" s="86" t="s">
        <v>46</v>
      </c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70"/>
      <c r="M950" s="4"/>
    </row>
    <row r="951" ht="14.25" customHeight="1">
      <c r="A951" s="37">
        <v>11.0</v>
      </c>
      <c r="B951" s="87" t="s">
        <v>47</v>
      </c>
      <c r="C951" s="88"/>
      <c r="D951" s="89"/>
      <c r="E951" s="88"/>
      <c r="F951" s="89"/>
      <c r="G951" s="89">
        <v>7.0</v>
      </c>
      <c r="H951" s="88">
        <v>37.0</v>
      </c>
      <c r="I951" s="88">
        <v>69.0</v>
      </c>
      <c r="J951" s="89">
        <v>2.0</v>
      </c>
      <c r="K951" s="88">
        <v>0.0</v>
      </c>
      <c r="L951" s="89">
        <v>74.0</v>
      </c>
      <c r="M951" s="4"/>
    </row>
    <row r="952" ht="14.25" customHeight="1">
      <c r="A952" s="27">
        <v>12.0</v>
      </c>
      <c r="B952" s="87" t="s">
        <v>48</v>
      </c>
      <c r="C952" s="74"/>
      <c r="D952" s="75"/>
      <c r="E952" s="74"/>
      <c r="F952" s="75"/>
      <c r="G952" s="75">
        <v>40.0</v>
      </c>
      <c r="H952" s="74">
        <v>143.0</v>
      </c>
      <c r="I952" s="74">
        <v>172.0</v>
      </c>
      <c r="J952" s="75">
        <v>15.0</v>
      </c>
      <c r="K952" s="74">
        <v>8.0</v>
      </c>
      <c r="L952" s="75">
        <v>133.0</v>
      </c>
      <c r="M952" s="4"/>
    </row>
    <row r="953" ht="14.25" customHeight="1">
      <c r="A953" s="27">
        <v>13.0</v>
      </c>
      <c r="B953" s="87" t="s">
        <v>49</v>
      </c>
      <c r="C953" s="74"/>
      <c r="D953" s="75"/>
      <c r="E953" s="74"/>
      <c r="F953" s="75"/>
      <c r="G953" s="75">
        <v>3.0</v>
      </c>
      <c r="H953" s="74">
        <v>3.0</v>
      </c>
      <c r="I953" s="74">
        <v>7.0</v>
      </c>
      <c r="J953" s="75">
        <v>7.0</v>
      </c>
      <c r="K953" s="74">
        <v>7.0</v>
      </c>
      <c r="L953" s="75">
        <v>3.0</v>
      </c>
      <c r="M953" s="4"/>
    </row>
    <row r="954" ht="14.25" customHeight="1">
      <c r="A954" s="27">
        <v>14.0</v>
      </c>
      <c r="B954" s="87" t="s">
        <v>50</v>
      </c>
      <c r="C954" s="74"/>
      <c r="D954" s="75"/>
      <c r="E954" s="74"/>
      <c r="F954" s="75"/>
      <c r="G954" s="75" t="s">
        <v>51</v>
      </c>
      <c r="H954" s="74" t="s">
        <v>51</v>
      </c>
      <c r="I954" s="74" t="s">
        <v>51</v>
      </c>
      <c r="J954" s="75" t="s">
        <v>51</v>
      </c>
      <c r="K954" s="74" t="s">
        <v>51</v>
      </c>
      <c r="L954" s="75" t="s">
        <v>51</v>
      </c>
      <c r="M954" s="4"/>
    </row>
    <row r="955" ht="14.25" customHeight="1">
      <c r="A955" s="27">
        <v>15.0</v>
      </c>
      <c r="B955" s="87" t="s">
        <v>52</v>
      </c>
      <c r="C955" s="323" t="s">
        <v>63</v>
      </c>
      <c r="D955" s="21"/>
      <c r="E955" s="21"/>
      <c r="F955" s="21"/>
      <c r="G955" s="21"/>
      <c r="H955" s="21"/>
      <c r="I955" s="21"/>
      <c r="J955" s="21"/>
      <c r="K955" s="21"/>
      <c r="L955" s="78"/>
      <c r="M955" s="4"/>
    </row>
    <row r="956" ht="14.25" customHeight="1">
      <c r="A956" s="60">
        <v>16.0</v>
      </c>
      <c r="B956" s="91" t="s">
        <v>54</v>
      </c>
      <c r="C956" s="74"/>
      <c r="D956" s="75"/>
      <c r="E956" s="74"/>
      <c r="F956" s="75"/>
      <c r="G956" s="74"/>
      <c r="H956" s="75"/>
      <c r="I956" s="74"/>
      <c r="J956" s="75"/>
      <c r="K956" s="74"/>
      <c r="L956" s="75"/>
      <c r="M956" s="4"/>
    </row>
    <row r="957" ht="14.25" customHeight="1">
      <c r="A957" s="27">
        <v>17.0</v>
      </c>
      <c r="B957" s="91" t="s">
        <v>55</v>
      </c>
      <c r="C957" s="74"/>
      <c r="D957" s="75"/>
      <c r="E957" s="74"/>
      <c r="F957" s="75"/>
      <c r="G957" s="74"/>
      <c r="H957" s="75"/>
      <c r="I957" s="74"/>
      <c r="J957" s="75"/>
      <c r="K957" s="74"/>
      <c r="L957" s="75"/>
      <c r="M957" s="4"/>
    </row>
    <row r="958" ht="14.25" customHeight="1">
      <c r="A958" s="60">
        <v>18.0</v>
      </c>
      <c r="B958" s="91" t="s">
        <v>56</v>
      </c>
      <c r="C958" s="81"/>
      <c r="D958" s="82"/>
      <c r="E958" s="81"/>
      <c r="F958" s="82"/>
      <c r="G958" s="81"/>
      <c r="H958" s="82"/>
      <c r="I958" s="81"/>
      <c r="J958" s="82"/>
      <c r="K958" s="81"/>
      <c r="L958" s="82"/>
      <c r="M958" s="4"/>
    </row>
    <row r="959" ht="14.25" customHeight="1">
      <c r="A959" s="27">
        <v>19.0</v>
      </c>
      <c r="B959" s="91" t="s">
        <v>57</v>
      </c>
      <c r="C959" s="74"/>
      <c r="D959" s="75"/>
      <c r="E959" s="74"/>
      <c r="F959" s="75"/>
      <c r="G959" s="74"/>
      <c r="H959" s="75"/>
      <c r="I959" s="74"/>
      <c r="J959" s="75"/>
      <c r="K959" s="74"/>
      <c r="L959" s="75"/>
      <c r="M959" s="4"/>
    </row>
    <row r="960" ht="14.25" customHeight="1">
      <c r="A960" s="60">
        <v>20.0</v>
      </c>
      <c r="B960" s="91" t="s">
        <v>58</v>
      </c>
      <c r="C960" s="74"/>
      <c r="D960" s="75"/>
      <c r="E960" s="74"/>
      <c r="F960" s="75"/>
      <c r="G960" s="74"/>
      <c r="H960" s="75"/>
      <c r="I960" s="74"/>
      <c r="J960" s="75"/>
      <c r="K960" s="74"/>
      <c r="L960" s="75"/>
      <c r="M960" s="4"/>
    </row>
    <row r="961" ht="14.25" customHeight="1">
      <c r="A961" s="27">
        <v>21.0</v>
      </c>
      <c r="B961" s="91" t="s">
        <v>59</v>
      </c>
      <c r="C961" s="324" t="s">
        <v>63</v>
      </c>
      <c r="D961" s="93"/>
      <c r="E961" s="93"/>
      <c r="F961" s="93"/>
      <c r="G961" s="93"/>
      <c r="H961" s="93"/>
      <c r="I961" s="93"/>
      <c r="J961" s="93"/>
      <c r="K961" s="93"/>
      <c r="L961" s="94"/>
      <c r="M961" s="4"/>
    </row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546">
    <mergeCell ref="B1:L1"/>
    <mergeCell ref="A8:G8"/>
    <mergeCell ref="A9:A10"/>
    <mergeCell ref="B9:B10"/>
    <mergeCell ref="C9:E9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A39:L39"/>
    <mergeCell ref="C40:D40"/>
    <mergeCell ref="E40:F40"/>
    <mergeCell ref="G40:H40"/>
    <mergeCell ref="I40:J40"/>
    <mergeCell ref="K40:L40"/>
    <mergeCell ref="G43:H43"/>
    <mergeCell ref="I43:J43"/>
    <mergeCell ref="C42:D42"/>
    <mergeCell ref="E42:F42"/>
    <mergeCell ref="G42:H42"/>
    <mergeCell ref="I42:J42"/>
    <mergeCell ref="K42:L42"/>
    <mergeCell ref="C43:D43"/>
    <mergeCell ref="E43:F43"/>
    <mergeCell ref="C97:D97"/>
    <mergeCell ref="E97:F97"/>
    <mergeCell ref="K43:L43"/>
    <mergeCell ref="A50:L50"/>
    <mergeCell ref="C55:L55"/>
    <mergeCell ref="C61:L61"/>
    <mergeCell ref="A68:G68"/>
    <mergeCell ref="A69:A70"/>
    <mergeCell ref="B69:B70"/>
    <mergeCell ref="G97:H97"/>
    <mergeCell ref="I97:J97"/>
    <mergeCell ref="C69:E69"/>
    <mergeCell ref="A71:G71"/>
    <mergeCell ref="A82:G82"/>
    <mergeCell ref="A95:L95"/>
    <mergeCell ref="A96:A98"/>
    <mergeCell ref="B96:B98"/>
    <mergeCell ref="C96:L96"/>
    <mergeCell ref="K97:L97"/>
    <mergeCell ref="A99:L99"/>
    <mergeCell ref="C100:D100"/>
    <mergeCell ref="E100:F100"/>
    <mergeCell ref="G100:H100"/>
    <mergeCell ref="I100:J100"/>
    <mergeCell ref="K100:L100"/>
    <mergeCell ref="G103:H103"/>
    <mergeCell ref="I103:J103"/>
    <mergeCell ref="C102:D102"/>
    <mergeCell ref="E102:F102"/>
    <mergeCell ref="G102:H102"/>
    <mergeCell ref="I102:J102"/>
    <mergeCell ref="K102:L102"/>
    <mergeCell ref="C103:D103"/>
    <mergeCell ref="E103:F103"/>
    <mergeCell ref="C157:D157"/>
    <mergeCell ref="E157:F157"/>
    <mergeCell ref="K103:L103"/>
    <mergeCell ref="A110:L110"/>
    <mergeCell ref="C115:L115"/>
    <mergeCell ref="C121:L121"/>
    <mergeCell ref="A128:G128"/>
    <mergeCell ref="A129:A130"/>
    <mergeCell ref="B129:B130"/>
    <mergeCell ref="G157:H157"/>
    <mergeCell ref="I157:J157"/>
    <mergeCell ref="C129:E129"/>
    <mergeCell ref="A131:G131"/>
    <mergeCell ref="A142:G142"/>
    <mergeCell ref="A155:L155"/>
    <mergeCell ref="A156:A158"/>
    <mergeCell ref="B156:B158"/>
    <mergeCell ref="C156:L156"/>
    <mergeCell ref="K157:L157"/>
    <mergeCell ref="A159:L159"/>
    <mergeCell ref="C160:D160"/>
    <mergeCell ref="E160:F160"/>
    <mergeCell ref="G160:H160"/>
    <mergeCell ref="I160:J160"/>
    <mergeCell ref="K160:L160"/>
    <mergeCell ref="G163:H163"/>
    <mergeCell ref="I163:J163"/>
    <mergeCell ref="C162:D162"/>
    <mergeCell ref="E162:F162"/>
    <mergeCell ref="G162:H162"/>
    <mergeCell ref="I162:J162"/>
    <mergeCell ref="K162:L162"/>
    <mergeCell ref="C163:D163"/>
    <mergeCell ref="E163:F163"/>
    <mergeCell ref="C217:D217"/>
    <mergeCell ref="E217:F217"/>
    <mergeCell ref="K163:L163"/>
    <mergeCell ref="A170:L170"/>
    <mergeCell ref="C175:L175"/>
    <mergeCell ref="C181:L181"/>
    <mergeCell ref="A188:G188"/>
    <mergeCell ref="A189:A190"/>
    <mergeCell ref="B189:B190"/>
    <mergeCell ref="G217:H217"/>
    <mergeCell ref="I217:J217"/>
    <mergeCell ref="C189:E189"/>
    <mergeCell ref="A191:G191"/>
    <mergeCell ref="A202:G202"/>
    <mergeCell ref="A215:L215"/>
    <mergeCell ref="A216:A218"/>
    <mergeCell ref="B216:B218"/>
    <mergeCell ref="C216:L216"/>
    <mergeCell ref="K217:L217"/>
    <mergeCell ref="A219:L219"/>
    <mergeCell ref="C220:D220"/>
    <mergeCell ref="E220:F220"/>
    <mergeCell ref="G220:H220"/>
    <mergeCell ref="I220:J220"/>
    <mergeCell ref="K220:L220"/>
    <mergeCell ref="G223:H223"/>
    <mergeCell ref="I223:J223"/>
    <mergeCell ref="C222:D222"/>
    <mergeCell ref="E222:F222"/>
    <mergeCell ref="G222:H222"/>
    <mergeCell ref="I222:J222"/>
    <mergeCell ref="K222:L222"/>
    <mergeCell ref="C223:D223"/>
    <mergeCell ref="E223:F223"/>
    <mergeCell ref="C277:D277"/>
    <mergeCell ref="E277:F277"/>
    <mergeCell ref="K223:L223"/>
    <mergeCell ref="A230:L230"/>
    <mergeCell ref="C235:L235"/>
    <mergeCell ref="C241:L241"/>
    <mergeCell ref="A248:G248"/>
    <mergeCell ref="A249:A250"/>
    <mergeCell ref="B249:B250"/>
    <mergeCell ref="G277:H277"/>
    <mergeCell ref="I277:J277"/>
    <mergeCell ref="C249:E249"/>
    <mergeCell ref="A251:G251"/>
    <mergeCell ref="A262:G262"/>
    <mergeCell ref="A275:L275"/>
    <mergeCell ref="A276:A278"/>
    <mergeCell ref="B276:B278"/>
    <mergeCell ref="C276:L276"/>
    <mergeCell ref="K277:L277"/>
    <mergeCell ref="A279:L279"/>
    <mergeCell ref="C280:D280"/>
    <mergeCell ref="E280:F280"/>
    <mergeCell ref="G280:H280"/>
    <mergeCell ref="I280:J280"/>
    <mergeCell ref="K280:L280"/>
    <mergeCell ref="G283:H283"/>
    <mergeCell ref="I283:J283"/>
    <mergeCell ref="C282:D282"/>
    <mergeCell ref="E282:F282"/>
    <mergeCell ref="G282:H282"/>
    <mergeCell ref="I282:J282"/>
    <mergeCell ref="K282:L282"/>
    <mergeCell ref="C283:D283"/>
    <mergeCell ref="E283:F283"/>
    <mergeCell ref="C337:D337"/>
    <mergeCell ref="E337:F337"/>
    <mergeCell ref="K283:L283"/>
    <mergeCell ref="A290:L290"/>
    <mergeCell ref="C295:L295"/>
    <mergeCell ref="C301:L301"/>
    <mergeCell ref="A308:G308"/>
    <mergeCell ref="A309:A310"/>
    <mergeCell ref="B309:B310"/>
    <mergeCell ref="G337:H337"/>
    <mergeCell ref="I337:J337"/>
    <mergeCell ref="C309:E309"/>
    <mergeCell ref="A311:G311"/>
    <mergeCell ref="A322:G322"/>
    <mergeCell ref="A335:L335"/>
    <mergeCell ref="A336:A338"/>
    <mergeCell ref="B336:B338"/>
    <mergeCell ref="C336:L336"/>
    <mergeCell ref="K337:L337"/>
    <mergeCell ref="A339:L339"/>
    <mergeCell ref="C340:D340"/>
    <mergeCell ref="E340:F340"/>
    <mergeCell ref="G340:H340"/>
    <mergeCell ref="I340:J340"/>
    <mergeCell ref="K340:L340"/>
    <mergeCell ref="G343:H343"/>
    <mergeCell ref="I343:J343"/>
    <mergeCell ref="C342:D342"/>
    <mergeCell ref="E342:F342"/>
    <mergeCell ref="G342:H342"/>
    <mergeCell ref="I342:J342"/>
    <mergeCell ref="K342:L342"/>
    <mergeCell ref="C343:D343"/>
    <mergeCell ref="E343:F343"/>
    <mergeCell ref="C397:D397"/>
    <mergeCell ref="E397:F397"/>
    <mergeCell ref="K343:L343"/>
    <mergeCell ref="A350:L350"/>
    <mergeCell ref="C355:L355"/>
    <mergeCell ref="C361:L361"/>
    <mergeCell ref="A368:G368"/>
    <mergeCell ref="A369:A370"/>
    <mergeCell ref="B369:B370"/>
    <mergeCell ref="G397:H397"/>
    <mergeCell ref="I397:J397"/>
    <mergeCell ref="C369:E369"/>
    <mergeCell ref="A371:G371"/>
    <mergeCell ref="A382:G382"/>
    <mergeCell ref="A395:L395"/>
    <mergeCell ref="A396:A398"/>
    <mergeCell ref="B396:B398"/>
    <mergeCell ref="C396:L396"/>
    <mergeCell ref="K397:L397"/>
    <mergeCell ref="A399:L399"/>
    <mergeCell ref="C400:D400"/>
    <mergeCell ref="E400:F400"/>
    <mergeCell ref="G400:H400"/>
    <mergeCell ref="I400:J400"/>
    <mergeCell ref="K400:L400"/>
    <mergeCell ref="G403:H403"/>
    <mergeCell ref="I403:J403"/>
    <mergeCell ref="C402:D402"/>
    <mergeCell ref="E402:F402"/>
    <mergeCell ref="G402:H402"/>
    <mergeCell ref="I402:J402"/>
    <mergeCell ref="K402:L402"/>
    <mergeCell ref="C403:D403"/>
    <mergeCell ref="E403:F403"/>
    <mergeCell ref="C457:D457"/>
    <mergeCell ref="E457:F457"/>
    <mergeCell ref="K883:L883"/>
    <mergeCell ref="A890:L890"/>
    <mergeCell ref="C895:L895"/>
    <mergeCell ref="C901:L901"/>
    <mergeCell ref="A908:G908"/>
    <mergeCell ref="A909:A910"/>
    <mergeCell ref="B909:B910"/>
    <mergeCell ref="G937:H937"/>
    <mergeCell ref="I937:J937"/>
    <mergeCell ref="C909:E909"/>
    <mergeCell ref="A911:G911"/>
    <mergeCell ref="A922:G922"/>
    <mergeCell ref="A935:L935"/>
    <mergeCell ref="A936:A938"/>
    <mergeCell ref="B936:B938"/>
    <mergeCell ref="C936:L936"/>
    <mergeCell ref="K937:L937"/>
    <mergeCell ref="A939:L939"/>
    <mergeCell ref="C940:D940"/>
    <mergeCell ref="E940:F940"/>
    <mergeCell ref="G940:H940"/>
    <mergeCell ref="I940:J940"/>
    <mergeCell ref="K940:L940"/>
    <mergeCell ref="G943:H943"/>
    <mergeCell ref="I943:J943"/>
    <mergeCell ref="K943:L943"/>
    <mergeCell ref="A950:L950"/>
    <mergeCell ref="C955:L955"/>
    <mergeCell ref="C961:L961"/>
    <mergeCell ref="C942:D942"/>
    <mergeCell ref="E942:F942"/>
    <mergeCell ref="G942:H942"/>
    <mergeCell ref="I942:J942"/>
    <mergeCell ref="K942:L942"/>
    <mergeCell ref="C943:D943"/>
    <mergeCell ref="E943:F943"/>
    <mergeCell ref="K823:L823"/>
    <mergeCell ref="A830:L830"/>
    <mergeCell ref="C835:L835"/>
    <mergeCell ref="C841:L841"/>
    <mergeCell ref="A848:G848"/>
    <mergeCell ref="A849:A850"/>
    <mergeCell ref="B849:B850"/>
    <mergeCell ref="G877:H877"/>
    <mergeCell ref="I877:J877"/>
    <mergeCell ref="C849:E849"/>
    <mergeCell ref="A851:G851"/>
    <mergeCell ref="A862:G862"/>
    <mergeCell ref="A875:L875"/>
    <mergeCell ref="A876:A878"/>
    <mergeCell ref="B876:B878"/>
    <mergeCell ref="C876:L876"/>
    <mergeCell ref="K877:L877"/>
    <mergeCell ref="A879:L879"/>
    <mergeCell ref="C880:D880"/>
    <mergeCell ref="E880:F880"/>
    <mergeCell ref="G880:H880"/>
    <mergeCell ref="I880:J880"/>
    <mergeCell ref="K880:L880"/>
    <mergeCell ref="G883:H883"/>
    <mergeCell ref="I883:J883"/>
    <mergeCell ref="C882:D882"/>
    <mergeCell ref="E882:F882"/>
    <mergeCell ref="G882:H882"/>
    <mergeCell ref="I882:J882"/>
    <mergeCell ref="K882:L882"/>
    <mergeCell ref="C883:D883"/>
    <mergeCell ref="E883:F883"/>
    <mergeCell ref="C937:D937"/>
    <mergeCell ref="E937:F937"/>
    <mergeCell ref="K403:L403"/>
    <mergeCell ref="A410:L410"/>
    <mergeCell ref="C415:L415"/>
    <mergeCell ref="C421:L421"/>
    <mergeCell ref="A428:G428"/>
    <mergeCell ref="A429:A430"/>
    <mergeCell ref="B429:B430"/>
    <mergeCell ref="G457:H457"/>
    <mergeCell ref="I457:J457"/>
    <mergeCell ref="C429:E429"/>
    <mergeCell ref="A431:G431"/>
    <mergeCell ref="A442:G442"/>
    <mergeCell ref="A455:L455"/>
    <mergeCell ref="A456:A458"/>
    <mergeCell ref="B456:B458"/>
    <mergeCell ref="C456:L456"/>
    <mergeCell ref="K457:L457"/>
    <mergeCell ref="A459:L459"/>
    <mergeCell ref="C460:D460"/>
    <mergeCell ref="E460:F460"/>
    <mergeCell ref="G460:H460"/>
    <mergeCell ref="I460:J460"/>
    <mergeCell ref="K460:L460"/>
    <mergeCell ref="G463:H463"/>
    <mergeCell ref="I463:J463"/>
    <mergeCell ref="C462:D462"/>
    <mergeCell ref="E462:F462"/>
    <mergeCell ref="G462:H462"/>
    <mergeCell ref="I462:J462"/>
    <mergeCell ref="K462:L462"/>
    <mergeCell ref="C463:D463"/>
    <mergeCell ref="E463:F463"/>
    <mergeCell ref="C517:D517"/>
    <mergeCell ref="E517:F517"/>
    <mergeCell ref="K463:L463"/>
    <mergeCell ref="A470:L470"/>
    <mergeCell ref="C475:L475"/>
    <mergeCell ref="C481:L481"/>
    <mergeCell ref="A488:G488"/>
    <mergeCell ref="A489:A490"/>
    <mergeCell ref="B489:B490"/>
    <mergeCell ref="G517:H517"/>
    <mergeCell ref="I517:J517"/>
    <mergeCell ref="C489:E489"/>
    <mergeCell ref="A491:G491"/>
    <mergeCell ref="A502:G502"/>
    <mergeCell ref="A515:L515"/>
    <mergeCell ref="A516:A518"/>
    <mergeCell ref="B516:B518"/>
    <mergeCell ref="C516:L516"/>
    <mergeCell ref="K517:L517"/>
    <mergeCell ref="A519:L519"/>
    <mergeCell ref="C520:D520"/>
    <mergeCell ref="E520:F520"/>
    <mergeCell ref="G520:H520"/>
    <mergeCell ref="I520:J520"/>
    <mergeCell ref="K520:L520"/>
    <mergeCell ref="G523:H523"/>
    <mergeCell ref="I523:J523"/>
    <mergeCell ref="C522:D522"/>
    <mergeCell ref="E522:F522"/>
    <mergeCell ref="G522:H522"/>
    <mergeCell ref="I522:J522"/>
    <mergeCell ref="K522:L522"/>
    <mergeCell ref="C523:D523"/>
    <mergeCell ref="E523:F523"/>
    <mergeCell ref="C577:D577"/>
    <mergeCell ref="E577:F577"/>
    <mergeCell ref="K523:L523"/>
    <mergeCell ref="A530:L530"/>
    <mergeCell ref="C535:L535"/>
    <mergeCell ref="C541:L541"/>
    <mergeCell ref="A548:G548"/>
    <mergeCell ref="A549:A550"/>
    <mergeCell ref="B549:B550"/>
    <mergeCell ref="G577:H577"/>
    <mergeCell ref="I577:J577"/>
    <mergeCell ref="C549:E549"/>
    <mergeCell ref="A551:G551"/>
    <mergeCell ref="A562:G562"/>
    <mergeCell ref="A575:L575"/>
    <mergeCell ref="A576:A578"/>
    <mergeCell ref="B576:B578"/>
    <mergeCell ref="C576:L576"/>
    <mergeCell ref="K577:L577"/>
    <mergeCell ref="A579:L579"/>
    <mergeCell ref="C580:D580"/>
    <mergeCell ref="E580:F580"/>
    <mergeCell ref="G580:H580"/>
    <mergeCell ref="I580:J580"/>
    <mergeCell ref="K580:L580"/>
    <mergeCell ref="G583:H583"/>
    <mergeCell ref="I583:J583"/>
    <mergeCell ref="C582:D582"/>
    <mergeCell ref="E582:F582"/>
    <mergeCell ref="G582:H582"/>
    <mergeCell ref="I582:J582"/>
    <mergeCell ref="K582:L582"/>
    <mergeCell ref="C583:D583"/>
    <mergeCell ref="E583:F583"/>
    <mergeCell ref="C637:D637"/>
    <mergeCell ref="E637:F637"/>
    <mergeCell ref="K583:L583"/>
    <mergeCell ref="A590:L590"/>
    <mergeCell ref="C595:L595"/>
    <mergeCell ref="C601:L601"/>
    <mergeCell ref="A608:G608"/>
    <mergeCell ref="A609:A610"/>
    <mergeCell ref="B609:B610"/>
    <mergeCell ref="G637:H637"/>
    <mergeCell ref="I637:J637"/>
    <mergeCell ref="C609:E609"/>
    <mergeCell ref="A611:G611"/>
    <mergeCell ref="A622:G622"/>
    <mergeCell ref="A635:L635"/>
    <mergeCell ref="A636:A638"/>
    <mergeCell ref="B636:B638"/>
    <mergeCell ref="C636:L636"/>
    <mergeCell ref="K637:L637"/>
    <mergeCell ref="A639:L639"/>
    <mergeCell ref="C640:D640"/>
    <mergeCell ref="E640:F640"/>
    <mergeCell ref="G640:H640"/>
    <mergeCell ref="I640:J640"/>
    <mergeCell ref="K640:L640"/>
    <mergeCell ref="G643:H643"/>
    <mergeCell ref="I643:J643"/>
    <mergeCell ref="C642:D642"/>
    <mergeCell ref="E642:F642"/>
    <mergeCell ref="G642:H642"/>
    <mergeCell ref="I642:J642"/>
    <mergeCell ref="K642:L642"/>
    <mergeCell ref="C643:D643"/>
    <mergeCell ref="E643:F643"/>
    <mergeCell ref="C697:D697"/>
    <mergeCell ref="E697:F697"/>
    <mergeCell ref="K643:L643"/>
    <mergeCell ref="A650:L650"/>
    <mergeCell ref="C655:L655"/>
    <mergeCell ref="C661:L661"/>
    <mergeCell ref="A668:G668"/>
    <mergeCell ref="A669:A670"/>
    <mergeCell ref="B669:B670"/>
    <mergeCell ref="G697:H697"/>
    <mergeCell ref="I697:J697"/>
    <mergeCell ref="C669:E669"/>
    <mergeCell ref="A671:G671"/>
    <mergeCell ref="A682:G682"/>
    <mergeCell ref="A695:L695"/>
    <mergeCell ref="A696:A698"/>
    <mergeCell ref="B696:B698"/>
    <mergeCell ref="C696:L696"/>
    <mergeCell ref="K697:L697"/>
    <mergeCell ref="A699:L699"/>
    <mergeCell ref="C700:D700"/>
    <mergeCell ref="E700:F700"/>
    <mergeCell ref="G700:H700"/>
    <mergeCell ref="I700:J700"/>
    <mergeCell ref="K700:L700"/>
    <mergeCell ref="G703:H703"/>
    <mergeCell ref="I703:J703"/>
    <mergeCell ref="C702:D702"/>
    <mergeCell ref="E702:F702"/>
    <mergeCell ref="G702:H702"/>
    <mergeCell ref="I702:J702"/>
    <mergeCell ref="K702:L702"/>
    <mergeCell ref="C703:D703"/>
    <mergeCell ref="E703:F703"/>
    <mergeCell ref="C757:D757"/>
    <mergeCell ref="E757:F757"/>
    <mergeCell ref="K703:L703"/>
    <mergeCell ref="A710:L710"/>
    <mergeCell ref="C715:L715"/>
    <mergeCell ref="C721:L721"/>
    <mergeCell ref="A728:G728"/>
    <mergeCell ref="A729:A730"/>
    <mergeCell ref="B729:B730"/>
    <mergeCell ref="G757:H757"/>
    <mergeCell ref="I757:J757"/>
    <mergeCell ref="C729:E729"/>
    <mergeCell ref="A731:G731"/>
    <mergeCell ref="A742:G742"/>
    <mergeCell ref="A755:L755"/>
    <mergeCell ref="A756:A758"/>
    <mergeCell ref="B756:B758"/>
    <mergeCell ref="C756:L756"/>
    <mergeCell ref="K757:L757"/>
    <mergeCell ref="A759:L759"/>
    <mergeCell ref="C760:D760"/>
    <mergeCell ref="E760:F760"/>
    <mergeCell ref="G760:H760"/>
    <mergeCell ref="I760:J760"/>
    <mergeCell ref="K760:L760"/>
    <mergeCell ref="G763:H763"/>
    <mergeCell ref="I763:J763"/>
    <mergeCell ref="C762:D762"/>
    <mergeCell ref="E762:F762"/>
    <mergeCell ref="G762:H762"/>
    <mergeCell ref="I762:J762"/>
    <mergeCell ref="K762:L762"/>
    <mergeCell ref="C763:D763"/>
    <mergeCell ref="E763:F763"/>
    <mergeCell ref="C817:D817"/>
    <mergeCell ref="E817:F817"/>
    <mergeCell ref="K763:L763"/>
    <mergeCell ref="A770:L770"/>
    <mergeCell ref="C775:L775"/>
    <mergeCell ref="C781:L781"/>
    <mergeCell ref="A788:G788"/>
    <mergeCell ref="A789:A790"/>
    <mergeCell ref="B789:B790"/>
    <mergeCell ref="G817:H817"/>
    <mergeCell ref="I817:J817"/>
    <mergeCell ref="C789:E789"/>
    <mergeCell ref="A791:G791"/>
    <mergeCell ref="A802:G802"/>
    <mergeCell ref="A815:L815"/>
    <mergeCell ref="A816:A818"/>
    <mergeCell ref="B816:B818"/>
    <mergeCell ref="C816:L816"/>
    <mergeCell ref="K817:L817"/>
    <mergeCell ref="A819:L819"/>
    <mergeCell ref="C820:D820"/>
    <mergeCell ref="E820:F820"/>
    <mergeCell ref="G820:H820"/>
    <mergeCell ref="I820:J820"/>
    <mergeCell ref="K820:L820"/>
    <mergeCell ref="G823:H823"/>
    <mergeCell ref="I823:J823"/>
    <mergeCell ref="C822:D822"/>
    <mergeCell ref="E822:F822"/>
    <mergeCell ref="G822:H822"/>
    <mergeCell ref="I822:J822"/>
    <mergeCell ref="K822:L822"/>
    <mergeCell ref="C823:D823"/>
    <mergeCell ref="E823:F823"/>
    <mergeCell ref="C877:D877"/>
    <mergeCell ref="E877:F877"/>
  </mergeCells>
  <printOptions/>
  <pageMargins bottom="1.0" footer="0.0" header="0.0" left="0.75" right="0.75" top="1.0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270.0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414">
        <v>2.0</v>
      </c>
      <c r="D4" s="414">
        <v>3.0</v>
      </c>
      <c r="E4" s="414">
        <v>0.0</v>
      </c>
      <c r="F4" s="414">
        <v>69.0</v>
      </c>
      <c r="G4" s="414">
        <v>39.0</v>
      </c>
      <c r="H4" s="308">
        <v>23.0</v>
      </c>
      <c r="I4" s="308">
        <v>130.0</v>
      </c>
      <c r="J4" s="308">
        <v>53.06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240.0</v>
      </c>
      <c r="D7" s="308">
        <v>2.0</v>
      </c>
      <c r="E7" s="308">
        <v>196.0</v>
      </c>
      <c r="F7" s="308">
        <v>1.0</v>
      </c>
      <c r="G7" s="308" t="s">
        <v>208</v>
      </c>
      <c r="H7" s="308">
        <v>196.0</v>
      </c>
      <c r="I7" s="308"/>
      <c r="J7" s="308"/>
      <c r="K7" s="308">
        <v>240.0</v>
      </c>
      <c r="L7" s="308">
        <v>4.9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 t="s">
        <v>63</v>
      </c>
      <c r="D33" s="31" t="s">
        <v>63</v>
      </c>
      <c r="E33" s="31" t="s">
        <v>63</v>
      </c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12.0</v>
      </c>
      <c r="F40" s="73"/>
      <c r="G40" s="72">
        <v>26.0</v>
      </c>
      <c r="H40" s="73"/>
      <c r="I40" s="72">
        <v>30.0</v>
      </c>
      <c r="J40" s="73"/>
      <c r="K40" s="72">
        <v>43.0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1.0</v>
      </c>
      <c r="H41" s="75">
        <v>3.0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  <c r="M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3.0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238.0</v>
      </c>
      <c r="D44" s="75">
        <v>192.0</v>
      </c>
      <c r="E44" s="74">
        <v>82.0</v>
      </c>
      <c r="F44" s="75">
        <v>149.0</v>
      </c>
      <c r="G44" s="74">
        <v>171.0</v>
      </c>
      <c r="H44" s="75">
        <v>171.0</v>
      </c>
      <c r="I44" s="74">
        <v>356.0</v>
      </c>
      <c r="J44" s="75">
        <v>149.0</v>
      </c>
      <c r="K44" s="74">
        <v>188.0</v>
      </c>
      <c r="L44" s="75">
        <v>168.0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8.0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449.0</v>
      </c>
      <c r="D46" s="75">
        <v>333.0</v>
      </c>
      <c r="E46" s="74">
        <v>201.0</v>
      </c>
      <c r="F46" s="75">
        <v>277.0</v>
      </c>
      <c r="G46" s="74">
        <v>323.0</v>
      </c>
      <c r="H46" s="75">
        <v>391.0</v>
      </c>
      <c r="I46" s="74">
        <v>349.0</v>
      </c>
      <c r="J46" s="75">
        <v>234.0</v>
      </c>
      <c r="K46" s="74">
        <v>333.0</v>
      </c>
      <c r="L46" s="75">
        <v>333.0</v>
      </c>
      <c r="M46" s="4"/>
    </row>
    <row r="47" ht="14.25" customHeight="1">
      <c r="A47" s="45">
        <v>8.0</v>
      </c>
      <c r="B47" s="80" t="s">
        <v>43</v>
      </c>
      <c r="C47" s="81">
        <v>229.0</v>
      </c>
      <c r="D47" s="82">
        <v>202.0</v>
      </c>
      <c r="E47" s="81">
        <v>375.0</v>
      </c>
      <c r="F47" s="82" t="s">
        <v>53</v>
      </c>
      <c r="G47" s="81">
        <v>213.0</v>
      </c>
      <c r="H47" s="82">
        <v>131.0</v>
      </c>
      <c r="I47" s="81">
        <v>288.0</v>
      </c>
      <c r="J47" s="82">
        <v>112.0</v>
      </c>
      <c r="K47" s="81">
        <v>468.0</v>
      </c>
      <c r="L47" s="82" t="s">
        <v>53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 t="s">
        <v>53</v>
      </c>
      <c r="G48" s="74">
        <v>10.0</v>
      </c>
      <c r="H48" s="75">
        <v>1.0</v>
      </c>
      <c r="I48" s="74">
        <v>10.0</v>
      </c>
      <c r="J48" s="75">
        <v>8.0</v>
      </c>
      <c r="K48" s="74">
        <v>6.0</v>
      </c>
      <c r="L48" s="75" t="s">
        <v>53</v>
      </c>
      <c r="M48" s="4"/>
    </row>
    <row r="49" ht="14.25" customHeight="1">
      <c r="A49" s="52">
        <v>10.0</v>
      </c>
      <c r="B49" s="83" t="s">
        <v>45</v>
      </c>
      <c r="C49" s="84">
        <v>387.0</v>
      </c>
      <c r="D49" s="85">
        <v>453.0</v>
      </c>
      <c r="E49" s="84">
        <v>533.0</v>
      </c>
      <c r="F49" s="85" t="s">
        <v>53</v>
      </c>
      <c r="G49" s="84">
        <v>377.0</v>
      </c>
      <c r="H49" s="85">
        <v>151.0</v>
      </c>
      <c r="I49" s="84">
        <v>519.0</v>
      </c>
      <c r="J49" s="85">
        <v>222.0</v>
      </c>
      <c r="K49" s="84">
        <v>574.0</v>
      </c>
      <c r="L49" s="85" t="s">
        <v>53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>
        <v>27.0</v>
      </c>
      <c r="H51" s="88">
        <v>3.0</v>
      </c>
      <c r="I51" s="88">
        <v>39.0</v>
      </c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>
        <v>29.0</v>
      </c>
      <c r="H52" s="74">
        <v>4.0</v>
      </c>
      <c r="I52" s="74">
        <v>97.0</v>
      </c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>
        <v>7.0</v>
      </c>
      <c r="H53" s="74">
        <v>7.0</v>
      </c>
      <c r="I53" s="74">
        <v>8.0</v>
      </c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 t="s">
        <v>51</v>
      </c>
      <c r="H54" s="74" t="s">
        <v>51</v>
      </c>
      <c r="I54" s="74" t="s">
        <v>51</v>
      </c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74"/>
      <c r="D55" s="75"/>
      <c r="E55" s="74"/>
      <c r="F55" s="75"/>
      <c r="G55" s="74">
        <v>78.0</v>
      </c>
      <c r="H55" s="75">
        <v>30.0</v>
      </c>
      <c r="I55" s="74">
        <v>84.0</v>
      </c>
      <c r="J55" s="75">
        <v>48.0</v>
      </c>
      <c r="K55" s="74"/>
      <c r="L55" s="75"/>
      <c r="M55" s="4"/>
    </row>
    <row r="56" ht="14.25" customHeight="1">
      <c r="A56" s="60">
        <v>16.0</v>
      </c>
      <c r="B56" s="91" t="s">
        <v>54</v>
      </c>
      <c r="C56" s="74"/>
      <c r="D56" s="74"/>
      <c r="E56" s="74"/>
      <c r="F56" s="74"/>
      <c r="G56" s="74">
        <v>41.0</v>
      </c>
      <c r="H56" s="74">
        <v>31.0</v>
      </c>
      <c r="I56" s="74">
        <v>84.0</v>
      </c>
      <c r="J56" s="74">
        <v>40.0</v>
      </c>
      <c r="K56" s="74"/>
      <c r="L56" s="74"/>
      <c r="M56" s="4"/>
    </row>
    <row r="57" ht="14.25" customHeight="1">
      <c r="A57" s="27">
        <v>17.0</v>
      </c>
      <c r="B57" s="91" t="s">
        <v>55</v>
      </c>
      <c r="C57" s="81"/>
      <c r="D57" s="82"/>
      <c r="E57" s="81"/>
      <c r="F57" s="82"/>
      <c r="G57" s="81">
        <v>0.0</v>
      </c>
      <c r="H57" s="82">
        <v>0.0</v>
      </c>
      <c r="I57" s="81">
        <v>0.0</v>
      </c>
      <c r="J57" s="82">
        <v>1.0</v>
      </c>
      <c r="K57" s="81"/>
      <c r="L57" s="82"/>
      <c r="M57" s="4"/>
    </row>
    <row r="58" ht="14.25" customHeight="1">
      <c r="A58" s="60">
        <v>18.0</v>
      </c>
      <c r="B58" s="91" t="s">
        <v>56</v>
      </c>
      <c r="C58" s="74"/>
      <c r="D58" s="75"/>
      <c r="E58" s="74"/>
      <c r="F58" s="75"/>
      <c r="G58" s="74">
        <v>1.0</v>
      </c>
      <c r="H58" s="75">
        <v>0.0</v>
      </c>
      <c r="I58" s="74">
        <v>0.0</v>
      </c>
      <c r="J58" s="75">
        <v>1.0</v>
      </c>
      <c r="K58" s="74"/>
      <c r="L58" s="75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>
        <v>0.0</v>
      </c>
      <c r="H59" s="75">
        <v>0.0</v>
      </c>
      <c r="I59" s="74">
        <v>0.0</v>
      </c>
      <c r="J59" s="75">
        <v>5.0</v>
      </c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4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2:D42"/>
    <mergeCell ref="C43:D43"/>
    <mergeCell ref="E43:F43"/>
    <mergeCell ref="G43:H43"/>
    <mergeCell ref="I43:J43"/>
    <mergeCell ref="K43:L43"/>
    <mergeCell ref="A50:L50"/>
    <mergeCell ref="C61:L61"/>
    <mergeCell ref="C40:D40"/>
    <mergeCell ref="E40:F40"/>
    <mergeCell ref="G40:H40"/>
    <mergeCell ref="I40:J40"/>
    <mergeCell ref="K40:L40"/>
    <mergeCell ref="E42:F42"/>
    <mergeCell ref="K42:L42"/>
  </mergeCells>
  <printOptions/>
  <pageMargins bottom="1.0" footer="0.0" header="0.0" left="0.75" right="0.75" top="1.0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21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271.0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1.0</v>
      </c>
      <c r="D3" s="308">
        <v>1.0</v>
      </c>
      <c r="E3" s="308">
        <v>0.0</v>
      </c>
      <c r="F3" s="308">
        <v>5.0</v>
      </c>
      <c r="G3" s="308">
        <v>5.0</v>
      </c>
      <c r="H3" s="308">
        <v>5.0</v>
      </c>
      <c r="I3" s="308">
        <v>14.0</v>
      </c>
      <c r="J3" s="308">
        <v>35.7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>
        <v>12.0</v>
      </c>
      <c r="D6" s="308">
        <v>0.0</v>
      </c>
      <c r="E6" s="308">
        <v>24.0</v>
      </c>
      <c r="F6" s="308">
        <v>1.0</v>
      </c>
      <c r="G6" s="325">
        <v>45681.0</v>
      </c>
      <c r="H6" s="308">
        <v>12.0</v>
      </c>
      <c r="I6" s="308"/>
      <c r="J6" s="308"/>
      <c r="K6" s="308">
        <v>20.0</v>
      </c>
      <c r="L6" s="308">
        <v>12.0</v>
      </c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25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>
        <v>11.0</v>
      </c>
      <c r="D12" s="31">
        <v>17.0</v>
      </c>
      <c r="E12" s="31">
        <v>28.0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>
        <v>1.0</v>
      </c>
      <c r="D13" s="31">
        <v>1.0</v>
      </c>
      <c r="E13" s="31">
        <v>1.0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>
        <v>4.0</v>
      </c>
      <c r="D14" s="31">
        <v>4.0</v>
      </c>
      <c r="E14" s="31">
        <v>4.0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>
        <v>3.0</v>
      </c>
      <c r="D15" s="31">
        <v>2.0</v>
      </c>
      <c r="E15" s="31">
        <v>1.0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>
        <v>149.0</v>
      </c>
      <c r="D16" s="31">
        <v>164.0</v>
      </c>
      <c r="E16" s="31">
        <v>137.0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>
        <v>10.0</v>
      </c>
      <c r="D17" s="31">
        <v>8.0</v>
      </c>
      <c r="E17" s="31">
        <v>6.0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>
        <v>120.0</v>
      </c>
      <c r="D18" s="31">
        <v>120.0</v>
      </c>
      <c r="E18" s="31">
        <v>120.0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>
        <v>154.0</v>
      </c>
      <c r="D19" s="51">
        <v>168.0</v>
      </c>
      <c r="E19" s="51">
        <v>143.0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>
        <v>6.0</v>
      </c>
      <c r="D20" s="31">
        <v>5.0</v>
      </c>
      <c r="E20" s="31">
        <v>2.0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>
        <v>103.0</v>
      </c>
      <c r="D21" s="31">
        <v>110.0</v>
      </c>
      <c r="E21" s="31">
        <v>87.0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>
        <v>5.0</v>
      </c>
      <c r="D23" s="30"/>
      <c r="E23" s="30"/>
      <c r="F23" s="30"/>
      <c r="G23" s="30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>
        <v>14.0</v>
      </c>
      <c r="D24" s="33"/>
      <c r="E24" s="33"/>
      <c r="F24" s="33"/>
      <c r="G24" s="33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>
        <v>4.0</v>
      </c>
      <c r="D25" s="33"/>
      <c r="E25" s="33"/>
      <c r="F25" s="33"/>
      <c r="G25" s="33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 t="s">
        <v>206</v>
      </c>
      <c r="D26" s="33"/>
      <c r="E26" s="33"/>
      <c r="F26" s="33"/>
      <c r="G26" s="33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508"/>
      <c r="D27" s="21"/>
      <c r="E27" s="21"/>
      <c r="F27" s="21"/>
      <c r="G27" s="22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>
        <v>12.0</v>
      </c>
      <c r="D28" s="33"/>
      <c r="E28" s="33"/>
      <c r="F28" s="33"/>
      <c r="G28" s="33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>
        <v>24.0</v>
      </c>
      <c r="D29" s="33"/>
      <c r="E29" s="33"/>
      <c r="F29" s="33"/>
      <c r="G29" s="33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>
        <v>1.0</v>
      </c>
      <c r="D30" s="33"/>
      <c r="E30" s="33"/>
      <c r="F30" s="33"/>
      <c r="G30" s="33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>
        <v>0.0</v>
      </c>
      <c r="D31" s="33"/>
      <c r="E31" s="33"/>
      <c r="F31" s="33"/>
      <c r="G31" s="33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2">
        <v>1.0</v>
      </c>
      <c r="D32" s="33"/>
      <c r="E32" s="33"/>
      <c r="F32" s="33"/>
      <c r="G32" s="33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B1:L1"/>
    <mergeCell ref="A8:G8"/>
    <mergeCell ref="A9:A10"/>
    <mergeCell ref="B9:B10"/>
    <mergeCell ref="C9:E9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A39:L39"/>
    <mergeCell ref="C40:D40"/>
    <mergeCell ref="E40:F40"/>
    <mergeCell ref="G40:H40"/>
    <mergeCell ref="I40:J40"/>
    <mergeCell ref="K40:L40"/>
    <mergeCell ref="G43:H43"/>
    <mergeCell ref="I43:J43"/>
    <mergeCell ref="K43:L43"/>
    <mergeCell ref="A50:L50"/>
    <mergeCell ref="C55:L55"/>
    <mergeCell ref="C61:L61"/>
    <mergeCell ref="C42:D42"/>
    <mergeCell ref="E42:F42"/>
    <mergeCell ref="G42:H42"/>
    <mergeCell ref="I42:J42"/>
    <mergeCell ref="K42:L42"/>
    <mergeCell ref="C43:D43"/>
    <mergeCell ref="E43:F43"/>
  </mergeCells>
  <printOptions/>
  <pageMargins bottom="1.0" footer="0.0" header="0.0" left="0.75" right="0.75" top="1.0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14.57"/>
    <col customWidth="1" min="4" max="5" width="9.0"/>
    <col customWidth="1" min="6" max="6" width="15.0"/>
    <col customWidth="1" min="7" max="7" width="21.0"/>
    <col customWidth="1" min="8" max="12" width="9.0"/>
    <col customWidth="1" min="13" max="13" width="6.29"/>
    <col customWidth="1" min="14" max="26" width="8.71"/>
  </cols>
  <sheetData>
    <row r="1" ht="14.25" customHeight="1">
      <c r="A1" s="1" t="s">
        <v>0</v>
      </c>
      <c r="B1" s="2">
        <v>272.0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4"/>
      <c r="B2" s="7" t="s">
        <v>12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4"/>
    </row>
    <row r="3" ht="14.25" customHeight="1">
      <c r="A3" s="4"/>
      <c r="B3" s="7" t="s">
        <v>13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237" t="s">
        <v>64</v>
      </c>
      <c r="C4" s="238">
        <v>2.0</v>
      </c>
      <c r="D4" s="238">
        <v>2.0</v>
      </c>
      <c r="E4" s="238">
        <v>0.0</v>
      </c>
      <c r="F4" s="238">
        <v>3.0</v>
      </c>
      <c r="G4" s="238">
        <v>3.0</v>
      </c>
      <c r="H4" s="238">
        <v>1.5</v>
      </c>
      <c r="I4" s="238">
        <v>50.0</v>
      </c>
      <c r="J4" s="238">
        <v>6.0</v>
      </c>
      <c r="K4" s="238">
        <v>0.0</v>
      </c>
      <c r="L4" s="238">
        <v>0.0</v>
      </c>
      <c r="M4" s="4"/>
    </row>
    <row r="5" ht="14.25" customHeight="1">
      <c r="A5" s="4"/>
      <c r="B5" s="237" t="s">
        <v>65</v>
      </c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4"/>
    </row>
    <row r="6" ht="14.25" customHeight="1">
      <c r="A6" s="4"/>
      <c r="B6" s="13" t="s">
        <v>14</v>
      </c>
      <c r="C6" s="14" t="s">
        <v>15</v>
      </c>
      <c r="D6" s="14" t="s">
        <v>16</v>
      </c>
      <c r="E6" s="14" t="s">
        <v>5</v>
      </c>
      <c r="F6" s="14" t="s">
        <v>17</v>
      </c>
      <c r="G6" s="14" t="s">
        <v>18</v>
      </c>
      <c r="H6" s="14" t="s">
        <v>7</v>
      </c>
      <c r="I6" s="14" t="s">
        <v>19</v>
      </c>
      <c r="J6" s="14" t="s">
        <v>20</v>
      </c>
      <c r="K6" s="14" t="s">
        <v>21</v>
      </c>
      <c r="L6" s="14" t="s">
        <v>22</v>
      </c>
      <c r="M6" s="4"/>
    </row>
    <row r="7" ht="14.25" customHeight="1">
      <c r="A7" s="4"/>
      <c r="B7" s="7" t="s">
        <v>23</v>
      </c>
      <c r="C7" s="308">
        <v>21.0</v>
      </c>
      <c r="D7" s="308">
        <v>0.0</v>
      </c>
      <c r="E7" s="308">
        <v>36.0</v>
      </c>
      <c r="F7" s="308">
        <v>1.0</v>
      </c>
      <c r="G7" s="325">
        <v>45664.0</v>
      </c>
      <c r="H7" s="308">
        <v>35.0</v>
      </c>
      <c r="I7" s="308"/>
      <c r="J7" s="308"/>
      <c r="K7" s="308">
        <v>21.0</v>
      </c>
      <c r="L7" s="308">
        <v>10.0</v>
      </c>
      <c r="M7" s="4"/>
    </row>
    <row r="8" ht="14.25" customHeight="1">
      <c r="A8" s="4"/>
      <c r="B8" s="7" t="s">
        <v>13</v>
      </c>
      <c r="C8" s="308"/>
      <c r="D8" s="308"/>
      <c r="E8" s="308"/>
      <c r="F8" s="308"/>
      <c r="G8" s="308"/>
      <c r="H8" s="308"/>
      <c r="I8" s="308"/>
      <c r="J8" s="308"/>
      <c r="K8" s="308"/>
      <c r="L8" s="308"/>
      <c r="M8" s="4"/>
    </row>
    <row r="9" ht="14.25" customHeight="1">
      <c r="A9" s="4"/>
      <c r="B9" s="237" t="s">
        <v>64</v>
      </c>
      <c r="C9" s="510">
        <v>392.0</v>
      </c>
      <c r="D9" s="510">
        <v>5.0</v>
      </c>
      <c r="E9" s="510">
        <v>256.0</v>
      </c>
      <c r="F9" s="510">
        <v>4.0</v>
      </c>
      <c r="G9" s="510" t="s">
        <v>209</v>
      </c>
      <c r="H9" s="510">
        <v>64.0</v>
      </c>
      <c r="I9" s="510">
        <v>0.0</v>
      </c>
      <c r="J9" s="510">
        <v>0.0</v>
      </c>
      <c r="K9" s="510">
        <v>98.0</v>
      </c>
      <c r="L9" s="510">
        <v>3.92</v>
      </c>
      <c r="M9" s="4"/>
    </row>
    <row r="10" ht="14.25" customHeight="1">
      <c r="A10" s="4"/>
      <c r="B10" s="237" t="s">
        <v>65</v>
      </c>
      <c r="C10" s="308"/>
      <c r="D10" s="308"/>
      <c r="E10" s="308"/>
      <c r="F10" s="308"/>
      <c r="G10" s="308"/>
      <c r="H10" s="308"/>
      <c r="I10" s="308"/>
      <c r="J10" s="308"/>
      <c r="K10" s="308"/>
      <c r="L10" s="308"/>
      <c r="M10" s="4"/>
    </row>
    <row r="11" ht="14.25" customHeight="1">
      <c r="A11" s="16" t="s">
        <v>24</v>
      </c>
      <c r="B11" s="17"/>
      <c r="C11" s="17"/>
      <c r="D11" s="17"/>
      <c r="E11" s="17"/>
      <c r="F11" s="17"/>
      <c r="G11" s="17"/>
      <c r="H11" s="4"/>
      <c r="I11" s="4"/>
      <c r="J11" s="4"/>
      <c r="K11" s="4"/>
      <c r="L11" s="4"/>
      <c r="M11" s="4"/>
    </row>
    <row r="12" ht="14.25" customHeight="1">
      <c r="A12" s="18" t="s">
        <v>9</v>
      </c>
      <c r="B12" s="19" t="s">
        <v>25</v>
      </c>
      <c r="C12" s="20" t="s">
        <v>26</v>
      </c>
      <c r="D12" s="21"/>
      <c r="E12" s="22"/>
      <c r="F12" s="23" t="s">
        <v>27</v>
      </c>
      <c r="G12" s="23" t="s">
        <v>28</v>
      </c>
      <c r="H12" s="4"/>
      <c r="I12" s="4"/>
      <c r="J12" s="4"/>
      <c r="K12" s="4"/>
      <c r="L12" s="4"/>
      <c r="M12" s="4"/>
    </row>
    <row r="13" ht="14.25" customHeight="1">
      <c r="A13" s="24"/>
      <c r="B13" s="25"/>
      <c r="C13" s="23" t="s">
        <v>29</v>
      </c>
      <c r="D13" s="23" t="s">
        <v>30</v>
      </c>
      <c r="E13" s="23" t="s">
        <v>31</v>
      </c>
      <c r="F13" s="23" t="s">
        <v>32</v>
      </c>
      <c r="G13" s="23" t="s">
        <v>33</v>
      </c>
      <c r="H13" s="4"/>
      <c r="I13" s="4"/>
      <c r="J13" s="4"/>
      <c r="K13" s="4"/>
      <c r="L13" s="4"/>
      <c r="M13" s="4"/>
    </row>
    <row r="14" ht="14.25" customHeight="1">
      <c r="A14" s="26" t="s">
        <v>34</v>
      </c>
      <c r="B14" s="21"/>
      <c r="C14" s="21"/>
      <c r="D14" s="21"/>
      <c r="E14" s="21"/>
      <c r="F14" s="21"/>
      <c r="G14" s="22"/>
      <c r="H14" s="4"/>
      <c r="I14" s="4"/>
      <c r="J14" s="4"/>
      <c r="K14" s="4"/>
      <c r="L14" s="4"/>
      <c r="M14" s="4"/>
    </row>
    <row r="15" ht="14.25" customHeight="1">
      <c r="A15" s="27">
        <v>1.0</v>
      </c>
      <c r="B15" s="28" t="s">
        <v>35</v>
      </c>
      <c r="C15" s="31">
        <v>11.0</v>
      </c>
      <c r="D15" s="31">
        <v>17.0</v>
      </c>
      <c r="E15" s="31">
        <v>28.0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27">
        <v>2.0</v>
      </c>
      <c r="B16" s="28" t="s">
        <v>36</v>
      </c>
      <c r="C16" s="31">
        <v>1.0</v>
      </c>
      <c r="D16" s="31">
        <v>1.0</v>
      </c>
      <c r="E16" s="31">
        <v>1.0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34">
        <v>3.0</v>
      </c>
      <c r="B17" s="35" t="s">
        <v>37</v>
      </c>
      <c r="C17" s="31">
        <v>4.0</v>
      </c>
      <c r="D17" s="31">
        <v>4.0</v>
      </c>
      <c r="E17" s="31">
        <v>4.0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36">
        <v>4.0</v>
      </c>
      <c r="B18" s="35" t="s">
        <v>38</v>
      </c>
      <c r="C18" s="31">
        <v>3.0</v>
      </c>
      <c r="D18" s="31">
        <v>2.0</v>
      </c>
      <c r="E18" s="31">
        <v>1.0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37" t="s">
        <v>39</v>
      </c>
      <c r="B19" s="38" t="s">
        <v>40</v>
      </c>
      <c r="C19" s="31">
        <v>149.0</v>
      </c>
      <c r="D19" s="31">
        <v>164.0</v>
      </c>
      <c r="E19" s="31">
        <v>137.0</v>
      </c>
      <c r="F19" s="31"/>
      <c r="G19" s="31"/>
      <c r="H19" s="4"/>
      <c r="I19" s="4"/>
      <c r="J19" s="4"/>
      <c r="K19" s="4"/>
      <c r="L19" s="4"/>
      <c r="M19" s="4"/>
    </row>
    <row r="20" ht="14.25" customHeight="1">
      <c r="A20" s="43">
        <v>6.0</v>
      </c>
      <c r="B20" s="38" t="s">
        <v>41</v>
      </c>
      <c r="C20" s="31">
        <v>10.0</v>
      </c>
      <c r="D20" s="31">
        <v>8.0</v>
      </c>
      <c r="E20" s="31">
        <v>6.0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44">
        <v>7.0</v>
      </c>
      <c r="B21" s="38" t="s">
        <v>42</v>
      </c>
      <c r="C21" s="31">
        <v>120.0</v>
      </c>
      <c r="D21" s="31">
        <v>120.0</v>
      </c>
      <c r="E21" s="31">
        <v>120.0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45">
        <v>8.0</v>
      </c>
      <c r="B22" s="46" t="s">
        <v>43</v>
      </c>
      <c r="C22" s="51">
        <v>154.0</v>
      </c>
      <c r="D22" s="51">
        <v>168.0</v>
      </c>
      <c r="E22" s="51">
        <v>143.0</v>
      </c>
      <c r="F22" s="51"/>
      <c r="G22" s="51"/>
      <c r="H22" s="4"/>
      <c r="I22" s="4"/>
      <c r="J22" s="4"/>
      <c r="K22" s="4"/>
      <c r="L22" s="4"/>
      <c r="M22" s="4"/>
    </row>
    <row r="23" ht="14.25" customHeight="1">
      <c r="A23" s="52">
        <v>9.0</v>
      </c>
      <c r="B23" s="53" t="s">
        <v>44</v>
      </c>
      <c r="C23" s="31">
        <v>6.0</v>
      </c>
      <c r="D23" s="31">
        <v>5.0</v>
      </c>
      <c r="E23" s="31">
        <v>2.0</v>
      </c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52">
        <v>10.0</v>
      </c>
      <c r="B24" s="53" t="s">
        <v>45</v>
      </c>
      <c r="C24" s="31">
        <v>103.0</v>
      </c>
      <c r="D24" s="31">
        <v>110.0</v>
      </c>
      <c r="E24" s="31">
        <v>87.0</v>
      </c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55" t="s">
        <v>46</v>
      </c>
      <c r="B25" s="56"/>
      <c r="C25" s="56"/>
      <c r="D25" s="56"/>
      <c r="E25" s="56"/>
      <c r="F25" s="56"/>
      <c r="G25" s="57"/>
      <c r="H25" s="4"/>
      <c r="I25" s="4"/>
      <c r="J25" s="4"/>
      <c r="K25" s="4"/>
      <c r="L25" s="4"/>
      <c r="M25" s="4"/>
    </row>
    <row r="26" ht="14.25" customHeight="1">
      <c r="A26" s="37">
        <v>11.0</v>
      </c>
      <c r="B26" s="58" t="s">
        <v>47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12.0</v>
      </c>
      <c r="B27" s="58" t="s">
        <v>48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27">
        <v>13.0</v>
      </c>
      <c r="B28" s="58" t="s">
        <v>49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14.0</v>
      </c>
      <c r="B29" s="58" t="s">
        <v>50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27">
        <v>15.0</v>
      </c>
      <c r="B30" s="58" t="s">
        <v>52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60">
        <v>16.0</v>
      </c>
      <c r="B31" s="58" t="s">
        <v>54</v>
      </c>
      <c r="C31" s="31"/>
      <c r="D31" s="29">
        <v>6.0</v>
      </c>
      <c r="E31" s="30">
        <v>15.0</v>
      </c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27">
        <v>17.0</v>
      </c>
      <c r="B32" s="58" t="s">
        <v>55</v>
      </c>
      <c r="C32" s="31"/>
      <c r="D32" s="32">
        <v>7.0</v>
      </c>
      <c r="E32" s="33">
        <v>28.0</v>
      </c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60">
        <v>18.0</v>
      </c>
      <c r="B33" s="58" t="s">
        <v>56</v>
      </c>
      <c r="C33" s="31"/>
      <c r="D33" s="32">
        <v>1.0</v>
      </c>
      <c r="E33" s="33">
        <v>0.0</v>
      </c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27">
        <v>19.0</v>
      </c>
      <c r="B34" s="58" t="s">
        <v>57</v>
      </c>
      <c r="C34" s="31"/>
      <c r="D34" s="32">
        <v>0.0</v>
      </c>
      <c r="E34" s="33">
        <v>0.0</v>
      </c>
      <c r="F34" s="31"/>
      <c r="G34" s="31"/>
      <c r="H34" s="4"/>
      <c r="I34" s="4"/>
      <c r="J34" s="4"/>
      <c r="K34" s="4"/>
      <c r="L34" s="4"/>
      <c r="M34" s="4"/>
    </row>
    <row r="35" ht="14.25" customHeight="1">
      <c r="A35" s="60">
        <v>20.0</v>
      </c>
      <c r="B35" s="58" t="s">
        <v>58</v>
      </c>
      <c r="C35" s="31"/>
      <c r="D35" s="32">
        <v>5.0</v>
      </c>
      <c r="E35" s="33">
        <v>0.0</v>
      </c>
      <c r="F35" s="31"/>
      <c r="G35" s="31"/>
      <c r="H35" s="4"/>
      <c r="I35" s="4"/>
      <c r="J35" s="4"/>
      <c r="K35" s="4"/>
      <c r="L35" s="4"/>
      <c r="M35" s="4"/>
    </row>
    <row r="36" ht="14.25" customHeight="1">
      <c r="A36" s="27">
        <v>21.0</v>
      </c>
      <c r="B36" s="58" t="s">
        <v>59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</row>
    <row r="37" ht="14.2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</row>
    <row r="38" ht="14.25" customHeight="1">
      <c r="A38" s="62" t="s">
        <v>60</v>
      </c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2"/>
      <c r="M38" s="4"/>
    </row>
    <row r="39" ht="14.25" customHeight="1">
      <c r="A39" s="63" t="s">
        <v>9</v>
      </c>
      <c r="B39" s="64" t="s">
        <v>25</v>
      </c>
      <c r="C39" s="65" t="s">
        <v>26</v>
      </c>
      <c r="D39" s="56"/>
      <c r="E39" s="56"/>
      <c r="F39" s="56"/>
      <c r="G39" s="56"/>
      <c r="H39" s="56"/>
      <c r="I39" s="56"/>
      <c r="J39" s="56"/>
      <c r="K39" s="56"/>
      <c r="L39" s="57"/>
      <c r="M39" s="4"/>
    </row>
    <row r="40" ht="14.25" customHeight="1">
      <c r="C40" s="66" t="s">
        <v>29</v>
      </c>
      <c r="D40" s="67"/>
      <c r="E40" s="66" t="s">
        <v>30</v>
      </c>
      <c r="F40" s="67"/>
      <c r="G40" s="66" t="s">
        <v>31</v>
      </c>
      <c r="H40" s="67"/>
      <c r="I40" s="66" t="s">
        <v>32</v>
      </c>
      <c r="J40" s="67"/>
      <c r="K40" s="66" t="s">
        <v>33</v>
      </c>
      <c r="L40" s="67"/>
      <c r="M40" s="4"/>
    </row>
    <row r="41" ht="14.25" customHeight="1">
      <c r="A41" s="17"/>
      <c r="B41" s="17"/>
      <c r="C41" s="58" t="s">
        <v>61</v>
      </c>
      <c r="D41" s="58" t="s">
        <v>62</v>
      </c>
      <c r="E41" s="58" t="s">
        <v>61</v>
      </c>
      <c r="F41" s="58" t="s">
        <v>62</v>
      </c>
      <c r="G41" s="58" t="s">
        <v>61</v>
      </c>
      <c r="H41" s="58" t="s">
        <v>62</v>
      </c>
      <c r="I41" s="58" t="s">
        <v>61</v>
      </c>
      <c r="J41" s="58" t="s">
        <v>62</v>
      </c>
      <c r="K41" s="58" t="s">
        <v>61</v>
      </c>
      <c r="L41" s="58" t="s">
        <v>62</v>
      </c>
      <c r="M41" s="4"/>
    </row>
    <row r="42" ht="14.25" customHeight="1">
      <c r="A42" s="68" t="s">
        <v>34</v>
      </c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70"/>
      <c r="M42" s="4"/>
    </row>
    <row r="43" ht="14.25" customHeight="1">
      <c r="A43" s="27"/>
      <c r="B43" s="71"/>
      <c r="C43" s="72"/>
      <c r="D43" s="73"/>
      <c r="E43" s="72"/>
      <c r="F43" s="73"/>
      <c r="G43" s="72"/>
      <c r="H43" s="73"/>
      <c r="I43" s="72"/>
      <c r="J43" s="73"/>
      <c r="K43" s="72"/>
      <c r="L43" s="73"/>
      <c r="M43" s="4"/>
    </row>
    <row r="44" ht="14.25" customHeight="1">
      <c r="A44" s="27"/>
      <c r="B44" s="71"/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34"/>
      <c r="B45" s="76"/>
      <c r="C45" s="77"/>
      <c r="D45" s="78"/>
      <c r="E45" s="77"/>
      <c r="F45" s="78"/>
      <c r="G45" s="77"/>
      <c r="H45" s="78"/>
      <c r="I45" s="77"/>
      <c r="J45" s="78"/>
      <c r="K45" s="77"/>
      <c r="L45" s="78"/>
      <c r="M45" s="4"/>
    </row>
    <row r="46" ht="14.25" customHeight="1">
      <c r="A46" s="36"/>
      <c r="B46" s="76"/>
      <c r="C46" s="77"/>
      <c r="D46" s="78"/>
      <c r="E46" s="77"/>
      <c r="F46" s="78"/>
      <c r="G46" s="77"/>
      <c r="H46" s="78"/>
      <c r="I46" s="77"/>
      <c r="J46" s="78"/>
      <c r="K46" s="77"/>
      <c r="L46" s="78"/>
      <c r="M46" s="4"/>
    </row>
    <row r="47" ht="14.25" customHeight="1">
      <c r="A47" s="37"/>
      <c r="B47" s="79"/>
      <c r="C47" s="74"/>
      <c r="D47" s="75"/>
      <c r="E47" s="74"/>
      <c r="F47" s="75"/>
      <c r="G47" s="74"/>
      <c r="H47" s="75"/>
      <c r="I47" s="74"/>
      <c r="J47" s="75"/>
      <c r="K47" s="74"/>
      <c r="L47" s="75"/>
      <c r="M47" s="4"/>
    </row>
    <row r="48" ht="14.25" customHeight="1">
      <c r="A48" s="43"/>
      <c r="B48" s="79"/>
      <c r="C48" s="74"/>
      <c r="D48" s="75"/>
      <c r="E48" s="74"/>
      <c r="F48" s="75"/>
      <c r="G48" s="74"/>
      <c r="H48" s="75"/>
      <c r="I48" s="74"/>
      <c r="J48" s="75"/>
      <c r="K48" s="74"/>
      <c r="L48" s="75"/>
      <c r="M48" s="4"/>
    </row>
    <row r="49" ht="14.25" customHeight="1">
      <c r="A49" s="44"/>
      <c r="B49" s="79"/>
      <c r="C49" s="74"/>
      <c r="D49" s="75"/>
      <c r="E49" s="74"/>
      <c r="F49" s="75"/>
      <c r="G49" s="74"/>
      <c r="H49" s="75"/>
      <c r="I49" s="74"/>
      <c r="J49" s="75"/>
      <c r="K49" s="74"/>
      <c r="L49" s="75"/>
      <c r="M49" s="4"/>
    </row>
    <row r="50" ht="14.25" customHeight="1">
      <c r="A50" s="45"/>
      <c r="B50" s="80"/>
      <c r="C50" s="81"/>
      <c r="D50" s="82"/>
      <c r="E50" s="81"/>
      <c r="F50" s="82"/>
      <c r="G50" s="81"/>
      <c r="H50" s="82"/>
      <c r="I50" s="81"/>
      <c r="J50" s="82"/>
      <c r="K50" s="81"/>
      <c r="L50" s="82"/>
      <c r="M50" s="4"/>
    </row>
    <row r="51" ht="14.25" customHeight="1">
      <c r="A51" s="52"/>
      <c r="B51" s="83"/>
      <c r="C51" s="74"/>
      <c r="D51" s="75"/>
      <c r="E51" s="74"/>
      <c r="F51" s="82"/>
      <c r="G51" s="74"/>
      <c r="H51" s="75"/>
      <c r="I51" s="74"/>
      <c r="J51" s="75"/>
      <c r="K51" s="74"/>
      <c r="L51" s="75"/>
      <c r="M51" s="4"/>
    </row>
    <row r="52" ht="14.25" customHeight="1">
      <c r="A52" s="52"/>
      <c r="B52" s="83"/>
      <c r="C52" s="84"/>
      <c r="D52" s="85"/>
      <c r="E52" s="84"/>
      <c r="F52" s="85"/>
      <c r="G52" s="84"/>
      <c r="H52" s="85"/>
      <c r="I52" s="84"/>
      <c r="J52" s="85"/>
      <c r="K52" s="84"/>
      <c r="L52" s="85"/>
      <c r="M52" s="4"/>
    </row>
    <row r="53" ht="14.25" customHeight="1">
      <c r="A53" s="86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70"/>
      <c r="M53" s="4"/>
    </row>
    <row r="54" ht="14.25" customHeight="1">
      <c r="A54" s="37">
        <v>11.0</v>
      </c>
      <c r="B54" s="87" t="s">
        <v>47</v>
      </c>
      <c r="C54" s="88"/>
      <c r="D54" s="89"/>
      <c r="E54" s="88"/>
      <c r="F54" s="89"/>
      <c r="G54" s="89"/>
      <c r="H54" s="88"/>
      <c r="I54" s="88"/>
      <c r="J54" s="89"/>
      <c r="K54" s="88"/>
      <c r="L54" s="89"/>
      <c r="M54" s="4"/>
    </row>
    <row r="55" ht="14.25" customHeight="1">
      <c r="A55" s="27">
        <v>12.0</v>
      </c>
      <c r="B55" s="87" t="s">
        <v>48</v>
      </c>
      <c r="C55" s="74"/>
      <c r="D55" s="75"/>
      <c r="E55" s="74"/>
      <c r="F55" s="75"/>
      <c r="G55" s="75"/>
      <c r="H55" s="74"/>
      <c r="I55" s="74"/>
      <c r="J55" s="75"/>
      <c r="K55" s="74"/>
      <c r="L55" s="75"/>
      <c r="M55" s="4"/>
    </row>
    <row r="56" ht="14.25" customHeight="1">
      <c r="A56" s="27">
        <v>13.0</v>
      </c>
      <c r="B56" s="87" t="s">
        <v>49</v>
      </c>
      <c r="C56" s="74"/>
      <c r="D56" s="75"/>
      <c r="E56" s="74"/>
      <c r="F56" s="75"/>
      <c r="G56" s="75"/>
      <c r="H56" s="74"/>
      <c r="I56" s="74"/>
      <c r="J56" s="75"/>
      <c r="K56" s="74"/>
      <c r="L56" s="75"/>
      <c r="M56" s="4"/>
    </row>
    <row r="57" ht="14.25" customHeight="1">
      <c r="A57" s="27">
        <v>14.0</v>
      </c>
      <c r="B57" s="87" t="s">
        <v>50</v>
      </c>
      <c r="C57" s="74"/>
      <c r="D57" s="75"/>
      <c r="E57" s="74"/>
      <c r="F57" s="75"/>
      <c r="G57" s="75"/>
      <c r="H57" s="74"/>
      <c r="I57" s="74"/>
      <c r="J57" s="75"/>
      <c r="K57" s="74"/>
      <c r="L57" s="75"/>
      <c r="M57" s="4"/>
    </row>
    <row r="58" ht="14.25" customHeight="1">
      <c r="A58" s="27">
        <v>15.0</v>
      </c>
      <c r="B58" s="87" t="s">
        <v>52</v>
      </c>
      <c r="C58" s="323" t="s">
        <v>63</v>
      </c>
      <c r="D58" s="21"/>
      <c r="E58" s="21"/>
      <c r="F58" s="21"/>
      <c r="G58" s="21"/>
      <c r="H58" s="21"/>
      <c r="I58" s="21"/>
      <c r="J58" s="21"/>
      <c r="K58" s="21"/>
      <c r="L58" s="78"/>
      <c r="M58" s="4"/>
    </row>
    <row r="59" ht="14.25" customHeight="1">
      <c r="A59" s="60">
        <v>16.0</v>
      </c>
      <c r="B59" s="91" t="s">
        <v>54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27">
        <v>17.0</v>
      </c>
      <c r="B60" s="91" t="s">
        <v>55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60">
        <v>18.0</v>
      </c>
      <c r="B61" s="91" t="s">
        <v>56</v>
      </c>
      <c r="C61" s="81"/>
      <c r="D61" s="82"/>
      <c r="E61" s="81"/>
      <c r="F61" s="82"/>
      <c r="G61" s="81"/>
      <c r="H61" s="82"/>
      <c r="I61" s="81"/>
      <c r="J61" s="82"/>
      <c r="K61" s="81"/>
      <c r="L61" s="82"/>
      <c r="M61" s="4"/>
    </row>
    <row r="62" ht="14.25" customHeight="1">
      <c r="A62" s="27">
        <v>19.0</v>
      </c>
      <c r="B62" s="91" t="s">
        <v>57</v>
      </c>
      <c r="C62" s="74"/>
      <c r="D62" s="75"/>
      <c r="E62" s="74"/>
      <c r="F62" s="75"/>
      <c r="G62" s="74"/>
      <c r="H62" s="75"/>
      <c r="I62" s="74"/>
      <c r="J62" s="75"/>
      <c r="K62" s="74"/>
      <c r="L62" s="75"/>
      <c r="M62" s="4"/>
    </row>
    <row r="63" ht="14.25" customHeight="1">
      <c r="A63" s="60">
        <v>20.0</v>
      </c>
      <c r="B63" s="91" t="s">
        <v>58</v>
      </c>
      <c r="C63" s="74"/>
      <c r="D63" s="75"/>
      <c r="E63" s="74"/>
      <c r="F63" s="75"/>
      <c r="G63" s="74"/>
      <c r="H63" s="75"/>
      <c r="I63" s="74"/>
      <c r="J63" s="75"/>
      <c r="K63" s="74"/>
      <c r="L63" s="75"/>
      <c r="M63" s="4"/>
    </row>
    <row r="64" ht="14.25" customHeight="1">
      <c r="A64" s="27">
        <v>21.0</v>
      </c>
      <c r="B64" s="91" t="s">
        <v>59</v>
      </c>
      <c r="C64" s="324" t="s">
        <v>63</v>
      </c>
      <c r="D64" s="93"/>
      <c r="E64" s="93"/>
      <c r="F64" s="93"/>
      <c r="G64" s="93"/>
      <c r="H64" s="93"/>
      <c r="I64" s="93"/>
      <c r="J64" s="93"/>
      <c r="K64" s="93"/>
      <c r="L64" s="94"/>
      <c r="M64" s="4"/>
    </row>
    <row r="65" ht="14.25" customHeight="1"/>
    <row r="66" ht="14.25" customHeight="1">
      <c r="A66" s="342" t="s">
        <v>147</v>
      </c>
      <c r="B66" s="17"/>
      <c r="C66" s="17"/>
      <c r="D66" s="17"/>
      <c r="E66" s="17"/>
      <c r="F66" s="17"/>
      <c r="G66" s="17"/>
      <c r="H66" s="343"/>
      <c r="I66" s="343"/>
      <c r="J66" s="343"/>
      <c r="K66" s="343"/>
      <c r="L66" s="343"/>
      <c r="M66" s="343"/>
      <c r="N66" s="343"/>
      <c r="O66" s="343"/>
      <c r="P66" s="343"/>
      <c r="Q66" s="343"/>
      <c r="R66" s="343"/>
    </row>
    <row r="67" ht="14.25" customHeight="1">
      <c r="A67" s="344" t="s">
        <v>9</v>
      </c>
      <c r="B67" s="345" t="s">
        <v>25</v>
      </c>
      <c r="C67" s="346" t="s">
        <v>148</v>
      </c>
      <c r="D67" s="22"/>
      <c r="E67" s="346" t="s">
        <v>149</v>
      </c>
      <c r="F67" s="22"/>
      <c r="G67" s="346" t="s">
        <v>150</v>
      </c>
      <c r="H67" s="22"/>
      <c r="I67" s="346" t="s">
        <v>151</v>
      </c>
      <c r="J67" s="22"/>
      <c r="K67" s="346" t="s">
        <v>152</v>
      </c>
      <c r="L67" s="22"/>
      <c r="M67" s="346" t="s">
        <v>153</v>
      </c>
      <c r="N67" s="22"/>
      <c r="O67" s="346" t="s">
        <v>154</v>
      </c>
      <c r="P67" s="22"/>
      <c r="Q67" s="346" t="s">
        <v>155</v>
      </c>
      <c r="R67" s="22"/>
    </row>
    <row r="68" ht="14.25" customHeight="1">
      <c r="A68" s="25"/>
      <c r="B68" s="25"/>
      <c r="C68" s="347" t="s">
        <v>156</v>
      </c>
      <c r="D68" s="347" t="s">
        <v>157</v>
      </c>
      <c r="E68" s="347" t="s">
        <v>156</v>
      </c>
      <c r="F68" s="347" t="s">
        <v>157</v>
      </c>
      <c r="G68" s="347" t="s">
        <v>156</v>
      </c>
      <c r="H68" s="347" t="s">
        <v>157</v>
      </c>
      <c r="I68" s="347" t="s">
        <v>156</v>
      </c>
      <c r="J68" s="347" t="s">
        <v>157</v>
      </c>
      <c r="K68" s="347" t="s">
        <v>156</v>
      </c>
      <c r="L68" s="347" t="s">
        <v>157</v>
      </c>
      <c r="M68" s="347" t="s">
        <v>156</v>
      </c>
      <c r="N68" s="347" t="s">
        <v>157</v>
      </c>
      <c r="O68" s="347" t="s">
        <v>156</v>
      </c>
      <c r="P68" s="347" t="s">
        <v>157</v>
      </c>
      <c r="Q68" s="347" t="s">
        <v>156</v>
      </c>
      <c r="R68" s="347" t="s">
        <v>157</v>
      </c>
    </row>
    <row r="69" ht="14.25" customHeight="1">
      <c r="A69" s="348" t="s">
        <v>34</v>
      </c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2"/>
    </row>
    <row r="70" ht="14.25" customHeight="1">
      <c r="A70" s="349">
        <v>1.0</v>
      </c>
      <c r="B70" s="350" t="s">
        <v>35</v>
      </c>
      <c r="C70" s="351"/>
      <c r="D70" s="24"/>
      <c r="E70" s="351"/>
      <c r="F70" s="24"/>
      <c r="G70" s="351">
        <v>11.0</v>
      </c>
      <c r="H70" s="24"/>
      <c r="I70" s="351"/>
      <c r="J70" s="24"/>
      <c r="K70" s="351"/>
      <c r="L70" s="24"/>
      <c r="M70" s="351"/>
      <c r="N70" s="24"/>
      <c r="O70" s="351"/>
      <c r="P70" s="24"/>
      <c r="Q70" s="351">
        <v>35.0</v>
      </c>
      <c r="R70" s="24"/>
    </row>
    <row r="71" ht="14.25" customHeight="1">
      <c r="A71" s="352">
        <v>2.0</v>
      </c>
      <c r="B71" s="350" t="s">
        <v>36</v>
      </c>
      <c r="C71" s="353"/>
      <c r="D71" s="353"/>
      <c r="E71" s="354"/>
      <c r="F71" s="354"/>
      <c r="G71" s="353">
        <v>2.0</v>
      </c>
      <c r="H71" s="353">
        <v>4.0</v>
      </c>
      <c r="I71" s="353"/>
      <c r="J71" s="353"/>
      <c r="K71" s="354"/>
      <c r="L71" s="354"/>
      <c r="M71" s="353"/>
      <c r="N71" s="353"/>
      <c r="O71" s="353"/>
      <c r="P71" s="353"/>
      <c r="Q71" s="354">
        <v>2.0</v>
      </c>
      <c r="R71" s="354">
        <v>4.0</v>
      </c>
    </row>
    <row r="72" ht="14.25" customHeight="1">
      <c r="A72" s="355">
        <v>3.0</v>
      </c>
      <c r="B72" s="350" t="s">
        <v>37</v>
      </c>
      <c r="C72" s="356"/>
      <c r="D72" s="22"/>
      <c r="E72" s="356"/>
      <c r="F72" s="22"/>
      <c r="G72" s="356">
        <v>6.0</v>
      </c>
      <c r="H72" s="22"/>
      <c r="I72" s="356"/>
      <c r="J72" s="22"/>
      <c r="K72" s="356"/>
      <c r="L72" s="22"/>
      <c r="M72" s="356"/>
      <c r="N72" s="22"/>
      <c r="O72" s="356"/>
      <c r="P72" s="22"/>
      <c r="Q72" s="356">
        <v>6.0</v>
      </c>
      <c r="R72" s="22"/>
    </row>
    <row r="73" ht="14.25" customHeight="1">
      <c r="A73" s="357">
        <v>4.0</v>
      </c>
      <c r="B73" s="350" t="s">
        <v>38</v>
      </c>
      <c r="C73" s="356"/>
      <c r="D73" s="22"/>
      <c r="E73" s="356"/>
      <c r="F73" s="22"/>
      <c r="G73" s="356">
        <v>1.0</v>
      </c>
      <c r="H73" s="22"/>
      <c r="I73" s="356"/>
      <c r="J73" s="22"/>
      <c r="K73" s="356"/>
      <c r="L73" s="22"/>
      <c r="M73" s="356"/>
      <c r="N73" s="22"/>
      <c r="O73" s="356"/>
      <c r="P73" s="22"/>
      <c r="Q73" s="356">
        <v>150.0</v>
      </c>
      <c r="R73" s="22"/>
    </row>
    <row r="74" ht="14.25" customHeight="1">
      <c r="A74" s="358" t="s">
        <v>39</v>
      </c>
      <c r="B74" s="350" t="s">
        <v>40</v>
      </c>
      <c r="C74" s="353"/>
      <c r="D74" s="353"/>
      <c r="E74" s="354"/>
      <c r="F74" s="354"/>
      <c r="G74" s="353">
        <v>479.0</v>
      </c>
      <c r="H74" s="353" t="s">
        <v>53</v>
      </c>
      <c r="I74" s="354"/>
      <c r="J74" s="354"/>
      <c r="K74" s="353"/>
      <c r="L74" s="353"/>
      <c r="M74" s="353"/>
      <c r="N74" s="353"/>
      <c r="O74" s="354"/>
      <c r="P74" s="354"/>
      <c r="Q74" s="353">
        <v>150.0</v>
      </c>
      <c r="R74" s="353">
        <v>384.0</v>
      </c>
    </row>
    <row r="75" ht="14.25" customHeight="1">
      <c r="A75" s="359">
        <v>6.0</v>
      </c>
      <c r="B75" s="360" t="s">
        <v>41</v>
      </c>
      <c r="C75" s="353"/>
      <c r="D75" s="353"/>
      <c r="E75" s="354"/>
      <c r="F75" s="354"/>
      <c r="G75" s="353">
        <v>10.0</v>
      </c>
      <c r="H75" s="353" t="s">
        <v>53</v>
      </c>
      <c r="I75" s="354"/>
      <c r="J75" s="354"/>
      <c r="K75" s="353"/>
      <c r="L75" s="353"/>
      <c r="M75" s="353"/>
      <c r="N75" s="353"/>
      <c r="O75" s="354"/>
      <c r="P75" s="354"/>
      <c r="Q75" s="353">
        <v>10.0</v>
      </c>
      <c r="R75" s="353">
        <v>3.0</v>
      </c>
    </row>
    <row r="76" ht="14.25" customHeight="1">
      <c r="A76" s="361">
        <v>7.0</v>
      </c>
      <c r="B76" s="350" t="s">
        <v>158</v>
      </c>
      <c r="C76" s="353"/>
      <c r="D76" s="353"/>
      <c r="E76" s="354"/>
      <c r="F76" s="354"/>
      <c r="G76" s="353">
        <v>883.0</v>
      </c>
      <c r="H76" s="353" t="s">
        <v>53</v>
      </c>
      <c r="I76" s="354"/>
      <c r="J76" s="354"/>
      <c r="K76" s="353"/>
      <c r="L76" s="353"/>
      <c r="M76" s="353"/>
      <c r="N76" s="353"/>
      <c r="O76" s="354"/>
      <c r="P76" s="354"/>
      <c r="Q76" s="353">
        <v>290.0</v>
      </c>
      <c r="R76" s="353">
        <v>652.0</v>
      </c>
    </row>
    <row r="77" ht="14.25" customHeight="1">
      <c r="A77" s="362">
        <v>8.0</v>
      </c>
      <c r="B77" s="363" t="s">
        <v>43</v>
      </c>
      <c r="C77" s="353"/>
      <c r="D77" s="353"/>
      <c r="E77" s="354"/>
      <c r="F77" s="354"/>
      <c r="G77" s="353">
        <v>335.0</v>
      </c>
      <c r="H77" s="353">
        <v>456.0</v>
      </c>
      <c r="I77" s="354"/>
      <c r="J77" s="354"/>
      <c r="K77" s="353"/>
      <c r="L77" s="353"/>
      <c r="M77" s="353"/>
      <c r="N77" s="353"/>
      <c r="O77" s="354"/>
      <c r="P77" s="354"/>
      <c r="Q77" s="353">
        <v>119.0</v>
      </c>
      <c r="R77" s="353">
        <v>568.0</v>
      </c>
    </row>
    <row r="78" ht="14.25" customHeight="1">
      <c r="A78" s="352">
        <v>9.0</v>
      </c>
      <c r="B78" s="364" t="s">
        <v>44</v>
      </c>
      <c r="C78" s="353"/>
      <c r="D78" s="353"/>
      <c r="E78" s="354"/>
      <c r="F78" s="354"/>
      <c r="G78" s="353">
        <v>10.0</v>
      </c>
      <c r="H78" s="353">
        <v>3.0</v>
      </c>
      <c r="I78" s="354"/>
      <c r="J78" s="354"/>
      <c r="K78" s="353"/>
      <c r="L78" s="353"/>
      <c r="M78" s="353"/>
      <c r="N78" s="353"/>
      <c r="O78" s="354"/>
      <c r="P78" s="354"/>
      <c r="Q78" s="353">
        <v>10.0</v>
      </c>
      <c r="R78" s="353">
        <v>9.0</v>
      </c>
    </row>
    <row r="79" ht="14.25" customHeight="1">
      <c r="A79" s="352">
        <v>10.0</v>
      </c>
      <c r="B79" s="350" t="s">
        <v>159</v>
      </c>
      <c r="C79" s="353"/>
      <c r="D79" s="353"/>
      <c r="E79" s="354"/>
      <c r="F79" s="354"/>
      <c r="G79" s="353">
        <v>513.0</v>
      </c>
      <c r="H79" s="353">
        <v>680.0</v>
      </c>
      <c r="I79" s="354"/>
      <c r="J79" s="354"/>
      <c r="K79" s="353"/>
      <c r="L79" s="353"/>
      <c r="M79" s="353"/>
      <c r="N79" s="353"/>
      <c r="O79" s="354"/>
      <c r="P79" s="354"/>
      <c r="Q79" s="353">
        <v>194.0</v>
      </c>
      <c r="R79" s="353">
        <v>918.0</v>
      </c>
    </row>
    <row r="80" ht="14.25" customHeight="1">
      <c r="A80" s="365" t="s">
        <v>46</v>
      </c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2"/>
    </row>
    <row r="81" ht="14.25" customHeight="1">
      <c r="A81" s="344" t="s">
        <v>9</v>
      </c>
      <c r="B81" s="366" t="s">
        <v>25</v>
      </c>
      <c r="C81" s="348" t="s">
        <v>148</v>
      </c>
      <c r="D81" s="22"/>
      <c r="E81" s="346" t="s">
        <v>149</v>
      </c>
      <c r="F81" s="22"/>
      <c r="G81" s="346" t="s">
        <v>150</v>
      </c>
      <c r="H81" s="22"/>
      <c r="I81" s="346" t="s">
        <v>151</v>
      </c>
      <c r="J81" s="22"/>
      <c r="K81" s="346" t="s">
        <v>152</v>
      </c>
      <c r="L81" s="22"/>
      <c r="M81" s="346" t="s">
        <v>153</v>
      </c>
      <c r="N81" s="22"/>
      <c r="O81" s="346" t="s">
        <v>154</v>
      </c>
      <c r="P81" s="22"/>
      <c r="Q81" s="346" t="s">
        <v>155</v>
      </c>
      <c r="R81" s="22"/>
    </row>
    <row r="82" ht="14.25" customHeight="1">
      <c r="A82" s="25"/>
      <c r="B82" s="153"/>
      <c r="C82" s="369" t="s">
        <v>156</v>
      </c>
      <c r="D82" s="347" t="s">
        <v>157</v>
      </c>
      <c r="E82" s="347" t="s">
        <v>156</v>
      </c>
      <c r="F82" s="347" t="s">
        <v>157</v>
      </c>
      <c r="G82" s="347" t="s">
        <v>156</v>
      </c>
      <c r="H82" s="347" t="s">
        <v>157</v>
      </c>
      <c r="I82" s="347" t="s">
        <v>156</v>
      </c>
      <c r="J82" s="347" t="s">
        <v>157</v>
      </c>
      <c r="K82" s="347" t="s">
        <v>156</v>
      </c>
      <c r="L82" s="347" t="s">
        <v>157</v>
      </c>
      <c r="M82" s="347" t="s">
        <v>156</v>
      </c>
      <c r="N82" s="347" t="s">
        <v>157</v>
      </c>
      <c r="O82" s="347" t="s">
        <v>156</v>
      </c>
      <c r="P82" s="347" t="s">
        <v>157</v>
      </c>
      <c r="Q82" s="347" t="s">
        <v>156</v>
      </c>
      <c r="R82" s="347" t="s">
        <v>157</v>
      </c>
    </row>
    <row r="83" ht="14.25" customHeight="1">
      <c r="A83" s="370">
        <v>11.0</v>
      </c>
      <c r="B83" s="371" t="s">
        <v>47</v>
      </c>
      <c r="C83" s="406"/>
      <c r="D83" s="374"/>
      <c r="E83" s="374"/>
      <c r="F83" s="374"/>
      <c r="G83" s="373">
        <v>3.0</v>
      </c>
      <c r="H83" s="373" t="s">
        <v>53</v>
      </c>
      <c r="I83" s="374"/>
      <c r="J83" s="374"/>
      <c r="K83" s="374"/>
      <c r="L83" s="374"/>
      <c r="M83" s="374"/>
      <c r="N83" s="374"/>
      <c r="O83" s="374"/>
      <c r="P83" s="374"/>
      <c r="Q83" s="373">
        <v>0.0</v>
      </c>
      <c r="R83" s="373" t="s">
        <v>53</v>
      </c>
    </row>
    <row r="84" ht="14.25" customHeight="1">
      <c r="A84" s="375">
        <v>12.0</v>
      </c>
      <c r="B84" s="371" t="s">
        <v>48</v>
      </c>
      <c r="C84" s="378"/>
      <c r="D84" s="377"/>
      <c r="E84" s="377"/>
      <c r="F84" s="377"/>
      <c r="G84" s="354">
        <v>49.0</v>
      </c>
      <c r="H84" s="354" t="s">
        <v>53</v>
      </c>
      <c r="I84" s="377"/>
      <c r="J84" s="377"/>
      <c r="K84" s="377"/>
      <c r="L84" s="377"/>
      <c r="M84" s="377"/>
      <c r="N84" s="377"/>
      <c r="O84" s="377"/>
      <c r="P84" s="377"/>
      <c r="Q84" s="354">
        <v>1.0</v>
      </c>
      <c r="R84" s="354" t="s">
        <v>53</v>
      </c>
    </row>
    <row r="85" ht="14.25" customHeight="1">
      <c r="A85" s="375">
        <v>13.0</v>
      </c>
      <c r="B85" s="371" t="s">
        <v>49</v>
      </c>
      <c r="C85" s="378"/>
      <c r="D85" s="377"/>
      <c r="E85" s="377"/>
      <c r="F85" s="377"/>
      <c r="G85" s="354">
        <v>3.0</v>
      </c>
      <c r="H85" s="354" t="s">
        <v>53</v>
      </c>
      <c r="I85" s="377"/>
      <c r="J85" s="377"/>
      <c r="K85" s="377"/>
      <c r="L85" s="377"/>
      <c r="M85" s="377"/>
      <c r="N85" s="377"/>
      <c r="O85" s="377"/>
      <c r="P85" s="377"/>
      <c r="Q85" s="354">
        <v>9.0</v>
      </c>
      <c r="R85" s="354" t="s">
        <v>53</v>
      </c>
    </row>
    <row r="86" ht="14.25" customHeight="1">
      <c r="A86" s="375">
        <v>14.0</v>
      </c>
      <c r="B86" s="371" t="s">
        <v>50</v>
      </c>
      <c r="C86" s="378"/>
      <c r="D86" s="377"/>
      <c r="E86" s="377"/>
      <c r="F86" s="377"/>
      <c r="G86" s="354" t="s">
        <v>51</v>
      </c>
      <c r="H86" s="354" t="s">
        <v>53</v>
      </c>
      <c r="I86" s="377"/>
      <c r="J86" s="377"/>
      <c r="K86" s="377"/>
      <c r="L86" s="377"/>
      <c r="M86" s="377"/>
      <c r="N86" s="377"/>
      <c r="O86" s="377"/>
      <c r="P86" s="377"/>
      <c r="Q86" s="354" t="s">
        <v>51</v>
      </c>
      <c r="R86" s="354" t="s">
        <v>53</v>
      </c>
    </row>
    <row r="87" ht="14.25" customHeight="1">
      <c r="A87" s="375">
        <v>15.0</v>
      </c>
      <c r="B87" s="371" t="s">
        <v>52</v>
      </c>
      <c r="C87" s="378"/>
      <c r="D87" s="377"/>
      <c r="E87" s="377"/>
      <c r="F87" s="377"/>
      <c r="G87" s="377"/>
      <c r="H87" s="377"/>
      <c r="I87" s="377"/>
      <c r="J87" s="377"/>
      <c r="K87" s="377"/>
      <c r="L87" s="377"/>
      <c r="M87" s="377"/>
      <c r="N87" s="377"/>
      <c r="O87" s="377"/>
      <c r="P87" s="377"/>
      <c r="Q87" s="377"/>
      <c r="R87" s="377"/>
    </row>
    <row r="88" ht="14.25" customHeight="1">
      <c r="A88" s="375">
        <v>16.0</v>
      </c>
      <c r="B88" s="371" t="s">
        <v>54</v>
      </c>
      <c r="C88" s="378"/>
      <c r="D88" s="377"/>
      <c r="E88" s="377"/>
      <c r="F88" s="377"/>
      <c r="G88" s="354">
        <v>120.0</v>
      </c>
      <c r="H88" s="354">
        <v>116.0</v>
      </c>
      <c r="I88" s="377"/>
      <c r="J88" s="377"/>
      <c r="K88" s="377"/>
      <c r="L88" s="377"/>
      <c r="M88" s="377"/>
      <c r="N88" s="377"/>
      <c r="O88" s="377"/>
      <c r="P88" s="377"/>
      <c r="Q88" s="354">
        <v>156.0</v>
      </c>
      <c r="R88" s="377"/>
    </row>
    <row r="89" ht="14.25" customHeight="1">
      <c r="A89" s="375">
        <v>17.0</v>
      </c>
      <c r="B89" s="371" t="s">
        <v>210</v>
      </c>
      <c r="C89" s="378"/>
      <c r="D89" s="377"/>
      <c r="E89" s="377"/>
      <c r="F89" s="377"/>
      <c r="G89" s="354">
        <v>67.0</v>
      </c>
      <c r="H89" s="354">
        <v>108.0</v>
      </c>
      <c r="I89" s="377"/>
      <c r="J89" s="377"/>
      <c r="K89" s="377"/>
      <c r="L89" s="377"/>
      <c r="M89" s="377"/>
      <c r="N89" s="377"/>
      <c r="O89" s="377"/>
      <c r="P89" s="377"/>
      <c r="Q89" s="354">
        <v>81.0</v>
      </c>
      <c r="R89" s="377"/>
    </row>
    <row r="90" ht="14.25" customHeight="1">
      <c r="A90" s="375">
        <v>18.0</v>
      </c>
      <c r="B90" s="371" t="s">
        <v>56</v>
      </c>
      <c r="C90" s="378"/>
      <c r="D90" s="377"/>
      <c r="E90" s="377"/>
      <c r="F90" s="377"/>
      <c r="G90" s="354">
        <v>3.0</v>
      </c>
      <c r="H90" s="354">
        <v>1.0</v>
      </c>
      <c r="I90" s="377"/>
      <c r="J90" s="377"/>
      <c r="K90" s="377"/>
      <c r="L90" s="377"/>
      <c r="M90" s="377"/>
      <c r="N90" s="377"/>
      <c r="O90" s="377"/>
      <c r="P90" s="377"/>
      <c r="Q90" s="354">
        <v>0.0</v>
      </c>
      <c r="R90" s="377"/>
    </row>
    <row r="91" ht="14.25" customHeight="1">
      <c r="A91" s="375">
        <v>19.0</v>
      </c>
      <c r="B91" s="371" t="s">
        <v>57</v>
      </c>
      <c r="C91" s="378"/>
      <c r="D91" s="377"/>
      <c r="E91" s="377"/>
      <c r="F91" s="377"/>
      <c r="G91" s="354">
        <v>3.0</v>
      </c>
      <c r="H91" s="354">
        <v>0.0</v>
      </c>
      <c r="I91" s="377"/>
      <c r="J91" s="377"/>
      <c r="K91" s="377"/>
      <c r="L91" s="377"/>
      <c r="M91" s="377"/>
      <c r="N91" s="377"/>
      <c r="O91" s="377"/>
      <c r="P91" s="377"/>
      <c r="Q91" s="354">
        <v>2.0</v>
      </c>
      <c r="R91" s="377"/>
    </row>
    <row r="92" ht="14.25" customHeight="1">
      <c r="A92" s="375">
        <v>20.0</v>
      </c>
      <c r="B92" s="371" t="s">
        <v>58</v>
      </c>
      <c r="C92" s="378"/>
      <c r="D92" s="377"/>
      <c r="E92" s="377"/>
      <c r="F92" s="377"/>
      <c r="G92" s="354" t="s">
        <v>211</v>
      </c>
      <c r="H92" s="354">
        <v>2.0</v>
      </c>
      <c r="I92" s="377"/>
      <c r="J92" s="377"/>
      <c r="K92" s="377"/>
      <c r="L92" s="377"/>
      <c r="M92" s="377"/>
      <c r="N92" s="377"/>
      <c r="O92" s="377"/>
      <c r="P92" s="377"/>
      <c r="Q92" s="354" t="s">
        <v>53</v>
      </c>
      <c r="R92" s="377"/>
    </row>
    <row r="93" ht="14.25" customHeight="1">
      <c r="A93" s="375">
        <v>21.0</v>
      </c>
      <c r="B93" s="371" t="s">
        <v>59</v>
      </c>
      <c r="C93" s="378"/>
      <c r="D93" s="377"/>
      <c r="E93" s="377"/>
      <c r="F93" s="377"/>
      <c r="G93" s="377"/>
      <c r="H93" s="377"/>
      <c r="I93" s="377"/>
      <c r="J93" s="377"/>
      <c r="K93" s="377"/>
      <c r="L93" s="377"/>
      <c r="M93" s="377"/>
      <c r="N93" s="377"/>
      <c r="O93" s="377"/>
      <c r="P93" s="377"/>
      <c r="Q93" s="377"/>
      <c r="R93" s="377"/>
    </row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</sheetData>
  <mergeCells count="82">
    <mergeCell ref="A12:A13"/>
    <mergeCell ref="A39:A41"/>
    <mergeCell ref="B39:B41"/>
    <mergeCell ref="B1:L1"/>
    <mergeCell ref="A11:G11"/>
    <mergeCell ref="B12:B13"/>
    <mergeCell ref="C12:E12"/>
    <mergeCell ref="A14:G14"/>
    <mergeCell ref="A25:G25"/>
    <mergeCell ref="A38:L38"/>
    <mergeCell ref="C39:L39"/>
    <mergeCell ref="C40:D40"/>
    <mergeCell ref="E40:F40"/>
    <mergeCell ref="G40:H40"/>
    <mergeCell ref="I40:J40"/>
    <mergeCell ref="K40:L40"/>
    <mergeCell ref="A42:L42"/>
    <mergeCell ref="G45:H45"/>
    <mergeCell ref="I45:J45"/>
    <mergeCell ref="C43:D43"/>
    <mergeCell ref="E43:F43"/>
    <mergeCell ref="G43:H43"/>
    <mergeCell ref="I43:J43"/>
    <mergeCell ref="K43:L43"/>
    <mergeCell ref="E45:F45"/>
    <mergeCell ref="K45:L45"/>
    <mergeCell ref="C45:D45"/>
    <mergeCell ref="C46:D46"/>
    <mergeCell ref="E46:F46"/>
    <mergeCell ref="G46:H46"/>
    <mergeCell ref="I46:J46"/>
    <mergeCell ref="K46:L46"/>
    <mergeCell ref="A53:L53"/>
    <mergeCell ref="C58:L58"/>
    <mergeCell ref="C64:L64"/>
    <mergeCell ref="A66:G66"/>
    <mergeCell ref="A67:A68"/>
    <mergeCell ref="B67:B68"/>
    <mergeCell ref="C67:D67"/>
    <mergeCell ref="E67:F67"/>
    <mergeCell ref="K67:L67"/>
    <mergeCell ref="C73:D73"/>
    <mergeCell ref="E73:F73"/>
    <mergeCell ref="G73:H73"/>
    <mergeCell ref="I73:J73"/>
    <mergeCell ref="K73:L73"/>
    <mergeCell ref="M73:N73"/>
    <mergeCell ref="O73:P73"/>
    <mergeCell ref="Q73:R73"/>
    <mergeCell ref="A80:R80"/>
    <mergeCell ref="A81:A82"/>
    <mergeCell ref="B81:B82"/>
    <mergeCell ref="C81:D81"/>
    <mergeCell ref="E81:F81"/>
    <mergeCell ref="G81:H81"/>
    <mergeCell ref="Q81:R81"/>
    <mergeCell ref="I70:J70"/>
    <mergeCell ref="K70:L70"/>
    <mergeCell ref="M70:N70"/>
    <mergeCell ref="O70:P70"/>
    <mergeCell ref="G67:H67"/>
    <mergeCell ref="I67:J67"/>
    <mergeCell ref="M67:N67"/>
    <mergeCell ref="O67:P67"/>
    <mergeCell ref="Q67:R67"/>
    <mergeCell ref="A69:R69"/>
    <mergeCell ref="C70:D70"/>
    <mergeCell ref="Q70:R70"/>
    <mergeCell ref="M72:N72"/>
    <mergeCell ref="O72:P72"/>
    <mergeCell ref="Q72:R72"/>
    <mergeCell ref="E70:F70"/>
    <mergeCell ref="G70:H70"/>
    <mergeCell ref="C72:D72"/>
    <mergeCell ref="E72:F72"/>
    <mergeCell ref="G72:H72"/>
    <mergeCell ref="I72:J72"/>
    <mergeCell ref="K72:L72"/>
    <mergeCell ref="I81:J81"/>
    <mergeCell ref="K81:L81"/>
    <mergeCell ref="M81:N81"/>
    <mergeCell ref="O81:P81"/>
  </mergeCells>
  <printOptions/>
  <pageMargins bottom="1.0" footer="0.0" header="0.0" left="0.75" right="0.75" top="1.0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273.0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3.0</v>
      </c>
      <c r="D4" s="308">
        <v>6.0</v>
      </c>
      <c r="E4" s="308">
        <v>1.0</v>
      </c>
      <c r="F4" s="308">
        <v>64.0</v>
      </c>
      <c r="G4" s="308">
        <v>27.0</v>
      </c>
      <c r="H4" s="308">
        <v>12.8</v>
      </c>
      <c r="I4" s="308">
        <v>157.0</v>
      </c>
      <c r="J4" s="308">
        <v>40.8</v>
      </c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 t="s">
        <v>63</v>
      </c>
      <c r="D33" s="31" t="s">
        <v>63</v>
      </c>
      <c r="E33" s="31" t="s">
        <v>63</v>
      </c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12.0</v>
      </c>
      <c r="F40" s="73"/>
      <c r="G40" s="72">
        <v>26.0</v>
      </c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1.0</v>
      </c>
      <c r="H41" s="75">
        <v>3.0</v>
      </c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3.0</v>
      </c>
      <c r="F43" s="78"/>
      <c r="G43" s="77">
        <v>1.0</v>
      </c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>
        <v>238.0</v>
      </c>
      <c r="D44" s="75">
        <v>192.0</v>
      </c>
      <c r="E44" s="74">
        <v>82.0</v>
      </c>
      <c r="F44" s="75">
        <v>149.0</v>
      </c>
      <c r="G44" s="74">
        <v>171.0</v>
      </c>
      <c r="H44" s="75">
        <v>171.0</v>
      </c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>
        <v>10.0</v>
      </c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>
        <v>449.0</v>
      </c>
      <c r="D46" s="75">
        <v>333.0</v>
      </c>
      <c r="E46" s="74">
        <v>201.0</v>
      </c>
      <c r="F46" s="75">
        <v>277.0</v>
      </c>
      <c r="G46" s="74">
        <v>323.0</v>
      </c>
      <c r="H46" s="75">
        <v>391.0</v>
      </c>
      <c r="I46" s="74"/>
      <c r="J46" s="75"/>
      <c r="K46" s="74"/>
      <c r="L46" s="75"/>
      <c r="M46" s="4"/>
    </row>
    <row r="47" ht="14.25" customHeight="1">
      <c r="A47" s="45">
        <v>8.0</v>
      </c>
      <c r="B47" s="80" t="s">
        <v>43</v>
      </c>
      <c r="C47" s="81">
        <v>229.0</v>
      </c>
      <c r="D47" s="82">
        <v>202.0</v>
      </c>
      <c r="E47" s="81">
        <v>375.0</v>
      </c>
      <c r="F47" s="82" t="s">
        <v>53</v>
      </c>
      <c r="G47" s="81">
        <v>213.0</v>
      </c>
      <c r="H47" s="82">
        <v>131.0</v>
      </c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 t="s">
        <v>53</v>
      </c>
      <c r="G48" s="74">
        <v>10.0</v>
      </c>
      <c r="H48" s="75">
        <v>1.0</v>
      </c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>
        <v>387.0</v>
      </c>
      <c r="D49" s="85">
        <v>453.0</v>
      </c>
      <c r="E49" s="84">
        <v>533.0</v>
      </c>
      <c r="F49" s="85" t="s">
        <v>53</v>
      </c>
      <c r="G49" s="84">
        <v>377.0</v>
      </c>
      <c r="H49" s="85">
        <v>151.0</v>
      </c>
      <c r="I49" s="84"/>
      <c r="J49" s="85"/>
      <c r="K49" s="84"/>
      <c r="L49" s="85"/>
      <c r="M49" s="4"/>
    </row>
    <row r="50" ht="14.25" customHeight="1">
      <c r="A50" s="420" t="s">
        <v>212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23.0</v>
      </c>
      <c r="D51" s="89">
        <v>27.0</v>
      </c>
      <c r="E51" s="88">
        <v>1.0</v>
      </c>
      <c r="F51" s="89">
        <v>0.0</v>
      </c>
      <c r="G51" s="89">
        <v>4.0</v>
      </c>
      <c r="H51" s="88">
        <v>9.0</v>
      </c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>
        <v>46.0</v>
      </c>
      <c r="D52" s="75">
        <v>49.0</v>
      </c>
      <c r="E52" s="74">
        <v>13.0</v>
      </c>
      <c r="F52" s="75">
        <v>3.0</v>
      </c>
      <c r="G52" s="75">
        <v>25.0</v>
      </c>
      <c r="H52" s="74">
        <v>21.0</v>
      </c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>
        <v>6.0</v>
      </c>
      <c r="D53" s="75">
        <v>6.0</v>
      </c>
      <c r="E53" s="74">
        <v>7.0</v>
      </c>
      <c r="F53" s="75">
        <v>4.0</v>
      </c>
      <c r="G53" s="75">
        <v>6.0</v>
      </c>
      <c r="H53" s="74">
        <v>6.0</v>
      </c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63</v>
      </c>
      <c r="E54" s="74" t="s">
        <v>51</v>
      </c>
      <c r="F54" s="75" t="s">
        <v>51</v>
      </c>
      <c r="G54" s="75" t="s">
        <v>51</v>
      </c>
      <c r="H54" s="74" t="s">
        <v>51</v>
      </c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274.0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2.0</v>
      </c>
      <c r="D4" s="308">
        <v>4.0</v>
      </c>
      <c r="E4" s="308">
        <v>0.0</v>
      </c>
      <c r="F4" s="308">
        <v>63.0</v>
      </c>
      <c r="G4" s="308">
        <v>27.0</v>
      </c>
      <c r="H4" s="308">
        <v>15.76</v>
      </c>
      <c r="I4" s="308">
        <v>124.0</v>
      </c>
      <c r="J4" s="308">
        <v>50.81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 t="s">
        <v>63</v>
      </c>
      <c r="D33" s="31" t="s">
        <v>63</v>
      </c>
      <c r="E33" s="31" t="s">
        <v>63</v>
      </c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12.0</v>
      </c>
      <c r="F40" s="73"/>
      <c r="G40" s="72">
        <v>26.0</v>
      </c>
      <c r="H40" s="73"/>
      <c r="I40" s="72">
        <v>30.0</v>
      </c>
      <c r="J40" s="73"/>
      <c r="K40" s="72">
        <v>43.0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1.0</v>
      </c>
      <c r="H41" s="75">
        <v>3.0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  <c r="M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3.0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238.0</v>
      </c>
      <c r="D44" s="75">
        <v>192.0</v>
      </c>
      <c r="E44" s="74">
        <v>82.0</v>
      </c>
      <c r="F44" s="75">
        <v>149.0</v>
      </c>
      <c r="G44" s="74">
        <v>171.0</v>
      </c>
      <c r="H44" s="75">
        <v>171.0</v>
      </c>
      <c r="I44" s="74">
        <v>356.0</v>
      </c>
      <c r="J44" s="75">
        <v>149.0</v>
      </c>
      <c r="K44" s="74">
        <v>188.0</v>
      </c>
      <c r="L44" s="75">
        <v>168.0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8.0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449.0</v>
      </c>
      <c r="D46" s="75">
        <v>333.0</v>
      </c>
      <c r="E46" s="74">
        <v>201.0</v>
      </c>
      <c r="F46" s="75">
        <v>277.0</v>
      </c>
      <c r="G46" s="74">
        <v>323.0</v>
      </c>
      <c r="H46" s="75">
        <v>391.0</v>
      </c>
      <c r="I46" s="74">
        <v>349.0</v>
      </c>
      <c r="J46" s="75">
        <v>234.0</v>
      </c>
      <c r="K46" s="74">
        <v>333.0</v>
      </c>
      <c r="L46" s="75">
        <v>333.0</v>
      </c>
      <c r="M46" s="4"/>
    </row>
    <row r="47" ht="14.25" customHeight="1">
      <c r="A47" s="45">
        <v>8.0</v>
      </c>
      <c r="B47" s="80" t="s">
        <v>43</v>
      </c>
      <c r="C47" s="81">
        <v>229.0</v>
      </c>
      <c r="D47" s="82">
        <v>202.0</v>
      </c>
      <c r="E47" s="81">
        <v>375.0</v>
      </c>
      <c r="F47" s="82" t="s">
        <v>53</v>
      </c>
      <c r="G47" s="81">
        <v>213.0</v>
      </c>
      <c r="H47" s="82">
        <v>131.0</v>
      </c>
      <c r="I47" s="81">
        <v>288.0</v>
      </c>
      <c r="J47" s="82">
        <v>112.0</v>
      </c>
      <c r="K47" s="81">
        <v>468.0</v>
      </c>
      <c r="L47" s="82" t="s">
        <v>53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 t="s">
        <v>53</v>
      </c>
      <c r="G48" s="74">
        <v>10.0</v>
      </c>
      <c r="H48" s="75">
        <v>1.0</v>
      </c>
      <c r="I48" s="74">
        <v>10.0</v>
      </c>
      <c r="J48" s="75">
        <v>8.0</v>
      </c>
      <c r="K48" s="74">
        <v>6.0</v>
      </c>
      <c r="L48" s="75" t="s">
        <v>53</v>
      </c>
      <c r="M48" s="4"/>
    </row>
    <row r="49" ht="14.25" customHeight="1">
      <c r="A49" s="52">
        <v>10.0</v>
      </c>
      <c r="B49" s="83" t="s">
        <v>45</v>
      </c>
      <c r="C49" s="84">
        <v>387.0</v>
      </c>
      <c r="D49" s="85">
        <v>453.0</v>
      </c>
      <c r="E49" s="84">
        <v>533.0</v>
      </c>
      <c r="F49" s="85" t="s">
        <v>53</v>
      </c>
      <c r="G49" s="84">
        <v>377.0</v>
      </c>
      <c r="H49" s="85">
        <v>151.0</v>
      </c>
      <c r="I49" s="84">
        <v>519.0</v>
      </c>
      <c r="J49" s="85">
        <v>222.0</v>
      </c>
      <c r="K49" s="84">
        <v>574.0</v>
      </c>
      <c r="L49" s="85" t="s">
        <v>53</v>
      </c>
      <c r="M49" s="4"/>
    </row>
    <row r="50" ht="14.25" customHeight="1">
      <c r="A50" s="420" t="s">
        <v>212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>
        <v>27.0</v>
      </c>
      <c r="H51" s="88">
        <v>8.0</v>
      </c>
      <c r="I51" s="88">
        <v>6.0</v>
      </c>
      <c r="J51" s="89">
        <v>22.0</v>
      </c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>
        <v>71.0</v>
      </c>
      <c r="H52" s="74">
        <v>11.0</v>
      </c>
      <c r="I52" s="74">
        <v>9.0</v>
      </c>
      <c r="J52" s="75">
        <v>33.0</v>
      </c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>
        <v>2.0</v>
      </c>
      <c r="H53" s="74">
        <v>2.0</v>
      </c>
      <c r="I53" s="74">
        <v>2.0</v>
      </c>
      <c r="J53" s="75">
        <v>2.0</v>
      </c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 t="s">
        <v>51</v>
      </c>
      <c r="H54" s="74" t="s">
        <v>51</v>
      </c>
      <c r="I54" s="74" t="s">
        <v>51</v>
      </c>
      <c r="J54" s="75" t="s">
        <v>51</v>
      </c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/>
      <c r="B1" s="2">
        <v>275.0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2.0</v>
      </c>
      <c r="D4" s="308">
        <v>3.0</v>
      </c>
      <c r="E4" s="308">
        <v>1.0</v>
      </c>
      <c r="F4" s="308">
        <v>3.0</v>
      </c>
      <c r="G4" s="308">
        <v>3.0</v>
      </c>
      <c r="H4" s="308">
        <v>1.5</v>
      </c>
      <c r="I4" s="308">
        <v>8.0</v>
      </c>
      <c r="J4" s="308">
        <v>37.5</v>
      </c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378.0</v>
      </c>
      <c r="D7" s="308">
        <v>8.0</v>
      </c>
      <c r="E7" s="308">
        <v>200.0</v>
      </c>
      <c r="F7" s="308">
        <v>9.0</v>
      </c>
      <c r="G7" s="308" t="s">
        <v>213</v>
      </c>
      <c r="H7" s="308">
        <v>22.22</v>
      </c>
      <c r="I7" s="308"/>
      <c r="J7" s="308"/>
      <c r="K7" s="308">
        <v>42.0</v>
      </c>
      <c r="L7" s="308">
        <v>3.18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 t="s">
        <v>63</v>
      </c>
      <c r="D33" s="31" t="s">
        <v>63</v>
      </c>
      <c r="E33" s="31" t="s">
        <v>63</v>
      </c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/>
      <c r="F40" s="73"/>
      <c r="G40" s="72"/>
      <c r="H40" s="73"/>
      <c r="I40" s="72">
        <v>30.0</v>
      </c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/>
      <c r="F41" s="75"/>
      <c r="G41" s="74"/>
      <c r="H41" s="75"/>
      <c r="I41" s="74">
        <v>2.0</v>
      </c>
      <c r="J41" s="75">
        <v>4.0</v>
      </c>
      <c r="K41" s="74"/>
      <c r="L41" s="75"/>
      <c r="M41" s="4"/>
    </row>
    <row r="42" ht="14.25" customHeight="1">
      <c r="A42" s="34">
        <v>3.0</v>
      </c>
      <c r="B42" s="76" t="s">
        <v>37</v>
      </c>
      <c r="C42" s="77">
        <v>6.0</v>
      </c>
      <c r="D42" s="78"/>
      <c r="E42" s="77"/>
      <c r="F42" s="78"/>
      <c r="G42" s="77"/>
      <c r="H42" s="78"/>
      <c r="I42" s="77">
        <v>6.0</v>
      </c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/>
      <c r="F43" s="78"/>
      <c r="G43" s="77"/>
      <c r="H43" s="78"/>
      <c r="I43" s="77">
        <v>4.0</v>
      </c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>
        <v>238.0</v>
      </c>
      <c r="D44" s="75">
        <v>192.0</v>
      </c>
      <c r="E44" s="74"/>
      <c r="F44" s="75"/>
      <c r="G44" s="74"/>
      <c r="H44" s="75"/>
      <c r="I44" s="74">
        <v>356.0</v>
      </c>
      <c r="J44" s="75">
        <v>149.0</v>
      </c>
      <c r="K44" s="74"/>
      <c r="L44" s="75"/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/>
      <c r="F45" s="75"/>
      <c r="G45" s="74"/>
      <c r="H45" s="75"/>
      <c r="I45" s="74">
        <v>10.0</v>
      </c>
      <c r="J45" s="75">
        <v>8.0</v>
      </c>
      <c r="K45" s="74"/>
      <c r="L45" s="75"/>
      <c r="M45" s="4"/>
    </row>
    <row r="46" ht="14.25" customHeight="1">
      <c r="A46" s="44">
        <v>7.0</v>
      </c>
      <c r="B46" s="79" t="s">
        <v>42</v>
      </c>
      <c r="C46" s="74">
        <v>449.0</v>
      </c>
      <c r="D46" s="75">
        <v>333.0</v>
      </c>
      <c r="E46" s="74"/>
      <c r="F46" s="75"/>
      <c r="G46" s="74"/>
      <c r="H46" s="75"/>
      <c r="I46" s="74">
        <v>349.0</v>
      </c>
      <c r="J46" s="75">
        <v>234.0</v>
      </c>
      <c r="K46" s="74"/>
      <c r="L46" s="75"/>
      <c r="M46" s="4"/>
    </row>
    <row r="47" ht="14.25" customHeight="1">
      <c r="A47" s="45">
        <v>8.0</v>
      </c>
      <c r="B47" s="80" t="s">
        <v>43</v>
      </c>
      <c r="C47" s="81">
        <v>229.0</v>
      </c>
      <c r="D47" s="82">
        <v>202.0</v>
      </c>
      <c r="E47" s="81"/>
      <c r="F47" s="82"/>
      <c r="G47" s="81"/>
      <c r="H47" s="82"/>
      <c r="I47" s="81">
        <v>288.0</v>
      </c>
      <c r="J47" s="82">
        <v>112.0</v>
      </c>
      <c r="K47" s="81"/>
      <c r="L47" s="82"/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/>
      <c r="F48" s="82"/>
      <c r="G48" s="74"/>
      <c r="H48" s="75"/>
      <c r="I48" s="74">
        <v>10.0</v>
      </c>
      <c r="J48" s="75">
        <v>8.0</v>
      </c>
      <c r="K48" s="74"/>
      <c r="L48" s="75"/>
      <c r="M48" s="4"/>
    </row>
    <row r="49" ht="14.25" customHeight="1">
      <c r="A49" s="52">
        <v>10.0</v>
      </c>
      <c r="B49" s="83" t="s">
        <v>45</v>
      </c>
      <c r="C49" s="84">
        <v>387.0</v>
      </c>
      <c r="D49" s="85">
        <v>453.0</v>
      </c>
      <c r="E49" s="84"/>
      <c r="F49" s="85"/>
      <c r="G49" s="84"/>
      <c r="H49" s="85"/>
      <c r="I49" s="84">
        <v>519.0</v>
      </c>
      <c r="J49" s="85">
        <v>222.0</v>
      </c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0.0</v>
      </c>
      <c r="D51" s="89">
        <v>3.0</v>
      </c>
      <c r="E51" s="88"/>
      <c r="F51" s="89"/>
      <c r="G51" s="89"/>
      <c r="H51" s="88"/>
      <c r="I51" s="88">
        <v>0.0</v>
      </c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>
        <v>5.0</v>
      </c>
      <c r="D52" s="75">
        <v>2.0</v>
      </c>
      <c r="E52" s="74"/>
      <c r="F52" s="75"/>
      <c r="G52" s="75"/>
      <c r="H52" s="74"/>
      <c r="I52" s="74">
        <v>1.0</v>
      </c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>
        <v>11.0</v>
      </c>
      <c r="D53" s="75">
        <v>11.0</v>
      </c>
      <c r="E53" s="74"/>
      <c r="F53" s="75"/>
      <c r="G53" s="75"/>
      <c r="H53" s="74"/>
      <c r="I53" s="74">
        <v>11.0</v>
      </c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 t="s">
        <v>63</v>
      </c>
      <c r="D54" s="75" t="s">
        <v>51</v>
      </c>
      <c r="E54" s="74"/>
      <c r="F54" s="75"/>
      <c r="G54" s="75"/>
      <c r="H54" s="74"/>
      <c r="I54" s="74" t="s">
        <v>51</v>
      </c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>
        <v>138.0</v>
      </c>
      <c r="D56" s="75">
        <v>72.0</v>
      </c>
      <c r="E56" s="74"/>
      <c r="F56" s="75"/>
      <c r="G56" s="74"/>
      <c r="H56" s="75"/>
      <c r="I56" s="74">
        <v>60.0</v>
      </c>
      <c r="J56" s="75">
        <v>108.0</v>
      </c>
      <c r="K56" s="74"/>
      <c r="L56" s="75"/>
      <c r="M56" s="4"/>
    </row>
    <row r="57" ht="14.25" customHeight="1">
      <c r="A57" s="27">
        <v>17.0</v>
      </c>
      <c r="B57" s="91" t="s">
        <v>55</v>
      </c>
      <c r="C57" s="74">
        <v>74.0</v>
      </c>
      <c r="D57" s="75">
        <v>22.0</v>
      </c>
      <c r="E57" s="74"/>
      <c r="F57" s="75"/>
      <c r="G57" s="74"/>
      <c r="H57" s="75"/>
      <c r="I57" s="74">
        <v>37.0</v>
      </c>
      <c r="J57" s="75">
        <v>67.0</v>
      </c>
      <c r="K57" s="74"/>
      <c r="L57" s="75"/>
      <c r="M57" s="4"/>
    </row>
    <row r="58" ht="14.25" customHeight="1">
      <c r="A58" s="60">
        <v>18.0</v>
      </c>
      <c r="B58" s="91" t="s">
        <v>56</v>
      </c>
      <c r="C58" s="81">
        <v>3.0</v>
      </c>
      <c r="D58" s="82">
        <v>0.0</v>
      </c>
      <c r="E58" s="81"/>
      <c r="F58" s="82"/>
      <c r="G58" s="81"/>
      <c r="H58" s="82"/>
      <c r="I58" s="81">
        <v>3.0</v>
      </c>
      <c r="J58" s="82">
        <v>3.0</v>
      </c>
      <c r="K58" s="81"/>
      <c r="L58" s="82"/>
      <c r="M58" s="4"/>
    </row>
    <row r="59" ht="14.25" customHeight="1">
      <c r="A59" s="27">
        <v>19.0</v>
      </c>
      <c r="B59" s="91" t="s">
        <v>57</v>
      </c>
      <c r="C59" s="74">
        <v>2.0</v>
      </c>
      <c r="D59" s="75">
        <v>2.0</v>
      </c>
      <c r="E59" s="74"/>
      <c r="F59" s="75"/>
      <c r="G59" s="74"/>
      <c r="H59" s="75"/>
      <c r="I59" s="74">
        <v>1.0</v>
      </c>
      <c r="J59" s="75">
        <v>3.0</v>
      </c>
      <c r="K59" s="74"/>
      <c r="L59" s="75"/>
      <c r="M59" s="4"/>
    </row>
    <row r="60" ht="14.25" customHeight="1">
      <c r="A60" s="60">
        <v>20.0</v>
      </c>
      <c r="B60" s="91" t="s">
        <v>58</v>
      </c>
      <c r="C60" s="74" t="s">
        <v>214</v>
      </c>
      <c r="D60" s="75">
        <v>0.0</v>
      </c>
      <c r="E60" s="74"/>
      <c r="F60" s="75"/>
      <c r="G60" s="74"/>
      <c r="H60" s="75"/>
      <c r="I60" s="74" t="s">
        <v>215</v>
      </c>
      <c r="J60" s="75" t="s">
        <v>211</v>
      </c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2">
        <v>276.0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2.0</v>
      </c>
      <c r="D4" s="308">
        <v>4.0</v>
      </c>
      <c r="E4" s="308">
        <v>0.0</v>
      </c>
      <c r="F4" s="308">
        <v>62.0</v>
      </c>
      <c r="G4" s="308">
        <v>37.0</v>
      </c>
      <c r="H4" s="308">
        <v>15.5</v>
      </c>
      <c r="I4" s="308">
        <v>102.0</v>
      </c>
      <c r="J4" s="308">
        <v>60.78</v>
      </c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12.0</v>
      </c>
      <c r="F40" s="73"/>
      <c r="G40" s="72">
        <v>26.0</v>
      </c>
      <c r="H40" s="73"/>
      <c r="I40" s="72">
        <v>30.0</v>
      </c>
      <c r="J40" s="73"/>
      <c r="K40" s="72">
        <v>43.0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1.0</v>
      </c>
      <c r="H41" s="75">
        <v>3.0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  <c r="M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3.0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238.0</v>
      </c>
      <c r="D44" s="75">
        <v>192.0</v>
      </c>
      <c r="E44" s="74">
        <v>82.0</v>
      </c>
      <c r="F44" s="75">
        <v>149.0</v>
      </c>
      <c r="G44" s="74">
        <v>171.0</v>
      </c>
      <c r="H44" s="75">
        <v>171.0</v>
      </c>
      <c r="I44" s="74">
        <v>356.0</v>
      </c>
      <c r="J44" s="75">
        <v>149.0</v>
      </c>
      <c r="K44" s="74">
        <v>188.0</v>
      </c>
      <c r="L44" s="75">
        <v>168.0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8.0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449.0</v>
      </c>
      <c r="D46" s="75">
        <v>333.0</v>
      </c>
      <c r="E46" s="74">
        <v>201.0</v>
      </c>
      <c r="F46" s="75">
        <v>277.0</v>
      </c>
      <c r="G46" s="74">
        <v>323.0</v>
      </c>
      <c r="H46" s="75">
        <v>391.0</v>
      </c>
      <c r="I46" s="74">
        <v>349.0</v>
      </c>
      <c r="J46" s="75">
        <v>234.0</v>
      </c>
      <c r="K46" s="74">
        <v>333.0</v>
      </c>
      <c r="L46" s="75">
        <v>333.0</v>
      </c>
      <c r="M46" s="4"/>
    </row>
    <row r="47" ht="14.25" customHeight="1">
      <c r="A47" s="45">
        <v>8.0</v>
      </c>
      <c r="B47" s="80" t="s">
        <v>43</v>
      </c>
      <c r="C47" s="81">
        <v>229.0</v>
      </c>
      <c r="D47" s="82">
        <v>202.0</v>
      </c>
      <c r="E47" s="81">
        <v>375.0</v>
      </c>
      <c r="F47" s="82" t="s">
        <v>53</v>
      </c>
      <c r="G47" s="81">
        <v>213.0</v>
      </c>
      <c r="H47" s="82">
        <v>131.0</v>
      </c>
      <c r="I47" s="81">
        <v>288.0</v>
      </c>
      <c r="J47" s="82">
        <v>112.0</v>
      </c>
      <c r="K47" s="81">
        <v>468.0</v>
      </c>
      <c r="L47" s="82" t="s">
        <v>53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 t="s">
        <v>53</v>
      </c>
      <c r="G48" s="74">
        <v>10.0</v>
      </c>
      <c r="H48" s="75">
        <v>1.0</v>
      </c>
      <c r="I48" s="74">
        <v>10.0</v>
      </c>
      <c r="J48" s="75">
        <v>8.0</v>
      </c>
      <c r="K48" s="74">
        <v>6.0</v>
      </c>
      <c r="L48" s="75" t="s">
        <v>53</v>
      </c>
      <c r="M48" s="4"/>
    </row>
    <row r="49" ht="14.25" customHeight="1">
      <c r="A49" s="52">
        <v>10.0</v>
      </c>
      <c r="B49" s="83" t="s">
        <v>45</v>
      </c>
      <c r="C49" s="84">
        <v>387.0</v>
      </c>
      <c r="D49" s="85">
        <v>453.0</v>
      </c>
      <c r="E49" s="84">
        <v>533.0</v>
      </c>
      <c r="F49" s="85" t="s">
        <v>53</v>
      </c>
      <c r="G49" s="84">
        <v>377.0</v>
      </c>
      <c r="H49" s="85">
        <v>151.0</v>
      </c>
      <c r="I49" s="84">
        <v>519.0</v>
      </c>
      <c r="J49" s="85">
        <v>222.0</v>
      </c>
      <c r="K49" s="84">
        <v>574.0</v>
      </c>
      <c r="L49" s="85" t="s">
        <v>53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17.0</v>
      </c>
      <c r="D51" s="89">
        <v>37.0</v>
      </c>
      <c r="E51" s="88">
        <v>0.0</v>
      </c>
      <c r="F51" s="89">
        <v>8.0</v>
      </c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>
        <v>17.0</v>
      </c>
      <c r="D52" s="75">
        <v>47.0</v>
      </c>
      <c r="E52" s="74">
        <v>2.0</v>
      </c>
      <c r="F52" s="75">
        <v>36.0</v>
      </c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>
        <v>7.0</v>
      </c>
      <c r="D53" s="75">
        <v>7.0</v>
      </c>
      <c r="E53" s="74">
        <v>6.0</v>
      </c>
      <c r="F53" s="75">
        <v>3.0</v>
      </c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13.0"/>
    <col customWidth="1" min="5" max="5" width="9.0"/>
    <col customWidth="1" min="6" max="6" width="15.0"/>
    <col customWidth="1" min="7" max="7" width="12.0"/>
    <col customWidth="1" min="8" max="12" width="9.0"/>
    <col customWidth="1" min="13" max="13" width="9.14"/>
    <col customWidth="1" min="14" max="26" width="8.71"/>
  </cols>
  <sheetData>
    <row r="1" ht="14.25" customHeight="1">
      <c r="A1" s="1" t="s">
        <v>0</v>
      </c>
      <c r="B1" s="2">
        <v>277.0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2.0</v>
      </c>
      <c r="D3" s="308">
        <v>2.0</v>
      </c>
      <c r="E3" s="308">
        <v>2.0</v>
      </c>
      <c r="F3" s="308">
        <v>7.0</v>
      </c>
      <c r="G3" s="308">
        <v>4.0</v>
      </c>
      <c r="H3" s="308">
        <v>3.5</v>
      </c>
      <c r="I3" s="308">
        <v>3.0</v>
      </c>
      <c r="J3" s="308">
        <v>233.33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414">
        <v>5.0</v>
      </c>
      <c r="D4" s="414">
        <v>9.0</v>
      </c>
      <c r="E4" s="414">
        <v>3.0</v>
      </c>
      <c r="F4" s="414">
        <v>62.0</v>
      </c>
      <c r="G4" s="414">
        <v>19.0</v>
      </c>
      <c r="H4" s="414">
        <v>10.33</v>
      </c>
      <c r="I4" s="414">
        <v>127.0</v>
      </c>
      <c r="J4" s="414">
        <v>48.82</v>
      </c>
      <c r="K4" s="308"/>
      <c r="L4" s="308"/>
      <c r="M4" s="4"/>
    </row>
    <row r="5" ht="14.25" customHeight="1">
      <c r="A5" s="4"/>
      <c r="B5" s="237" t="s">
        <v>64</v>
      </c>
      <c r="C5" s="96">
        <v>1.0</v>
      </c>
      <c r="D5" s="96">
        <v>2.0</v>
      </c>
      <c r="E5" s="96">
        <v>1.0</v>
      </c>
      <c r="F5" s="96">
        <v>0.0</v>
      </c>
      <c r="G5" s="96">
        <v>0.0</v>
      </c>
      <c r="H5" s="96">
        <v>0.0</v>
      </c>
      <c r="I5" s="96">
        <v>11.0</v>
      </c>
      <c r="J5" s="96">
        <v>0.0</v>
      </c>
      <c r="K5" s="96">
        <v>0.0</v>
      </c>
      <c r="L5" s="96">
        <v>0.0</v>
      </c>
      <c r="M5" s="4"/>
    </row>
    <row r="6" ht="14.25" customHeight="1">
      <c r="A6" s="4"/>
      <c r="B6" s="237" t="s">
        <v>65</v>
      </c>
      <c r="C6" s="414"/>
      <c r="D6" s="414"/>
      <c r="E6" s="414"/>
      <c r="F6" s="414"/>
      <c r="G6" s="414"/>
      <c r="H6" s="414"/>
      <c r="I6" s="414"/>
      <c r="J6" s="414"/>
      <c r="K6" s="308"/>
      <c r="L6" s="308"/>
      <c r="M6" s="4"/>
    </row>
    <row r="7" ht="14.25" customHeight="1">
      <c r="A7" s="4"/>
      <c r="B7" s="13" t="s">
        <v>14</v>
      </c>
      <c r="C7" s="511" t="s">
        <v>216</v>
      </c>
      <c r="D7" s="511" t="s">
        <v>217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  <c r="M7" s="4"/>
    </row>
    <row r="8" ht="14.25" customHeight="1">
      <c r="A8" s="4"/>
      <c r="B8" s="7" t="s">
        <v>23</v>
      </c>
      <c r="C8" s="308">
        <v>44.0</v>
      </c>
      <c r="D8" s="308">
        <v>0.0</v>
      </c>
      <c r="E8" s="308">
        <v>81.0</v>
      </c>
      <c r="F8" s="308">
        <v>0.0</v>
      </c>
      <c r="G8" s="308">
        <v>0.0</v>
      </c>
      <c r="H8" s="308">
        <v>0.0</v>
      </c>
      <c r="I8" s="308"/>
      <c r="J8" s="308"/>
      <c r="K8" s="308"/>
      <c r="L8" s="308">
        <v>11.02</v>
      </c>
      <c r="M8" s="4"/>
    </row>
    <row r="9" ht="14.25" customHeight="1">
      <c r="A9" s="4"/>
      <c r="B9" s="7" t="s">
        <v>13</v>
      </c>
      <c r="C9" s="308">
        <v>739.0</v>
      </c>
      <c r="D9" s="308">
        <v>22.0</v>
      </c>
      <c r="E9" s="308">
        <v>407.0</v>
      </c>
      <c r="F9" s="308">
        <v>19.0</v>
      </c>
      <c r="G9" s="308" t="s">
        <v>218</v>
      </c>
      <c r="H9" s="308">
        <v>21.42</v>
      </c>
      <c r="I9" s="308"/>
      <c r="J9" s="308">
        <v>1.0</v>
      </c>
      <c r="K9" s="308">
        <v>38.89</v>
      </c>
      <c r="L9" s="308">
        <v>3.3</v>
      </c>
      <c r="M9" s="4"/>
    </row>
    <row r="10" ht="14.25" customHeight="1">
      <c r="A10" s="4"/>
      <c r="B10" s="237" t="s">
        <v>64</v>
      </c>
      <c r="C10" s="512">
        <v>102.0</v>
      </c>
      <c r="D10" s="512">
        <v>1.0</v>
      </c>
      <c r="E10" s="512">
        <v>54.0</v>
      </c>
      <c r="F10" s="512">
        <v>0.0</v>
      </c>
      <c r="G10" s="512" t="s">
        <v>219</v>
      </c>
      <c r="H10" s="512" t="s">
        <v>95</v>
      </c>
      <c r="I10" s="512">
        <v>0.0</v>
      </c>
      <c r="J10" s="512">
        <v>0.0</v>
      </c>
      <c r="K10" s="512" t="s">
        <v>95</v>
      </c>
      <c r="L10" s="512">
        <v>3.18</v>
      </c>
      <c r="M10" s="4"/>
    </row>
    <row r="11" ht="14.25" customHeight="1">
      <c r="A11" s="4"/>
      <c r="B11" s="237" t="s">
        <v>65</v>
      </c>
      <c r="C11" s="308"/>
      <c r="D11" s="308"/>
      <c r="E11" s="308"/>
      <c r="F11" s="308"/>
      <c r="G11" s="308"/>
      <c r="H11" s="308"/>
      <c r="I11" s="308"/>
      <c r="J11" s="308"/>
      <c r="K11" s="308"/>
      <c r="L11" s="308"/>
      <c r="M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</row>
    <row r="16" ht="14.25" customHeight="1">
      <c r="A16" s="27">
        <v>1.0</v>
      </c>
      <c r="B16" s="28" t="s">
        <v>35</v>
      </c>
      <c r="C16" s="31">
        <v>11.0</v>
      </c>
      <c r="D16" s="31">
        <v>17.0</v>
      </c>
      <c r="E16" s="31">
        <v>28.0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27">
        <v>2.0</v>
      </c>
      <c r="B17" s="28" t="s">
        <v>36</v>
      </c>
      <c r="C17" s="31">
        <v>1.0</v>
      </c>
      <c r="D17" s="31">
        <v>1.0</v>
      </c>
      <c r="E17" s="31">
        <v>1.0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34">
        <v>3.0</v>
      </c>
      <c r="B18" s="35" t="s">
        <v>37</v>
      </c>
      <c r="C18" s="31">
        <v>4.0</v>
      </c>
      <c r="D18" s="31">
        <v>4.0</v>
      </c>
      <c r="E18" s="31">
        <v>4.0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36">
        <v>4.0</v>
      </c>
      <c r="B19" s="35" t="s">
        <v>38</v>
      </c>
      <c r="C19" s="31">
        <v>3.0</v>
      </c>
      <c r="D19" s="31">
        <v>2.0</v>
      </c>
      <c r="E19" s="31">
        <v>1.0</v>
      </c>
      <c r="F19" s="31"/>
      <c r="G19" s="31"/>
      <c r="H19" s="4"/>
      <c r="I19" s="4"/>
      <c r="J19" s="4"/>
      <c r="K19" s="4"/>
      <c r="L19" s="4"/>
      <c r="M19" s="4"/>
    </row>
    <row r="20" ht="14.25" customHeight="1">
      <c r="A20" s="37" t="s">
        <v>39</v>
      </c>
      <c r="B20" s="38" t="s">
        <v>40</v>
      </c>
      <c r="C20" s="31">
        <v>149.0</v>
      </c>
      <c r="D20" s="31">
        <v>164.0</v>
      </c>
      <c r="E20" s="31">
        <v>137.0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43">
        <v>6.0</v>
      </c>
      <c r="B21" s="38" t="s">
        <v>41</v>
      </c>
      <c r="C21" s="31">
        <v>10.0</v>
      </c>
      <c r="D21" s="31">
        <v>8.0</v>
      </c>
      <c r="E21" s="31">
        <v>6.0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44">
        <v>7.0</v>
      </c>
      <c r="B22" s="38" t="s">
        <v>42</v>
      </c>
      <c r="C22" s="31">
        <v>120.0</v>
      </c>
      <c r="D22" s="31">
        <v>120.0</v>
      </c>
      <c r="E22" s="31">
        <v>120.0</v>
      </c>
      <c r="F22" s="31"/>
      <c r="G22" s="31"/>
      <c r="H22" s="4"/>
      <c r="I22" s="4"/>
      <c r="J22" s="4"/>
      <c r="K22" s="4"/>
      <c r="L22" s="4"/>
      <c r="M22" s="4"/>
    </row>
    <row r="23" ht="14.25" customHeight="1">
      <c r="A23" s="45">
        <v>8.0</v>
      </c>
      <c r="B23" s="46" t="s">
        <v>43</v>
      </c>
      <c r="C23" s="51">
        <v>154.0</v>
      </c>
      <c r="D23" s="51">
        <v>168.0</v>
      </c>
      <c r="E23" s="51">
        <v>143.0</v>
      </c>
      <c r="F23" s="51"/>
      <c r="G23" s="51"/>
      <c r="H23" s="4"/>
      <c r="I23" s="4"/>
      <c r="J23" s="4"/>
      <c r="K23" s="4"/>
      <c r="L23" s="4"/>
      <c r="M23" s="4"/>
    </row>
    <row r="24" ht="14.25" customHeight="1">
      <c r="A24" s="52">
        <v>9.0</v>
      </c>
      <c r="B24" s="53" t="s">
        <v>44</v>
      </c>
      <c r="C24" s="31">
        <v>6.0</v>
      </c>
      <c r="D24" s="31">
        <v>5.0</v>
      </c>
      <c r="E24" s="31">
        <v>2.0</v>
      </c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52">
        <v>10.0</v>
      </c>
      <c r="B25" s="53" t="s">
        <v>45</v>
      </c>
      <c r="C25" s="31">
        <v>103.0</v>
      </c>
      <c r="D25" s="31">
        <v>110.0</v>
      </c>
      <c r="E25" s="31">
        <v>87.0</v>
      </c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</row>
    <row r="27" ht="14.25" customHeight="1">
      <c r="A27" s="37">
        <v>11.0</v>
      </c>
      <c r="B27" s="58" t="s">
        <v>47</v>
      </c>
      <c r="C27" s="29">
        <v>3.0</v>
      </c>
      <c r="D27" s="30">
        <v>4.0</v>
      </c>
      <c r="E27" s="30"/>
      <c r="F27" s="30"/>
      <c r="G27" s="30"/>
      <c r="H27" s="4"/>
      <c r="I27" s="4"/>
      <c r="J27" s="4"/>
      <c r="K27" s="4"/>
      <c r="L27" s="4"/>
      <c r="M27" s="4"/>
    </row>
    <row r="28" ht="14.25" customHeight="1">
      <c r="A28" s="27">
        <v>12.0</v>
      </c>
      <c r="B28" s="58" t="s">
        <v>48</v>
      </c>
      <c r="C28" s="32">
        <v>2.0</v>
      </c>
      <c r="D28" s="33">
        <v>1.0</v>
      </c>
      <c r="E28" s="33"/>
      <c r="F28" s="33"/>
      <c r="G28" s="33"/>
      <c r="H28" s="4"/>
      <c r="I28" s="4"/>
      <c r="J28" s="4"/>
      <c r="K28" s="4"/>
      <c r="L28" s="4"/>
      <c r="M28" s="4"/>
    </row>
    <row r="29" ht="14.25" customHeight="1">
      <c r="A29" s="27">
        <v>13.0</v>
      </c>
      <c r="B29" s="58" t="s">
        <v>49</v>
      </c>
      <c r="C29" s="32">
        <v>11.0</v>
      </c>
      <c r="D29" s="33">
        <v>10.0</v>
      </c>
      <c r="E29" s="33"/>
      <c r="F29" s="33"/>
      <c r="G29" s="33"/>
      <c r="H29" s="4"/>
      <c r="I29" s="4"/>
      <c r="J29" s="4"/>
      <c r="K29" s="4"/>
      <c r="L29" s="4"/>
      <c r="M29" s="4"/>
    </row>
    <row r="30" ht="14.25" customHeight="1">
      <c r="A30" s="27">
        <v>14.0</v>
      </c>
      <c r="B30" s="58" t="s">
        <v>50</v>
      </c>
      <c r="C30" s="32" t="s">
        <v>4</v>
      </c>
      <c r="D30" s="33" t="s">
        <v>4</v>
      </c>
      <c r="E30" s="33"/>
      <c r="F30" s="33"/>
      <c r="G30" s="33"/>
      <c r="H30" s="4"/>
      <c r="I30" s="4"/>
      <c r="J30" s="4"/>
      <c r="K30" s="4"/>
      <c r="L30" s="4"/>
      <c r="M30" s="4"/>
    </row>
    <row r="31" ht="14.25" customHeight="1">
      <c r="A31" s="27">
        <v>15.0</v>
      </c>
      <c r="B31" s="58" t="s">
        <v>52</v>
      </c>
      <c r="C31" s="508"/>
      <c r="D31" s="21"/>
      <c r="E31" s="21"/>
      <c r="F31" s="21"/>
      <c r="G31" s="22"/>
      <c r="H31" s="4"/>
      <c r="I31" s="4"/>
      <c r="J31" s="4"/>
      <c r="K31" s="4"/>
      <c r="L31" s="4"/>
      <c r="M31" s="4"/>
    </row>
    <row r="32" ht="14.25" customHeight="1">
      <c r="A32" s="60">
        <v>16.0</v>
      </c>
      <c r="B32" s="58" t="s">
        <v>54</v>
      </c>
      <c r="C32" s="32">
        <v>24.0</v>
      </c>
      <c r="D32" s="33">
        <v>20.0</v>
      </c>
      <c r="E32" s="33"/>
      <c r="F32" s="33"/>
      <c r="G32" s="33"/>
      <c r="H32" s="4"/>
      <c r="I32" s="4"/>
      <c r="J32" s="4"/>
      <c r="K32" s="4"/>
      <c r="L32" s="4"/>
      <c r="M32" s="4"/>
    </row>
    <row r="33" ht="14.25" customHeight="1">
      <c r="A33" s="27">
        <v>17.0</v>
      </c>
      <c r="B33" s="58" t="s">
        <v>55</v>
      </c>
      <c r="C33" s="32">
        <v>46.0</v>
      </c>
      <c r="D33" s="33">
        <v>35.0</v>
      </c>
      <c r="E33" s="33"/>
      <c r="F33" s="33"/>
      <c r="G33" s="33"/>
      <c r="H33" s="4"/>
      <c r="I33" s="4"/>
      <c r="J33" s="4"/>
      <c r="K33" s="4"/>
      <c r="L33" s="4"/>
      <c r="M33" s="4"/>
    </row>
    <row r="34" ht="14.25" customHeight="1">
      <c r="A34" s="60">
        <v>18.0</v>
      </c>
      <c r="B34" s="58" t="s">
        <v>56</v>
      </c>
      <c r="C34" s="32">
        <v>0.0</v>
      </c>
      <c r="D34" s="33">
        <v>0.0</v>
      </c>
      <c r="E34" s="33"/>
      <c r="F34" s="33"/>
      <c r="G34" s="33"/>
      <c r="H34" s="4"/>
      <c r="I34" s="4"/>
      <c r="J34" s="4"/>
      <c r="K34" s="4"/>
      <c r="L34" s="4"/>
      <c r="M34" s="4"/>
    </row>
    <row r="35" ht="14.25" customHeight="1">
      <c r="A35" s="27">
        <v>19.0</v>
      </c>
      <c r="B35" s="58" t="s">
        <v>57</v>
      </c>
      <c r="C35" s="32">
        <v>0.0</v>
      </c>
      <c r="D35" s="33">
        <v>0.0</v>
      </c>
      <c r="E35" s="33"/>
      <c r="F35" s="33"/>
      <c r="G35" s="33"/>
      <c r="H35" s="4"/>
      <c r="I35" s="4"/>
      <c r="J35" s="4"/>
      <c r="K35" s="4"/>
      <c r="L35" s="4"/>
      <c r="M35" s="4"/>
    </row>
    <row r="36" ht="14.25" customHeight="1">
      <c r="A36" s="60">
        <v>20.0</v>
      </c>
      <c r="B36" s="58" t="s">
        <v>58</v>
      </c>
      <c r="C36" s="32">
        <v>0.0</v>
      </c>
      <c r="D36" s="33">
        <v>0.0</v>
      </c>
      <c r="E36" s="33"/>
      <c r="F36" s="33"/>
      <c r="G36" s="33"/>
      <c r="H36" s="4"/>
      <c r="I36" s="4"/>
      <c r="J36" s="4"/>
      <c r="K36" s="4"/>
      <c r="L36" s="4"/>
      <c r="M36" s="4"/>
    </row>
    <row r="37" ht="14.25" customHeight="1">
      <c r="A37" s="27">
        <v>21.0</v>
      </c>
      <c r="B37" s="58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</row>
    <row r="44" ht="14.25" customHeight="1">
      <c r="A44" s="27">
        <v>1.0</v>
      </c>
      <c r="B44" s="71" t="s">
        <v>35</v>
      </c>
      <c r="C44" s="72">
        <v>1.0</v>
      </c>
      <c r="D44" s="73"/>
      <c r="E44" s="72">
        <v>12.0</v>
      </c>
      <c r="F44" s="73"/>
      <c r="G44" s="72">
        <v>26.0</v>
      </c>
      <c r="H44" s="73"/>
      <c r="I44" s="72">
        <v>30.0</v>
      </c>
      <c r="J44" s="73"/>
      <c r="K44" s="72">
        <v>43.0</v>
      </c>
      <c r="L44" s="73"/>
      <c r="M44" s="4"/>
    </row>
    <row r="45" ht="14.25" customHeight="1">
      <c r="A45" s="27">
        <v>2.0</v>
      </c>
      <c r="B45" s="71" t="s">
        <v>36</v>
      </c>
      <c r="C45" s="74">
        <v>1.0</v>
      </c>
      <c r="D45" s="75">
        <v>3.0</v>
      </c>
      <c r="E45" s="74">
        <v>1.0</v>
      </c>
      <c r="F45" s="75">
        <v>3.0</v>
      </c>
      <c r="G45" s="74">
        <v>1.0</v>
      </c>
      <c r="H45" s="75">
        <v>3.0</v>
      </c>
      <c r="I45" s="74">
        <v>2.0</v>
      </c>
      <c r="J45" s="75">
        <v>4.0</v>
      </c>
      <c r="K45" s="74">
        <v>1.0</v>
      </c>
      <c r="L45" s="75">
        <v>3.0</v>
      </c>
      <c r="M45" s="4"/>
    </row>
    <row r="46" ht="14.25" customHeight="1">
      <c r="A46" s="34">
        <v>3.0</v>
      </c>
      <c r="B46" s="76" t="s">
        <v>37</v>
      </c>
      <c r="C46" s="77">
        <v>6.0</v>
      </c>
      <c r="D46" s="78"/>
      <c r="E46" s="77">
        <v>6.0</v>
      </c>
      <c r="F46" s="78"/>
      <c r="G46" s="77">
        <v>6.0</v>
      </c>
      <c r="H46" s="78"/>
      <c r="I46" s="77">
        <v>6.0</v>
      </c>
      <c r="J46" s="78"/>
      <c r="K46" s="77">
        <v>6.0</v>
      </c>
      <c r="L46" s="78"/>
      <c r="M46" s="4"/>
    </row>
    <row r="47" ht="14.25" customHeight="1">
      <c r="A47" s="36">
        <v>4.0</v>
      </c>
      <c r="B47" s="76" t="s">
        <v>38</v>
      </c>
      <c r="C47" s="77">
        <v>2.0</v>
      </c>
      <c r="D47" s="78"/>
      <c r="E47" s="77">
        <v>3.0</v>
      </c>
      <c r="F47" s="78"/>
      <c r="G47" s="77">
        <v>1.0</v>
      </c>
      <c r="H47" s="78"/>
      <c r="I47" s="77">
        <v>4.0</v>
      </c>
      <c r="J47" s="78"/>
      <c r="K47" s="77">
        <v>5.0</v>
      </c>
      <c r="L47" s="78"/>
      <c r="M47" s="4"/>
    </row>
    <row r="48" ht="14.25" customHeight="1">
      <c r="A48" s="37" t="s">
        <v>39</v>
      </c>
      <c r="B48" s="79" t="s">
        <v>40</v>
      </c>
      <c r="C48" s="74">
        <v>238.0</v>
      </c>
      <c r="D48" s="75">
        <v>192.0</v>
      </c>
      <c r="E48" s="74">
        <v>82.0</v>
      </c>
      <c r="F48" s="75">
        <v>149.0</v>
      </c>
      <c r="G48" s="74">
        <v>171.0</v>
      </c>
      <c r="H48" s="75">
        <v>171.0</v>
      </c>
      <c r="I48" s="74">
        <v>356.0</v>
      </c>
      <c r="J48" s="75">
        <v>149.0</v>
      </c>
      <c r="K48" s="74">
        <v>188.0</v>
      </c>
      <c r="L48" s="75">
        <v>168.0</v>
      </c>
      <c r="M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10.0</v>
      </c>
      <c r="G49" s="74">
        <v>10.0</v>
      </c>
      <c r="H49" s="75">
        <v>10.0</v>
      </c>
      <c r="I49" s="74">
        <v>10.0</v>
      </c>
      <c r="J49" s="75">
        <v>8.0</v>
      </c>
      <c r="K49" s="74">
        <v>10.0</v>
      </c>
      <c r="L49" s="75">
        <v>10.0</v>
      </c>
      <c r="M49" s="4"/>
    </row>
    <row r="50" ht="14.25" customHeight="1">
      <c r="A50" s="44">
        <v>7.0</v>
      </c>
      <c r="B50" s="79" t="s">
        <v>42</v>
      </c>
      <c r="C50" s="74">
        <v>449.0</v>
      </c>
      <c r="D50" s="75">
        <v>333.0</v>
      </c>
      <c r="E50" s="74">
        <v>201.0</v>
      </c>
      <c r="F50" s="75">
        <v>277.0</v>
      </c>
      <c r="G50" s="74">
        <v>323.0</v>
      </c>
      <c r="H50" s="75">
        <v>391.0</v>
      </c>
      <c r="I50" s="74">
        <v>349.0</v>
      </c>
      <c r="J50" s="75">
        <v>234.0</v>
      </c>
      <c r="K50" s="74">
        <v>333.0</v>
      </c>
      <c r="L50" s="75">
        <v>333.0</v>
      </c>
      <c r="M50" s="4"/>
    </row>
    <row r="51" ht="14.25" customHeight="1">
      <c r="A51" s="45">
        <v>8.0</v>
      </c>
      <c r="B51" s="80" t="s">
        <v>43</v>
      </c>
      <c r="C51" s="81">
        <v>229.0</v>
      </c>
      <c r="D51" s="82">
        <v>202.0</v>
      </c>
      <c r="E51" s="81">
        <v>375.0</v>
      </c>
      <c r="F51" s="82" t="s">
        <v>53</v>
      </c>
      <c r="G51" s="81">
        <v>213.0</v>
      </c>
      <c r="H51" s="82">
        <v>131.0</v>
      </c>
      <c r="I51" s="81">
        <v>288.0</v>
      </c>
      <c r="J51" s="82">
        <v>112.0</v>
      </c>
      <c r="K51" s="81">
        <v>468.0</v>
      </c>
      <c r="L51" s="82" t="s">
        <v>53</v>
      </c>
      <c r="M51" s="4"/>
    </row>
    <row r="52" ht="14.25" customHeight="1">
      <c r="A52" s="52">
        <v>9.0</v>
      </c>
      <c r="B52" s="83" t="s">
        <v>44</v>
      </c>
      <c r="C52" s="74">
        <v>10.0</v>
      </c>
      <c r="D52" s="75">
        <v>7.0</v>
      </c>
      <c r="E52" s="74">
        <v>10.0</v>
      </c>
      <c r="F52" s="82" t="s">
        <v>53</v>
      </c>
      <c r="G52" s="74">
        <v>10.0</v>
      </c>
      <c r="H52" s="75">
        <v>1.0</v>
      </c>
      <c r="I52" s="74">
        <v>10.0</v>
      </c>
      <c r="J52" s="75">
        <v>8.0</v>
      </c>
      <c r="K52" s="74">
        <v>6.0</v>
      </c>
      <c r="L52" s="75" t="s">
        <v>53</v>
      </c>
      <c r="M52" s="4"/>
    </row>
    <row r="53" ht="14.25" customHeight="1">
      <c r="A53" s="52">
        <v>10.0</v>
      </c>
      <c r="B53" s="83" t="s">
        <v>45</v>
      </c>
      <c r="C53" s="84">
        <v>387.0</v>
      </c>
      <c r="D53" s="85">
        <v>453.0</v>
      </c>
      <c r="E53" s="84">
        <v>533.0</v>
      </c>
      <c r="F53" s="85" t="s">
        <v>53</v>
      </c>
      <c r="G53" s="84">
        <v>377.0</v>
      </c>
      <c r="H53" s="85">
        <v>151.0</v>
      </c>
      <c r="I53" s="84">
        <v>519.0</v>
      </c>
      <c r="J53" s="85">
        <v>222.0</v>
      </c>
      <c r="K53" s="84">
        <v>574.0</v>
      </c>
      <c r="L53" s="85" t="s">
        <v>53</v>
      </c>
      <c r="M53" s="4"/>
    </row>
    <row r="54" ht="14.25" customHeight="1">
      <c r="A54" s="420" t="s">
        <v>220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</row>
    <row r="55" ht="14.25" customHeight="1">
      <c r="A55" s="37">
        <v>11.0</v>
      </c>
      <c r="B55" s="87" t="s">
        <v>47</v>
      </c>
      <c r="C55" s="88">
        <v>3.0</v>
      </c>
      <c r="D55" s="89">
        <v>7.0</v>
      </c>
      <c r="E55" s="88">
        <v>16.0</v>
      </c>
      <c r="F55" s="89">
        <v>0.0</v>
      </c>
      <c r="G55" s="89">
        <v>5.0</v>
      </c>
      <c r="H55" s="88">
        <v>5.0</v>
      </c>
      <c r="I55" s="88">
        <v>3.0</v>
      </c>
      <c r="J55" s="89"/>
      <c r="K55" s="89">
        <v>19.0</v>
      </c>
      <c r="L55" s="89">
        <v>4.0</v>
      </c>
      <c r="M55" s="4"/>
    </row>
    <row r="56" ht="14.25" customHeight="1">
      <c r="A56" s="27">
        <v>12.0</v>
      </c>
      <c r="B56" s="87" t="s">
        <v>48</v>
      </c>
      <c r="C56" s="74">
        <v>8.0</v>
      </c>
      <c r="D56" s="75">
        <v>25.0</v>
      </c>
      <c r="E56" s="74">
        <v>31.0</v>
      </c>
      <c r="F56" s="75">
        <v>2.0</v>
      </c>
      <c r="G56" s="75">
        <v>12.0</v>
      </c>
      <c r="H56" s="74">
        <v>6.0</v>
      </c>
      <c r="I56" s="74">
        <v>4.0</v>
      </c>
      <c r="J56" s="75"/>
      <c r="K56" s="75">
        <v>30.0</v>
      </c>
      <c r="L56" s="75">
        <v>9.0</v>
      </c>
      <c r="M56" s="4"/>
    </row>
    <row r="57" ht="14.25" customHeight="1">
      <c r="A57" s="27">
        <v>13.0</v>
      </c>
      <c r="B57" s="87" t="s">
        <v>49</v>
      </c>
      <c r="C57" s="74">
        <v>9.0</v>
      </c>
      <c r="D57" s="75">
        <v>9.0</v>
      </c>
      <c r="E57" s="74">
        <v>9.0</v>
      </c>
      <c r="F57" s="75">
        <v>6.0</v>
      </c>
      <c r="G57" s="75">
        <v>9.0</v>
      </c>
      <c r="H57" s="74">
        <v>9.0</v>
      </c>
      <c r="I57" s="74">
        <v>9.0</v>
      </c>
      <c r="J57" s="75"/>
      <c r="K57" s="75">
        <v>9.0</v>
      </c>
      <c r="L57" s="75">
        <v>9.0</v>
      </c>
      <c r="M57" s="4"/>
    </row>
    <row r="58" ht="14.25" customHeight="1">
      <c r="A58" s="27">
        <v>14.0</v>
      </c>
      <c r="B58" s="87" t="s">
        <v>50</v>
      </c>
      <c r="C58" s="74" t="s">
        <v>51</v>
      </c>
      <c r="D58" s="75" t="s">
        <v>51</v>
      </c>
      <c r="E58" s="74" t="s">
        <v>51</v>
      </c>
      <c r="F58" s="75" t="s">
        <v>51</v>
      </c>
      <c r="G58" s="75" t="s">
        <v>63</v>
      </c>
      <c r="H58" s="74" t="s">
        <v>51</v>
      </c>
      <c r="I58" s="74" t="s">
        <v>63</v>
      </c>
      <c r="J58" s="75"/>
      <c r="K58" s="75" t="s">
        <v>63</v>
      </c>
      <c r="L58" s="75" t="s">
        <v>51</v>
      </c>
      <c r="M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</row>
    <row r="60" ht="14.25" customHeight="1">
      <c r="A60" s="60">
        <v>16.0</v>
      </c>
      <c r="B60" s="91" t="s">
        <v>54</v>
      </c>
      <c r="C60" s="74">
        <v>111.0</v>
      </c>
      <c r="D60" s="75">
        <v>168.0</v>
      </c>
      <c r="E60" s="74">
        <v>125.0</v>
      </c>
      <c r="F60" s="75">
        <v>113.0</v>
      </c>
      <c r="G60" s="74">
        <v>30.0</v>
      </c>
      <c r="H60" s="75"/>
      <c r="I60" s="74">
        <v>114.0</v>
      </c>
      <c r="J60" s="75">
        <v>54.0</v>
      </c>
      <c r="K60" s="74">
        <v>24.0</v>
      </c>
      <c r="L60" s="75"/>
      <c r="M60" s="4"/>
    </row>
    <row r="61" ht="14.25" customHeight="1">
      <c r="A61" s="27">
        <v>17.0</v>
      </c>
      <c r="B61" s="91" t="s">
        <v>55</v>
      </c>
      <c r="C61" s="74">
        <v>49.0</v>
      </c>
      <c r="D61" s="75">
        <v>63.0</v>
      </c>
      <c r="E61" s="74">
        <v>69.0</v>
      </c>
      <c r="F61" s="75">
        <v>50.0</v>
      </c>
      <c r="G61" s="74">
        <v>27.0</v>
      </c>
      <c r="H61" s="75"/>
      <c r="I61" s="74">
        <v>88.0</v>
      </c>
      <c r="J61" s="75">
        <v>41.0</v>
      </c>
      <c r="K61" s="74">
        <v>20.0</v>
      </c>
      <c r="L61" s="75"/>
      <c r="M61" s="4"/>
    </row>
    <row r="62" ht="14.25" customHeight="1">
      <c r="A62" s="60">
        <v>18.0</v>
      </c>
      <c r="B62" s="91" t="s">
        <v>56</v>
      </c>
      <c r="C62" s="81">
        <v>2.0</v>
      </c>
      <c r="D62" s="82">
        <v>6.0</v>
      </c>
      <c r="E62" s="81">
        <v>2.0</v>
      </c>
      <c r="F62" s="82">
        <v>5.0</v>
      </c>
      <c r="G62" s="81">
        <v>0.0</v>
      </c>
      <c r="H62" s="82"/>
      <c r="I62" s="81">
        <v>3.0</v>
      </c>
      <c r="J62" s="82">
        <v>1.0</v>
      </c>
      <c r="K62" s="81">
        <v>0.0</v>
      </c>
      <c r="L62" s="82"/>
      <c r="M62" s="4"/>
    </row>
    <row r="63" ht="14.25" customHeight="1">
      <c r="A63" s="27">
        <v>19.0</v>
      </c>
      <c r="B63" s="91" t="s">
        <v>57</v>
      </c>
      <c r="C63" s="74">
        <v>2.0</v>
      </c>
      <c r="D63" s="75">
        <v>9.0</v>
      </c>
      <c r="E63" s="74">
        <v>4.0</v>
      </c>
      <c r="F63" s="75">
        <v>2.0</v>
      </c>
      <c r="G63" s="74">
        <v>0.0</v>
      </c>
      <c r="H63" s="75"/>
      <c r="I63" s="74">
        <v>4.0</v>
      </c>
      <c r="J63" s="75">
        <v>1.0</v>
      </c>
      <c r="K63" s="74">
        <v>0.0</v>
      </c>
      <c r="L63" s="75"/>
      <c r="M63" s="4"/>
    </row>
    <row r="64" ht="14.25" customHeight="1">
      <c r="A64" s="60">
        <v>20.0</v>
      </c>
      <c r="B64" s="91" t="s">
        <v>58</v>
      </c>
      <c r="C64" s="74" t="s">
        <v>221</v>
      </c>
      <c r="D64" s="75" t="s">
        <v>222</v>
      </c>
      <c r="E64" s="74" t="s">
        <v>142</v>
      </c>
      <c r="F64" s="75" t="s">
        <v>223</v>
      </c>
      <c r="G64" s="74">
        <v>0.0</v>
      </c>
      <c r="H64" s="75"/>
      <c r="I64" s="74" t="s">
        <v>224</v>
      </c>
      <c r="J64" s="75">
        <v>3.0</v>
      </c>
      <c r="K64" s="74">
        <v>0.0</v>
      </c>
      <c r="L64" s="75"/>
      <c r="M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</row>
    <row r="66" ht="14.25" customHeight="1"/>
    <row r="67" ht="14.25" customHeight="1">
      <c r="A67" s="246" t="s">
        <v>184</v>
      </c>
      <c r="B67" s="21"/>
      <c r="C67" s="21"/>
      <c r="D67" s="21"/>
      <c r="E67" s="21"/>
      <c r="F67" s="21"/>
      <c r="G67" s="247"/>
      <c r="H67" s="247"/>
      <c r="I67" s="247"/>
      <c r="J67" s="247"/>
      <c r="K67" s="247"/>
      <c r="L67" s="247"/>
      <c r="M67" s="247"/>
      <c r="N67" s="247"/>
      <c r="O67" s="247"/>
      <c r="P67" s="247"/>
      <c r="Q67" s="247"/>
      <c r="R67" s="247"/>
    </row>
    <row r="68" ht="14.25" customHeight="1">
      <c r="A68" s="422" t="s">
        <v>98</v>
      </c>
      <c r="B68" s="21"/>
      <c r="C68" s="513"/>
      <c r="D68" s="513"/>
      <c r="E68" s="513"/>
      <c r="F68" s="513"/>
      <c r="G68" s="247"/>
      <c r="H68" s="247"/>
      <c r="I68" s="247"/>
      <c r="J68" s="247"/>
      <c r="K68" s="247"/>
      <c r="L68" s="247"/>
      <c r="M68" s="247"/>
      <c r="N68" s="247"/>
      <c r="O68" s="247"/>
      <c r="P68" s="247"/>
      <c r="Q68" s="247"/>
      <c r="R68" s="247"/>
    </row>
    <row r="69" ht="14.25" customHeight="1">
      <c r="A69" s="249" t="s">
        <v>9</v>
      </c>
      <c r="B69" s="249" t="s">
        <v>25</v>
      </c>
      <c r="C69" s="250" t="s">
        <v>99</v>
      </c>
      <c r="D69" s="21"/>
      <c r="E69" s="21"/>
      <c r="F69" s="21"/>
      <c r="G69" s="247"/>
      <c r="H69" s="247"/>
      <c r="I69" s="247"/>
      <c r="J69" s="247"/>
      <c r="K69" s="247"/>
      <c r="L69" s="247"/>
      <c r="M69" s="247"/>
      <c r="N69" s="247"/>
      <c r="O69" s="247"/>
      <c r="P69" s="247"/>
      <c r="Q69" s="247"/>
      <c r="R69" s="247"/>
    </row>
    <row r="70" ht="14.25" customHeight="1">
      <c r="A70" s="25"/>
      <c r="B70" s="25"/>
      <c r="C70" s="251" t="s">
        <v>185</v>
      </c>
      <c r="D70" s="251" t="s">
        <v>101</v>
      </c>
      <c r="E70" s="251" t="s">
        <v>103</v>
      </c>
      <c r="F70" s="251" t="s">
        <v>102</v>
      </c>
      <c r="G70" s="247"/>
      <c r="H70" s="247"/>
      <c r="I70" s="247"/>
      <c r="J70" s="247"/>
      <c r="K70" s="247"/>
      <c r="L70" s="247"/>
      <c r="M70" s="247"/>
      <c r="N70" s="247"/>
      <c r="O70" s="247"/>
      <c r="P70" s="247"/>
      <c r="Q70" s="247"/>
      <c r="R70" s="247"/>
    </row>
    <row r="71" ht="14.25" customHeight="1">
      <c r="A71" s="424" t="s">
        <v>34</v>
      </c>
      <c r="B71" s="151"/>
      <c r="C71" s="151"/>
      <c r="D71" s="151"/>
      <c r="E71" s="151"/>
      <c r="F71" s="151"/>
      <c r="G71" s="247"/>
      <c r="H71" s="247"/>
      <c r="I71" s="247"/>
      <c r="J71" s="247"/>
      <c r="K71" s="247"/>
      <c r="L71" s="247"/>
      <c r="M71" s="247"/>
      <c r="N71" s="247"/>
      <c r="O71" s="247"/>
      <c r="P71" s="247"/>
      <c r="Q71" s="247"/>
      <c r="R71" s="247"/>
    </row>
    <row r="72" ht="14.25" customHeight="1">
      <c r="A72" s="253">
        <v>1.0</v>
      </c>
      <c r="B72" s="254" t="s">
        <v>35</v>
      </c>
      <c r="C72" s="255">
        <v>1.0</v>
      </c>
      <c r="D72" s="256">
        <v>7.0</v>
      </c>
      <c r="E72" s="256">
        <v>10.0</v>
      </c>
      <c r="F72" s="256">
        <v>16.0</v>
      </c>
      <c r="G72" s="247"/>
      <c r="H72" s="247"/>
      <c r="I72" s="247"/>
      <c r="J72" s="247"/>
      <c r="K72" s="247"/>
      <c r="L72" s="247"/>
      <c r="M72" s="247"/>
      <c r="N72" s="247"/>
      <c r="O72" s="247"/>
      <c r="P72" s="247"/>
      <c r="Q72" s="247"/>
      <c r="R72" s="247"/>
    </row>
    <row r="73" ht="14.25" customHeight="1">
      <c r="A73" s="257">
        <v>2.0</v>
      </c>
      <c r="B73" s="258" t="s">
        <v>36</v>
      </c>
      <c r="C73" s="259">
        <v>2.0</v>
      </c>
      <c r="D73" s="260">
        <v>2.0</v>
      </c>
      <c r="E73" s="260">
        <v>1.0</v>
      </c>
      <c r="F73" s="260">
        <v>1.0</v>
      </c>
      <c r="G73" s="247"/>
      <c r="H73" s="247"/>
      <c r="I73" s="247"/>
      <c r="J73" s="247"/>
      <c r="K73" s="247"/>
      <c r="L73" s="247"/>
      <c r="M73" s="247"/>
      <c r="N73" s="247"/>
      <c r="O73" s="247"/>
      <c r="P73" s="247"/>
      <c r="Q73" s="247"/>
      <c r="R73" s="247"/>
    </row>
    <row r="74" ht="14.25" customHeight="1">
      <c r="A74" s="261">
        <v>3.0</v>
      </c>
      <c r="B74" s="258" t="s">
        <v>37</v>
      </c>
      <c r="C74" s="265" t="s">
        <v>107</v>
      </c>
      <c r="D74" s="266" t="s">
        <v>107</v>
      </c>
      <c r="E74" s="266" t="s">
        <v>107</v>
      </c>
      <c r="F74" s="266" t="s">
        <v>107</v>
      </c>
      <c r="G74" s="247"/>
      <c r="H74" s="247"/>
      <c r="I74" s="247"/>
      <c r="J74" s="247"/>
      <c r="K74" s="247"/>
      <c r="L74" s="247"/>
      <c r="M74" s="247"/>
      <c r="N74" s="247"/>
      <c r="O74" s="247"/>
      <c r="P74" s="247"/>
      <c r="Q74" s="247"/>
      <c r="R74" s="247"/>
    </row>
    <row r="75" ht="14.25" customHeight="1">
      <c r="A75" s="264">
        <v>4.0</v>
      </c>
      <c r="B75" s="258" t="s">
        <v>38</v>
      </c>
      <c r="C75" s="262" t="s">
        <v>105</v>
      </c>
      <c r="D75" s="266" t="s">
        <v>108</v>
      </c>
      <c r="E75" s="266" t="s">
        <v>110</v>
      </c>
      <c r="F75" s="266" t="s">
        <v>109</v>
      </c>
      <c r="G75" s="247"/>
      <c r="H75" s="247"/>
      <c r="I75" s="247"/>
      <c r="J75" s="247"/>
      <c r="K75" s="247"/>
      <c r="L75" s="247"/>
      <c r="M75" s="247"/>
      <c r="N75" s="247"/>
      <c r="O75" s="247"/>
      <c r="P75" s="247"/>
      <c r="Q75" s="247"/>
      <c r="R75" s="247"/>
    </row>
    <row r="76" ht="14.25" customHeight="1">
      <c r="A76" s="267" t="s">
        <v>39</v>
      </c>
      <c r="B76" s="258" t="s">
        <v>40</v>
      </c>
      <c r="C76" s="259">
        <v>250.0</v>
      </c>
      <c r="D76" s="260">
        <v>254.0</v>
      </c>
      <c r="E76" s="260">
        <v>295.0</v>
      </c>
      <c r="F76" s="260">
        <v>248.0</v>
      </c>
      <c r="G76" s="247"/>
      <c r="H76" s="247"/>
      <c r="I76" s="247"/>
      <c r="J76" s="247"/>
      <c r="K76" s="247"/>
      <c r="L76" s="247"/>
      <c r="M76" s="247"/>
      <c r="N76" s="247"/>
      <c r="O76" s="247"/>
      <c r="P76" s="247"/>
      <c r="Q76" s="247"/>
      <c r="R76" s="247"/>
    </row>
    <row r="77" ht="14.25" customHeight="1">
      <c r="A77" s="268">
        <v>6.0</v>
      </c>
      <c r="B77" s="269" t="s">
        <v>41</v>
      </c>
      <c r="C77" s="259">
        <v>7.0</v>
      </c>
      <c r="D77" s="260">
        <v>8.0</v>
      </c>
      <c r="E77" s="260">
        <v>8.0</v>
      </c>
      <c r="F77" s="260">
        <v>10.0</v>
      </c>
      <c r="G77" s="247"/>
      <c r="H77" s="247"/>
      <c r="I77" s="247"/>
      <c r="J77" s="247"/>
      <c r="K77" s="247"/>
      <c r="L77" s="247"/>
      <c r="M77" s="247"/>
      <c r="N77" s="247"/>
      <c r="O77" s="247"/>
      <c r="P77" s="247"/>
      <c r="Q77" s="247"/>
      <c r="R77" s="247"/>
    </row>
    <row r="78" ht="14.25" customHeight="1">
      <c r="A78" s="270">
        <v>7.0</v>
      </c>
      <c r="B78" s="258" t="s">
        <v>42</v>
      </c>
      <c r="C78" s="259">
        <v>270.0</v>
      </c>
      <c r="D78" s="260">
        <v>296.0</v>
      </c>
      <c r="E78" s="260">
        <v>300.0</v>
      </c>
      <c r="F78" s="260">
        <v>266.0</v>
      </c>
      <c r="G78" s="247"/>
      <c r="H78" s="247"/>
      <c r="I78" s="247"/>
      <c r="J78" s="247"/>
      <c r="K78" s="247"/>
      <c r="L78" s="247"/>
      <c r="M78" s="247"/>
      <c r="N78" s="247"/>
      <c r="O78" s="247"/>
      <c r="P78" s="247"/>
      <c r="Q78" s="247"/>
      <c r="R78" s="247"/>
    </row>
    <row r="79" ht="14.25" customHeight="1">
      <c r="A79" s="271">
        <v>8.0</v>
      </c>
      <c r="B79" s="272" t="s">
        <v>43</v>
      </c>
      <c r="C79" s="259">
        <v>320.0</v>
      </c>
      <c r="D79" s="260">
        <v>252.0</v>
      </c>
      <c r="E79" s="260">
        <v>297.0</v>
      </c>
      <c r="F79" s="260">
        <v>252.0</v>
      </c>
      <c r="G79" s="247"/>
      <c r="H79" s="247"/>
      <c r="I79" s="247"/>
      <c r="J79" s="247"/>
      <c r="K79" s="247"/>
      <c r="L79" s="247"/>
      <c r="M79" s="247"/>
      <c r="N79" s="247"/>
      <c r="O79" s="247"/>
      <c r="P79" s="247"/>
      <c r="Q79" s="247"/>
      <c r="R79" s="247"/>
    </row>
    <row r="80" ht="14.25" customHeight="1">
      <c r="A80" s="257">
        <v>9.0</v>
      </c>
      <c r="B80" s="273" t="s">
        <v>44</v>
      </c>
      <c r="C80" s="259">
        <v>8.0</v>
      </c>
      <c r="D80" s="260">
        <v>9.0</v>
      </c>
      <c r="E80" s="260">
        <v>5.0</v>
      </c>
      <c r="F80" s="260">
        <v>4.0</v>
      </c>
      <c r="G80" s="247"/>
      <c r="H80" s="247"/>
      <c r="I80" s="247"/>
      <c r="J80" s="247"/>
      <c r="K80" s="247"/>
      <c r="L80" s="247"/>
      <c r="M80" s="247"/>
      <c r="N80" s="247"/>
      <c r="O80" s="247"/>
      <c r="P80" s="247"/>
      <c r="Q80" s="247"/>
      <c r="R80" s="247"/>
    </row>
    <row r="81" ht="14.25" customHeight="1">
      <c r="A81" s="257">
        <v>10.0</v>
      </c>
      <c r="B81" s="258" t="s">
        <v>45</v>
      </c>
      <c r="C81" s="259">
        <v>300.0</v>
      </c>
      <c r="D81" s="260">
        <v>300.0</v>
      </c>
      <c r="E81" s="260">
        <v>282.0</v>
      </c>
      <c r="F81" s="260">
        <v>222.0</v>
      </c>
      <c r="G81" s="247"/>
      <c r="H81" s="247"/>
      <c r="I81" s="247"/>
      <c r="J81" s="247"/>
      <c r="K81" s="247"/>
      <c r="L81" s="247"/>
      <c r="M81" s="247"/>
      <c r="N81" s="247"/>
      <c r="O81" s="247"/>
      <c r="P81" s="247"/>
      <c r="Q81" s="247"/>
      <c r="R81" s="247"/>
    </row>
    <row r="82" ht="14.25" customHeight="1">
      <c r="A82" s="425" t="s">
        <v>46</v>
      </c>
      <c r="B82" s="17"/>
      <c r="C82" s="17"/>
      <c r="D82" s="17"/>
      <c r="E82" s="17"/>
      <c r="F82" s="17"/>
      <c r="G82" s="247"/>
      <c r="H82" s="247"/>
      <c r="I82" s="247"/>
      <c r="J82" s="247"/>
      <c r="K82" s="247"/>
      <c r="L82" s="247"/>
      <c r="M82" s="247"/>
      <c r="N82" s="247"/>
      <c r="O82" s="247"/>
      <c r="P82" s="247"/>
      <c r="Q82" s="247"/>
      <c r="R82" s="247"/>
    </row>
    <row r="83" ht="14.25" customHeight="1">
      <c r="A83" s="275">
        <v>11.0</v>
      </c>
      <c r="B83" s="276" t="s">
        <v>47</v>
      </c>
      <c r="C83" s="277"/>
      <c r="D83" s="277"/>
      <c r="E83" s="277"/>
      <c r="F83" s="277"/>
      <c r="G83" s="247"/>
      <c r="H83" s="247"/>
      <c r="I83" s="247"/>
      <c r="J83" s="247"/>
      <c r="K83" s="247"/>
      <c r="L83" s="247"/>
      <c r="M83" s="247"/>
      <c r="N83" s="247"/>
      <c r="O83" s="247"/>
      <c r="P83" s="247"/>
      <c r="Q83" s="247"/>
      <c r="R83" s="247"/>
    </row>
    <row r="84" ht="14.25" customHeight="1">
      <c r="A84" s="257">
        <v>12.0</v>
      </c>
      <c r="B84" s="276" t="s">
        <v>48</v>
      </c>
      <c r="C84" s="277"/>
      <c r="D84" s="277"/>
      <c r="E84" s="277"/>
      <c r="F84" s="277"/>
      <c r="G84" s="247"/>
      <c r="H84" s="247"/>
      <c r="I84" s="247"/>
      <c r="J84" s="247"/>
      <c r="K84" s="247"/>
      <c r="L84" s="247"/>
      <c r="M84" s="247"/>
      <c r="N84" s="247"/>
      <c r="O84" s="247"/>
      <c r="P84" s="247"/>
      <c r="Q84" s="247"/>
      <c r="R84" s="247"/>
    </row>
    <row r="85" ht="14.25" customHeight="1">
      <c r="A85" s="257">
        <v>13.0</v>
      </c>
      <c r="B85" s="276" t="s">
        <v>49</v>
      </c>
      <c r="C85" s="277"/>
      <c r="D85" s="277"/>
      <c r="E85" s="277"/>
      <c r="F85" s="277"/>
      <c r="G85" s="247"/>
      <c r="H85" s="247"/>
      <c r="I85" s="247"/>
      <c r="J85" s="247"/>
      <c r="K85" s="247"/>
      <c r="L85" s="247"/>
      <c r="M85" s="247"/>
      <c r="N85" s="247"/>
      <c r="O85" s="247"/>
      <c r="P85" s="247"/>
      <c r="Q85" s="247"/>
      <c r="R85" s="247"/>
    </row>
    <row r="86" ht="14.25" customHeight="1">
      <c r="A86" s="257">
        <v>14.0</v>
      </c>
      <c r="B86" s="276" t="s">
        <v>50</v>
      </c>
      <c r="C86" s="277"/>
      <c r="D86" s="277"/>
      <c r="E86" s="277"/>
      <c r="F86" s="277"/>
      <c r="G86" s="247"/>
      <c r="H86" s="247"/>
      <c r="I86" s="247"/>
      <c r="J86" s="247"/>
      <c r="K86" s="247"/>
      <c r="L86" s="247"/>
      <c r="M86" s="247"/>
      <c r="N86" s="247"/>
      <c r="O86" s="247"/>
      <c r="P86" s="247"/>
      <c r="Q86" s="247"/>
      <c r="R86" s="247"/>
    </row>
    <row r="87" ht="14.25" customHeight="1">
      <c r="A87" s="257">
        <v>15.0</v>
      </c>
      <c r="B87" s="276" t="s">
        <v>52</v>
      </c>
      <c r="C87" s="277"/>
      <c r="D87" s="277"/>
      <c r="E87" s="277"/>
      <c r="F87" s="277"/>
      <c r="G87" s="247"/>
      <c r="H87" s="247"/>
      <c r="I87" s="247"/>
      <c r="J87" s="247"/>
      <c r="K87" s="247"/>
      <c r="L87" s="247"/>
      <c r="M87" s="247"/>
      <c r="N87" s="247"/>
      <c r="O87" s="247"/>
      <c r="P87" s="247"/>
      <c r="Q87" s="247"/>
      <c r="R87" s="247"/>
    </row>
    <row r="88" ht="14.25" customHeight="1">
      <c r="A88" s="427">
        <v>16.0</v>
      </c>
      <c r="B88" s="276" t="s">
        <v>54</v>
      </c>
      <c r="C88" s="277"/>
      <c r="D88" s="277"/>
      <c r="E88" s="277"/>
      <c r="F88" s="277"/>
      <c r="G88" s="247"/>
      <c r="H88" s="247"/>
      <c r="I88" s="247"/>
      <c r="J88" s="247"/>
      <c r="K88" s="247"/>
      <c r="L88" s="247"/>
      <c r="M88" s="247"/>
      <c r="N88" s="247"/>
      <c r="O88" s="247"/>
      <c r="P88" s="247"/>
      <c r="Q88" s="247"/>
      <c r="R88" s="247"/>
    </row>
    <row r="89" ht="14.25" customHeight="1">
      <c r="A89" s="427">
        <v>17.0</v>
      </c>
      <c r="B89" s="276" t="s">
        <v>112</v>
      </c>
      <c r="C89" s="277"/>
      <c r="D89" s="277"/>
      <c r="E89" s="277"/>
      <c r="F89" s="277"/>
      <c r="G89" s="247"/>
      <c r="H89" s="247"/>
      <c r="I89" s="247"/>
      <c r="J89" s="247"/>
      <c r="K89" s="247"/>
      <c r="L89" s="247"/>
      <c r="M89" s="247"/>
      <c r="N89" s="247"/>
      <c r="O89" s="247"/>
      <c r="P89" s="247"/>
      <c r="Q89" s="247"/>
      <c r="R89" s="247"/>
    </row>
    <row r="90" ht="14.25" customHeight="1">
      <c r="A90" s="427">
        <v>18.0</v>
      </c>
      <c r="B90" s="276" t="s">
        <v>56</v>
      </c>
      <c r="C90" s="277"/>
      <c r="D90" s="277"/>
      <c r="E90" s="277"/>
      <c r="F90" s="277"/>
      <c r="G90" s="247"/>
      <c r="H90" s="247"/>
      <c r="I90" s="247"/>
      <c r="J90" s="247"/>
      <c r="K90" s="247"/>
      <c r="L90" s="247"/>
      <c r="M90" s="247"/>
      <c r="N90" s="247"/>
      <c r="O90" s="247"/>
      <c r="P90" s="247"/>
      <c r="Q90" s="247"/>
      <c r="R90" s="247"/>
    </row>
    <row r="91" ht="14.25" customHeight="1">
      <c r="A91" s="427">
        <v>19.0</v>
      </c>
      <c r="B91" s="276" t="s">
        <v>57</v>
      </c>
      <c r="C91" s="277"/>
      <c r="D91" s="277"/>
      <c r="E91" s="277"/>
      <c r="F91" s="277"/>
      <c r="G91" s="247"/>
      <c r="H91" s="247"/>
      <c r="I91" s="247"/>
      <c r="J91" s="247"/>
      <c r="K91" s="247"/>
      <c r="L91" s="247"/>
      <c r="M91" s="247"/>
      <c r="N91" s="247"/>
      <c r="O91" s="247"/>
      <c r="P91" s="247"/>
      <c r="Q91" s="247"/>
      <c r="R91" s="247"/>
    </row>
    <row r="92" ht="14.25" customHeight="1">
      <c r="A92" s="427">
        <v>20.0</v>
      </c>
      <c r="B92" s="276" t="s">
        <v>58</v>
      </c>
      <c r="C92" s="277"/>
      <c r="D92" s="277"/>
      <c r="E92" s="277"/>
      <c r="F92" s="277"/>
      <c r="G92" s="247"/>
      <c r="H92" s="247"/>
      <c r="I92" s="247"/>
      <c r="J92" s="247"/>
      <c r="K92" s="247"/>
      <c r="L92" s="247"/>
      <c r="M92" s="247"/>
      <c r="N92" s="247"/>
      <c r="O92" s="247"/>
      <c r="P92" s="247"/>
      <c r="Q92" s="247"/>
      <c r="R92" s="247"/>
    </row>
    <row r="93" ht="14.25" customHeight="1">
      <c r="A93" s="427">
        <v>21.0</v>
      </c>
      <c r="B93" s="276" t="s">
        <v>59</v>
      </c>
      <c r="C93" s="277"/>
      <c r="D93" s="277"/>
      <c r="E93" s="277"/>
      <c r="F93" s="277"/>
      <c r="G93" s="247"/>
      <c r="H93" s="247"/>
      <c r="I93" s="247"/>
      <c r="J93" s="247"/>
      <c r="K93" s="247"/>
      <c r="L93" s="247"/>
      <c r="M93" s="247"/>
      <c r="N93" s="247"/>
      <c r="O93" s="247"/>
      <c r="P93" s="247"/>
      <c r="Q93" s="247"/>
      <c r="R93" s="247"/>
    </row>
    <row r="94" ht="14.25" customHeight="1">
      <c r="A94" s="247"/>
      <c r="B94" s="247"/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</row>
    <row r="95" ht="14.25" customHeight="1">
      <c r="A95" s="280" t="s">
        <v>9</v>
      </c>
      <c r="B95" s="280" t="s">
        <v>25</v>
      </c>
      <c r="C95" s="281" t="s">
        <v>113</v>
      </c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2"/>
    </row>
    <row r="96" ht="14.25" customHeight="1">
      <c r="A96" s="25"/>
      <c r="B96" s="25"/>
      <c r="C96" s="282" t="s">
        <v>186</v>
      </c>
      <c r="D96" s="22"/>
      <c r="E96" s="282" t="s">
        <v>187</v>
      </c>
      <c r="F96" s="22"/>
      <c r="G96" s="282" t="s">
        <v>116</v>
      </c>
      <c r="H96" s="22"/>
      <c r="I96" s="282" t="s">
        <v>101</v>
      </c>
      <c r="J96" s="22"/>
      <c r="K96" s="282" t="s">
        <v>103</v>
      </c>
      <c r="L96" s="22"/>
      <c r="M96" s="282" t="s">
        <v>115</v>
      </c>
      <c r="N96" s="22"/>
      <c r="O96" s="282" t="s">
        <v>185</v>
      </c>
      <c r="P96" s="22"/>
      <c r="Q96" s="282" t="s">
        <v>117</v>
      </c>
      <c r="R96" s="22"/>
    </row>
    <row r="97" ht="14.25" customHeight="1">
      <c r="A97" s="283" t="s">
        <v>34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2"/>
    </row>
    <row r="98" ht="14.25" customHeight="1">
      <c r="A98" s="257">
        <v>1.0</v>
      </c>
      <c r="B98" s="284" t="s">
        <v>35</v>
      </c>
      <c r="C98" s="285">
        <v>2.0</v>
      </c>
      <c r="D98" s="24"/>
      <c r="E98" s="286">
        <v>5.0</v>
      </c>
      <c r="F98" s="24"/>
      <c r="G98" s="286">
        <v>11.0</v>
      </c>
      <c r="H98" s="24"/>
      <c r="I98" s="286">
        <v>16.0</v>
      </c>
      <c r="J98" s="24"/>
      <c r="K98" s="286">
        <v>18.0</v>
      </c>
      <c r="L98" s="24"/>
      <c r="M98" s="286">
        <v>27.0</v>
      </c>
      <c r="N98" s="24"/>
      <c r="O98" s="286">
        <v>29.0</v>
      </c>
      <c r="P98" s="24"/>
      <c r="Q98" s="286">
        <v>34.0</v>
      </c>
      <c r="R98" s="24"/>
    </row>
    <row r="99" ht="14.25" customHeight="1">
      <c r="A99" s="257">
        <v>2.0</v>
      </c>
      <c r="B99" s="284" t="s">
        <v>36</v>
      </c>
      <c r="C99" s="287">
        <v>1.0</v>
      </c>
      <c r="D99" s="288">
        <v>3.0</v>
      </c>
      <c r="E99" s="288">
        <v>1.0</v>
      </c>
      <c r="F99" s="288">
        <v>3.0</v>
      </c>
      <c r="G99" s="288">
        <v>1.0</v>
      </c>
      <c r="H99" s="288">
        <v>3.0</v>
      </c>
      <c r="I99" s="288">
        <v>1.0</v>
      </c>
      <c r="J99" s="288">
        <v>3.0</v>
      </c>
      <c r="K99" s="288">
        <v>1.0</v>
      </c>
      <c r="L99" s="288">
        <v>3.0</v>
      </c>
      <c r="M99" s="288">
        <v>1.0</v>
      </c>
      <c r="N99" s="288">
        <v>3.0</v>
      </c>
      <c r="O99" s="288">
        <v>1.0</v>
      </c>
      <c r="P99" s="288">
        <v>3.0</v>
      </c>
      <c r="Q99" s="288">
        <v>1.0</v>
      </c>
      <c r="R99" s="288">
        <v>3.0</v>
      </c>
    </row>
    <row r="100" ht="14.25" customHeight="1">
      <c r="A100" s="261">
        <v>3.0</v>
      </c>
      <c r="B100" s="284" t="s">
        <v>37</v>
      </c>
      <c r="C100" s="289" t="s">
        <v>107</v>
      </c>
      <c r="D100" s="22"/>
      <c r="E100" s="290" t="s">
        <v>107</v>
      </c>
      <c r="F100" s="22"/>
      <c r="G100" s="290" t="s">
        <v>107</v>
      </c>
      <c r="H100" s="22"/>
      <c r="I100" s="290" t="s">
        <v>107</v>
      </c>
      <c r="J100" s="22"/>
      <c r="K100" s="290" t="s">
        <v>107</v>
      </c>
      <c r="L100" s="22"/>
      <c r="M100" s="290" t="s">
        <v>107</v>
      </c>
      <c r="N100" s="22"/>
      <c r="O100" s="290" t="s">
        <v>107</v>
      </c>
      <c r="P100" s="22"/>
      <c r="Q100" s="290" t="s">
        <v>107</v>
      </c>
      <c r="R100" s="22"/>
    </row>
    <row r="101" ht="14.25" customHeight="1">
      <c r="A101" s="264">
        <v>4.0</v>
      </c>
      <c r="B101" s="284" t="s">
        <v>38</v>
      </c>
      <c r="C101" s="289" t="s">
        <v>109</v>
      </c>
      <c r="D101" s="22"/>
      <c r="E101" s="290" t="s">
        <v>188</v>
      </c>
      <c r="F101" s="22"/>
      <c r="G101" s="290" t="s">
        <v>108</v>
      </c>
      <c r="H101" s="22"/>
      <c r="I101" s="290" t="s">
        <v>110</v>
      </c>
      <c r="J101" s="22"/>
      <c r="K101" s="290" t="s">
        <v>189</v>
      </c>
      <c r="L101" s="22"/>
      <c r="M101" s="290" t="s">
        <v>190</v>
      </c>
      <c r="N101" s="22"/>
      <c r="O101" s="290" t="s">
        <v>105</v>
      </c>
      <c r="P101" s="22"/>
      <c r="Q101" s="290" t="s">
        <v>191</v>
      </c>
      <c r="R101" s="22"/>
    </row>
    <row r="102" ht="14.25" customHeight="1">
      <c r="A102" s="291" t="s">
        <v>39</v>
      </c>
      <c r="B102" s="284" t="s">
        <v>40</v>
      </c>
      <c r="C102" s="287">
        <v>171.0</v>
      </c>
      <c r="D102" s="288">
        <v>369.0</v>
      </c>
      <c r="E102" s="288">
        <v>197.0</v>
      </c>
      <c r="F102" s="288">
        <v>178.0</v>
      </c>
      <c r="G102" s="288">
        <v>346.0</v>
      </c>
      <c r="H102" s="288">
        <v>182.0</v>
      </c>
      <c r="I102" s="288">
        <v>80.0</v>
      </c>
      <c r="J102" s="288">
        <v>266.0</v>
      </c>
      <c r="K102" s="288">
        <v>187.0</v>
      </c>
      <c r="L102" s="288">
        <v>292.0</v>
      </c>
      <c r="M102" s="288">
        <v>238.0</v>
      </c>
      <c r="N102" s="288">
        <v>165.0</v>
      </c>
      <c r="O102" s="288">
        <v>278.0</v>
      </c>
      <c r="P102" s="288">
        <v>249.0</v>
      </c>
      <c r="Q102" s="288">
        <v>431.0</v>
      </c>
      <c r="R102" s="288">
        <v>256.0</v>
      </c>
    </row>
    <row r="103" ht="14.25" customHeight="1">
      <c r="A103" s="268">
        <v>6.0</v>
      </c>
      <c r="B103" s="292" t="s">
        <v>41</v>
      </c>
      <c r="C103" s="287">
        <v>10.0</v>
      </c>
      <c r="D103" s="288">
        <v>10.0</v>
      </c>
      <c r="E103" s="288">
        <v>10.0</v>
      </c>
      <c r="F103" s="288">
        <v>10.0</v>
      </c>
      <c r="G103" s="288">
        <v>10.0</v>
      </c>
      <c r="H103" s="288">
        <v>10.0</v>
      </c>
      <c r="I103" s="288">
        <v>10.0</v>
      </c>
      <c r="J103" s="288">
        <v>10.0</v>
      </c>
      <c r="K103" s="288">
        <v>10.0</v>
      </c>
      <c r="L103" s="288">
        <v>10.0</v>
      </c>
      <c r="M103" s="288">
        <v>10.0</v>
      </c>
      <c r="N103" s="288">
        <v>10.0</v>
      </c>
      <c r="O103" s="288">
        <v>10.0</v>
      </c>
      <c r="P103" s="288">
        <v>10.0</v>
      </c>
      <c r="Q103" s="288">
        <v>10.0</v>
      </c>
      <c r="R103" s="288">
        <v>3.0</v>
      </c>
    </row>
    <row r="104" ht="14.25" customHeight="1">
      <c r="A104" s="270">
        <v>7.0</v>
      </c>
      <c r="B104" s="284" t="s">
        <v>42</v>
      </c>
      <c r="C104" s="287">
        <v>373.0</v>
      </c>
      <c r="D104" s="288">
        <v>666.0</v>
      </c>
      <c r="E104" s="288">
        <v>389.0</v>
      </c>
      <c r="F104" s="288">
        <v>604.0</v>
      </c>
      <c r="G104" s="288">
        <v>734.0</v>
      </c>
      <c r="H104" s="288">
        <v>305.0</v>
      </c>
      <c r="I104" s="288">
        <v>205.0</v>
      </c>
      <c r="J104" s="288">
        <v>647.0</v>
      </c>
      <c r="K104" s="288">
        <v>289.0</v>
      </c>
      <c r="L104" s="288">
        <v>377.0</v>
      </c>
      <c r="M104" s="288">
        <v>514.0</v>
      </c>
      <c r="N104" s="288">
        <v>288.0</v>
      </c>
      <c r="O104" s="288">
        <v>557.0</v>
      </c>
      <c r="P104" s="288">
        <v>473.0</v>
      </c>
      <c r="Q104" s="288">
        <v>666.0</v>
      </c>
      <c r="R104" s="288">
        <v>353.0</v>
      </c>
    </row>
    <row r="105" ht="14.25" customHeight="1">
      <c r="A105" s="271">
        <v>8.0</v>
      </c>
      <c r="B105" s="293" t="s">
        <v>43</v>
      </c>
      <c r="C105" s="287">
        <v>172.0</v>
      </c>
      <c r="D105" s="288">
        <v>240.0</v>
      </c>
      <c r="E105" s="288">
        <v>198.0</v>
      </c>
      <c r="F105" s="288">
        <v>180.0</v>
      </c>
      <c r="G105" s="288">
        <v>208.0</v>
      </c>
      <c r="H105" s="288">
        <v>258.0</v>
      </c>
      <c r="I105" s="288">
        <v>145.0</v>
      </c>
      <c r="J105" s="288">
        <v>149.0</v>
      </c>
      <c r="K105" s="288">
        <v>325.0</v>
      </c>
      <c r="L105" s="288">
        <v>159.0</v>
      </c>
      <c r="M105" s="288">
        <v>174.0</v>
      </c>
      <c r="N105" s="288">
        <v>200.0</v>
      </c>
      <c r="O105" s="288">
        <v>273.0</v>
      </c>
      <c r="P105" s="428">
        <v>259.0</v>
      </c>
      <c r="Q105" s="288">
        <v>293.0</v>
      </c>
      <c r="R105" s="288">
        <v>284.0</v>
      </c>
    </row>
    <row r="106" ht="14.25" customHeight="1">
      <c r="A106" s="257">
        <v>9.0</v>
      </c>
      <c r="B106" s="294" t="s">
        <v>44</v>
      </c>
      <c r="C106" s="287">
        <v>10.0</v>
      </c>
      <c r="D106" s="288">
        <v>9.0</v>
      </c>
      <c r="E106" s="288">
        <v>10.0</v>
      </c>
      <c r="F106" s="288">
        <v>3.0</v>
      </c>
      <c r="G106" s="288">
        <v>9.0</v>
      </c>
      <c r="H106" s="288">
        <v>9.0</v>
      </c>
      <c r="I106" s="288">
        <v>10.0</v>
      </c>
      <c r="J106" s="288">
        <v>10.0</v>
      </c>
      <c r="K106" s="288">
        <v>10.0</v>
      </c>
      <c r="L106" s="288">
        <v>4.0</v>
      </c>
      <c r="M106" s="288">
        <v>10.0</v>
      </c>
      <c r="N106" s="288">
        <v>10.0</v>
      </c>
      <c r="O106" s="288">
        <v>10.0</v>
      </c>
      <c r="P106" s="288">
        <v>4.0</v>
      </c>
      <c r="Q106" s="288">
        <v>10.0</v>
      </c>
      <c r="R106" s="288">
        <v>10.0</v>
      </c>
    </row>
    <row r="107" ht="14.25" customHeight="1">
      <c r="A107" s="257">
        <v>10.0</v>
      </c>
      <c r="B107" s="284" t="s">
        <v>45</v>
      </c>
      <c r="C107" s="287">
        <v>325.0</v>
      </c>
      <c r="D107" s="288">
        <v>536.0</v>
      </c>
      <c r="E107" s="288">
        <v>433.0</v>
      </c>
      <c r="F107" s="288">
        <v>268.0</v>
      </c>
      <c r="G107" s="288">
        <v>480.0</v>
      </c>
      <c r="H107" s="288">
        <v>390.0</v>
      </c>
      <c r="I107" s="288">
        <v>233.0</v>
      </c>
      <c r="J107" s="288">
        <v>250.0</v>
      </c>
      <c r="K107" s="288">
        <v>588.0</v>
      </c>
      <c r="L107" s="288">
        <v>219.0</v>
      </c>
      <c r="M107" s="288">
        <v>325.0</v>
      </c>
      <c r="N107" s="288">
        <v>373.0</v>
      </c>
      <c r="O107" s="288">
        <v>471.0</v>
      </c>
      <c r="P107" s="288">
        <v>322.0</v>
      </c>
      <c r="Q107" s="288">
        <v>476.0</v>
      </c>
      <c r="R107" s="288">
        <v>587.0</v>
      </c>
    </row>
    <row r="108" ht="14.25" customHeight="1">
      <c r="A108" s="295" t="s">
        <v>9</v>
      </c>
      <c r="B108" s="296" t="s">
        <v>25</v>
      </c>
      <c r="C108" s="297" t="s">
        <v>46</v>
      </c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2"/>
    </row>
    <row r="109" ht="14.25" customHeight="1">
      <c r="A109" s="24"/>
      <c r="B109" s="25"/>
      <c r="C109" s="298" t="s">
        <v>119</v>
      </c>
      <c r="D109" s="299" t="s">
        <v>120</v>
      </c>
      <c r="E109" s="298" t="s">
        <v>119</v>
      </c>
      <c r="F109" s="299" t="s">
        <v>120</v>
      </c>
      <c r="G109" s="298" t="s">
        <v>119</v>
      </c>
      <c r="H109" s="299" t="s">
        <v>120</v>
      </c>
      <c r="I109" s="298" t="s">
        <v>119</v>
      </c>
      <c r="J109" s="299" t="s">
        <v>120</v>
      </c>
      <c r="K109" s="298" t="s">
        <v>119</v>
      </c>
      <c r="L109" s="299" t="s">
        <v>120</v>
      </c>
      <c r="M109" s="298" t="s">
        <v>119</v>
      </c>
      <c r="N109" s="299" t="s">
        <v>120</v>
      </c>
      <c r="O109" s="298" t="s">
        <v>119</v>
      </c>
      <c r="P109" s="299" t="s">
        <v>120</v>
      </c>
      <c r="Q109" s="298" t="s">
        <v>119</v>
      </c>
      <c r="R109" s="299" t="s">
        <v>120</v>
      </c>
    </row>
    <row r="110" ht="14.25" customHeight="1">
      <c r="A110" s="300">
        <v>11.0</v>
      </c>
      <c r="B110" s="301" t="s">
        <v>47</v>
      </c>
      <c r="C110" s="304"/>
      <c r="D110" s="304"/>
      <c r="E110" s="304"/>
      <c r="F110" s="304"/>
      <c r="G110" s="304"/>
      <c r="H110" s="514"/>
      <c r="I110" s="304"/>
      <c r="J110" s="304"/>
      <c r="K110" s="514"/>
      <c r="L110" s="514"/>
      <c r="M110" s="266">
        <v>0.0</v>
      </c>
      <c r="N110" s="266">
        <v>0.0</v>
      </c>
      <c r="O110" s="514"/>
      <c r="P110" s="514"/>
      <c r="Q110" s="514"/>
      <c r="R110" s="514"/>
    </row>
    <row r="111" ht="14.25" customHeight="1">
      <c r="A111" s="257">
        <v>12.0</v>
      </c>
      <c r="B111" s="301" t="s">
        <v>48</v>
      </c>
      <c r="C111" s="304"/>
      <c r="D111" s="304"/>
      <c r="E111" s="304"/>
      <c r="F111" s="304"/>
      <c r="G111" s="304"/>
      <c r="H111" s="514"/>
      <c r="I111" s="304"/>
      <c r="J111" s="304"/>
      <c r="K111" s="514"/>
      <c r="L111" s="514"/>
      <c r="M111" s="266">
        <v>6.0</v>
      </c>
      <c r="N111" s="266">
        <v>5.0</v>
      </c>
      <c r="O111" s="514"/>
      <c r="P111" s="514"/>
      <c r="Q111" s="514"/>
      <c r="R111" s="514"/>
    </row>
    <row r="112" ht="14.25" customHeight="1">
      <c r="A112" s="257">
        <v>13.0</v>
      </c>
      <c r="B112" s="301" t="s">
        <v>49</v>
      </c>
      <c r="C112" s="304"/>
      <c r="D112" s="304"/>
      <c r="E112" s="304"/>
      <c r="F112" s="304"/>
      <c r="G112" s="304"/>
      <c r="H112" s="514"/>
      <c r="I112" s="304"/>
      <c r="J112" s="304"/>
      <c r="K112" s="514"/>
      <c r="L112" s="514"/>
      <c r="M112" s="266">
        <v>10.0</v>
      </c>
      <c r="N112" s="266">
        <v>11.0</v>
      </c>
      <c r="O112" s="514"/>
      <c r="P112" s="514"/>
      <c r="Q112" s="514"/>
      <c r="R112" s="514"/>
    </row>
    <row r="113" ht="14.25" customHeight="1">
      <c r="A113" s="257">
        <v>14.0</v>
      </c>
      <c r="B113" s="301" t="s">
        <v>50</v>
      </c>
      <c r="C113" s="304"/>
      <c r="D113" s="304"/>
      <c r="E113" s="304"/>
      <c r="F113" s="304"/>
      <c r="G113" s="304"/>
      <c r="H113" s="514"/>
      <c r="I113" s="304"/>
      <c r="J113" s="304"/>
      <c r="K113" s="514"/>
      <c r="L113" s="514"/>
      <c r="M113" s="266" t="s">
        <v>4</v>
      </c>
      <c r="N113" s="266" t="s">
        <v>51</v>
      </c>
      <c r="O113" s="514"/>
      <c r="P113" s="514"/>
      <c r="Q113" s="514"/>
      <c r="R113" s="514"/>
    </row>
    <row r="114" ht="14.25" customHeight="1">
      <c r="A114" s="257">
        <v>15.0</v>
      </c>
      <c r="B114" s="301" t="s">
        <v>52</v>
      </c>
      <c r="C114" s="304"/>
      <c r="D114" s="304"/>
      <c r="E114" s="304"/>
      <c r="F114" s="304"/>
      <c r="G114" s="304"/>
      <c r="H114" s="304"/>
      <c r="I114" s="304"/>
      <c r="J114" s="304"/>
      <c r="K114" s="304"/>
      <c r="L114" s="304"/>
      <c r="M114" s="304"/>
      <c r="N114" s="304"/>
      <c r="O114" s="304"/>
      <c r="P114" s="304"/>
      <c r="Q114" s="304"/>
      <c r="R114" s="304"/>
    </row>
    <row r="115" ht="14.25" customHeight="1">
      <c r="A115" s="427">
        <v>16.0</v>
      </c>
      <c r="B115" s="301" t="s">
        <v>54</v>
      </c>
      <c r="C115" s="304"/>
      <c r="D115" s="304"/>
      <c r="E115" s="304"/>
      <c r="F115" s="304"/>
      <c r="G115" s="304"/>
      <c r="H115" s="304"/>
      <c r="I115" s="304"/>
      <c r="J115" s="304"/>
      <c r="K115" s="304"/>
      <c r="L115" s="304"/>
      <c r="M115" s="288">
        <v>66.0</v>
      </c>
      <c r="N115" s="288">
        <v>36.0</v>
      </c>
      <c r="O115" s="304"/>
      <c r="P115" s="304"/>
      <c r="Q115" s="304"/>
      <c r="R115" s="304"/>
    </row>
    <row r="116" ht="14.25" customHeight="1">
      <c r="A116" s="427">
        <v>17.0</v>
      </c>
      <c r="B116" s="301" t="s">
        <v>112</v>
      </c>
      <c r="C116" s="304"/>
      <c r="D116" s="304"/>
      <c r="E116" s="304"/>
      <c r="F116" s="304"/>
      <c r="G116" s="304"/>
      <c r="H116" s="304"/>
      <c r="I116" s="304"/>
      <c r="J116" s="304"/>
      <c r="K116" s="304"/>
      <c r="L116" s="304"/>
      <c r="M116" s="288">
        <v>40.0</v>
      </c>
      <c r="N116" s="288">
        <v>14.0</v>
      </c>
      <c r="O116" s="304"/>
      <c r="P116" s="304"/>
      <c r="Q116" s="304"/>
      <c r="R116" s="304"/>
    </row>
    <row r="117" ht="14.25" customHeight="1">
      <c r="A117" s="427">
        <v>18.0</v>
      </c>
      <c r="B117" s="301" t="s">
        <v>56</v>
      </c>
      <c r="C117" s="304"/>
      <c r="D117" s="304"/>
      <c r="E117" s="304"/>
      <c r="F117" s="304"/>
      <c r="G117" s="304"/>
      <c r="H117" s="304"/>
      <c r="I117" s="304"/>
      <c r="J117" s="304"/>
      <c r="K117" s="304"/>
      <c r="L117" s="304"/>
      <c r="M117" s="288">
        <v>0.0</v>
      </c>
      <c r="N117" s="288">
        <v>0.0</v>
      </c>
      <c r="O117" s="304"/>
      <c r="P117" s="304"/>
      <c r="Q117" s="304"/>
      <c r="R117" s="304"/>
    </row>
    <row r="118" ht="14.25" customHeight="1">
      <c r="A118" s="427">
        <v>19.0</v>
      </c>
      <c r="B118" s="301" t="s">
        <v>57</v>
      </c>
      <c r="C118" s="304"/>
      <c r="D118" s="304"/>
      <c r="E118" s="304"/>
      <c r="F118" s="304"/>
      <c r="G118" s="304"/>
      <c r="H118" s="304"/>
      <c r="I118" s="304"/>
      <c r="J118" s="304"/>
      <c r="K118" s="304"/>
      <c r="L118" s="304"/>
      <c r="M118" s="288">
        <v>0.0</v>
      </c>
      <c r="N118" s="288">
        <v>1.0</v>
      </c>
      <c r="O118" s="304"/>
      <c r="P118" s="304"/>
      <c r="Q118" s="304"/>
      <c r="R118" s="304"/>
    </row>
    <row r="119" ht="14.25" customHeight="1">
      <c r="A119" s="427">
        <v>20.0</v>
      </c>
      <c r="B119" s="301" t="s">
        <v>58</v>
      </c>
      <c r="C119" s="304"/>
      <c r="D119" s="304"/>
      <c r="E119" s="304"/>
      <c r="F119" s="304"/>
      <c r="G119" s="304"/>
      <c r="H119" s="304"/>
      <c r="I119" s="304"/>
      <c r="J119" s="304"/>
      <c r="K119" s="304"/>
      <c r="L119" s="304"/>
      <c r="M119" s="288" t="s">
        <v>53</v>
      </c>
      <c r="N119" s="288" t="s">
        <v>53</v>
      </c>
      <c r="O119" s="304"/>
      <c r="P119" s="304"/>
      <c r="Q119" s="304"/>
      <c r="R119" s="304"/>
    </row>
    <row r="120" ht="14.25" customHeight="1">
      <c r="A120" s="427">
        <v>21.0</v>
      </c>
      <c r="B120" s="301" t="s">
        <v>59</v>
      </c>
      <c r="C120" s="304"/>
      <c r="D120" s="304"/>
      <c r="E120" s="304"/>
      <c r="F120" s="304"/>
      <c r="G120" s="304"/>
      <c r="H120" s="304"/>
      <c r="I120" s="304"/>
      <c r="J120" s="304"/>
      <c r="K120" s="304"/>
      <c r="L120" s="304"/>
      <c r="M120" s="304"/>
      <c r="N120" s="304"/>
      <c r="O120" s="304"/>
      <c r="P120" s="304"/>
      <c r="Q120" s="304"/>
      <c r="R120" s="304"/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2">
    <mergeCell ref="B1:L1"/>
    <mergeCell ref="A12:G12"/>
    <mergeCell ref="A13:A14"/>
    <mergeCell ref="B13:B14"/>
    <mergeCell ref="C13:E13"/>
    <mergeCell ref="A15:G15"/>
    <mergeCell ref="A26:G26"/>
    <mergeCell ref="G41:H41"/>
    <mergeCell ref="I41:J41"/>
    <mergeCell ref="C31:G31"/>
    <mergeCell ref="A39:L39"/>
    <mergeCell ref="A40:A42"/>
    <mergeCell ref="B40:B42"/>
    <mergeCell ref="C40:L40"/>
    <mergeCell ref="C41:D41"/>
    <mergeCell ref="E41:F41"/>
    <mergeCell ref="K41:L41"/>
    <mergeCell ref="A43:L43"/>
    <mergeCell ref="C44:D44"/>
    <mergeCell ref="E44:F44"/>
    <mergeCell ref="G44:H44"/>
    <mergeCell ref="I44:J44"/>
    <mergeCell ref="K44:L44"/>
    <mergeCell ref="G47:H47"/>
    <mergeCell ref="I47:J47"/>
    <mergeCell ref="C46:D46"/>
    <mergeCell ref="E46:F46"/>
    <mergeCell ref="G46:H46"/>
    <mergeCell ref="I46:J46"/>
    <mergeCell ref="K46:L46"/>
    <mergeCell ref="C47:D47"/>
    <mergeCell ref="E47:F47"/>
    <mergeCell ref="K47:L47"/>
    <mergeCell ref="A54:L54"/>
    <mergeCell ref="C59:L59"/>
    <mergeCell ref="C65:L65"/>
    <mergeCell ref="A67:F67"/>
    <mergeCell ref="A68:B68"/>
    <mergeCell ref="A69:A70"/>
    <mergeCell ref="E100:F100"/>
    <mergeCell ref="G100:H100"/>
    <mergeCell ref="I100:J100"/>
    <mergeCell ref="K100:L100"/>
    <mergeCell ref="M100:N100"/>
    <mergeCell ref="O100:P100"/>
    <mergeCell ref="Q100:R100"/>
    <mergeCell ref="C100:D100"/>
    <mergeCell ref="C101:D101"/>
    <mergeCell ref="E101:F101"/>
    <mergeCell ref="G101:H101"/>
    <mergeCell ref="I101:J101"/>
    <mergeCell ref="K101:L101"/>
    <mergeCell ref="M101:N101"/>
    <mergeCell ref="G96:H96"/>
    <mergeCell ref="I96:J96"/>
    <mergeCell ref="A108:A109"/>
    <mergeCell ref="B108:B109"/>
    <mergeCell ref="C108:R108"/>
    <mergeCell ref="K96:L96"/>
    <mergeCell ref="M96:N96"/>
    <mergeCell ref="O96:P96"/>
    <mergeCell ref="Q96:R96"/>
    <mergeCell ref="B69:B70"/>
    <mergeCell ref="C69:F69"/>
    <mergeCell ref="A71:F71"/>
    <mergeCell ref="A82:F82"/>
    <mergeCell ref="A95:A96"/>
    <mergeCell ref="B95:B96"/>
    <mergeCell ref="C95:R95"/>
    <mergeCell ref="A97:R97"/>
    <mergeCell ref="M98:N98"/>
    <mergeCell ref="O98:P98"/>
    <mergeCell ref="Q98:R98"/>
    <mergeCell ref="C96:D96"/>
    <mergeCell ref="E96:F96"/>
    <mergeCell ref="C98:D98"/>
    <mergeCell ref="E98:F98"/>
    <mergeCell ref="G98:H98"/>
    <mergeCell ref="I98:J98"/>
    <mergeCell ref="K98:L98"/>
    <mergeCell ref="O101:P101"/>
    <mergeCell ref="Q101:R101"/>
  </mergeCells>
  <printOptions/>
  <pageMargins bottom="1.0" footer="0.0" header="0.0" left="0.75" right="0.75" top="1.0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9.57"/>
    <col customWidth="1" min="3" max="5" width="8.71"/>
    <col customWidth="1" min="6" max="6" width="11.86"/>
    <col customWidth="1" min="7" max="8" width="8.71"/>
    <col customWidth="1" min="9" max="9" width="12.86"/>
    <col customWidth="1" min="10" max="10" width="7.29"/>
    <col customWidth="1" min="11" max="11" width="14.57"/>
    <col customWidth="1" min="12" max="26" width="8.71"/>
  </cols>
  <sheetData>
    <row r="1" ht="14.25" customHeight="1">
      <c r="A1" s="1" t="s">
        <v>0</v>
      </c>
      <c r="B1" s="2">
        <v>278.0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3.0</v>
      </c>
      <c r="D3" s="308">
        <v>3.0</v>
      </c>
      <c r="E3" s="308">
        <v>1.0</v>
      </c>
      <c r="F3" s="308">
        <v>56.0</v>
      </c>
      <c r="G3" s="308">
        <v>24.0</v>
      </c>
      <c r="H3" s="308">
        <v>28.0</v>
      </c>
      <c r="I3" s="308">
        <v>25.0</v>
      </c>
      <c r="J3" s="308">
        <v>224.0</v>
      </c>
      <c r="K3" s="308"/>
      <c r="L3" s="308"/>
      <c r="M3" s="4"/>
    </row>
    <row r="4" ht="14.25" customHeight="1">
      <c r="A4" s="4"/>
      <c r="B4" s="7" t="s">
        <v>13</v>
      </c>
      <c r="C4" s="414">
        <v>4.0</v>
      </c>
      <c r="D4" s="414">
        <v>8.0</v>
      </c>
      <c r="E4" s="414">
        <v>0.0</v>
      </c>
      <c r="F4" s="414">
        <v>30.0</v>
      </c>
      <c r="G4" s="414">
        <v>10.0</v>
      </c>
      <c r="H4" s="414">
        <v>3.75</v>
      </c>
      <c r="I4" s="414">
        <v>83.0</v>
      </c>
      <c r="J4" s="414">
        <v>36.14</v>
      </c>
      <c r="K4" s="308"/>
      <c r="L4" s="308"/>
      <c r="M4" s="4"/>
    </row>
    <row r="5" ht="14.25" customHeight="1">
      <c r="A5" s="4"/>
      <c r="B5" s="237" t="s">
        <v>64</v>
      </c>
      <c r="C5" s="515">
        <v>1.0</v>
      </c>
      <c r="D5" s="515">
        <v>1.0</v>
      </c>
      <c r="E5" s="515">
        <v>0.0</v>
      </c>
      <c r="F5" s="515">
        <v>0.0</v>
      </c>
      <c r="G5" s="515">
        <v>0.0</v>
      </c>
      <c r="H5" s="515">
        <v>0.0</v>
      </c>
      <c r="I5" s="515">
        <v>4.0</v>
      </c>
      <c r="J5" s="515">
        <v>0.0</v>
      </c>
      <c r="K5" s="308"/>
      <c r="L5" s="308"/>
      <c r="M5" s="4"/>
    </row>
    <row r="6" ht="14.25" customHeight="1">
      <c r="A6" s="4"/>
      <c r="B6" s="237" t="s">
        <v>65</v>
      </c>
      <c r="C6" s="515">
        <v>4.0</v>
      </c>
      <c r="D6" s="515">
        <v>3.0</v>
      </c>
      <c r="E6" s="515">
        <v>3.0</v>
      </c>
      <c r="F6" s="515">
        <v>20.0</v>
      </c>
      <c r="G6" s="515">
        <v>12.0</v>
      </c>
      <c r="H6" s="515" t="s">
        <v>225</v>
      </c>
      <c r="I6" s="515">
        <v>35.0</v>
      </c>
      <c r="J6" s="515">
        <v>57.14</v>
      </c>
      <c r="K6" s="308"/>
      <c r="L6" s="308"/>
      <c r="M6" s="4"/>
    </row>
    <row r="7" ht="14.25" customHeight="1">
      <c r="A7" s="4"/>
      <c r="B7" s="13" t="s">
        <v>14</v>
      </c>
      <c r="C7" s="511" t="s">
        <v>216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  <c r="M7" s="4"/>
    </row>
    <row r="8" ht="14.25" customHeight="1">
      <c r="A8" s="4"/>
      <c r="B8" s="7" t="s">
        <v>23</v>
      </c>
      <c r="C8" s="308">
        <v>66.0</v>
      </c>
      <c r="D8" s="308">
        <v>0.0</v>
      </c>
      <c r="E8" s="308">
        <v>79.0</v>
      </c>
      <c r="F8" s="308">
        <v>2.0</v>
      </c>
      <c r="G8" s="325">
        <v>45706.0</v>
      </c>
      <c r="H8" s="308">
        <v>39.5</v>
      </c>
      <c r="I8" s="308"/>
      <c r="J8" s="308"/>
      <c r="K8" s="308">
        <v>33.0</v>
      </c>
      <c r="L8" s="308">
        <v>7.18</v>
      </c>
      <c r="M8" s="4"/>
    </row>
    <row r="9" ht="14.25" customHeight="1">
      <c r="A9" s="4"/>
      <c r="B9" s="7" t="s">
        <v>13</v>
      </c>
      <c r="C9" s="414">
        <v>486.0</v>
      </c>
      <c r="D9" s="414">
        <v>6.0</v>
      </c>
      <c r="E9" s="414">
        <v>376.0</v>
      </c>
      <c r="F9" s="414">
        <v>7.0</v>
      </c>
      <c r="G9" s="414" t="s">
        <v>226</v>
      </c>
      <c r="H9" s="414">
        <v>53.73</v>
      </c>
      <c r="I9" s="308"/>
      <c r="J9" s="308"/>
      <c r="K9" s="414">
        <v>69.43</v>
      </c>
      <c r="L9" s="414">
        <v>4.64</v>
      </c>
      <c r="M9" s="4"/>
    </row>
    <row r="10" ht="14.25" customHeight="1">
      <c r="A10" s="4"/>
      <c r="B10" s="237" t="s">
        <v>64</v>
      </c>
      <c r="C10" s="99">
        <v>36.0</v>
      </c>
      <c r="D10" s="99">
        <v>1.0</v>
      </c>
      <c r="E10" s="99">
        <v>22.0</v>
      </c>
      <c r="F10" s="99">
        <v>0.0</v>
      </c>
      <c r="G10" s="99" t="s">
        <v>227</v>
      </c>
      <c r="H10" s="99" t="s">
        <v>95</v>
      </c>
      <c r="I10" s="99">
        <v>0.0</v>
      </c>
      <c r="J10" s="99">
        <v>0.0</v>
      </c>
      <c r="K10" s="99" t="s">
        <v>95</v>
      </c>
      <c r="L10" s="99">
        <v>3.67</v>
      </c>
      <c r="M10" s="4"/>
    </row>
    <row r="11" ht="14.25" customHeight="1">
      <c r="A11" s="4"/>
      <c r="B11" s="237" t="s">
        <v>65</v>
      </c>
      <c r="C11" s="99">
        <v>192.0</v>
      </c>
      <c r="D11" s="99">
        <v>2.0</v>
      </c>
      <c r="E11" s="99">
        <v>170.0</v>
      </c>
      <c r="F11" s="99">
        <v>4.0</v>
      </c>
      <c r="G11" s="99" t="s">
        <v>228</v>
      </c>
      <c r="H11" s="99">
        <v>42.5</v>
      </c>
      <c r="I11" s="99">
        <v>0.0</v>
      </c>
      <c r="J11" s="99">
        <v>0.0</v>
      </c>
      <c r="K11" s="99">
        <v>48.0</v>
      </c>
      <c r="L11" s="99">
        <v>5.31</v>
      </c>
      <c r="M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</row>
    <row r="16" ht="14.25" customHeight="1">
      <c r="A16" s="27">
        <v>1.0</v>
      </c>
      <c r="B16" s="28" t="s">
        <v>35</v>
      </c>
      <c r="C16" s="31">
        <v>11.0</v>
      </c>
      <c r="D16" s="31">
        <v>17.0</v>
      </c>
      <c r="E16" s="31">
        <v>28.0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27">
        <v>2.0</v>
      </c>
      <c r="B17" s="28" t="s">
        <v>36</v>
      </c>
      <c r="C17" s="31">
        <v>1.0</v>
      </c>
      <c r="D17" s="31">
        <v>1.0</v>
      </c>
      <c r="E17" s="31">
        <v>1.0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34">
        <v>3.0</v>
      </c>
      <c r="B18" s="35" t="s">
        <v>37</v>
      </c>
      <c r="C18" s="31">
        <v>4.0</v>
      </c>
      <c r="D18" s="31">
        <v>4.0</v>
      </c>
      <c r="E18" s="31">
        <v>4.0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36">
        <v>4.0</v>
      </c>
      <c r="B19" s="35" t="s">
        <v>38</v>
      </c>
      <c r="C19" s="31">
        <v>3.0</v>
      </c>
      <c r="D19" s="31">
        <v>2.0</v>
      </c>
      <c r="E19" s="31">
        <v>1.0</v>
      </c>
      <c r="F19" s="31"/>
      <c r="G19" s="31"/>
      <c r="H19" s="4"/>
      <c r="I19" s="4"/>
      <c r="J19" s="4"/>
      <c r="K19" s="4"/>
      <c r="L19" s="4"/>
      <c r="M19" s="4"/>
    </row>
    <row r="20" ht="14.25" customHeight="1">
      <c r="A20" s="37" t="s">
        <v>39</v>
      </c>
      <c r="B20" s="38" t="s">
        <v>40</v>
      </c>
      <c r="C20" s="31">
        <v>149.0</v>
      </c>
      <c r="D20" s="31">
        <v>164.0</v>
      </c>
      <c r="E20" s="31">
        <v>137.0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43">
        <v>6.0</v>
      </c>
      <c r="B21" s="38" t="s">
        <v>41</v>
      </c>
      <c r="C21" s="31">
        <v>10.0</v>
      </c>
      <c r="D21" s="31">
        <v>8.0</v>
      </c>
      <c r="E21" s="31">
        <v>6.0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44">
        <v>7.0</v>
      </c>
      <c r="B22" s="38" t="s">
        <v>42</v>
      </c>
      <c r="C22" s="31">
        <v>120.0</v>
      </c>
      <c r="D22" s="31">
        <v>120.0</v>
      </c>
      <c r="E22" s="31">
        <v>120.0</v>
      </c>
      <c r="F22" s="31"/>
      <c r="G22" s="31"/>
      <c r="H22" s="4"/>
      <c r="I22" s="4"/>
      <c r="J22" s="4"/>
      <c r="K22" s="4"/>
      <c r="L22" s="4"/>
      <c r="M22" s="4"/>
    </row>
    <row r="23" ht="14.25" customHeight="1">
      <c r="A23" s="45">
        <v>8.0</v>
      </c>
      <c r="B23" s="46" t="s">
        <v>43</v>
      </c>
      <c r="C23" s="51">
        <v>154.0</v>
      </c>
      <c r="D23" s="51">
        <v>168.0</v>
      </c>
      <c r="E23" s="51">
        <v>143.0</v>
      </c>
      <c r="F23" s="51"/>
      <c r="G23" s="51"/>
      <c r="H23" s="4"/>
      <c r="I23" s="4"/>
      <c r="J23" s="4"/>
      <c r="K23" s="4"/>
      <c r="L23" s="4"/>
      <c r="M23" s="4"/>
    </row>
    <row r="24" ht="14.25" customHeight="1">
      <c r="A24" s="52">
        <v>9.0</v>
      </c>
      <c r="B24" s="53" t="s">
        <v>44</v>
      </c>
      <c r="C24" s="31">
        <v>6.0</v>
      </c>
      <c r="D24" s="31">
        <v>5.0</v>
      </c>
      <c r="E24" s="31">
        <v>2.0</v>
      </c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52">
        <v>10.0</v>
      </c>
      <c r="B25" s="53" t="s">
        <v>45</v>
      </c>
      <c r="C25" s="31">
        <v>103.0</v>
      </c>
      <c r="D25" s="31">
        <v>110.0</v>
      </c>
      <c r="E25" s="31">
        <v>87.0</v>
      </c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</row>
    <row r="27" ht="14.25" customHeight="1">
      <c r="A27" s="37">
        <v>11.0</v>
      </c>
      <c r="B27" s="58" t="s">
        <v>47</v>
      </c>
      <c r="C27" s="29">
        <v>8.0</v>
      </c>
      <c r="D27" s="30">
        <v>24.0</v>
      </c>
      <c r="E27" s="30">
        <v>24.0</v>
      </c>
      <c r="F27" s="30"/>
      <c r="G27" s="30"/>
      <c r="H27" s="4"/>
      <c r="I27" s="4"/>
      <c r="J27" s="4"/>
      <c r="K27" s="4"/>
      <c r="L27" s="4"/>
      <c r="M27" s="4"/>
    </row>
    <row r="28" ht="14.25" customHeight="1">
      <c r="A28" s="27">
        <v>12.0</v>
      </c>
      <c r="B28" s="58" t="s">
        <v>48</v>
      </c>
      <c r="C28" s="32">
        <v>6.0</v>
      </c>
      <c r="D28" s="33">
        <v>10.0</v>
      </c>
      <c r="E28" s="33">
        <v>9.0</v>
      </c>
      <c r="F28" s="33"/>
      <c r="G28" s="33"/>
      <c r="H28" s="4"/>
      <c r="I28" s="4"/>
      <c r="J28" s="4"/>
      <c r="K28" s="4"/>
      <c r="L28" s="4"/>
      <c r="M28" s="4"/>
    </row>
    <row r="29" ht="14.25" customHeight="1">
      <c r="A29" s="27">
        <v>13.0</v>
      </c>
      <c r="B29" s="58" t="s">
        <v>49</v>
      </c>
      <c r="C29" s="32">
        <v>8.0</v>
      </c>
      <c r="D29" s="33">
        <v>8.0</v>
      </c>
      <c r="E29" s="33">
        <v>7.0</v>
      </c>
      <c r="F29" s="33"/>
      <c r="G29" s="33"/>
      <c r="H29" s="4"/>
      <c r="I29" s="4"/>
      <c r="J29" s="4"/>
      <c r="K29" s="4"/>
      <c r="L29" s="4"/>
      <c r="M29" s="4"/>
    </row>
    <row r="30" ht="14.25" customHeight="1">
      <c r="A30" s="27">
        <v>14.0</v>
      </c>
      <c r="B30" s="58" t="s">
        <v>50</v>
      </c>
      <c r="C30" s="32" t="s">
        <v>77</v>
      </c>
      <c r="D30" s="33" t="s">
        <v>77</v>
      </c>
      <c r="E30" s="33" t="s">
        <v>83</v>
      </c>
      <c r="F30" s="33"/>
      <c r="G30" s="33"/>
      <c r="H30" s="4"/>
      <c r="I30" s="4"/>
      <c r="J30" s="4"/>
      <c r="K30" s="4"/>
      <c r="L30" s="4"/>
      <c r="M30" s="4"/>
    </row>
    <row r="31" ht="14.25" customHeight="1">
      <c r="A31" s="27">
        <v>15.0</v>
      </c>
      <c r="B31" s="58" t="s">
        <v>52</v>
      </c>
      <c r="C31" s="508"/>
      <c r="D31" s="21"/>
      <c r="E31" s="21"/>
      <c r="F31" s="21"/>
      <c r="G31" s="22"/>
      <c r="H31" s="4"/>
      <c r="I31" s="4"/>
      <c r="J31" s="4"/>
      <c r="K31" s="4"/>
      <c r="L31" s="4"/>
      <c r="M31" s="4"/>
    </row>
    <row r="32" ht="14.25" customHeight="1">
      <c r="A32" s="60">
        <v>16.0</v>
      </c>
      <c r="B32" s="58" t="s">
        <v>54</v>
      </c>
      <c r="C32" s="32">
        <v>24.0</v>
      </c>
      <c r="D32" s="33">
        <v>24.0</v>
      </c>
      <c r="E32" s="33">
        <v>18.0</v>
      </c>
      <c r="F32" s="33"/>
      <c r="G32" s="33"/>
      <c r="H32" s="4"/>
      <c r="I32" s="4"/>
      <c r="J32" s="4"/>
      <c r="K32" s="4"/>
      <c r="L32" s="4"/>
      <c r="M32" s="4"/>
    </row>
    <row r="33" ht="14.25" customHeight="1">
      <c r="A33" s="27">
        <v>17.0</v>
      </c>
      <c r="B33" s="58" t="s">
        <v>55</v>
      </c>
      <c r="C33" s="32">
        <v>18.0</v>
      </c>
      <c r="D33" s="33">
        <v>32.0</v>
      </c>
      <c r="E33" s="33">
        <v>29.0</v>
      </c>
      <c r="F33" s="33"/>
      <c r="G33" s="33"/>
      <c r="H33" s="4"/>
      <c r="I33" s="4"/>
      <c r="J33" s="4"/>
      <c r="K33" s="4"/>
      <c r="L33" s="4"/>
      <c r="M33" s="4"/>
    </row>
    <row r="34" ht="14.25" customHeight="1">
      <c r="A34" s="60">
        <v>18.0</v>
      </c>
      <c r="B34" s="58" t="s">
        <v>56</v>
      </c>
      <c r="C34" s="32">
        <v>2.0</v>
      </c>
      <c r="D34" s="33">
        <v>0.0</v>
      </c>
      <c r="E34" s="33">
        <v>0.0</v>
      </c>
      <c r="F34" s="33"/>
      <c r="G34" s="33"/>
      <c r="K34" s="4"/>
      <c r="L34" s="4"/>
      <c r="M34" s="4"/>
    </row>
    <row r="35" ht="14.25" customHeight="1">
      <c r="A35" s="27">
        <v>19.0</v>
      </c>
      <c r="B35" s="58" t="s">
        <v>57</v>
      </c>
      <c r="C35" s="32">
        <v>0.0</v>
      </c>
      <c r="D35" s="33">
        <v>0.0</v>
      </c>
      <c r="E35" s="33">
        <v>0.0</v>
      </c>
      <c r="F35" s="33"/>
      <c r="G35" s="33"/>
      <c r="H35" s="4"/>
      <c r="I35" s="4"/>
      <c r="J35" s="4"/>
      <c r="K35" s="4"/>
      <c r="L35" s="4"/>
      <c r="M35" s="4"/>
    </row>
    <row r="36" ht="14.25" customHeight="1">
      <c r="A36" s="60">
        <v>20.0</v>
      </c>
      <c r="B36" s="58" t="s">
        <v>58</v>
      </c>
      <c r="C36" s="32" t="s">
        <v>229</v>
      </c>
      <c r="D36" s="33">
        <v>0.0</v>
      </c>
      <c r="E36" s="33">
        <v>0.0</v>
      </c>
      <c r="F36" s="33"/>
      <c r="G36" s="33"/>
      <c r="H36" s="4"/>
      <c r="I36" s="4"/>
      <c r="J36" s="4"/>
      <c r="K36" s="4"/>
      <c r="L36" s="4"/>
      <c r="M36" s="4"/>
    </row>
    <row r="37" ht="14.25" customHeight="1">
      <c r="A37" s="27">
        <v>21.0</v>
      </c>
      <c r="B37" s="58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</row>
    <row r="44" ht="14.25" customHeight="1">
      <c r="A44" s="27">
        <v>1.0</v>
      </c>
      <c r="B44" s="71" t="s">
        <v>35</v>
      </c>
      <c r="C44" s="72">
        <v>1.0</v>
      </c>
      <c r="D44" s="73"/>
      <c r="E44" s="72">
        <v>12.0</v>
      </c>
      <c r="F44" s="73"/>
      <c r="G44" s="72">
        <v>26.0</v>
      </c>
      <c r="H44" s="73"/>
      <c r="I44" s="72"/>
      <c r="J44" s="73"/>
      <c r="K44" s="72">
        <v>43.0</v>
      </c>
      <c r="L44" s="73"/>
      <c r="M44" s="4"/>
    </row>
    <row r="45" ht="14.25" customHeight="1">
      <c r="A45" s="27">
        <v>2.0</v>
      </c>
      <c r="B45" s="71" t="s">
        <v>36</v>
      </c>
      <c r="C45" s="74">
        <v>1.0</v>
      </c>
      <c r="D45" s="75">
        <v>3.0</v>
      </c>
      <c r="E45" s="74">
        <v>1.0</v>
      </c>
      <c r="F45" s="75">
        <v>3.0</v>
      </c>
      <c r="G45" s="74">
        <v>1.0</v>
      </c>
      <c r="H45" s="75">
        <v>3.0</v>
      </c>
      <c r="I45" s="74"/>
      <c r="J45" s="75"/>
      <c r="K45" s="74">
        <v>1.0</v>
      </c>
      <c r="L45" s="75">
        <v>3.0</v>
      </c>
      <c r="M45" s="4"/>
    </row>
    <row r="46" ht="14.25" customHeight="1">
      <c r="A46" s="34">
        <v>3.0</v>
      </c>
      <c r="B46" s="76" t="s">
        <v>37</v>
      </c>
      <c r="C46" s="77">
        <v>6.0</v>
      </c>
      <c r="D46" s="78"/>
      <c r="E46" s="77">
        <v>6.0</v>
      </c>
      <c r="F46" s="78"/>
      <c r="G46" s="77">
        <v>6.0</v>
      </c>
      <c r="H46" s="78"/>
      <c r="I46" s="77"/>
      <c r="J46" s="78"/>
      <c r="K46" s="77">
        <v>6.0</v>
      </c>
      <c r="L46" s="78"/>
      <c r="M46" s="4"/>
    </row>
    <row r="47" ht="14.25" customHeight="1">
      <c r="A47" s="36">
        <v>4.0</v>
      </c>
      <c r="B47" s="76" t="s">
        <v>38</v>
      </c>
      <c r="C47" s="77">
        <v>2.0</v>
      </c>
      <c r="D47" s="78"/>
      <c r="E47" s="77">
        <v>3.0</v>
      </c>
      <c r="F47" s="78"/>
      <c r="G47" s="77">
        <v>1.0</v>
      </c>
      <c r="H47" s="78"/>
      <c r="I47" s="77"/>
      <c r="J47" s="78"/>
      <c r="K47" s="77">
        <v>5.0</v>
      </c>
      <c r="L47" s="78"/>
      <c r="M47" s="4"/>
    </row>
    <row r="48" ht="14.25" customHeight="1">
      <c r="A48" s="37" t="s">
        <v>39</v>
      </c>
      <c r="B48" s="79" t="s">
        <v>40</v>
      </c>
      <c r="C48" s="74">
        <v>238.0</v>
      </c>
      <c r="D48" s="75">
        <v>192.0</v>
      </c>
      <c r="E48" s="74">
        <v>82.0</v>
      </c>
      <c r="F48" s="75">
        <v>149.0</v>
      </c>
      <c r="G48" s="74">
        <v>171.0</v>
      </c>
      <c r="H48" s="75">
        <v>171.0</v>
      </c>
      <c r="I48" s="74"/>
      <c r="J48" s="75"/>
      <c r="K48" s="74">
        <v>188.0</v>
      </c>
      <c r="L48" s="75">
        <v>168.0</v>
      </c>
      <c r="M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10.0</v>
      </c>
      <c r="G49" s="74">
        <v>10.0</v>
      </c>
      <c r="H49" s="75">
        <v>10.0</v>
      </c>
      <c r="I49" s="74"/>
      <c r="J49" s="75"/>
      <c r="K49" s="74">
        <v>10.0</v>
      </c>
      <c r="L49" s="75">
        <v>10.0</v>
      </c>
      <c r="M49" s="4"/>
    </row>
    <row r="50" ht="14.25" customHeight="1">
      <c r="A50" s="44">
        <v>7.0</v>
      </c>
      <c r="B50" s="79" t="s">
        <v>42</v>
      </c>
      <c r="C50" s="74">
        <v>449.0</v>
      </c>
      <c r="D50" s="75">
        <v>333.0</v>
      </c>
      <c r="E50" s="74">
        <v>201.0</v>
      </c>
      <c r="F50" s="75">
        <v>277.0</v>
      </c>
      <c r="G50" s="74">
        <v>323.0</v>
      </c>
      <c r="H50" s="75">
        <v>391.0</v>
      </c>
      <c r="I50" s="74"/>
      <c r="J50" s="75"/>
      <c r="K50" s="74">
        <v>333.0</v>
      </c>
      <c r="L50" s="75">
        <v>333.0</v>
      </c>
      <c r="M50" s="4"/>
    </row>
    <row r="51" ht="14.25" customHeight="1">
      <c r="A51" s="45">
        <v>8.0</v>
      </c>
      <c r="B51" s="80" t="s">
        <v>43</v>
      </c>
      <c r="C51" s="81">
        <v>229.0</v>
      </c>
      <c r="D51" s="82">
        <v>202.0</v>
      </c>
      <c r="E51" s="81">
        <v>375.0</v>
      </c>
      <c r="F51" s="82" t="s">
        <v>53</v>
      </c>
      <c r="G51" s="81">
        <v>213.0</v>
      </c>
      <c r="H51" s="82">
        <v>131.0</v>
      </c>
      <c r="I51" s="81"/>
      <c r="J51" s="82"/>
      <c r="K51" s="81">
        <v>468.0</v>
      </c>
      <c r="L51" s="82" t="s">
        <v>53</v>
      </c>
      <c r="M51" s="4"/>
    </row>
    <row r="52" ht="14.25" customHeight="1">
      <c r="A52" s="52">
        <v>9.0</v>
      </c>
      <c r="B52" s="83" t="s">
        <v>44</v>
      </c>
      <c r="C52" s="74">
        <v>10.0</v>
      </c>
      <c r="D52" s="75">
        <v>7.0</v>
      </c>
      <c r="E52" s="74">
        <v>10.0</v>
      </c>
      <c r="F52" s="82" t="s">
        <v>53</v>
      </c>
      <c r="G52" s="74">
        <v>10.0</v>
      </c>
      <c r="H52" s="75">
        <v>1.0</v>
      </c>
      <c r="I52" s="74"/>
      <c r="J52" s="75"/>
      <c r="K52" s="74">
        <v>6.0</v>
      </c>
      <c r="L52" s="75" t="s">
        <v>53</v>
      </c>
      <c r="M52" s="4"/>
    </row>
    <row r="53" ht="14.25" customHeight="1">
      <c r="A53" s="52">
        <v>10.0</v>
      </c>
      <c r="B53" s="83" t="s">
        <v>45</v>
      </c>
      <c r="C53" s="84">
        <v>387.0</v>
      </c>
      <c r="D53" s="85">
        <v>453.0</v>
      </c>
      <c r="E53" s="84">
        <v>533.0</v>
      </c>
      <c r="F53" s="85" t="s">
        <v>53</v>
      </c>
      <c r="G53" s="84">
        <v>377.0</v>
      </c>
      <c r="H53" s="85">
        <v>151.0</v>
      </c>
      <c r="I53" s="84"/>
      <c r="J53" s="85"/>
      <c r="K53" s="84">
        <v>574.0</v>
      </c>
      <c r="L53" s="85" t="s">
        <v>53</v>
      </c>
      <c r="M53" s="4"/>
    </row>
    <row r="54" ht="14.25" customHeight="1">
      <c r="A54" s="420" t="s">
        <v>212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</row>
    <row r="55" ht="14.25" customHeight="1">
      <c r="A55" s="37">
        <v>11.0</v>
      </c>
      <c r="B55" s="87" t="s">
        <v>47</v>
      </c>
      <c r="C55" s="88">
        <v>1.0</v>
      </c>
      <c r="D55" s="89">
        <v>0.0</v>
      </c>
      <c r="E55" s="88">
        <v>2.0</v>
      </c>
      <c r="F55" s="89">
        <v>2.0</v>
      </c>
      <c r="G55" s="89">
        <v>10.0</v>
      </c>
      <c r="H55" s="88">
        <v>2.0</v>
      </c>
      <c r="I55" s="88"/>
      <c r="J55" s="89"/>
      <c r="K55" s="88">
        <v>3.0</v>
      </c>
      <c r="L55" s="89">
        <v>10.0</v>
      </c>
      <c r="M55" s="4"/>
    </row>
    <row r="56" ht="14.25" customHeight="1">
      <c r="A56" s="27">
        <v>12.0</v>
      </c>
      <c r="B56" s="87" t="s">
        <v>48</v>
      </c>
      <c r="C56" s="74">
        <v>3.0</v>
      </c>
      <c r="D56" s="75">
        <v>2.0</v>
      </c>
      <c r="E56" s="74">
        <v>7.0</v>
      </c>
      <c r="F56" s="75">
        <v>8.0</v>
      </c>
      <c r="G56" s="75">
        <v>15.0</v>
      </c>
      <c r="H56" s="74">
        <v>9.0</v>
      </c>
      <c r="I56" s="74"/>
      <c r="J56" s="75"/>
      <c r="K56" s="74">
        <v>13.0</v>
      </c>
      <c r="L56" s="75">
        <v>26.0</v>
      </c>
      <c r="M56" s="4"/>
    </row>
    <row r="57" ht="14.25" customHeight="1">
      <c r="A57" s="27">
        <v>13.0</v>
      </c>
      <c r="B57" s="87" t="s">
        <v>49</v>
      </c>
      <c r="C57" s="74">
        <v>8.0</v>
      </c>
      <c r="D57" s="75">
        <v>8.0</v>
      </c>
      <c r="E57" s="74">
        <v>8.0</v>
      </c>
      <c r="F57" s="75">
        <v>9.0</v>
      </c>
      <c r="G57" s="75">
        <v>8.0</v>
      </c>
      <c r="H57" s="74">
        <v>8.0</v>
      </c>
      <c r="I57" s="74"/>
      <c r="J57" s="75"/>
      <c r="K57" s="74">
        <v>8.0</v>
      </c>
      <c r="L57" s="75">
        <v>8.0</v>
      </c>
      <c r="M57" s="4"/>
    </row>
    <row r="58" ht="14.25" customHeight="1">
      <c r="A58" s="27">
        <v>14.0</v>
      </c>
      <c r="B58" s="87" t="s">
        <v>50</v>
      </c>
      <c r="C58" s="74" t="s">
        <v>51</v>
      </c>
      <c r="D58" s="75" t="s">
        <v>51</v>
      </c>
      <c r="E58" s="74" t="s">
        <v>51</v>
      </c>
      <c r="F58" s="75" t="s">
        <v>51</v>
      </c>
      <c r="G58" s="75" t="s">
        <v>51</v>
      </c>
      <c r="H58" s="74" t="s">
        <v>51</v>
      </c>
      <c r="I58" s="74"/>
      <c r="J58" s="75"/>
      <c r="K58" s="74" t="s">
        <v>51</v>
      </c>
      <c r="L58" s="75" t="s">
        <v>51</v>
      </c>
      <c r="M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</row>
    <row r="60" ht="14.25" customHeight="1">
      <c r="A60" s="60">
        <v>16.0</v>
      </c>
      <c r="B60" s="91" t="s">
        <v>54</v>
      </c>
      <c r="C60" s="74">
        <v>18.0</v>
      </c>
      <c r="D60" s="75">
        <v>54.0</v>
      </c>
      <c r="E60" s="74">
        <v>114.0</v>
      </c>
      <c r="G60" s="75">
        <v>78.0</v>
      </c>
      <c r="H60" s="74">
        <v>30.0</v>
      </c>
      <c r="I60" s="74"/>
      <c r="J60" s="75"/>
      <c r="K60" s="74">
        <v>192.0</v>
      </c>
      <c r="L60" s="75"/>
      <c r="M60" s="4"/>
    </row>
    <row r="61" ht="14.25" customHeight="1">
      <c r="A61" s="27">
        <v>17.0</v>
      </c>
      <c r="B61" s="91" t="s">
        <v>55</v>
      </c>
      <c r="C61" s="74">
        <v>19.0</v>
      </c>
      <c r="D61" s="75">
        <v>28.0</v>
      </c>
      <c r="E61" s="74">
        <v>113.0</v>
      </c>
      <c r="G61" s="75">
        <v>45.0</v>
      </c>
      <c r="H61" s="74">
        <v>19.0</v>
      </c>
      <c r="I61" s="74"/>
      <c r="J61" s="75"/>
      <c r="K61" s="74">
        <v>152.0</v>
      </c>
      <c r="L61" s="75"/>
      <c r="M61" s="4"/>
    </row>
    <row r="62" ht="14.25" customHeight="1">
      <c r="A62" s="60">
        <v>18.0</v>
      </c>
      <c r="B62" s="91" t="s">
        <v>56</v>
      </c>
      <c r="C62" s="81">
        <v>0.0</v>
      </c>
      <c r="D62" s="82">
        <v>0.0</v>
      </c>
      <c r="E62" s="81">
        <v>1.0</v>
      </c>
      <c r="G62" s="82">
        <v>3.0</v>
      </c>
      <c r="H62" s="81">
        <v>0.0</v>
      </c>
      <c r="I62" s="81"/>
      <c r="J62" s="82"/>
      <c r="K62" s="81">
        <v>3.0</v>
      </c>
      <c r="L62" s="82"/>
      <c r="M62" s="4"/>
    </row>
    <row r="63" ht="14.25" customHeight="1">
      <c r="A63" s="27">
        <v>19.0</v>
      </c>
      <c r="B63" s="91" t="s">
        <v>57</v>
      </c>
      <c r="C63" s="74">
        <v>0.0</v>
      </c>
      <c r="D63" s="75">
        <v>0.0</v>
      </c>
      <c r="E63" s="74">
        <v>1.0</v>
      </c>
      <c r="G63" s="75">
        <v>1.0</v>
      </c>
      <c r="H63" s="74">
        <v>0.0</v>
      </c>
      <c r="I63" s="74"/>
      <c r="J63" s="75"/>
      <c r="K63" s="74">
        <v>4.0</v>
      </c>
      <c r="L63" s="75"/>
      <c r="M63" s="4"/>
    </row>
    <row r="64" ht="14.25" customHeight="1">
      <c r="A64" s="60">
        <v>20.0</v>
      </c>
      <c r="B64" s="91" t="s">
        <v>58</v>
      </c>
      <c r="C64" s="74">
        <v>0.0</v>
      </c>
      <c r="D64" s="75">
        <v>0.0</v>
      </c>
      <c r="E64" s="74">
        <v>4.0</v>
      </c>
      <c r="G64" s="75" t="s">
        <v>224</v>
      </c>
      <c r="H64" s="74">
        <v>0.0</v>
      </c>
      <c r="I64" s="74"/>
      <c r="J64" s="75"/>
      <c r="K64" s="74" t="s">
        <v>230</v>
      </c>
      <c r="L64" s="75"/>
      <c r="M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</row>
    <row r="66" ht="14.25" customHeight="1"/>
    <row r="67" ht="14.25" customHeight="1">
      <c r="A67" s="246" t="s">
        <v>97</v>
      </c>
      <c r="B67" s="21"/>
      <c r="C67" s="21"/>
      <c r="D67" s="21"/>
      <c r="E67" s="21"/>
      <c r="F67" s="21"/>
      <c r="G67" s="22"/>
      <c r="H67" s="247"/>
      <c r="I67" s="247"/>
      <c r="J67" s="247"/>
      <c r="K67" s="247"/>
      <c r="L67" s="247"/>
      <c r="M67" s="247"/>
      <c r="N67" s="247"/>
      <c r="O67" s="247"/>
      <c r="P67" s="247"/>
      <c r="Q67" s="247"/>
      <c r="R67" s="247"/>
      <c r="S67" s="247"/>
      <c r="T67" s="247"/>
    </row>
    <row r="68" ht="14.25" customHeight="1">
      <c r="A68" s="248" t="s">
        <v>98</v>
      </c>
      <c r="B68" s="21"/>
      <c r="C68" s="21"/>
      <c r="D68" s="21"/>
      <c r="E68" s="21"/>
      <c r="F68" s="21"/>
      <c r="G68" s="22"/>
      <c r="H68" s="247"/>
      <c r="I68" s="247"/>
      <c r="J68" s="247"/>
      <c r="K68" s="247"/>
      <c r="L68" s="247"/>
      <c r="M68" s="247"/>
      <c r="N68" s="247"/>
      <c r="O68" s="247"/>
      <c r="P68" s="247"/>
      <c r="Q68" s="247"/>
      <c r="R68" s="247"/>
      <c r="S68" s="247"/>
      <c r="T68" s="247"/>
    </row>
    <row r="69" ht="14.25" customHeight="1">
      <c r="A69" s="249" t="s">
        <v>9</v>
      </c>
      <c r="B69" s="249" t="s">
        <v>25</v>
      </c>
      <c r="C69" s="250" t="s">
        <v>99</v>
      </c>
      <c r="D69" s="21"/>
      <c r="E69" s="21"/>
      <c r="F69" s="21"/>
      <c r="G69" s="22"/>
      <c r="H69" s="247"/>
      <c r="I69" s="247"/>
      <c r="J69" s="247"/>
      <c r="K69" s="247"/>
      <c r="L69" s="247"/>
      <c r="M69" s="247"/>
      <c r="N69" s="247"/>
      <c r="O69" s="247"/>
      <c r="P69" s="247"/>
      <c r="Q69" s="247"/>
      <c r="R69" s="247"/>
      <c r="S69" s="247"/>
      <c r="T69" s="247"/>
    </row>
    <row r="70" ht="14.25" customHeight="1">
      <c r="A70" s="25"/>
      <c r="B70" s="25"/>
      <c r="C70" s="251" t="s">
        <v>100</v>
      </c>
      <c r="D70" s="251" t="s">
        <v>101</v>
      </c>
      <c r="E70" s="251" t="s">
        <v>102</v>
      </c>
      <c r="F70" s="251" t="s">
        <v>103</v>
      </c>
      <c r="G70" s="251" t="s">
        <v>104</v>
      </c>
      <c r="H70" s="247"/>
      <c r="I70" s="247"/>
      <c r="J70" s="247"/>
      <c r="K70" s="247"/>
      <c r="L70" s="247"/>
      <c r="M70" s="247"/>
      <c r="N70" s="247"/>
      <c r="O70" s="247"/>
      <c r="P70" s="247"/>
      <c r="Q70" s="247"/>
      <c r="R70" s="247"/>
      <c r="S70" s="247"/>
      <c r="T70" s="247"/>
    </row>
    <row r="71" ht="14.25" customHeight="1">
      <c r="A71" s="252" t="s">
        <v>34</v>
      </c>
      <c r="B71" s="21"/>
      <c r="C71" s="21"/>
      <c r="D71" s="21"/>
      <c r="E71" s="21"/>
      <c r="F71" s="21"/>
      <c r="G71" s="22"/>
      <c r="H71" s="247"/>
      <c r="I71" s="247"/>
      <c r="J71" s="247"/>
      <c r="K71" s="247"/>
      <c r="L71" s="247"/>
      <c r="M71" s="247"/>
      <c r="N71" s="247"/>
      <c r="O71" s="247"/>
      <c r="P71" s="247"/>
      <c r="Q71" s="247"/>
      <c r="R71" s="247"/>
      <c r="S71" s="247"/>
      <c r="T71" s="247"/>
    </row>
    <row r="72" ht="14.25" customHeight="1">
      <c r="A72" s="253">
        <v>1.0</v>
      </c>
      <c r="B72" s="254" t="s">
        <v>35</v>
      </c>
      <c r="C72" s="255">
        <v>1.0</v>
      </c>
      <c r="D72" s="256">
        <v>8.0</v>
      </c>
      <c r="E72" s="256">
        <v>13.0</v>
      </c>
      <c r="F72" s="256">
        <v>15.0</v>
      </c>
      <c r="G72" s="256">
        <v>18.0</v>
      </c>
      <c r="H72" s="247"/>
      <c r="I72" s="247"/>
      <c r="J72" s="247"/>
      <c r="K72" s="247"/>
      <c r="L72" s="247"/>
      <c r="M72" s="247"/>
      <c r="N72" s="247"/>
      <c r="O72" s="247"/>
      <c r="P72" s="247"/>
      <c r="Q72" s="247"/>
      <c r="R72" s="247"/>
      <c r="S72" s="247"/>
      <c r="T72" s="247"/>
    </row>
    <row r="73" ht="14.25" customHeight="1">
      <c r="A73" s="257">
        <v>2.0</v>
      </c>
      <c r="B73" s="258" t="s">
        <v>36</v>
      </c>
      <c r="C73" s="259">
        <v>1.0</v>
      </c>
      <c r="D73" s="260">
        <v>2.0</v>
      </c>
      <c r="E73" s="260">
        <v>2.0</v>
      </c>
      <c r="F73" s="260">
        <v>2.0</v>
      </c>
      <c r="G73" s="260">
        <v>2.0</v>
      </c>
      <c r="H73" s="247"/>
      <c r="I73" s="247"/>
      <c r="J73" s="247"/>
      <c r="K73" s="247"/>
      <c r="L73" s="247"/>
      <c r="M73" s="247"/>
      <c r="N73" s="247"/>
      <c r="O73" s="247"/>
      <c r="P73" s="247"/>
      <c r="Q73" s="247"/>
      <c r="R73" s="247"/>
      <c r="S73" s="247"/>
      <c r="T73" s="247"/>
    </row>
    <row r="74" ht="14.25" customHeight="1">
      <c r="A74" s="261">
        <v>3.0</v>
      </c>
      <c r="B74" s="258" t="s">
        <v>37</v>
      </c>
      <c r="C74" s="262" t="s">
        <v>105</v>
      </c>
      <c r="D74" s="263" t="s">
        <v>105</v>
      </c>
      <c r="E74" s="263" t="s">
        <v>105</v>
      </c>
      <c r="F74" s="263" t="s">
        <v>105</v>
      </c>
      <c r="G74" s="263" t="s">
        <v>106</v>
      </c>
      <c r="H74" s="247"/>
      <c r="I74" s="247"/>
      <c r="J74" s="247"/>
      <c r="K74" s="247"/>
      <c r="L74" s="247"/>
      <c r="M74" s="247"/>
      <c r="N74" s="247"/>
      <c r="O74" s="247"/>
      <c r="P74" s="247"/>
      <c r="Q74" s="247"/>
      <c r="R74" s="247"/>
      <c r="S74" s="247"/>
      <c r="T74" s="247"/>
    </row>
    <row r="75" ht="14.25" customHeight="1">
      <c r="A75" s="264">
        <v>4.0</v>
      </c>
      <c r="B75" s="258" t="s">
        <v>38</v>
      </c>
      <c r="C75" s="265" t="s">
        <v>107</v>
      </c>
      <c r="D75" s="266" t="s">
        <v>108</v>
      </c>
      <c r="E75" s="266" t="s">
        <v>109</v>
      </c>
      <c r="F75" s="266" t="s">
        <v>110</v>
      </c>
      <c r="G75" s="260" t="s">
        <v>111</v>
      </c>
      <c r="H75" s="247"/>
      <c r="I75" s="247"/>
      <c r="J75" s="247"/>
      <c r="K75" s="247"/>
      <c r="L75" s="247"/>
      <c r="M75" s="247"/>
      <c r="N75" s="247"/>
      <c r="O75" s="247"/>
      <c r="P75" s="247"/>
      <c r="Q75" s="247"/>
      <c r="R75" s="247"/>
      <c r="S75" s="247"/>
      <c r="T75" s="247"/>
    </row>
    <row r="76" ht="14.25" customHeight="1">
      <c r="A76" s="267" t="s">
        <v>39</v>
      </c>
      <c r="B76" s="258" t="s">
        <v>40</v>
      </c>
      <c r="C76" s="259">
        <v>320.0</v>
      </c>
      <c r="D76" s="260">
        <v>169.0</v>
      </c>
      <c r="E76" s="260">
        <v>156.0</v>
      </c>
      <c r="F76" s="260">
        <v>224.0</v>
      </c>
      <c r="G76" s="260">
        <v>271.0</v>
      </c>
      <c r="H76" s="247"/>
      <c r="I76" s="247"/>
      <c r="J76" s="247"/>
      <c r="K76" s="247"/>
      <c r="L76" s="247"/>
      <c r="M76" s="247"/>
      <c r="N76" s="247"/>
      <c r="O76" s="247"/>
      <c r="P76" s="247"/>
      <c r="Q76" s="247"/>
      <c r="R76" s="247"/>
      <c r="S76" s="247"/>
      <c r="T76" s="247"/>
    </row>
    <row r="77" ht="14.25" customHeight="1">
      <c r="A77" s="268">
        <v>6.0</v>
      </c>
      <c r="B77" s="269" t="s">
        <v>41</v>
      </c>
      <c r="C77" s="259">
        <v>8.0</v>
      </c>
      <c r="D77" s="260">
        <v>1.0</v>
      </c>
      <c r="E77" s="260">
        <v>9.0</v>
      </c>
      <c r="F77" s="260">
        <v>8.0</v>
      </c>
      <c r="G77" s="260">
        <v>10.0</v>
      </c>
      <c r="H77" s="247"/>
      <c r="I77" s="247"/>
      <c r="J77" s="247"/>
      <c r="K77" s="247"/>
      <c r="L77" s="247"/>
      <c r="M77" s="247"/>
      <c r="N77" s="247"/>
      <c r="O77" s="247"/>
      <c r="P77" s="247"/>
      <c r="Q77" s="247"/>
      <c r="R77" s="247"/>
      <c r="S77" s="247"/>
      <c r="T77" s="247"/>
    </row>
    <row r="78" ht="14.25" customHeight="1">
      <c r="A78" s="270">
        <v>7.0</v>
      </c>
      <c r="B78" s="258" t="s">
        <v>42</v>
      </c>
      <c r="C78" s="259">
        <v>300.0</v>
      </c>
      <c r="D78" s="260">
        <v>155.0</v>
      </c>
      <c r="E78" s="260">
        <v>215.0</v>
      </c>
      <c r="F78" s="260">
        <v>258.0</v>
      </c>
      <c r="G78" s="260">
        <v>257.0</v>
      </c>
      <c r="H78" s="247"/>
      <c r="I78" s="247"/>
      <c r="J78" s="247"/>
      <c r="K78" s="247"/>
      <c r="L78" s="247"/>
      <c r="M78" s="247"/>
      <c r="N78" s="247"/>
      <c r="O78" s="247"/>
      <c r="P78" s="247"/>
      <c r="Q78" s="247"/>
      <c r="R78" s="247"/>
      <c r="S78" s="247"/>
      <c r="T78" s="247"/>
    </row>
    <row r="79" ht="14.25" customHeight="1">
      <c r="A79" s="271">
        <v>8.0</v>
      </c>
      <c r="B79" s="272" t="s">
        <v>43</v>
      </c>
      <c r="C79" s="259">
        <v>250.0</v>
      </c>
      <c r="D79" s="260">
        <v>168.0</v>
      </c>
      <c r="E79" s="260">
        <v>249.0</v>
      </c>
      <c r="F79" s="260">
        <v>220.0</v>
      </c>
      <c r="G79" s="260">
        <v>342.0</v>
      </c>
      <c r="H79" s="247"/>
      <c r="I79" s="247"/>
      <c r="J79" s="247"/>
      <c r="K79" s="247"/>
      <c r="L79" s="247"/>
      <c r="M79" s="247"/>
      <c r="N79" s="247"/>
      <c r="O79" s="247"/>
      <c r="P79" s="247"/>
      <c r="Q79" s="247"/>
      <c r="R79" s="247"/>
      <c r="S79" s="247"/>
      <c r="T79" s="247"/>
    </row>
    <row r="80" ht="14.25" customHeight="1">
      <c r="A80" s="257">
        <v>9.0</v>
      </c>
      <c r="B80" s="273" t="s">
        <v>44</v>
      </c>
      <c r="C80" s="259">
        <v>7.0</v>
      </c>
      <c r="D80" s="260">
        <v>10.0</v>
      </c>
      <c r="E80" s="260">
        <v>9.0</v>
      </c>
      <c r="F80" s="260">
        <v>10.0</v>
      </c>
      <c r="G80" s="260">
        <v>9.0</v>
      </c>
      <c r="H80" s="247"/>
      <c r="I80" s="247"/>
      <c r="J80" s="247"/>
      <c r="K80" s="247"/>
      <c r="L80" s="247"/>
      <c r="M80" s="247"/>
      <c r="N80" s="247"/>
      <c r="O80" s="247"/>
      <c r="P80" s="247"/>
      <c r="Q80" s="247"/>
      <c r="R80" s="247"/>
      <c r="S80" s="247"/>
      <c r="T80" s="247"/>
    </row>
    <row r="81" ht="14.25" customHeight="1">
      <c r="A81" s="257">
        <v>10.0</v>
      </c>
      <c r="B81" s="258" t="s">
        <v>45</v>
      </c>
      <c r="C81" s="259">
        <v>270.0</v>
      </c>
      <c r="D81" s="260">
        <v>260.0</v>
      </c>
      <c r="E81" s="260">
        <v>270.0</v>
      </c>
      <c r="F81" s="260">
        <v>265.0</v>
      </c>
      <c r="G81" s="260">
        <v>300.0</v>
      </c>
      <c r="H81" s="247"/>
      <c r="I81" s="247"/>
      <c r="J81" s="247"/>
      <c r="K81" s="247"/>
      <c r="L81" s="247"/>
      <c r="M81" s="247"/>
      <c r="N81" s="247"/>
      <c r="O81" s="247"/>
      <c r="P81" s="247"/>
      <c r="Q81" s="247"/>
      <c r="R81" s="247"/>
      <c r="S81" s="247"/>
      <c r="T81" s="247"/>
    </row>
    <row r="82" ht="14.25" customHeight="1">
      <c r="A82" s="274" t="s">
        <v>46</v>
      </c>
      <c r="B82" s="21"/>
      <c r="C82" s="21"/>
      <c r="D82" s="21"/>
      <c r="E82" s="21"/>
      <c r="F82" s="21"/>
      <c r="G82" s="22"/>
      <c r="H82" s="247"/>
      <c r="I82" s="247"/>
      <c r="J82" s="247"/>
      <c r="K82" s="247"/>
      <c r="L82" s="247"/>
      <c r="M82" s="247"/>
      <c r="N82" s="247"/>
      <c r="O82" s="247"/>
      <c r="P82" s="247"/>
      <c r="Q82" s="247"/>
      <c r="R82" s="247"/>
      <c r="S82" s="247"/>
      <c r="T82" s="247"/>
    </row>
    <row r="83" ht="14.25" customHeight="1">
      <c r="A83" s="275">
        <v>11.0</v>
      </c>
      <c r="B83" s="276" t="s">
        <v>47</v>
      </c>
      <c r="C83" s="277"/>
      <c r="D83" s="277"/>
      <c r="E83" s="260">
        <v>1.0</v>
      </c>
      <c r="F83" s="260">
        <v>12.0</v>
      </c>
      <c r="G83" s="260">
        <v>7.0</v>
      </c>
      <c r="H83" s="247"/>
      <c r="I83" s="247"/>
      <c r="J83" s="247"/>
      <c r="K83" s="247"/>
      <c r="L83" s="247"/>
      <c r="M83" s="247"/>
      <c r="N83" s="247"/>
      <c r="O83" s="247"/>
      <c r="P83" s="247"/>
      <c r="Q83" s="247"/>
      <c r="R83" s="247"/>
      <c r="S83" s="247"/>
      <c r="T83" s="247"/>
    </row>
    <row r="84" ht="14.25" customHeight="1">
      <c r="A84" s="257">
        <v>12.0</v>
      </c>
      <c r="B84" s="276" t="s">
        <v>48</v>
      </c>
      <c r="C84" s="277"/>
      <c r="D84" s="277"/>
      <c r="E84" s="260">
        <v>7.0</v>
      </c>
      <c r="F84" s="260">
        <v>16.0</v>
      </c>
      <c r="G84" s="260">
        <v>12.0</v>
      </c>
      <c r="H84" s="247"/>
      <c r="I84" s="247"/>
      <c r="J84" s="247"/>
      <c r="K84" s="247"/>
      <c r="L84" s="247"/>
      <c r="M84" s="247"/>
      <c r="N84" s="247"/>
      <c r="O84" s="247"/>
      <c r="P84" s="247"/>
      <c r="Q84" s="247"/>
      <c r="R84" s="247"/>
      <c r="S84" s="247"/>
      <c r="T84" s="247"/>
    </row>
    <row r="85" ht="14.25" customHeight="1">
      <c r="A85" s="257">
        <v>13.0</v>
      </c>
      <c r="B85" s="276" t="s">
        <v>49</v>
      </c>
      <c r="C85" s="277"/>
      <c r="D85" s="277"/>
      <c r="E85" s="260">
        <v>8.0</v>
      </c>
      <c r="F85" s="260">
        <v>9.0</v>
      </c>
      <c r="G85" s="260">
        <v>9.0</v>
      </c>
      <c r="H85" s="247"/>
      <c r="I85" s="247"/>
      <c r="J85" s="247"/>
      <c r="K85" s="247"/>
      <c r="L85" s="247"/>
      <c r="M85" s="247"/>
      <c r="N85" s="247"/>
      <c r="O85" s="247"/>
      <c r="P85" s="247"/>
      <c r="Q85" s="247"/>
      <c r="R85" s="247"/>
      <c r="S85" s="247"/>
      <c r="T85" s="247"/>
    </row>
    <row r="86" ht="14.25" customHeight="1">
      <c r="A86" s="257">
        <v>14.0</v>
      </c>
      <c r="B86" s="276" t="s">
        <v>50</v>
      </c>
      <c r="C86" s="277"/>
      <c r="D86" s="277"/>
      <c r="E86" s="260" t="s">
        <v>4</v>
      </c>
      <c r="F86" s="260" t="s">
        <v>4</v>
      </c>
      <c r="G86" s="260" t="s">
        <v>4</v>
      </c>
      <c r="H86" s="247"/>
      <c r="I86" s="247"/>
      <c r="J86" s="247"/>
      <c r="K86" s="247"/>
      <c r="L86" s="247"/>
      <c r="M86" s="247"/>
      <c r="N86" s="247"/>
      <c r="O86" s="247"/>
      <c r="P86" s="247"/>
      <c r="Q86" s="247"/>
      <c r="R86" s="247"/>
      <c r="S86" s="247"/>
      <c r="T86" s="247"/>
    </row>
    <row r="87" ht="14.25" customHeight="1">
      <c r="A87" s="257">
        <v>15.0</v>
      </c>
      <c r="B87" s="276" t="s">
        <v>52</v>
      </c>
      <c r="C87" s="277"/>
      <c r="D87" s="277"/>
      <c r="E87" s="277"/>
      <c r="F87" s="277"/>
      <c r="G87" s="277"/>
      <c r="H87" s="247"/>
      <c r="I87" s="247"/>
      <c r="J87" s="247"/>
      <c r="K87" s="247"/>
      <c r="L87" s="247"/>
      <c r="M87" s="247"/>
      <c r="N87" s="247"/>
      <c r="O87" s="247"/>
      <c r="P87" s="247"/>
      <c r="Q87" s="247"/>
      <c r="R87" s="247"/>
      <c r="S87" s="247"/>
      <c r="T87" s="247"/>
    </row>
    <row r="88" ht="14.25" customHeight="1">
      <c r="A88" s="278">
        <v>16.0</v>
      </c>
      <c r="B88" s="279" t="s">
        <v>54</v>
      </c>
      <c r="C88" s="260"/>
      <c r="D88" s="260">
        <v>36.0</v>
      </c>
      <c r="E88" s="260">
        <v>48.0</v>
      </c>
      <c r="F88" s="260">
        <v>48.0</v>
      </c>
      <c r="G88" s="260">
        <v>60.0</v>
      </c>
      <c r="H88" s="247"/>
      <c r="I88" s="247"/>
      <c r="J88" s="247"/>
      <c r="K88" s="247"/>
      <c r="L88" s="247"/>
      <c r="M88" s="247"/>
      <c r="N88" s="247"/>
      <c r="O88" s="247"/>
      <c r="P88" s="247"/>
      <c r="Q88" s="247"/>
      <c r="R88" s="247"/>
      <c r="S88" s="247"/>
      <c r="T88" s="247"/>
    </row>
    <row r="89" ht="14.25" customHeight="1">
      <c r="A89" s="278">
        <v>17.0</v>
      </c>
      <c r="B89" s="279" t="s">
        <v>112</v>
      </c>
      <c r="C89" s="260"/>
      <c r="D89" s="260">
        <v>24.0</v>
      </c>
      <c r="E89" s="260">
        <v>44.0</v>
      </c>
      <c r="F89" s="260">
        <v>41.0</v>
      </c>
      <c r="G89" s="260">
        <v>61.0</v>
      </c>
      <c r="H89" s="247"/>
      <c r="I89" s="247"/>
      <c r="J89" s="247"/>
      <c r="K89" s="247"/>
      <c r="L89" s="247"/>
      <c r="M89" s="247"/>
      <c r="N89" s="247"/>
      <c r="O89" s="247"/>
      <c r="P89" s="247"/>
      <c r="Q89" s="247"/>
      <c r="R89" s="247"/>
      <c r="S89" s="247"/>
      <c r="T89" s="247"/>
    </row>
    <row r="90" ht="14.25" customHeight="1">
      <c r="A90" s="278">
        <v>18.0</v>
      </c>
      <c r="B90" s="279" t="s">
        <v>56</v>
      </c>
      <c r="C90" s="260"/>
      <c r="D90" s="260">
        <v>0.0</v>
      </c>
      <c r="E90" s="260">
        <v>0.0</v>
      </c>
      <c r="F90" s="260">
        <v>2.0</v>
      </c>
      <c r="G90" s="260">
        <v>2.0</v>
      </c>
      <c r="H90" s="247"/>
      <c r="I90" s="247"/>
      <c r="J90" s="247"/>
      <c r="K90" s="247"/>
      <c r="L90" s="247"/>
      <c r="M90" s="247"/>
      <c r="N90" s="247"/>
      <c r="O90" s="247"/>
      <c r="P90" s="247"/>
      <c r="Q90" s="247"/>
      <c r="R90" s="247"/>
      <c r="S90" s="247"/>
      <c r="T90" s="247"/>
    </row>
    <row r="91" ht="14.25" customHeight="1">
      <c r="A91" s="278">
        <v>19.0</v>
      </c>
      <c r="B91" s="279" t="s">
        <v>57</v>
      </c>
      <c r="C91" s="260"/>
      <c r="D91" s="260">
        <v>1.0</v>
      </c>
      <c r="E91" s="260">
        <v>0.0</v>
      </c>
      <c r="F91" s="260">
        <v>1.0</v>
      </c>
      <c r="G91" s="260">
        <v>0.0</v>
      </c>
      <c r="H91" s="247"/>
      <c r="I91" s="247"/>
      <c r="J91" s="247"/>
      <c r="K91" s="247"/>
      <c r="L91" s="247"/>
      <c r="M91" s="247"/>
      <c r="N91" s="247"/>
      <c r="O91" s="247"/>
      <c r="P91" s="247"/>
      <c r="Q91" s="247"/>
      <c r="R91" s="247"/>
      <c r="S91" s="247"/>
      <c r="T91" s="247"/>
    </row>
    <row r="92" ht="14.25" customHeight="1">
      <c r="A92" s="278">
        <v>20.0</v>
      </c>
      <c r="B92" s="279" t="s">
        <v>58</v>
      </c>
      <c r="C92" s="260"/>
      <c r="D92" s="260" t="s">
        <v>53</v>
      </c>
      <c r="E92" s="260" t="s">
        <v>53</v>
      </c>
      <c r="F92" s="260" t="s">
        <v>231</v>
      </c>
      <c r="G92" s="260" t="s">
        <v>232</v>
      </c>
      <c r="H92" s="247"/>
      <c r="I92" s="247"/>
      <c r="J92" s="247"/>
      <c r="K92" s="247"/>
      <c r="L92" s="247"/>
      <c r="M92" s="247"/>
      <c r="N92" s="247"/>
      <c r="O92" s="247"/>
      <c r="P92" s="247"/>
      <c r="Q92" s="247"/>
      <c r="R92" s="247"/>
      <c r="S92" s="247"/>
      <c r="T92" s="247"/>
    </row>
    <row r="93" ht="14.25" customHeight="1">
      <c r="A93" s="278">
        <v>21.0</v>
      </c>
      <c r="B93" s="279" t="s">
        <v>59</v>
      </c>
      <c r="C93" s="277"/>
      <c r="D93" s="277"/>
      <c r="E93" s="277"/>
      <c r="F93" s="277"/>
      <c r="G93" s="277"/>
      <c r="H93" s="247"/>
      <c r="I93" s="247"/>
      <c r="J93" s="247"/>
      <c r="K93" s="247"/>
      <c r="L93" s="247"/>
      <c r="M93" s="247"/>
      <c r="N93" s="247"/>
      <c r="O93" s="247"/>
      <c r="P93" s="247"/>
      <c r="Q93" s="247"/>
      <c r="R93" s="247"/>
      <c r="S93" s="247"/>
      <c r="T93" s="247"/>
    </row>
    <row r="94" ht="14.25" customHeight="1">
      <c r="A94" s="247"/>
      <c r="B94" s="247"/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  <c r="S94" s="247"/>
      <c r="T94" s="247"/>
    </row>
    <row r="95" ht="14.25" customHeight="1">
      <c r="A95" s="280" t="s">
        <v>9</v>
      </c>
      <c r="B95" s="280" t="s">
        <v>25</v>
      </c>
      <c r="C95" s="281" t="s">
        <v>113</v>
      </c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2"/>
    </row>
    <row r="96" ht="14.25" customHeight="1">
      <c r="A96" s="25"/>
      <c r="B96" s="25"/>
      <c r="C96" s="282" t="s">
        <v>102</v>
      </c>
      <c r="D96" s="22"/>
      <c r="E96" s="282" t="s">
        <v>114</v>
      </c>
      <c r="F96" s="22"/>
      <c r="G96" s="282" t="s">
        <v>115</v>
      </c>
      <c r="H96" s="22"/>
      <c r="I96" s="282" t="s">
        <v>103</v>
      </c>
      <c r="J96" s="22"/>
      <c r="K96" s="282" t="s">
        <v>101</v>
      </c>
      <c r="L96" s="22"/>
      <c r="M96" s="282" t="s">
        <v>116</v>
      </c>
      <c r="N96" s="22"/>
      <c r="O96" s="282" t="s">
        <v>117</v>
      </c>
      <c r="P96" s="22"/>
      <c r="Q96" s="282" t="s">
        <v>100</v>
      </c>
      <c r="R96" s="22"/>
      <c r="S96" s="282" t="s">
        <v>118</v>
      </c>
      <c r="T96" s="22"/>
    </row>
    <row r="97" ht="14.25" customHeight="1">
      <c r="A97" s="283" t="s">
        <v>34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2"/>
    </row>
    <row r="98" ht="14.25" customHeight="1">
      <c r="A98" s="257">
        <v>1.0</v>
      </c>
      <c r="B98" s="284" t="s">
        <v>35</v>
      </c>
      <c r="C98" s="285">
        <v>1.0</v>
      </c>
      <c r="D98" s="24"/>
      <c r="E98" s="286">
        <v>6.0</v>
      </c>
      <c r="F98" s="24"/>
      <c r="G98" s="286">
        <v>10.0</v>
      </c>
      <c r="H98" s="24"/>
      <c r="I98" s="286">
        <v>14.0</v>
      </c>
      <c r="J98" s="24"/>
      <c r="K98" s="286">
        <v>17.0</v>
      </c>
      <c r="L98" s="24"/>
      <c r="M98" s="286">
        <v>22.0</v>
      </c>
      <c r="N98" s="24"/>
      <c r="O98" s="286">
        <v>26.0</v>
      </c>
      <c r="P98" s="24"/>
      <c r="Q98" s="286">
        <v>29.0</v>
      </c>
      <c r="R98" s="24"/>
      <c r="S98" s="286">
        <v>37.0</v>
      </c>
      <c r="T98" s="24"/>
    </row>
    <row r="99" ht="14.25" customHeight="1">
      <c r="A99" s="257">
        <v>2.0</v>
      </c>
      <c r="B99" s="284" t="s">
        <v>36</v>
      </c>
      <c r="C99" s="287">
        <v>2.0</v>
      </c>
      <c r="D99" s="288">
        <v>4.0</v>
      </c>
      <c r="E99" s="288">
        <v>1.0</v>
      </c>
      <c r="F99" s="288">
        <v>3.0</v>
      </c>
      <c r="G99" s="288">
        <v>1.0</v>
      </c>
      <c r="H99" s="288">
        <v>3.0</v>
      </c>
      <c r="I99" s="288">
        <v>2.0</v>
      </c>
      <c r="J99" s="288">
        <v>4.0</v>
      </c>
      <c r="K99" s="288">
        <v>2.0</v>
      </c>
      <c r="L99" s="288">
        <v>4.0</v>
      </c>
      <c r="M99" s="288">
        <v>1.0</v>
      </c>
      <c r="N99" s="288">
        <v>3.0</v>
      </c>
      <c r="O99" s="288">
        <v>1.0</v>
      </c>
      <c r="P99" s="288">
        <v>3.0</v>
      </c>
      <c r="Q99" s="288">
        <v>2.0</v>
      </c>
      <c r="R99" s="288">
        <v>4.0</v>
      </c>
      <c r="S99" s="288">
        <v>2.0</v>
      </c>
      <c r="T99" s="288">
        <v>4.0</v>
      </c>
    </row>
    <row r="100" ht="14.25" customHeight="1">
      <c r="A100" s="261">
        <v>3.0</v>
      </c>
      <c r="B100" s="284" t="s">
        <v>37</v>
      </c>
      <c r="C100" s="289" t="s">
        <v>105</v>
      </c>
      <c r="D100" s="22"/>
      <c r="E100" s="290" t="s">
        <v>105</v>
      </c>
      <c r="F100" s="22"/>
      <c r="G100" s="290" t="s">
        <v>105</v>
      </c>
      <c r="H100" s="22"/>
      <c r="I100" s="290" t="s">
        <v>105</v>
      </c>
      <c r="J100" s="22"/>
      <c r="K100" s="290" t="s">
        <v>105</v>
      </c>
      <c r="L100" s="22"/>
      <c r="M100" s="290" t="s">
        <v>105</v>
      </c>
      <c r="N100" s="22"/>
      <c r="O100" s="290" t="s">
        <v>105</v>
      </c>
      <c r="P100" s="22"/>
      <c r="Q100" s="290" t="s">
        <v>105</v>
      </c>
      <c r="R100" s="22"/>
      <c r="S100" s="290" t="s">
        <v>111</v>
      </c>
      <c r="T100" s="22"/>
    </row>
    <row r="101" ht="14.25" customHeight="1">
      <c r="A101" s="264">
        <v>4.0</v>
      </c>
      <c r="B101" s="284" t="s">
        <v>38</v>
      </c>
      <c r="C101" s="289" t="s">
        <v>188</v>
      </c>
      <c r="D101" s="22"/>
      <c r="E101" s="290" t="s">
        <v>109</v>
      </c>
      <c r="F101" s="22"/>
      <c r="G101" s="290" t="s">
        <v>190</v>
      </c>
      <c r="H101" s="22"/>
      <c r="I101" s="290" t="s">
        <v>189</v>
      </c>
      <c r="J101" s="22"/>
      <c r="K101" s="290" t="s">
        <v>110</v>
      </c>
      <c r="L101" s="22"/>
      <c r="M101" s="290" t="s">
        <v>108</v>
      </c>
      <c r="N101" s="22"/>
      <c r="O101" s="290" t="s">
        <v>191</v>
      </c>
      <c r="P101" s="22"/>
      <c r="Q101" s="290" t="s">
        <v>107</v>
      </c>
      <c r="R101" s="22"/>
      <c r="S101" s="290" t="s">
        <v>233</v>
      </c>
      <c r="T101" s="22"/>
    </row>
    <row r="102" ht="14.25" customHeight="1">
      <c r="A102" s="291" t="s">
        <v>39</v>
      </c>
      <c r="B102" s="284" t="s">
        <v>40</v>
      </c>
      <c r="C102" s="287">
        <v>333.0</v>
      </c>
      <c r="D102" s="288">
        <v>335.0</v>
      </c>
      <c r="E102" s="288">
        <v>93.0</v>
      </c>
      <c r="F102" s="288">
        <v>215.0</v>
      </c>
      <c r="G102" s="288">
        <v>335.0</v>
      </c>
      <c r="H102" s="288">
        <v>456.0</v>
      </c>
      <c r="I102" s="288">
        <v>531.0</v>
      </c>
      <c r="J102" s="288" t="s">
        <v>234</v>
      </c>
      <c r="K102" s="288">
        <v>325.0</v>
      </c>
      <c r="L102" s="288">
        <v>248.0</v>
      </c>
      <c r="M102" s="288">
        <v>421.0</v>
      </c>
      <c r="N102" s="288">
        <v>112.0</v>
      </c>
      <c r="O102" s="288">
        <v>425.0</v>
      </c>
      <c r="P102" s="288" t="s">
        <v>234</v>
      </c>
      <c r="Q102" s="288">
        <v>273.0</v>
      </c>
      <c r="R102" s="288">
        <v>259.0</v>
      </c>
      <c r="S102" s="288">
        <v>317.0</v>
      </c>
      <c r="T102" s="288">
        <v>154.0</v>
      </c>
    </row>
    <row r="103" ht="14.25" customHeight="1">
      <c r="A103" s="268">
        <v>6.0</v>
      </c>
      <c r="B103" s="292" t="s">
        <v>41</v>
      </c>
      <c r="C103" s="287">
        <v>10.0</v>
      </c>
      <c r="D103" s="288">
        <v>6.0</v>
      </c>
      <c r="E103" s="288">
        <v>10.0</v>
      </c>
      <c r="F103" s="288">
        <v>10.0</v>
      </c>
      <c r="G103" s="288">
        <v>10.0</v>
      </c>
      <c r="H103" s="288">
        <v>3.0</v>
      </c>
      <c r="I103" s="288">
        <v>9.0</v>
      </c>
      <c r="J103" s="288" t="s">
        <v>234</v>
      </c>
      <c r="K103" s="288">
        <v>10.0</v>
      </c>
      <c r="L103" s="288">
        <v>3.0</v>
      </c>
      <c r="M103" s="288">
        <v>10.0</v>
      </c>
      <c r="N103" s="288">
        <v>10.0</v>
      </c>
      <c r="O103" s="288">
        <v>10.0</v>
      </c>
      <c r="P103" s="288" t="s">
        <v>234</v>
      </c>
      <c r="Q103" s="288">
        <v>10.0</v>
      </c>
      <c r="R103" s="288">
        <v>4.0</v>
      </c>
      <c r="S103" s="288">
        <v>10.0</v>
      </c>
      <c r="T103" s="288">
        <v>4.0</v>
      </c>
    </row>
    <row r="104" ht="14.25" customHeight="1">
      <c r="A104" s="270">
        <v>7.0</v>
      </c>
      <c r="B104" s="284" t="s">
        <v>42</v>
      </c>
      <c r="C104" s="287">
        <v>490.0</v>
      </c>
      <c r="D104" s="288">
        <v>402.0</v>
      </c>
      <c r="E104" s="288">
        <v>259.0</v>
      </c>
      <c r="F104" s="288">
        <v>405.0</v>
      </c>
      <c r="G104" s="288">
        <v>513.0</v>
      </c>
      <c r="H104" s="288">
        <v>680.0</v>
      </c>
      <c r="I104" s="288">
        <v>684.0</v>
      </c>
      <c r="J104" s="288" t="s">
        <v>234</v>
      </c>
      <c r="K104" s="288">
        <v>513.0</v>
      </c>
      <c r="L104" s="288">
        <v>254.0</v>
      </c>
      <c r="M104" s="288">
        <v>617.0</v>
      </c>
      <c r="N104" s="288">
        <v>274.0</v>
      </c>
      <c r="O104" s="288">
        <v>651.0</v>
      </c>
      <c r="P104" s="288" t="s">
        <v>234</v>
      </c>
      <c r="Q104" s="288">
        <v>471.0</v>
      </c>
      <c r="R104" s="288">
        <v>322.0</v>
      </c>
      <c r="S104" s="288">
        <v>536.0</v>
      </c>
      <c r="T104" s="288">
        <v>241.0</v>
      </c>
    </row>
    <row r="105" ht="14.25" customHeight="1">
      <c r="A105" s="271">
        <v>8.0</v>
      </c>
      <c r="B105" s="293" t="s">
        <v>43</v>
      </c>
      <c r="C105" s="287">
        <v>406.0</v>
      </c>
      <c r="D105" s="288">
        <v>261.0</v>
      </c>
      <c r="E105" s="288">
        <v>414.0</v>
      </c>
      <c r="F105" s="288" t="s">
        <v>234</v>
      </c>
      <c r="G105" s="288">
        <v>479.0</v>
      </c>
      <c r="H105" s="288" t="s">
        <v>234</v>
      </c>
      <c r="I105" s="288">
        <v>164.0</v>
      </c>
      <c r="J105" s="288">
        <v>279.0</v>
      </c>
      <c r="K105" s="288">
        <v>238.0</v>
      </c>
      <c r="L105" s="288">
        <v>329.0</v>
      </c>
      <c r="M105" s="288">
        <v>180.0</v>
      </c>
      <c r="N105" s="288">
        <v>335.0</v>
      </c>
      <c r="O105" s="288">
        <v>179.0</v>
      </c>
      <c r="P105" s="288">
        <v>152.0</v>
      </c>
      <c r="Q105" s="288">
        <v>278.0</v>
      </c>
      <c r="R105" s="288">
        <v>249.0</v>
      </c>
      <c r="S105" s="288">
        <v>205.0</v>
      </c>
      <c r="T105" s="288">
        <v>264.0</v>
      </c>
    </row>
    <row r="106" ht="14.25" customHeight="1">
      <c r="A106" s="257">
        <v>9.0</v>
      </c>
      <c r="B106" s="294" t="s">
        <v>44</v>
      </c>
      <c r="C106" s="287">
        <v>10.0</v>
      </c>
      <c r="D106" s="288">
        <v>10.0</v>
      </c>
      <c r="E106" s="288">
        <v>9.0</v>
      </c>
      <c r="F106" s="288" t="s">
        <v>234</v>
      </c>
      <c r="G106" s="288">
        <v>10.0</v>
      </c>
      <c r="H106" s="288" t="s">
        <v>234</v>
      </c>
      <c r="I106" s="288">
        <v>10.0</v>
      </c>
      <c r="J106" s="288">
        <v>10.0</v>
      </c>
      <c r="K106" s="288">
        <v>10.0</v>
      </c>
      <c r="L106" s="288">
        <v>10.0</v>
      </c>
      <c r="M106" s="288">
        <v>10.0</v>
      </c>
      <c r="N106" s="288">
        <v>7.0</v>
      </c>
      <c r="O106" s="288">
        <v>10.0</v>
      </c>
      <c r="P106" s="288">
        <v>10.0</v>
      </c>
      <c r="Q106" s="288">
        <v>10.0</v>
      </c>
      <c r="R106" s="288">
        <v>10.0</v>
      </c>
      <c r="S106" s="288">
        <v>10.0</v>
      </c>
      <c r="T106" s="288">
        <v>10.0</v>
      </c>
    </row>
    <row r="107" ht="14.25" customHeight="1">
      <c r="A107" s="257">
        <v>10.0</v>
      </c>
      <c r="B107" s="284" t="s">
        <v>45</v>
      </c>
      <c r="C107" s="287">
        <v>589.0</v>
      </c>
      <c r="D107" s="288">
        <v>612.0</v>
      </c>
      <c r="E107" s="288">
        <v>589.0</v>
      </c>
      <c r="F107" s="288" t="s">
        <v>234</v>
      </c>
      <c r="G107" s="288">
        <v>883.0</v>
      </c>
      <c r="H107" s="288" t="s">
        <v>234</v>
      </c>
      <c r="I107" s="288">
        <v>276.0</v>
      </c>
      <c r="J107" s="288">
        <v>415.0</v>
      </c>
      <c r="K107" s="288">
        <v>332.0</v>
      </c>
      <c r="L107" s="288">
        <v>494.0</v>
      </c>
      <c r="M107" s="288">
        <v>317.0</v>
      </c>
      <c r="N107" s="288">
        <v>728.0</v>
      </c>
      <c r="O107" s="288">
        <v>284.0</v>
      </c>
      <c r="P107" s="288">
        <v>212.0</v>
      </c>
      <c r="Q107" s="288">
        <v>557.0</v>
      </c>
      <c r="R107" s="288">
        <v>473.0</v>
      </c>
      <c r="S107" s="288">
        <v>326.0</v>
      </c>
      <c r="T107" s="288">
        <v>458.0</v>
      </c>
    </row>
    <row r="108" ht="14.25" customHeight="1">
      <c r="A108" s="295" t="s">
        <v>9</v>
      </c>
      <c r="B108" s="296" t="s">
        <v>25</v>
      </c>
      <c r="C108" s="297" t="s">
        <v>46</v>
      </c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2"/>
    </row>
    <row r="109" ht="14.25" customHeight="1">
      <c r="A109" s="24"/>
      <c r="B109" s="25"/>
      <c r="C109" s="298" t="s">
        <v>119</v>
      </c>
      <c r="D109" s="299" t="s">
        <v>120</v>
      </c>
      <c r="E109" s="298" t="s">
        <v>119</v>
      </c>
      <c r="F109" s="299" t="s">
        <v>120</v>
      </c>
      <c r="G109" s="298" t="s">
        <v>119</v>
      </c>
      <c r="H109" s="299" t="s">
        <v>120</v>
      </c>
      <c r="I109" s="298" t="s">
        <v>119</v>
      </c>
      <c r="J109" s="299" t="s">
        <v>120</v>
      </c>
      <c r="K109" s="298" t="s">
        <v>119</v>
      </c>
      <c r="L109" s="299" t="s">
        <v>120</v>
      </c>
      <c r="M109" s="298" t="s">
        <v>119</v>
      </c>
      <c r="N109" s="299" t="s">
        <v>120</v>
      </c>
      <c r="O109" s="298" t="s">
        <v>119</v>
      </c>
      <c r="P109" s="299" t="s">
        <v>120</v>
      </c>
      <c r="Q109" s="298" t="s">
        <v>119</v>
      </c>
      <c r="R109" s="299" t="s">
        <v>120</v>
      </c>
      <c r="S109" s="298" t="s">
        <v>119</v>
      </c>
      <c r="T109" s="299" t="s">
        <v>120</v>
      </c>
    </row>
    <row r="110" ht="14.25" customHeight="1">
      <c r="A110" s="300">
        <v>11.0</v>
      </c>
      <c r="B110" s="301" t="s">
        <v>47</v>
      </c>
      <c r="C110" s="288"/>
      <c r="D110" s="288"/>
      <c r="E110" s="288"/>
      <c r="F110" s="288"/>
      <c r="G110" s="288"/>
      <c r="H110" s="266"/>
      <c r="I110" s="405"/>
      <c r="J110" s="405"/>
      <c r="K110" s="288"/>
      <c r="L110" s="288"/>
      <c r="M110" s="514"/>
      <c r="N110" s="514"/>
      <c r="O110" s="266">
        <v>0.0</v>
      </c>
      <c r="P110" s="266" t="s">
        <v>53</v>
      </c>
      <c r="Q110" s="266"/>
      <c r="R110" s="266"/>
      <c r="S110" s="514"/>
      <c r="T110" s="514"/>
    </row>
    <row r="111" ht="14.25" customHeight="1">
      <c r="A111" s="257">
        <v>12.0</v>
      </c>
      <c r="B111" s="301" t="s">
        <v>48</v>
      </c>
      <c r="C111" s="288"/>
      <c r="D111" s="288"/>
      <c r="E111" s="288"/>
      <c r="F111" s="288"/>
      <c r="G111" s="288"/>
      <c r="H111" s="266"/>
      <c r="I111" s="405"/>
      <c r="J111" s="405"/>
      <c r="K111" s="288"/>
      <c r="L111" s="288"/>
      <c r="M111" s="514"/>
      <c r="N111" s="514"/>
      <c r="O111" s="266">
        <v>4.0</v>
      </c>
      <c r="P111" s="266" t="s">
        <v>53</v>
      </c>
      <c r="Q111" s="266"/>
      <c r="R111" s="266"/>
      <c r="S111" s="514"/>
      <c r="T111" s="514"/>
    </row>
    <row r="112" ht="14.25" customHeight="1">
      <c r="A112" s="257">
        <v>13.0</v>
      </c>
      <c r="B112" s="301" t="s">
        <v>49</v>
      </c>
      <c r="C112" s="288"/>
      <c r="D112" s="288"/>
      <c r="E112" s="288"/>
      <c r="F112" s="288"/>
      <c r="G112" s="288"/>
      <c r="H112" s="266"/>
      <c r="I112" s="405"/>
      <c r="J112" s="405"/>
      <c r="K112" s="288"/>
      <c r="L112" s="288"/>
      <c r="M112" s="514"/>
      <c r="N112" s="514"/>
      <c r="O112" s="266">
        <v>9.0</v>
      </c>
      <c r="P112" s="266" t="s">
        <v>53</v>
      </c>
      <c r="Q112" s="266"/>
      <c r="R112" s="266"/>
      <c r="S112" s="514"/>
      <c r="T112" s="514"/>
    </row>
    <row r="113" ht="14.25" customHeight="1">
      <c r="A113" s="257">
        <v>14.0</v>
      </c>
      <c r="B113" s="301" t="s">
        <v>50</v>
      </c>
      <c r="C113" s="288"/>
      <c r="D113" s="288"/>
      <c r="E113" s="288"/>
      <c r="F113" s="288"/>
      <c r="G113" s="288"/>
      <c r="H113" s="266"/>
      <c r="I113" s="405"/>
      <c r="J113" s="405"/>
      <c r="K113" s="288"/>
      <c r="L113" s="288"/>
      <c r="M113" s="514"/>
      <c r="N113" s="514"/>
      <c r="O113" s="266" t="s">
        <v>51</v>
      </c>
      <c r="P113" s="266" t="s">
        <v>53</v>
      </c>
      <c r="Q113" s="266"/>
      <c r="R113" s="266"/>
      <c r="S113" s="514"/>
      <c r="T113" s="514"/>
    </row>
    <row r="114" ht="14.25" customHeight="1">
      <c r="A114" s="257">
        <v>15.0</v>
      </c>
      <c r="B114" s="301" t="s">
        <v>52</v>
      </c>
      <c r="C114" s="304"/>
      <c r="D114" s="304"/>
      <c r="E114" s="304"/>
      <c r="F114" s="304"/>
      <c r="G114" s="304"/>
      <c r="H114" s="304"/>
      <c r="I114" s="516"/>
      <c r="J114" s="516"/>
      <c r="K114" s="304"/>
      <c r="L114" s="304"/>
      <c r="M114" s="304"/>
      <c r="N114" s="304"/>
      <c r="O114" s="304"/>
      <c r="P114" s="304"/>
      <c r="Q114" s="304"/>
      <c r="R114" s="304"/>
      <c r="S114" s="304"/>
      <c r="T114" s="304"/>
    </row>
    <row r="115" ht="14.25" customHeight="1">
      <c r="A115" s="305">
        <v>16.0</v>
      </c>
      <c r="B115" s="306" t="s">
        <v>54</v>
      </c>
      <c r="C115" s="288"/>
      <c r="D115" s="288"/>
      <c r="E115" s="288"/>
      <c r="F115" s="288"/>
      <c r="G115" s="288"/>
      <c r="H115" s="288"/>
      <c r="I115" s="405"/>
      <c r="J115" s="405"/>
      <c r="K115" s="288"/>
      <c r="L115" s="288"/>
      <c r="M115" s="304"/>
      <c r="N115" s="304"/>
      <c r="O115" s="288">
        <v>24.0</v>
      </c>
      <c r="P115" s="288">
        <v>12.0</v>
      </c>
      <c r="Q115" s="288"/>
      <c r="R115" s="288"/>
      <c r="S115" s="304"/>
      <c r="T115" s="304"/>
    </row>
    <row r="116" ht="14.25" customHeight="1">
      <c r="A116" s="305">
        <v>17.0</v>
      </c>
      <c r="B116" s="306" t="s">
        <v>112</v>
      </c>
      <c r="C116" s="288"/>
      <c r="D116" s="288"/>
      <c r="E116" s="288"/>
      <c r="F116" s="288"/>
      <c r="G116" s="288"/>
      <c r="H116" s="288"/>
      <c r="I116" s="405"/>
      <c r="J116" s="405"/>
      <c r="K116" s="288"/>
      <c r="L116" s="288"/>
      <c r="M116" s="304"/>
      <c r="N116" s="304"/>
      <c r="O116" s="288">
        <v>17.0</v>
      </c>
      <c r="P116" s="288">
        <v>5.0</v>
      </c>
      <c r="Q116" s="288"/>
      <c r="R116" s="288"/>
      <c r="S116" s="304"/>
      <c r="T116" s="304"/>
    </row>
    <row r="117" ht="14.25" customHeight="1">
      <c r="A117" s="305">
        <v>18.0</v>
      </c>
      <c r="B117" s="306" t="s">
        <v>56</v>
      </c>
      <c r="C117" s="288"/>
      <c r="D117" s="288"/>
      <c r="E117" s="288"/>
      <c r="F117" s="288"/>
      <c r="G117" s="288"/>
      <c r="H117" s="288"/>
      <c r="I117" s="405"/>
      <c r="J117" s="405"/>
      <c r="K117" s="288"/>
      <c r="L117" s="288"/>
      <c r="M117" s="304"/>
      <c r="N117" s="304"/>
      <c r="O117" s="288">
        <v>0.0</v>
      </c>
      <c r="P117" s="288">
        <v>0.0</v>
      </c>
      <c r="Q117" s="288"/>
      <c r="R117" s="288"/>
      <c r="S117" s="304"/>
      <c r="T117" s="304"/>
    </row>
    <row r="118" ht="14.25" customHeight="1">
      <c r="A118" s="305">
        <v>19.0</v>
      </c>
      <c r="B118" s="306" t="s">
        <v>57</v>
      </c>
      <c r="C118" s="288"/>
      <c r="D118" s="288"/>
      <c r="E118" s="288"/>
      <c r="F118" s="288"/>
      <c r="G118" s="288"/>
      <c r="H118" s="288"/>
      <c r="I118" s="405"/>
      <c r="J118" s="405"/>
      <c r="K118" s="288"/>
      <c r="L118" s="288"/>
      <c r="M118" s="304"/>
      <c r="N118" s="304"/>
      <c r="O118" s="288">
        <v>0.0</v>
      </c>
      <c r="P118" s="288">
        <v>1.0</v>
      </c>
      <c r="Q118" s="288"/>
      <c r="R118" s="288"/>
      <c r="S118" s="304"/>
      <c r="T118" s="304"/>
    </row>
    <row r="119" ht="14.25" customHeight="1">
      <c r="A119" s="305">
        <v>20.0</v>
      </c>
      <c r="B119" s="306" t="s">
        <v>58</v>
      </c>
      <c r="C119" s="288"/>
      <c r="D119" s="288"/>
      <c r="E119" s="288"/>
      <c r="F119" s="288"/>
      <c r="G119" s="288"/>
      <c r="H119" s="288"/>
      <c r="I119" s="405"/>
      <c r="J119" s="405"/>
      <c r="K119" s="288"/>
      <c r="L119" s="288"/>
      <c r="M119" s="304"/>
      <c r="N119" s="304"/>
      <c r="O119" s="288">
        <v>0.0</v>
      </c>
      <c r="P119" s="288">
        <v>0.0</v>
      </c>
      <c r="Q119" s="288"/>
      <c r="R119" s="288"/>
      <c r="S119" s="304"/>
      <c r="T119" s="304"/>
    </row>
    <row r="120" ht="14.25" customHeight="1">
      <c r="A120" s="305">
        <v>21.0</v>
      </c>
      <c r="B120" s="306" t="s">
        <v>59</v>
      </c>
      <c r="C120" s="304"/>
      <c r="D120" s="304"/>
      <c r="E120" s="304"/>
      <c r="F120" s="304"/>
      <c r="G120" s="304"/>
      <c r="H120" s="304"/>
      <c r="I120" s="304"/>
      <c r="J120" s="304"/>
      <c r="K120" s="304"/>
      <c r="L120" s="304"/>
      <c r="M120" s="304"/>
      <c r="N120" s="304"/>
      <c r="O120" s="304"/>
      <c r="P120" s="304"/>
      <c r="Q120" s="304"/>
      <c r="R120" s="304"/>
      <c r="S120" s="304"/>
      <c r="T120" s="304"/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6">
    <mergeCell ref="B1:L1"/>
    <mergeCell ref="A12:G12"/>
    <mergeCell ref="A13:A14"/>
    <mergeCell ref="B13:B14"/>
    <mergeCell ref="C13:E13"/>
    <mergeCell ref="A15:G15"/>
    <mergeCell ref="A26:G26"/>
    <mergeCell ref="G41:H41"/>
    <mergeCell ref="I41:J41"/>
    <mergeCell ref="C31:G31"/>
    <mergeCell ref="A39:L39"/>
    <mergeCell ref="A40:A42"/>
    <mergeCell ref="B40:B42"/>
    <mergeCell ref="C40:L40"/>
    <mergeCell ref="C41:D41"/>
    <mergeCell ref="E41:F41"/>
    <mergeCell ref="K41:L41"/>
    <mergeCell ref="A43:L43"/>
    <mergeCell ref="C44:D44"/>
    <mergeCell ref="E44:F44"/>
    <mergeCell ref="G44:H44"/>
    <mergeCell ref="I44:J44"/>
    <mergeCell ref="K44:L44"/>
    <mergeCell ref="G47:H47"/>
    <mergeCell ref="I47:J47"/>
    <mergeCell ref="C46:D46"/>
    <mergeCell ref="E46:F46"/>
    <mergeCell ref="G46:H46"/>
    <mergeCell ref="I46:J46"/>
    <mergeCell ref="K46:L46"/>
    <mergeCell ref="C47:D47"/>
    <mergeCell ref="E47:F47"/>
    <mergeCell ref="K47:L47"/>
    <mergeCell ref="A54:L54"/>
    <mergeCell ref="C59:L59"/>
    <mergeCell ref="C65:L65"/>
    <mergeCell ref="A67:G67"/>
    <mergeCell ref="A69:A70"/>
    <mergeCell ref="B69:B70"/>
    <mergeCell ref="A71:G71"/>
    <mergeCell ref="Q100:R100"/>
    <mergeCell ref="S100:T100"/>
    <mergeCell ref="C100:D100"/>
    <mergeCell ref="E100:F100"/>
    <mergeCell ref="G100:H100"/>
    <mergeCell ref="I100:J100"/>
    <mergeCell ref="K100:L100"/>
    <mergeCell ref="M100:N100"/>
    <mergeCell ref="O100:P100"/>
    <mergeCell ref="Q101:R101"/>
    <mergeCell ref="S101:T101"/>
    <mergeCell ref="C101:D101"/>
    <mergeCell ref="E101:F101"/>
    <mergeCell ref="G101:H101"/>
    <mergeCell ref="I101:J101"/>
    <mergeCell ref="K101:L101"/>
    <mergeCell ref="M101:N101"/>
    <mergeCell ref="O101:P101"/>
    <mergeCell ref="I96:J96"/>
    <mergeCell ref="K96:L96"/>
    <mergeCell ref="M96:N96"/>
    <mergeCell ref="O96:P96"/>
    <mergeCell ref="Q96:R96"/>
    <mergeCell ref="S96:T96"/>
    <mergeCell ref="A68:G68"/>
    <mergeCell ref="C69:G69"/>
    <mergeCell ref="A82:G82"/>
    <mergeCell ref="A95:A96"/>
    <mergeCell ref="B95:B96"/>
    <mergeCell ref="C95:T95"/>
    <mergeCell ref="C96:D96"/>
    <mergeCell ref="A97:T97"/>
    <mergeCell ref="M98:N98"/>
    <mergeCell ref="O98:P98"/>
    <mergeCell ref="Q98:R98"/>
    <mergeCell ref="S98:T98"/>
    <mergeCell ref="E96:F96"/>
    <mergeCell ref="G96:H96"/>
    <mergeCell ref="C98:D98"/>
    <mergeCell ref="E98:F98"/>
    <mergeCell ref="G98:H98"/>
    <mergeCell ref="I98:J98"/>
    <mergeCell ref="K98:L98"/>
    <mergeCell ref="A108:A109"/>
    <mergeCell ref="B108:B109"/>
    <mergeCell ref="C108:T108"/>
  </mergeCells>
  <printOptions/>
  <pageMargins bottom="1.0" footer="0.0" header="0.0" left="0.75" right="0.75" top="1.0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21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279.0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2.0</v>
      </c>
      <c r="D3" s="308">
        <v>2.0</v>
      </c>
      <c r="E3" s="308">
        <v>0.0</v>
      </c>
      <c r="F3" s="308">
        <v>2.0</v>
      </c>
      <c r="G3" s="308">
        <v>2.0</v>
      </c>
      <c r="H3" s="308">
        <v>1.0</v>
      </c>
      <c r="I3" s="308">
        <v>4.0</v>
      </c>
      <c r="J3" s="308">
        <v>50.0</v>
      </c>
      <c r="K3" s="308"/>
      <c r="L3" s="308"/>
      <c r="M3" s="4"/>
    </row>
    <row r="4" ht="14.25" customHeight="1">
      <c r="A4" s="4"/>
      <c r="B4" s="7" t="s">
        <v>13</v>
      </c>
      <c r="C4" s="308">
        <v>2.0</v>
      </c>
      <c r="D4" s="308">
        <v>4.0</v>
      </c>
      <c r="E4" s="308">
        <v>0.0</v>
      </c>
      <c r="F4" s="308">
        <v>30.0</v>
      </c>
      <c r="G4" s="308">
        <v>10.0</v>
      </c>
      <c r="H4" s="308">
        <v>7.5</v>
      </c>
      <c r="I4" s="308">
        <v>83.0</v>
      </c>
      <c r="J4" s="308">
        <v>36.15</v>
      </c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>
        <v>36.0</v>
      </c>
      <c r="D6" s="308">
        <v>0.0</v>
      </c>
      <c r="E6" s="308">
        <v>46.0</v>
      </c>
      <c r="F6" s="308">
        <v>2.0</v>
      </c>
      <c r="G6" s="325">
        <v>45716.0</v>
      </c>
      <c r="H6" s="308">
        <v>23.0</v>
      </c>
      <c r="I6" s="308">
        <v>0.0</v>
      </c>
      <c r="J6" s="308">
        <v>0.0</v>
      </c>
      <c r="K6" s="308">
        <v>18.0</v>
      </c>
      <c r="L6" s="308">
        <v>7.66</v>
      </c>
      <c r="M6" s="4"/>
    </row>
    <row r="7" ht="14.25" customHeight="1">
      <c r="A7" s="4"/>
      <c r="B7" s="7" t="s">
        <v>13</v>
      </c>
      <c r="C7" s="308">
        <v>72.0</v>
      </c>
      <c r="D7" s="308">
        <v>1.0</v>
      </c>
      <c r="E7" s="308">
        <v>42.0</v>
      </c>
      <c r="F7" s="308">
        <v>0.0</v>
      </c>
      <c r="G7" s="308" t="s">
        <v>131</v>
      </c>
      <c r="H7" s="308">
        <v>0.0</v>
      </c>
      <c r="I7" s="308">
        <v>0.0</v>
      </c>
      <c r="J7" s="308">
        <v>0.0</v>
      </c>
      <c r="K7" s="308">
        <v>0.0</v>
      </c>
      <c r="L7" s="308">
        <v>3.5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>
        <v>17.0</v>
      </c>
      <c r="E12" s="31">
        <v>28.0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>
        <v>1.0</v>
      </c>
      <c r="E13" s="31">
        <v>1.0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>
        <v>4.0</v>
      </c>
      <c r="E14" s="31">
        <v>4.0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>
        <v>2.0</v>
      </c>
      <c r="E15" s="31">
        <v>1.0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>
        <v>164.0</v>
      </c>
      <c r="E16" s="31">
        <v>137.0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>
        <v>8.0</v>
      </c>
      <c r="E17" s="31">
        <v>6.0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>
        <v>120.0</v>
      </c>
      <c r="E18" s="31">
        <v>120.0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>
        <v>168.0</v>
      </c>
      <c r="E19" s="51">
        <v>143.0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>
        <v>5.0</v>
      </c>
      <c r="E20" s="31">
        <v>2.0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>
        <v>110.0</v>
      </c>
      <c r="E21" s="31">
        <v>87.0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07"/>
      <c r="D23" s="29">
        <v>0.0</v>
      </c>
      <c r="E23" s="30">
        <v>2.0</v>
      </c>
      <c r="F23" s="30"/>
      <c r="G23" s="30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07"/>
      <c r="D24" s="32">
        <v>1.0</v>
      </c>
      <c r="E24" s="33">
        <v>3.0</v>
      </c>
      <c r="F24" s="33"/>
      <c r="G24" s="33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07"/>
      <c r="D25" s="32">
        <v>5.0</v>
      </c>
      <c r="E25" s="33">
        <v>5.0</v>
      </c>
      <c r="F25" s="33"/>
      <c r="G25" s="33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07"/>
      <c r="D26" s="32" t="s">
        <v>77</v>
      </c>
      <c r="E26" s="33" t="s">
        <v>77</v>
      </c>
      <c r="F26" s="33"/>
      <c r="G26" s="33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508"/>
      <c r="D27" s="21"/>
      <c r="E27" s="21"/>
      <c r="F27" s="21"/>
      <c r="G27" s="22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07"/>
      <c r="D28" s="32">
        <v>24.0</v>
      </c>
      <c r="E28" s="33">
        <v>12.0</v>
      </c>
      <c r="F28" s="33"/>
      <c r="G28" s="33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07"/>
      <c r="D29" s="32">
        <v>28.0</v>
      </c>
      <c r="E29" s="33">
        <v>18.0</v>
      </c>
      <c r="F29" s="33"/>
      <c r="G29" s="33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07"/>
      <c r="D30" s="32">
        <v>2.0</v>
      </c>
      <c r="E30" s="33">
        <v>0.0</v>
      </c>
      <c r="F30" s="33"/>
      <c r="G30" s="33"/>
      <c r="H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07"/>
      <c r="D31" s="32">
        <v>0.0</v>
      </c>
      <c r="E31" s="33">
        <v>0.0</v>
      </c>
      <c r="F31" s="33"/>
      <c r="G31" s="33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07"/>
      <c r="D32" s="32" t="s">
        <v>235</v>
      </c>
      <c r="E32" s="33">
        <v>0.0</v>
      </c>
      <c r="F32" s="33"/>
      <c r="G32" s="33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12.0</v>
      </c>
      <c r="F40" s="73"/>
      <c r="G40" s="72">
        <v>26.0</v>
      </c>
      <c r="H40" s="73"/>
      <c r="I40" s="72">
        <v>30.0</v>
      </c>
      <c r="J40" s="73"/>
      <c r="K40" s="72">
        <v>43.0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1.0</v>
      </c>
      <c r="H41" s="75">
        <v>3.0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  <c r="M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3.0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238.0</v>
      </c>
      <c r="D44" s="75">
        <v>192.0</v>
      </c>
      <c r="E44" s="74">
        <v>82.0</v>
      </c>
      <c r="F44" s="75">
        <v>149.0</v>
      </c>
      <c r="G44" s="74">
        <v>171.0</v>
      </c>
      <c r="H44" s="75">
        <v>171.0</v>
      </c>
      <c r="I44" s="74">
        <v>356.0</v>
      </c>
      <c r="J44" s="75">
        <v>149.0</v>
      </c>
      <c r="K44" s="74">
        <v>188.0</v>
      </c>
      <c r="L44" s="75">
        <v>168.0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8.0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449.0</v>
      </c>
      <c r="D46" s="75">
        <v>333.0</v>
      </c>
      <c r="E46" s="74">
        <v>201.0</v>
      </c>
      <c r="F46" s="75">
        <v>277.0</v>
      </c>
      <c r="G46" s="74">
        <v>323.0</v>
      </c>
      <c r="H46" s="75">
        <v>391.0</v>
      </c>
      <c r="I46" s="74">
        <v>349.0</v>
      </c>
      <c r="J46" s="75">
        <v>234.0</v>
      </c>
      <c r="K46" s="74">
        <v>333.0</v>
      </c>
      <c r="L46" s="75">
        <v>333.0</v>
      </c>
      <c r="M46" s="4"/>
    </row>
    <row r="47" ht="14.25" customHeight="1">
      <c r="A47" s="45">
        <v>8.0</v>
      </c>
      <c r="B47" s="80" t="s">
        <v>43</v>
      </c>
      <c r="C47" s="81">
        <v>229.0</v>
      </c>
      <c r="D47" s="82">
        <v>202.0</v>
      </c>
      <c r="E47" s="81">
        <v>375.0</v>
      </c>
      <c r="F47" s="82" t="s">
        <v>53</v>
      </c>
      <c r="G47" s="81">
        <v>213.0</v>
      </c>
      <c r="H47" s="82">
        <v>131.0</v>
      </c>
      <c r="I47" s="81">
        <v>288.0</v>
      </c>
      <c r="J47" s="82">
        <v>112.0</v>
      </c>
      <c r="K47" s="81">
        <v>468.0</v>
      </c>
      <c r="L47" s="82" t="s">
        <v>53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 t="s">
        <v>53</v>
      </c>
      <c r="G48" s="74">
        <v>10.0</v>
      </c>
      <c r="H48" s="75">
        <v>1.0</v>
      </c>
      <c r="I48" s="74">
        <v>10.0</v>
      </c>
      <c r="J48" s="75">
        <v>8.0</v>
      </c>
      <c r="K48" s="74">
        <v>6.0</v>
      </c>
      <c r="L48" s="75" t="s">
        <v>53</v>
      </c>
      <c r="M48" s="4"/>
    </row>
    <row r="49" ht="14.25" customHeight="1">
      <c r="A49" s="52">
        <v>10.0</v>
      </c>
      <c r="B49" s="83" t="s">
        <v>45</v>
      </c>
      <c r="C49" s="84">
        <v>387.0</v>
      </c>
      <c r="D49" s="85">
        <v>453.0</v>
      </c>
      <c r="E49" s="84">
        <v>533.0</v>
      </c>
      <c r="F49" s="85" t="s">
        <v>53</v>
      </c>
      <c r="G49" s="84">
        <v>377.0</v>
      </c>
      <c r="H49" s="85">
        <v>151.0</v>
      </c>
      <c r="I49" s="84">
        <v>519.0</v>
      </c>
      <c r="J49" s="85">
        <v>222.0</v>
      </c>
      <c r="K49" s="84">
        <v>574.0</v>
      </c>
      <c r="L49" s="85" t="s">
        <v>53</v>
      </c>
      <c r="M49" s="4"/>
    </row>
    <row r="50" ht="14.25" customHeight="1">
      <c r="A50" s="420" t="s">
        <v>183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40.0</v>
      </c>
      <c r="B51" s="87" t="s">
        <v>47</v>
      </c>
      <c r="C51" s="88">
        <v>17.0</v>
      </c>
      <c r="D51" s="89">
        <v>2.0</v>
      </c>
      <c r="E51" s="88">
        <v>1.0</v>
      </c>
      <c r="F51" s="89">
        <v>10.0</v>
      </c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>
        <v>40.0</v>
      </c>
      <c r="D52" s="75">
        <v>21.0</v>
      </c>
      <c r="E52" s="74">
        <v>7.0</v>
      </c>
      <c r="F52" s="75">
        <v>15.0</v>
      </c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>
        <v>4.0</v>
      </c>
      <c r="D53" s="75">
        <v>5.0</v>
      </c>
      <c r="E53" s="74">
        <v>5.0</v>
      </c>
      <c r="F53" s="75">
        <v>7.0</v>
      </c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>
        <v>12.0</v>
      </c>
      <c r="D56" s="75"/>
      <c r="E56" s="74">
        <v>60.0</v>
      </c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>
        <v>12.0</v>
      </c>
      <c r="D57" s="75"/>
      <c r="E57" s="74">
        <v>30.0</v>
      </c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>
        <v>0.0</v>
      </c>
      <c r="D58" s="82"/>
      <c r="E58" s="81">
        <v>0.0</v>
      </c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>
        <v>1.0</v>
      </c>
      <c r="D59" s="75"/>
      <c r="E59" s="74">
        <v>0.0</v>
      </c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>
        <v>0.0</v>
      </c>
      <c r="D60" s="75"/>
      <c r="E60" s="74">
        <v>0.0</v>
      </c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B1:L1"/>
    <mergeCell ref="A8:G8"/>
    <mergeCell ref="A9:A10"/>
    <mergeCell ref="B9:B10"/>
    <mergeCell ref="C9:E9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A39:L39"/>
    <mergeCell ref="C40:D40"/>
    <mergeCell ref="E40:F40"/>
    <mergeCell ref="G40:H40"/>
    <mergeCell ref="I40:J40"/>
    <mergeCell ref="K40:L40"/>
    <mergeCell ref="G43:H43"/>
    <mergeCell ref="I43:J43"/>
    <mergeCell ref="K43:L43"/>
    <mergeCell ref="A50:L50"/>
    <mergeCell ref="C55:L55"/>
    <mergeCell ref="C61:L61"/>
    <mergeCell ref="C42:D42"/>
    <mergeCell ref="E42:F42"/>
    <mergeCell ref="G42:H42"/>
    <mergeCell ref="I42:J42"/>
    <mergeCell ref="K42:L42"/>
    <mergeCell ref="C43:D43"/>
    <mergeCell ref="E43:F43"/>
  </mergeCells>
  <printOptions/>
  <pageMargins bottom="1.0" footer="0.0" header="0.0" left="0.75" right="0.75" top="1.0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280.0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1.0</v>
      </c>
      <c r="D4" s="308">
        <v>2.0</v>
      </c>
      <c r="E4" s="308">
        <v>0.0</v>
      </c>
      <c r="F4" s="308">
        <v>10.0</v>
      </c>
      <c r="G4" s="308">
        <v>10.0</v>
      </c>
      <c r="H4" s="308">
        <v>5.0</v>
      </c>
      <c r="I4" s="308">
        <v>37.0</v>
      </c>
      <c r="J4" s="308">
        <v>27.3</v>
      </c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144.0</v>
      </c>
      <c r="D7" s="308">
        <v>1.0</v>
      </c>
      <c r="E7" s="308">
        <v>134.0</v>
      </c>
      <c r="F7" s="308">
        <v>1.0</v>
      </c>
      <c r="G7" s="308" t="s">
        <v>236</v>
      </c>
      <c r="H7" s="308">
        <v>134.0</v>
      </c>
      <c r="I7" s="308"/>
      <c r="J7" s="308"/>
      <c r="K7" s="308">
        <v>144.0</v>
      </c>
      <c r="L7" s="308">
        <v>5.6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12.0</v>
      </c>
      <c r="F40" s="73"/>
      <c r="G40" s="72">
        <v>26.0</v>
      </c>
      <c r="H40" s="73"/>
      <c r="I40" s="72">
        <v>30.0</v>
      </c>
      <c r="J40" s="73"/>
      <c r="K40" s="72">
        <v>43.0</v>
      </c>
      <c r="L40" s="73"/>
      <c r="M40" s="4"/>
    </row>
    <row r="41" ht="14.25" customHeight="1">
      <c r="A41" s="27">
        <v>2.0</v>
      </c>
      <c r="B41" s="71" t="s">
        <v>36</v>
      </c>
      <c r="C41" s="74">
        <v>1.0</v>
      </c>
      <c r="D41" s="75">
        <v>3.0</v>
      </c>
      <c r="E41" s="74">
        <v>1.0</v>
      </c>
      <c r="F41" s="75">
        <v>3.0</v>
      </c>
      <c r="G41" s="74">
        <v>1.0</v>
      </c>
      <c r="H41" s="75">
        <v>3.0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6.0</v>
      </c>
      <c r="D42" s="78"/>
      <c r="E42" s="77">
        <v>6.0</v>
      </c>
      <c r="F42" s="78"/>
      <c r="G42" s="77">
        <v>6.0</v>
      </c>
      <c r="H42" s="78"/>
      <c r="I42" s="77">
        <v>6.0</v>
      </c>
      <c r="J42" s="78"/>
      <c r="K42" s="77">
        <v>6.0</v>
      </c>
      <c r="L42" s="78"/>
      <c r="M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3.0</v>
      </c>
      <c r="F43" s="78"/>
      <c r="G43" s="77">
        <v>1.0</v>
      </c>
      <c r="H43" s="78"/>
      <c r="I43" s="77">
        <v>4.0</v>
      </c>
      <c r="J43" s="78"/>
      <c r="K43" s="77">
        <v>5.0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238.0</v>
      </c>
      <c r="D44" s="75">
        <v>192.0</v>
      </c>
      <c r="E44" s="74">
        <v>82.0</v>
      </c>
      <c r="F44" s="75">
        <v>149.0</v>
      </c>
      <c r="G44" s="74">
        <v>171.0</v>
      </c>
      <c r="H44" s="75">
        <v>171.0</v>
      </c>
      <c r="I44" s="74">
        <v>356.0</v>
      </c>
      <c r="J44" s="75">
        <v>149.0</v>
      </c>
      <c r="K44" s="74">
        <v>188.0</v>
      </c>
      <c r="L44" s="75">
        <v>168.0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8.0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449.0</v>
      </c>
      <c r="D46" s="75">
        <v>333.0</v>
      </c>
      <c r="E46" s="74">
        <v>201.0</v>
      </c>
      <c r="F46" s="75">
        <v>277.0</v>
      </c>
      <c r="G46" s="74">
        <v>323.0</v>
      </c>
      <c r="H46" s="75">
        <v>391.0</v>
      </c>
      <c r="I46" s="74">
        <v>349.0</v>
      </c>
      <c r="J46" s="75">
        <v>234.0</v>
      </c>
      <c r="K46" s="74">
        <v>333.0</v>
      </c>
      <c r="L46" s="75">
        <v>333.0</v>
      </c>
      <c r="M46" s="4"/>
    </row>
    <row r="47" ht="14.25" customHeight="1">
      <c r="A47" s="45">
        <v>8.0</v>
      </c>
      <c r="B47" s="80" t="s">
        <v>43</v>
      </c>
      <c r="C47" s="81">
        <v>229.0</v>
      </c>
      <c r="D47" s="82">
        <v>202.0</v>
      </c>
      <c r="E47" s="81">
        <v>375.0</v>
      </c>
      <c r="F47" s="82" t="s">
        <v>53</v>
      </c>
      <c r="G47" s="81">
        <v>213.0</v>
      </c>
      <c r="H47" s="82">
        <v>131.0</v>
      </c>
      <c r="I47" s="81">
        <v>288.0</v>
      </c>
      <c r="J47" s="82">
        <v>112.0</v>
      </c>
      <c r="K47" s="81">
        <v>468.0</v>
      </c>
      <c r="L47" s="82" t="s">
        <v>53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 t="s">
        <v>53</v>
      </c>
      <c r="G48" s="74">
        <v>10.0</v>
      </c>
      <c r="H48" s="75">
        <v>1.0</v>
      </c>
      <c r="I48" s="74">
        <v>10.0</v>
      </c>
      <c r="J48" s="75">
        <v>8.0</v>
      </c>
      <c r="K48" s="74">
        <v>6.0</v>
      </c>
      <c r="L48" s="75" t="s">
        <v>53</v>
      </c>
      <c r="M48" s="4"/>
    </row>
    <row r="49" ht="14.25" customHeight="1">
      <c r="A49" s="52">
        <v>10.0</v>
      </c>
      <c r="B49" s="83" t="s">
        <v>45</v>
      </c>
      <c r="C49" s="84">
        <v>387.0</v>
      </c>
      <c r="D49" s="85">
        <v>453.0</v>
      </c>
      <c r="E49" s="84">
        <v>533.0</v>
      </c>
      <c r="F49" s="85" t="s">
        <v>53</v>
      </c>
      <c r="G49" s="84">
        <v>377.0</v>
      </c>
      <c r="H49" s="85">
        <v>151.0</v>
      </c>
      <c r="I49" s="84">
        <v>519.0</v>
      </c>
      <c r="J49" s="85">
        <v>222.0</v>
      </c>
      <c r="K49" s="84">
        <v>574.0</v>
      </c>
      <c r="L49" s="85" t="s">
        <v>53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>
        <v>10.0</v>
      </c>
      <c r="L51" s="89">
        <v>0.0</v>
      </c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>
        <v>18.0</v>
      </c>
      <c r="L52" s="75">
        <v>19.0</v>
      </c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>
        <v>11.0</v>
      </c>
      <c r="L53" s="75">
        <v>10.0</v>
      </c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 t="s">
        <v>51</v>
      </c>
      <c r="L54" s="75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>
        <v>144.0</v>
      </c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>
        <v>134.0</v>
      </c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>
        <v>1.0</v>
      </c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>
        <v>1.0</v>
      </c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>
        <v>2.0</v>
      </c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281.0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1.0</v>
      </c>
      <c r="D4" s="308">
        <v>2.0</v>
      </c>
      <c r="E4" s="308">
        <v>0.0</v>
      </c>
      <c r="F4" s="308">
        <v>9.0</v>
      </c>
      <c r="G4" s="308">
        <v>9.0</v>
      </c>
      <c r="H4" s="308">
        <v>4.5</v>
      </c>
      <c r="I4" s="308">
        <v>13.0</v>
      </c>
      <c r="J4" s="308">
        <v>69.3</v>
      </c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35.0</v>
      </c>
      <c r="D7" s="308">
        <v>1.0</v>
      </c>
      <c r="E7" s="308">
        <v>34.0</v>
      </c>
      <c r="F7" s="308">
        <v>0.0</v>
      </c>
      <c r="G7" s="308" t="s">
        <v>237</v>
      </c>
      <c r="H7" s="308">
        <v>0.0</v>
      </c>
      <c r="I7" s="308">
        <v>0.0</v>
      </c>
      <c r="J7" s="308">
        <v>0.0</v>
      </c>
      <c r="K7" s="308">
        <v>0.0</v>
      </c>
      <c r="L7" s="308">
        <v>5.83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/>
      <c r="D19" s="51"/>
      <c r="E19" s="51"/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>
        <v>26.0</v>
      </c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>
        <v>1.0</v>
      </c>
      <c r="H41" s="75">
        <v>3.0</v>
      </c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>
        <v>6.0</v>
      </c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>
        <v>1.0</v>
      </c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>
        <v>171.0</v>
      </c>
      <c r="H44" s="75">
        <v>171.0</v>
      </c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>
        <v>10.0</v>
      </c>
      <c r="H45" s="75">
        <v>10.0</v>
      </c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>
        <v>323.0</v>
      </c>
      <c r="H46" s="75">
        <v>391.0</v>
      </c>
      <c r="I46" s="74"/>
      <c r="J46" s="75"/>
      <c r="K46" s="74"/>
      <c r="L46" s="75"/>
      <c r="M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>
        <v>213.0</v>
      </c>
      <c r="H47" s="82">
        <v>131.0</v>
      </c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>
        <v>10.0</v>
      </c>
      <c r="H48" s="75">
        <v>1.0</v>
      </c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>
        <v>377.0</v>
      </c>
      <c r="H49" s="85">
        <v>151.0</v>
      </c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>
        <v>0.0</v>
      </c>
      <c r="H51" s="88">
        <v>9.0</v>
      </c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>
        <v>5.0</v>
      </c>
      <c r="H52" s="74">
        <v>8.0</v>
      </c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>
        <v>10.0</v>
      </c>
      <c r="H53" s="74">
        <v>10.0</v>
      </c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 t="s">
        <v>51</v>
      </c>
      <c r="H54" s="74" t="s">
        <v>51</v>
      </c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>
        <v>18.0</v>
      </c>
      <c r="H56" s="75">
        <v>17.0</v>
      </c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>
        <v>14.0</v>
      </c>
      <c r="H57" s="75">
        <v>20.0</v>
      </c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>
        <v>0.0</v>
      </c>
      <c r="H58" s="82">
        <v>0.0</v>
      </c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>
        <v>1.0</v>
      </c>
      <c r="H59" s="75">
        <v>0.0</v>
      </c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>
        <v>0.0</v>
      </c>
      <c r="H60" s="75">
        <v>0.0</v>
      </c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9" width="2.0"/>
    <col customWidth="1" min="20" max="26" width="8.71"/>
  </cols>
  <sheetData>
    <row r="1" ht="14.25" customHeight="1">
      <c r="A1" s="1" t="s">
        <v>0</v>
      </c>
      <c r="B1" s="517">
        <v>282.0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1.0</v>
      </c>
      <c r="D4" s="308">
        <v>2.0</v>
      </c>
      <c r="E4" s="308">
        <v>0.0</v>
      </c>
      <c r="F4" s="308">
        <v>1.0</v>
      </c>
      <c r="G4" s="308">
        <v>1.0</v>
      </c>
      <c r="H4" s="308">
        <v>0.5</v>
      </c>
      <c r="I4" s="308">
        <v>24.0</v>
      </c>
      <c r="J4" s="308">
        <v>100.0</v>
      </c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6.0</v>
      </c>
      <c r="D7" s="308">
        <v>0.0</v>
      </c>
      <c r="E7" s="308">
        <v>4.0</v>
      </c>
      <c r="F7" s="308">
        <v>0.0</v>
      </c>
      <c r="G7" s="308" t="s">
        <v>238</v>
      </c>
      <c r="H7" s="308">
        <v>0.0</v>
      </c>
      <c r="I7" s="308">
        <v>0.0</v>
      </c>
      <c r="J7" s="308">
        <v>0.0</v>
      </c>
      <c r="K7" s="308">
        <v>0.0</v>
      </c>
      <c r="L7" s="308">
        <v>4.0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518"/>
      <c r="K9" s="507"/>
      <c r="L9" s="507"/>
      <c r="M9" s="507"/>
      <c r="N9" s="507"/>
      <c r="O9" s="507"/>
      <c r="P9" s="507"/>
      <c r="Q9" s="507"/>
      <c r="R9" s="507"/>
      <c r="S9" s="507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31">
        <v>17.0</v>
      </c>
      <c r="D12" s="31">
        <v>18.0</v>
      </c>
      <c r="E12" s="31">
        <v>27.0</v>
      </c>
      <c r="F12" s="31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1">
        <v>2.0</v>
      </c>
      <c r="D13" s="31">
        <v>1.0</v>
      </c>
      <c r="E13" s="31">
        <v>2.0</v>
      </c>
      <c r="F13" s="31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1">
        <v>3.0</v>
      </c>
      <c r="D14" s="31">
        <v>3.0</v>
      </c>
      <c r="E14" s="31">
        <v>3.0</v>
      </c>
      <c r="F14" s="31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1">
        <v>4.0</v>
      </c>
      <c r="D15" s="31">
        <v>1.0</v>
      </c>
      <c r="E15" s="31">
        <v>2.0</v>
      </c>
      <c r="F15" s="31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1">
        <v>154.0</v>
      </c>
      <c r="D16" s="31">
        <v>107.0</v>
      </c>
      <c r="E16" s="31">
        <v>93.0</v>
      </c>
      <c r="F16" s="31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1">
        <v>6.0</v>
      </c>
      <c r="D17" s="31">
        <v>10.0</v>
      </c>
      <c r="E17" s="31">
        <v>10.0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1">
        <v>103.0</v>
      </c>
      <c r="D18" s="31">
        <v>109.0</v>
      </c>
      <c r="E18" s="31">
        <v>104.0</v>
      </c>
      <c r="F18" s="31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1">
        <v>149.0</v>
      </c>
      <c r="D19" s="51">
        <v>110.0</v>
      </c>
      <c r="E19" s="51">
        <v>167.0</v>
      </c>
      <c r="F19" s="51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31">
        <v>10.0</v>
      </c>
      <c r="D20" s="31">
        <v>3.0</v>
      </c>
      <c r="E20" s="31">
        <v>6.0</v>
      </c>
      <c r="F20" s="31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1">
        <v>120.0</v>
      </c>
      <c r="D21" s="31">
        <v>86.0</v>
      </c>
      <c r="E21" s="31">
        <v>120.0</v>
      </c>
      <c r="F21" s="31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>
        <v>30.0</v>
      </c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>
        <v>2.0</v>
      </c>
      <c r="J41" s="75">
        <v>4.0</v>
      </c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>
        <v>6.0</v>
      </c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>
        <v>4.0</v>
      </c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>
        <v>356.0</v>
      </c>
      <c r="J44" s="75">
        <v>149.0</v>
      </c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>
        <v>10.0</v>
      </c>
      <c r="J45" s="75">
        <v>8.0</v>
      </c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>
        <v>349.0</v>
      </c>
      <c r="J46" s="75">
        <v>234.0</v>
      </c>
      <c r="K46" s="74"/>
      <c r="L46" s="75"/>
      <c r="M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>
        <v>288.0</v>
      </c>
      <c r="J47" s="82">
        <v>112.0</v>
      </c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>
        <v>10.0</v>
      </c>
      <c r="J48" s="75">
        <v>8.0</v>
      </c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>
        <v>519.0</v>
      </c>
      <c r="J49" s="85">
        <v>222.0</v>
      </c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>
        <v>0.0</v>
      </c>
      <c r="J51" s="89">
        <v>1.0</v>
      </c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>
        <v>16.0</v>
      </c>
      <c r="J52" s="75">
        <v>8.0</v>
      </c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>
        <v>3.0</v>
      </c>
      <c r="J53" s="75">
        <v>3.0</v>
      </c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 t="s">
        <v>77</v>
      </c>
      <c r="J54" s="75" t="s">
        <v>77</v>
      </c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>
        <v>6.0</v>
      </c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>
        <v>4.0</v>
      </c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>
        <v>0.0</v>
      </c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>
        <v>0.0</v>
      </c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 t="s">
        <v>53</v>
      </c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26" width="2.0"/>
  </cols>
  <sheetData>
    <row r="1" ht="14.25" customHeight="1">
      <c r="A1" s="1" t="s">
        <v>0</v>
      </c>
      <c r="B1" s="517">
        <v>283.0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v>4.0</v>
      </c>
      <c r="D3" s="308">
        <v>4.0</v>
      </c>
      <c r="E3" s="308">
        <v>2.0</v>
      </c>
      <c r="F3" s="308">
        <v>94.0</v>
      </c>
      <c r="G3" s="308">
        <v>53.0</v>
      </c>
      <c r="H3" s="308">
        <v>47.0</v>
      </c>
      <c r="I3" s="308">
        <v>67.0</v>
      </c>
      <c r="J3" s="308">
        <v>140.3</v>
      </c>
      <c r="K3" s="308">
        <v>0.0</v>
      </c>
      <c r="L3" s="308">
        <v>0.0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519"/>
      <c r="D4" s="519"/>
      <c r="E4" s="519"/>
      <c r="F4" s="519"/>
      <c r="G4" s="519"/>
      <c r="H4" s="519"/>
      <c r="I4" s="519"/>
      <c r="J4" s="519"/>
      <c r="K4" s="520"/>
      <c r="L4" s="520"/>
      <c r="M4" s="520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29">
        <v>8.0</v>
      </c>
      <c r="D12" s="30">
        <v>15.0</v>
      </c>
      <c r="E12" s="30">
        <v>23.0</v>
      </c>
      <c r="F12" s="30" t="s">
        <v>239</v>
      </c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2">
        <v>1.0</v>
      </c>
      <c r="D13" s="33">
        <v>1.0</v>
      </c>
      <c r="E13" s="33">
        <v>1.0</v>
      </c>
      <c r="F13" s="33">
        <v>1.0</v>
      </c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2">
        <v>1.0</v>
      </c>
      <c r="D14" s="33">
        <v>1.0</v>
      </c>
      <c r="E14" s="33">
        <v>1.0</v>
      </c>
      <c r="F14" s="33">
        <v>1.0</v>
      </c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2">
        <v>4.0</v>
      </c>
      <c r="D15" s="33">
        <v>3.0</v>
      </c>
      <c r="E15" s="33">
        <v>2.0</v>
      </c>
      <c r="F15" s="33">
        <v>2.0</v>
      </c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521">
        <v>199.0</v>
      </c>
      <c r="D16" s="40">
        <v>207.0</v>
      </c>
      <c r="E16" s="39">
        <v>134.0</v>
      </c>
      <c r="F16" s="522">
        <v>138.0</v>
      </c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2">
        <v>4.0</v>
      </c>
      <c r="D17" s="33">
        <v>3.0</v>
      </c>
      <c r="E17" s="33">
        <v>10.0</v>
      </c>
      <c r="F17" s="33">
        <v>7.0</v>
      </c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2">
        <v>120.0</v>
      </c>
      <c r="D18" s="33">
        <v>120.0</v>
      </c>
      <c r="E18" s="33">
        <v>118.0</v>
      </c>
      <c r="F18" s="33">
        <v>120.0</v>
      </c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23">
        <v>139.0</v>
      </c>
      <c r="D19" s="49">
        <v>183.0</v>
      </c>
      <c r="E19" s="47">
        <v>135.0</v>
      </c>
      <c r="F19" s="524">
        <v>140.0</v>
      </c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29">
        <v>8.0</v>
      </c>
      <c r="D20" s="30">
        <v>10.0</v>
      </c>
      <c r="E20" s="30">
        <v>2.0</v>
      </c>
      <c r="F20" s="30">
        <v>7.0</v>
      </c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2">
        <v>120.0</v>
      </c>
      <c r="D21" s="33">
        <v>116.0</v>
      </c>
      <c r="E21" s="33">
        <v>99.0</v>
      </c>
      <c r="F21" s="33">
        <v>116.0</v>
      </c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29">
        <v>20.0</v>
      </c>
      <c r="D23" s="30">
        <v>53.0</v>
      </c>
      <c r="E23" s="30">
        <v>3.0</v>
      </c>
      <c r="F23" s="30">
        <v>18.0</v>
      </c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2">
        <v>10.0</v>
      </c>
      <c r="D24" s="33">
        <v>39.0</v>
      </c>
      <c r="E24" s="33">
        <v>8.0</v>
      </c>
      <c r="F24" s="33">
        <v>10.0</v>
      </c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2">
        <v>6.0</v>
      </c>
      <c r="D25" s="33">
        <v>4.0</v>
      </c>
      <c r="E25" s="33">
        <v>4.0</v>
      </c>
      <c r="F25" s="33">
        <v>6.0</v>
      </c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2" t="s">
        <v>51</v>
      </c>
      <c r="D26" s="33" t="s">
        <v>51</v>
      </c>
      <c r="E26" s="33" t="s">
        <v>51</v>
      </c>
      <c r="F26" s="33" t="s">
        <v>4</v>
      </c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/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21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284.0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2.0</v>
      </c>
      <c r="D3" s="308">
        <v>1.0</v>
      </c>
      <c r="E3" s="308">
        <v>0.0</v>
      </c>
      <c r="F3" s="308">
        <v>6.0</v>
      </c>
      <c r="G3" s="308">
        <v>6.0</v>
      </c>
      <c r="H3" s="308">
        <v>6.0</v>
      </c>
      <c r="I3" s="308">
        <v>8.0</v>
      </c>
      <c r="J3" s="308">
        <v>76.5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>
        <v>38.0</v>
      </c>
      <c r="D6" s="308">
        <v>0.0</v>
      </c>
      <c r="E6" s="308">
        <v>48.0</v>
      </c>
      <c r="F6" s="308">
        <v>2.0</v>
      </c>
      <c r="G6" s="325">
        <v>45705.0</v>
      </c>
      <c r="H6" s="308">
        <v>24.0</v>
      </c>
      <c r="I6" s="308">
        <v>0.0</v>
      </c>
      <c r="J6" s="308">
        <v>0.0</v>
      </c>
      <c r="K6" s="308">
        <v>19.0</v>
      </c>
      <c r="L6" s="308">
        <v>7.58</v>
      </c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>
        <v>8.0</v>
      </c>
      <c r="D12" s="30">
        <v>15.0</v>
      </c>
      <c r="E12" s="30">
        <v>23.0</v>
      </c>
      <c r="F12" s="30" t="s">
        <v>239</v>
      </c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>
        <v>1.0</v>
      </c>
      <c r="D13" s="33">
        <v>1.0</v>
      </c>
      <c r="E13" s="33">
        <v>1.0</v>
      </c>
      <c r="F13" s="33">
        <v>1.0</v>
      </c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>
        <v>1.0</v>
      </c>
      <c r="D14" s="33">
        <v>1.0</v>
      </c>
      <c r="E14" s="33">
        <v>1.0</v>
      </c>
      <c r="F14" s="33">
        <v>1.0</v>
      </c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>
        <v>4.0</v>
      </c>
      <c r="D15" s="33">
        <v>3.0</v>
      </c>
      <c r="E15" s="33">
        <v>2.0</v>
      </c>
      <c r="F15" s="33">
        <v>2.0</v>
      </c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>
        <v>199.0</v>
      </c>
      <c r="D16" s="40">
        <v>207.0</v>
      </c>
      <c r="E16" s="39">
        <v>134.0</v>
      </c>
      <c r="F16" s="522">
        <v>138.0</v>
      </c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>
        <v>4.0</v>
      </c>
      <c r="D17" s="33">
        <v>3.0</v>
      </c>
      <c r="E17" s="33">
        <v>10.0</v>
      </c>
      <c r="F17" s="33">
        <v>7.0</v>
      </c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>
        <v>120.0</v>
      </c>
      <c r="D18" s="33">
        <v>120.0</v>
      </c>
      <c r="E18" s="33">
        <v>118.0</v>
      </c>
      <c r="F18" s="33">
        <v>120.0</v>
      </c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>
        <v>139.0</v>
      </c>
      <c r="D19" s="49">
        <v>183.0</v>
      </c>
      <c r="E19" s="47">
        <v>135.0</v>
      </c>
      <c r="F19" s="524">
        <v>140.0</v>
      </c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>
        <v>8.0</v>
      </c>
      <c r="D20" s="30">
        <v>10.0</v>
      </c>
      <c r="E20" s="30">
        <v>2.0</v>
      </c>
      <c r="F20" s="30">
        <v>7.0</v>
      </c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>
        <v>120.0</v>
      </c>
      <c r="D21" s="33">
        <v>116.0</v>
      </c>
      <c r="E21" s="33">
        <v>99.0</v>
      </c>
      <c r="F21" s="33">
        <v>116.0</v>
      </c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0">
        <v>6.0</v>
      </c>
      <c r="G23" s="30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3">
        <v>8.0</v>
      </c>
      <c r="G24" s="33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3">
        <v>7.0</v>
      </c>
      <c r="G25" s="33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3" t="s">
        <v>51</v>
      </c>
      <c r="G26" s="33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508"/>
      <c r="D27" s="21"/>
      <c r="E27" s="21"/>
      <c r="F27" s="21"/>
      <c r="G27" s="22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>
        <v>18.0</v>
      </c>
      <c r="D28" s="33"/>
      <c r="E28" s="33"/>
      <c r="F28" s="33">
        <v>20.0</v>
      </c>
      <c r="G28" s="33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>
        <v>17.0</v>
      </c>
      <c r="D29" s="33"/>
      <c r="E29" s="33"/>
      <c r="F29" s="33">
        <v>31.0</v>
      </c>
      <c r="G29" s="33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>
        <v>2.0</v>
      </c>
      <c r="D30" s="33"/>
      <c r="E30" s="33"/>
      <c r="F30" s="33">
        <v>0.0</v>
      </c>
      <c r="G30" s="33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>
        <v>0.0</v>
      </c>
      <c r="D31" s="33"/>
      <c r="E31" s="33"/>
      <c r="F31" s="33">
        <v>0.0</v>
      </c>
      <c r="G31" s="33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2" t="s">
        <v>240</v>
      </c>
      <c r="D32" s="33"/>
      <c r="E32" s="33"/>
      <c r="F32" s="33">
        <v>0.0</v>
      </c>
      <c r="G32" s="33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/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B1:L1"/>
    <mergeCell ref="A8:G8"/>
    <mergeCell ref="A9:A10"/>
    <mergeCell ref="B9:B10"/>
    <mergeCell ref="C9:E9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A39:L39"/>
    <mergeCell ref="C40:D40"/>
    <mergeCell ref="E40:F40"/>
    <mergeCell ref="G40:H40"/>
    <mergeCell ref="I40:J40"/>
    <mergeCell ref="K40:L40"/>
    <mergeCell ref="G43:H43"/>
    <mergeCell ref="I43:J43"/>
    <mergeCell ref="K43:L43"/>
    <mergeCell ref="A50:L50"/>
    <mergeCell ref="C55:L55"/>
    <mergeCell ref="C61:L61"/>
    <mergeCell ref="C42:D42"/>
    <mergeCell ref="E42:F42"/>
    <mergeCell ref="G42:H42"/>
    <mergeCell ref="I42:J42"/>
    <mergeCell ref="K42:L42"/>
    <mergeCell ref="C43:D43"/>
    <mergeCell ref="E43:F43"/>
  </mergeCells>
  <printOptions/>
  <pageMargins bottom="1.0" footer="0.0" header="0.0" left="0.75" right="0.75" top="1.0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285.0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5.0</v>
      </c>
      <c r="D4" s="308">
        <v>9.0</v>
      </c>
      <c r="E4" s="308">
        <v>0.0</v>
      </c>
      <c r="F4" s="308">
        <v>302.0</v>
      </c>
      <c r="G4" s="308">
        <v>94.0</v>
      </c>
      <c r="H4" s="308">
        <v>33.57</v>
      </c>
      <c r="I4" s="308">
        <v>547.0</v>
      </c>
      <c r="J4" s="308">
        <v>55.21</v>
      </c>
      <c r="K4" s="308">
        <v>0.0</v>
      </c>
      <c r="L4" s="308">
        <v>3.0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/>
      <c r="D16" s="40"/>
      <c r="E16" s="39"/>
      <c r="F16" s="522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/>
      <c r="D19" s="49"/>
      <c r="E19" s="47"/>
      <c r="F19" s="524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0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3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3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3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3.0</v>
      </c>
      <c r="D40" s="73"/>
      <c r="E40" s="72">
        <v>14.0</v>
      </c>
      <c r="F40" s="73"/>
      <c r="G40" s="72">
        <v>19.0</v>
      </c>
      <c r="H40" s="73"/>
      <c r="I40" s="72">
        <v>30.0</v>
      </c>
      <c r="J40" s="73"/>
      <c r="K40" s="72">
        <v>44.0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4.0</v>
      </c>
      <c r="D42" s="78"/>
      <c r="E42" s="77">
        <v>4.0</v>
      </c>
      <c r="F42" s="78"/>
      <c r="G42" s="77">
        <v>4.0</v>
      </c>
      <c r="H42" s="78"/>
      <c r="I42" s="77">
        <v>4.0</v>
      </c>
      <c r="J42" s="78"/>
      <c r="K42" s="77">
        <v>4.0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3.0</v>
      </c>
      <c r="F43" s="78"/>
      <c r="G43" s="77">
        <v>5.0</v>
      </c>
      <c r="H43" s="78"/>
      <c r="I43" s="77">
        <v>6.0</v>
      </c>
      <c r="J43" s="78"/>
      <c r="K43" s="77">
        <v>2.0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91.0</v>
      </c>
      <c r="D44" s="75">
        <v>301.0</v>
      </c>
      <c r="E44" s="74">
        <v>189.0</v>
      </c>
      <c r="F44" s="75">
        <v>285.0</v>
      </c>
      <c r="G44" s="74">
        <v>230.0</v>
      </c>
      <c r="H44" s="75" t="s">
        <v>63</v>
      </c>
      <c r="I44" s="74">
        <v>196.0</v>
      </c>
      <c r="J44" s="75">
        <v>175.0</v>
      </c>
      <c r="K44" s="74">
        <v>202.0</v>
      </c>
      <c r="L44" s="75">
        <v>346.0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 t="s">
        <v>63</v>
      </c>
      <c r="I45" s="74">
        <v>10.0</v>
      </c>
      <c r="J45" s="75">
        <v>6.0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186.0</v>
      </c>
      <c r="D46" s="75">
        <v>520.0</v>
      </c>
      <c r="E46" s="74">
        <v>357.0</v>
      </c>
      <c r="F46" s="75">
        <v>612.0</v>
      </c>
      <c r="G46" s="74">
        <v>292.0</v>
      </c>
      <c r="H46" s="75" t="s">
        <v>63</v>
      </c>
      <c r="I46" s="74">
        <v>204.0</v>
      </c>
      <c r="J46" s="75">
        <v>270.0</v>
      </c>
      <c r="K46" s="74">
        <v>287.0</v>
      </c>
      <c r="L46" s="75">
        <v>445.0</v>
      </c>
      <c r="M46" s="4"/>
    </row>
    <row r="47" ht="14.25" customHeight="1">
      <c r="A47" s="45"/>
      <c r="B47" s="80" t="s">
        <v>43</v>
      </c>
      <c r="C47" s="81">
        <v>274.0</v>
      </c>
      <c r="D47" s="82">
        <v>122.0</v>
      </c>
      <c r="E47" s="81">
        <v>401.0</v>
      </c>
      <c r="F47" s="82">
        <v>203.0</v>
      </c>
      <c r="G47" s="81">
        <v>96.0</v>
      </c>
      <c r="H47" s="82">
        <v>126.0</v>
      </c>
      <c r="I47" s="81">
        <v>91.0</v>
      </c>
      <c r="J47" s="82">
        <v>277.0</v>
      </c>
      <c r="K47" s="81">
        <v>153.0</v>
      </c>
      <c r="L47" s="82">
        <v>148.0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5.0</v>
      </c>
      <c r="E48" s="74">
        <v>10.0</v>
      </c>
      <c r="F48" s="82">
        <v>8.0</v>
      </c>
      <c r="G48" s="74">
        <v>10.0</v>
      </c>
      <c r="H48" s="75">
        <v>10.0</v>
      </c>
      <c r="I48" s="74">
        <v>10.0</v>
      </c>
      <c r="J48" s="75">
        <v>10.0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544.0</v>
      </c>
      <c r="D49" s="85">
        <v>147.0</v>
      </c>
      <c r="E49" s="84">
        <v>602.0</v>
      </c>
      <c r="F49" s="85">
        <v>296.0</v>
      </c>
      <c r="G49" s="84">
        <v>134.0</v>
      </c>
      <c r="H49" s="85" t="s">
        <v>241</v>
      </c>
      <c r="I49" s="84">
        <v>244.0</v>
      </c>
      <c r="J49" s="85">
        <v>392.0</v>
      </c>
      <c r="K49" s="84">
        <v>299.0</v>
      </c>
      <c r="L49" s="85">
        <v>245.0</v>
      </c>
      <c r="M49" s="4"/>
    </row>
    <row r="50" ht="14.25" customHeight="1">
      <c r="A50" s="420" t="s">
        <v>220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26.0</v>
      </c>
      <c r="D51" s="89">
        <v>94.0</v>
      </c>
      <c r="E51" s="88">
        <v>16.0</v>
      </c>
      <c r="F51" s="89">
        <v>55.0</v>
      </c>
      <c r="G51" s="89">
        <v>23.0</v>
      </c>
      <c r="H51" s="88"/>
      <c r="I51" s="88">
        <v>0.0</v>
      </c>
      <c r="J51" s="89">
        <v>15.0</v>
      </c>
      <c r="K51" s="88">
        <v>61.0</v>
      </c>
      <c r="L51" s="89">
        <v>12.0</v>
      </c>
      <c r="M51" s="4"/>
    </row>
    <row r="52" ht="14.25" customHeight="1">
      <c r="A52" s="27">
        <v>12.0</v>
      </c>
      <c r="B52" s="87" t="s">
        <v>48</v>
      </c>
      <c r="C52" s="74">
        <v>60.0</v>
      </c>
      <c r="D52" s="75">
        <v>143.0</v>
      </c>
      <c r="E52" s="74">
        <v>33.0</v>
      </c>
      <c r="F52" s="75">
        <v>120.0</v>
      </c>
      <c r="G52" s="75">
        <v>36.0</v>
      </c>
      <c r="H52" s="74"/>
      <c r="I52" s="74">
        <v>5.0</v>
      </c>
      <c r="J52" s="75">
        <v>32.0</v>
      </c>
      <c r="K52" s="74">
        <v>90.0</v>
      </c>
      <c r="L52" s="75">
        <v>28.0</v>
      </c>
      <c r="M52" s="4"/>
    </row>
    <row r="53" ht="14.25" customHeight="1">
      <c r="A53" s="27">
        <v>13.0</v>
      </c>
      <c r="B53" s="87" t="s">
        <v>49</v>
      </c>
      <c r="C53" s="74">
        <v>3.0</v>
      </c>
      <c r="D53" s="75">
        <v>3.0</v>
      </c>
      <c r="E53" s="74">
        <v>3.0</v>
      </c>
      <c r="F53" s="75">
        <v>3.0</v>
      </c>
      <c r="G53" s="75">
        <v>3.0</v>
      </c>
      <c r="H53" s="74"/>
      <c r="I53" s="74">
        <v>4.0</v>
      </c>
      <c r="J53" s="75">
        <v>4.0</v>
      </c>
      <c r="K53" s="74">
        <v>3.0</v>
      </c>
      <c r="L53" s="75">
        <v>3.0</v>
      </c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 t="s">
        <v>51</v>
      </c>
      <c r="H54" s="74"/>
      <c r="I54" s="74" t="s">
        <v>51</v>
      </c>
      <c r="J54" s="75" t="s">
        <v>51</v>
      </c>
      <c r="K54" s="74" t="s">
        <v>51</v>
      </c>
      <c r="L54" s="75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286.0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3.0</v>
      </c>
      <c r="D3" s="308">
        <v>2.0</v>
      </c>
      <c r="E3" s="308">
        <v>0.0</v>
      </c>
      <c r="F3" s="308">
        <v>24.0</v>
      </c>
      <c r="G3" s="308">
        <v>15.0</v>
      </c>
      <c r="H3" s="308">
        <v>12.0</v>
      </c>
      <c r="I3" s="308">
        <v>27.0</v>
      </c>
      <c r="J3" s="308">
        <v>88.89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>
        <v>1.0</v>
      </c>
      <c r="D4" s="308">
        <v>2.0</v>
      </c>
      <c r="E4" s="308">
        <v>0.0</v>
      </c>
      <c r="F4" s="308">
        <v>118.0</v>
      </c>
      <c r="G4" s="308">
        <v>98.0</v>
      </c>
      <c r="H4" s="308">
        <v>59.0</v>
      </c>
      <c r="I4" s="308">
        <v>127.0</v>
      </c>
      <c r="J4" s="308">
        <v>92.93</v>
      </c>
      <c r="K4" s="308">
        <v>0.0</v>
      </c>
      <c r="L4" s="308">
        <v>1.0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>
        <v>8.0</v>
      </c>
      <c r="D12" s="30">
        <v>15.0</v>
      </c>
      <c r="E12" s="30">
        <v>23.0</v>
      </c>
      <c r="F12" s="30" t="s">
        <v>239</v>
      </c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>
        <v>1.0</v>
      </c>
      <c r="D13" s="33">
        <v>1.0</v>
      </c>
      <c r="E13" s="33">
        <v>1.0</v>
      </c>
      <c r="F13" s="33">
        <v>1.0</v>
      </c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>
        <v>1.0</v>
      </c>
      <c r="D14" s="33">
        <v>1.0</v>
      </c>
      <c r="E14" s="33">
        <v>1.0</v>
      </c>
      <c r="F14" s="33">
        <v>1.0</v>
      </c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>
        <v>4.0</v>
      </c>
      <c r="D15" s="33">
        <v>3.0</v>
      </c>
      <c r="E15" s="33">
        <v>2.0</v>
      </c>
      <c r="F15" s="33">
        <v>2.0</v>
      </c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>
        <v>199.0</v>
      </c>
      <c r="D16" s="40">
        <v>207.0</v>
      </c>
      <c r="E16" s="39">
        <v>134.0</v>
      </c>
      <c r="F16" s="522">
        <v>138.0</v>
      </c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>
        <v>4.0</v>
      </c>
      <c r="D17" s="33">
        <v>3.0</v>
      </c>
      <c r="E17" s="33">
        <v>10.0</v>
      </c>
      <c r="F17" s="33">
        <v>7.0</v>
      </c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>
        <v>120.0</v>
      </c>
      <c r="D18" s="33">
        <v>120.0</v>
      </c>
      <c r="E18" s="33">
        <v>118.0</v>
      </c>
      <c r="F18" s="33">
        <v>120.0</v>
      </c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>
        <v>139.0</v>
      </c>
      <c r="D19" s="49">
        <v>183.0</v>
      </c>
      <c r="E19" s="47">
        <v>135.0</v>
      </c>
      <c r="F19" s="524">
        <v>140.0</v>
      </c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>
        <v>8.0</v>
      </c>
      <c r="D20" s="30">
        <v>10.0</v>
      </c>
      <c r="E20" s="30">
        <v>2.0</v>
      </c>
      <c r="F20" s="30">
        <v>7.0</v>
      </c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>
        <v>120.0</v>
      </c>
      <c r="D21" s="33">
        <v>116.0</v>
      </c>
      <c r="E21" s="33">
        <v>99.0</v>
      </c>
      <c r="F21" s="33">
        <v>116.0</v>
      </c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>
        <v>9.0</v>
      </c>
      <c r="D23" s="307" t="s">
        <v>53</v>
      </c>
      <c r="E23" s="29">
        <v>15.0</v>
      </c>
      <c r="F23" s="30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>
        <v>10.0</v>
      </c>
      <c r="D24" s="307" t="s">
        <v>53</v>
      </c>
      <c r="E24" s="32">
        <v>17.0</v>
      </c>
      <c r="F24" s="33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>
        <v>4.0</v>
      </c>
      <c r="D25" s="307" t="s">
        <v>53</v>
      </c>
      <c r="E25" s="32">
        <v>5.0</v>
      </c>
      <c r="F25" s="33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 t="s">
        <v>51</v>
      </c>
      <c r="D26" s="307" t="s">
        <v>53</v>
      </c>
      <c r="E26" s="32" t="s">
        <v>51</v>
      </c>
      <c r="F26" s="33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>
        <v>44.0</v>
      </c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>
        <v>4.0</v>
      </c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>
        <v>2.0</v>
      </c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>
        <v>202.0</v>
      </c>
      <c r="L44" s="75">
        <v>346.0</v>
      </c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>
        <v>287.0</v>
      </c>
      <c r="L46" s="75">
        <v>445.0</v>
      </c>
      <c r="M46" s="4"/>
    </row>
    <row r="47" ht="14.25" customHeight="1">
      <c r="A47" s="45"/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>
        <v>153.0</v>
      </c>
      <c r="L47" s="82">
        <v>148.0</v>
      </c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>
        <v>299.0</v>
      </c>
      <c r="L49" s="85">
        <v>245.0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>
        <v>20.0</v>
      </c>
      <c r="L51" s="89">
        <v>98.0</v>
      </c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>
        <v>10.0</v>
      </c>
      <c r="L52" s="75">
        <v>117.0</v>
      </c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>
        <v>4.0</v>
      </c>
      <c r="L53" s="75">
        <v>4.0</v>
      </c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 t="s">
        <v>51</v>
      </c>
      <c r="L54" s="75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21.0"/>
    <col customWidth="1" min="8" max="9" width="9.0"/>
    <col customWidth="1" min="10" max="10" width="10.0"/>
    <col customWidth="1" min="11" max="11" width="9.0"/>
    <col customWidth="1" min="12" max="12" width="10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287.0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4.0</v>
      </c>
      <c r="D3" s="308">
        <v>1.0</v>
      </c>
      <c r="E3" s="308">
        <v>0.0</v>
      </c>
      <c r="F3" s="308">
        <v>5.0</v>
      </c>
      <c r="G3" s="308">
        <v>5.0</v>
      </c>
      <c r="H3" s="308">
        <v>5.0</v>
      </c>
      <c r="I3" s="308">
        <v>3.0</v>
      </c>
      <c r="J3" s="308">
        <v>166.67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>
        <v>5.0</v>
      </c>
      <c r="D4" s="308">
        <v>8.0</v>
      </c>
      <c r="E4" s="308">
        <v>2.0</v>
      </c>
      <c r="F4" s="308">
        <v>71.0</v>
      </c>
      <c r="G4" s="308">
        <v>32.0</v>
      </c>
      <c r="H4" s="308">
        <v>11.66</v>
      </c>
      <c r="I4" s="308">
        <v>107.0</v>
      </c>
      <c r="J4" s="308">
        <v>66.67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>
        <v>96.0</v>
      </c>
      <c r="D6" s="308">
        <v>1.0</v>
      </c>
      <c r="E6" s="308">
        <v>133.0</v>
      </c>
      <c r="F6" s="308">
        <v>7.0</v>
      </c>
      <c r="G6" s="325">
        <v>45714.0</v>
      </c>
      <c r="H6" s="308">
        <v>19.0</v>
      </c>
      <c r="I6" s="308">
        <v>0.0</v>
      </c>
      <c r="J6" s="308">
        <v>0.0</v>
      </c>
      <c r="K6" s="308">
        <v>13.73</v>
      </c>
      <c r="L6" s="308">
        <v>8.37</v>
      </c>
      <c r="M6" s="4"/>
    </row>
    <row r="7" ht="14.25" customHeight="1">
      <c r="A7" s="4"/>
      <c r="B7" s="7" t="s">
        <v>13</v>
      </c>
      <c r="C7" s="308">
        <v>804.0</v>
      </c>
      <c r="D7" s="525">
        <v>23.0</v>
      </c>
      <c r="E7" s="525">
        <v>474.0</v>
      </c>
      <c r="F7" s="525">
        <v>24.0</v>
      </c>
      <c r="G7" s="526">
        <v>45777.0</v>
      </c>
      <c r="H7" s="525">
        <v>19.75</v>
      </c>
      <c r="I7" s="525">
        <v>2.0</v>
      </c>
      <c r="J7" s="525">
        <v>0.0</v>
      </c>
      <c r="K7" s="525">
        <v>33.5</v>
      </c>
      <c r="L7" s="525">
        <v>3.54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>
        <v>8.0</v>
      </c>
      <c r="D12" s="30">
        <v>15.0</v>
      </c>
      <c r="E12" s="30">
        <v>23.0</v>
      </c>
      <c r="F12" s="30" t="s">
        <v>239</v>
      </c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>
        <v>1.0</v>
      </c>
      <c r="D13" s="33">
        <v>1.0</v>
      </c>
      <c r="E13" s="33">
        <v>1.0</v>
      </c>
      <c r="F13" s="33">
        <v>1.0</v>
      </c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>
        <v>1.0</v>
      </c>
      <c r="D14" s="33">
        <v>1.0</v>
      </c>
      <c r="E14" s="33">
        <v>1.0</v>
      </c>
      <c r="F14" s="33">
        <v>1.0</v>
      </c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>
        <v>4.0</v>
      </c>
      <c r="D15" s="33">
        <v>3.0</v>
      </c>
      <c r="E15" s="33">
        <v>2.0</v>
      </c>
      <c r="F15" s="33">
        <v>2.0</v>
      </c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>
        <v>199.0</v>
      </c>
      <c r="D16" s="40">
        <v>207.0</v>
      </c>
      <c r="E16" s="39">
        <v>134.0</v>
      </c>
      <c r="F16" s="522">
        <v>138.0</v>
      </c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>
        <v>4.0</v>
      </c>
      <c r="D17" s="33">
        <v>3.0</v>
      </c>
      <c r="E17" s="33">
        <v>10.0</v>
      </c>
      <c r="F17" s="33">
        <v>7.0</v>
      </c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>
        <v>120.0</v>
      </c>
      <c r="D18" s="33">
        <v>120.0</v>
      </c>
      <c r="E18" s="33">
        <v>118.0</v>
      </c>
      <c r="F18" s="33">
        <v>120.0</v>
      </c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>
        <v>139.0</v>
      </c>
      <c r="D19" s="49">
        <v>183.0</v>
      </c>
      <c r="E19" s="47">
        <v>135.0</v>
      </c>
      <c r="F19" s="524">
        <v>140.0</v>
      </c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>
        <v>8.0</v>
      </c>
      <c r="D20" s="30">
        <v>10.0</v>
      </c>
      <c r="E20" s="30">
        <v>2.0</v>
      </c>
      <c r="F20" s="30">
        <v>7.0</v>
      </c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>
        <v>120.0</v>
      </c>
      <c r="D21" s="33">
        <v>116.0</v>
      </c>
      <c r="E21" s="33">
        <v>99.0</v>
      </c>
      <c r="F21" s="33">
        <v>116.0</v>
      </c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 t="s">
        <v>53</v>
      </c>
      <c r="D23" s="29" t="s">
        <v>53</v>
      </c>
      <c r="E23" s="30">
        <v>5.0</v>
      </c>
      <c r="F23" s="30" t="s">
        <v>53</v>
      </c>
      <c r="G23" s="30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 t="s">
        <v>53</v>
      </c>
      <c r="D24" s="32" t="s">
        <v>53</v>
      </c>
      <c r="E24" s="33">
        <v>3.0</v>
      </c>
      <c r="F24" s="33" t="s">
        <v>53</v>
      </c>
      <c r="G24" s="33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 t="s">
        <v>53</v>
      </c>
      <c r="D25" s="32" t="s">
        <v>53</v>
      </c>
      <c r="E25" s="33">
        <v>9.0</v>
      </c>
      <c r="F25" s="33" t="s">
        <v>53</v>
      </c>
      <c r="G25" s="33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 t="s">
        <v>53</v>
      </c>
      <c r="D26" s="32" t="s">
        <v>53</v>
      </c>
      <c r="E26" s="33" t="s">
        <v>51</v>
      </c>
      <c r="F26" s="33" t="s">
        <v>53</v>
      </c>
      <c r="G26" s="33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508"/>
      <c r="D27" s="21"/>
      <c r="E27" s="21"/>
      <c r="F27" s="21"/>
      <c r="G27" s="22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>
        <v>24.0</v>
      </c>
      <c r="D28" s="33">
        <v>24.0</v>
      </c>
      <c r="E28" s="33">
        <v>24.0</v>
      </c>
      <c r="F28" s="33">
        <v>24.0</v>
      </c>
      <c r="G28" s="33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>
        <v>29.0</v>
      </c>
      <c r="D29" s="33">
        <v>50.0</v>
      </c>
      <c r="E29" s="33">
        <v>28.0</v>
      </c>
      <c r="F29" s="33">
        <v>26.0</v>
      </c>
      <c r="G29" s="33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>
        <v>2.0</v>
      </c>
      <c r="D30" s="33">
        <v>2.0</v>
      </c>
      <c r="E30" s="33">
        <v>1.0</v>
      </c>
      <c r="F30" s="33">
        <v>2.0</v>
      </c>
      <c r="G30" s="33"/>
      <c r="L30" s="4"/>
      <c r="M30" s="4"/>
    </row>
    <row r="31" ht="14.25" customHeight="1">
      <c r="A31" s="27">
        <v>19.0</v>
      </c>
      <c r="B31" s="58" t="s">
        <v>57</v>
      </c>
      <c r="C31" s="32">
        <v>0.0</v>
      </c>
      <c r="D31" s="33">
        <v>0.0</v>
      </c>
      <c r="E31" s="33">
        <v>1.0</v>
      </c>
      <c r="F31" s="33">
        <v>0.0</v>
      </c>
      <c r="G31" s="33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2" t="s">
        <v>229</v>
      </c>
      <c r="D32" s="33" t="s">
        <v>242</v>
      </c>
      <c r="E32" s="33">
        <v>1.0</v>
      </c>
      <c r="F32" s="33" t="s">
        <v>165</v>
      </c>
      <c r="G32" s="33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3.0</v>
      </c>
      <c r="D40" s="73"/>
      <c r="E40" s="72">
        <v>14.0</v>
      </c>
      <c r="F40" s="73"/>
      <c r="G40" s="72">
        <v>19.0</v>
      </c>
      <c r="H40" s="73"/>
      <c r="I40" s="72">
        <v>30.0</v>
      </c>
      <c r="J40" s="73"/>
      <c r="K40" s="72">
        <v>44.0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4.0</v>
      </c>
      <c r="D42" s="78"/>
      <c r="E42" s="77">
        <v>4.0</v>
      </c>
      <c r="F42" s="78"/>
      <c r="G42" s="77">
        <v>4.0</v>
      </c>
      <c r="H42" s="78"/>
      <c r="I42" s="77">
        <v>4.0</v>
      </c>
      <c r="J42" s="78"/>
      <c r="K42" s="77">
        <v>4.0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3.0</v>
      </c>
      <c r="F43" s="78"/>
      <c r="G43" s="77">
        <v>5.0</v>
      </c>
      <c r="H43" s="78"/>
      <c r="I43" s="77">
        <v>6.0</v>
      </c>
      <c r="J43" s="78"/>
      <c r="K43" s="77">
        <v>2.0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91.0</v>
      </c>
      <c r="D44" s="75">
        <v>301.0</v>
      </c>
      <c r="E44" s="74">
        <v>189.0</v>
      </c>
      <c r="F44" s="75">
        <v>285.0</v>
      </c>
      <c r="G44" s="74">
        <v>230.0</v>
      </c>
      <c r="H44" s="75" t="s">
        <v>63</v>
      </c>
      <c r="I44" s="74">
        <v>196.0</v>
      </c>
      <c r="J44" s="75">
        <v>175.0</v>
      </c>
      <c r="K44" s="74">
        <v>202.0</v>
      </c>
      <c r="L44" s="75">
        <v>346.0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 t="s">
        <v>63</v>
      </c>
      <c r="I45" s="74">
        <v>10.0</v>
      </c>
      <c r="J45" s="75">
        <v>6.0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186.0</v>
      </c>
      <c r="D46" s="75">
        <v>520.0</v>
      </c>
      <c r="E46" s="74">
        <v>357.0</v>
      </c>
      <c r="F46" s="75">
        <v>612.0</v>
      </c>
      <c r="G46" s="74">
        <v>292.0</v>
      </c>
      <c r="H46" s="75" t="s">
        <v>63</v>
      </c>
      <c r="I46" s="74">
        <v>204.0</v>
      </c>
      <c r="J46" s="75">
        <v>270.0</v>
      </c>
      <c r="K46" s="74">
        <v>287.0</v>
      </c>
      <c r="L46" s="75">
        <v>445.0</v>
      </c>
      <c r="M46" s="4"/>
    </row>
    <row r="47" ht="14.25" customHeight="1">
      <c r="A47" s="45"/>
      <c r="B47" s="80" t="s">
        <v>43</v>
      </c>
      <c r="C47" s="81">
        <v>274.0</v>
      </c>
      <c r="D47" s="82">
        <v>122.0</v>
      </c>
      <c r="E47" s="81">
        <v>401.0</v>
      </c>
      <c r="F47" s="82">
        <v>203.0</v>
      </c>
      <c r="G47" s="81">
        <v>96.0</v>
      </c>
      <c r="H47" s="82">
        <v>126.0</v>
      </c>
      <c r="I47" s="81">
        <v>91.0</v>
      </c>
      <c r="J47" s="82">
        <v>277.0</v>
      </c>
      <c r="K47" s="81">
        <v>153.0</v>
      </c>
      <c r="L47" s="82">
        <v>148.0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5.0</v>
      </c>
      <c r="E48" s="74">
        <v>10.0</v>
      </c>
      <c r="F48" s="82">
        <v>8.0</v>
      </c>
      <c r="G48" s="74">
        <v>10.0</v>
      </c>
      <c r="H48" s="75">
        <v>10.0</v>
      </c>
      <c r="I48" s="74">
        <v>10.0</v>
      </c>
      <c r="J48" s="75">
        <v>10.0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544.0</v>
      </c>
      <c r="D49" s="85">
        <v>147.0</v>
      </c>
      <c r="E49" s="84">
        <v>602.0</v>
      </c>
      <c r="F49" s="85">
        <v>296.0</v>
      </c>
      <c r="G49" s="84">
        <v>134.0</v>
      </c>
      <c r="H49" s="85" t="s">
        <v>241</v>
      </c>
      <c r="I49" s="84">
        <v>244.0</v>
      </c>
      <c r="J49" s="85">
        <v>392.0</v>
      </c>
      <c r="K49" s="84">
        <v>299.0</v>
      </c>
      <c r="L49" s="85">
        <v>245.0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0.0</v>
      </c>
      <c r="D51" s="89">
        <v>0.0</v>
      </c>
      <c r="E51" s="88">
        <v>4.0</v>
      </c>
      <c r="F51" s="89">
        <v>0.0</v>
      </c>
      <c r="G51" s="89">
        <v>14.0</v>
      </c>
      <c r="H51" s="88" t="s">
        <v>53</v>
      </c>
      <c r="I51" s="88">
        <v>32.0</v>
      </c>
      <c r="J51" s="89" t="s">
        <v>53</v>
      </c>
      <c r="K51" s="88">
        <v>5.0</v>
      </c>
      <c r="L51" s="89">
        <v>16.0</v>
      </c>
      <c r="M51" s="4"/>
    </row>
    <row r="52" ht="14.25" customHeight="1">
      <c r="A52" s="27">
        <v>12.0</v>
      </c>
      <c r="B52" s="87" t="s">
        <v>48</v>
      </c>
      <c r="C52" s="74">
        <v>5.0</v>
      </c>
      <c r="D52" s="75">
        <v>8.0</v>
      </c>
      <c r="E52" s="74">
        <v>8.0</v>
      </c>
      <c r="F52" s="75">
        <v>7.0</v>
      </c>
      <c r="G52" s="75">
        <v>33.0</v>
      </c>
      <c r="H52" s="74" t="s">
        <v>53</v>
      </c>
      <c r="I52" s="74">
        <v>22.0</v>
      </c>
      <c r="J52" s="75" t="s">
        <v>53</v>
      </c>
      <c r="K52" s="74">
        <v>12.0</v>
      </c>
      <c r="L52" s="75">
        <v>12.0</v>
      </c>
      <c r="M52" s="4"/>
    </row>
    <row r="53" ht="14.25" customHeight="1">
      <c r="A53" s="27">
        <v>13.0</v>
      </c>
      <c r="B53" s="87" t="s">
        <v>49</v>
      </c>
      <c r="C53" s="74">
        <v>11.0</v>
      </c>
      <c r="D53" s="75">
        <v>10.0</v>
      </c>
      <c r="E53" s="74">
        <v>10.0</v>
      </c>
      <c r="F53" s="75">
        <v>10.0</v>
      </c>
      <c r="G53" s="75">
        <v>9.0</v>
      </c>
      <c r="H53" s="74" t="s">
        <v>53</v>
      </c>
      <c r="I53" s="74">
        <v>9.0</v>
      </c>
      <c r="J53" s="75" t="s">
        <v>53</v>
      </c>
      <c r="K53" s="74">
        <v>9.0</v>
      </c>
      <c r="L53" s="75">
        <v>9.0</v>
      </c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 t="s">
        <v>51</v>
      </c>
      <c r="H54" s="74" t="s">
        <v>53</v>
      </c>
      <c r="I54" s="74" t="s">
        <v>51</v>
      </c>
      <c r="J54" s="75" t="s">
        <v>53</v>
      </c>
      <c r="K54" s="74" t="s">
        <v>51</v>
      </c>
      <c r="L54" s="75" t="s">
        <v>63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>
        <v>124.0</v>
      </c>
      <c r="D56" s="75">
        <v>60.0</v>
      </c>
      <c r="E56" s="74">
        <v>162.0</v>
      </c>
      <c r="F56" s="75">
        <v>90.0</v>
      </c>
      <c r="G56" s="74">
        <v>42.0</v>
      </c>
      <c r="H56" s="75">
        <v>48.0</v>
      </c>
      <c r="I56" s="74">
        <v>54.0</v>
      </c>
      <c r="J56" s="75">
        <v>86.0</v>
      </c>
      <c r="K56" s="74">
        <v>66.0</v>
      </c>
      <c r="L56" s="75">
        <v>72.0</v>
      </c>
      <c r="M56" s="4"/>
    </row>
    <row r="57" ht="14.25" customHeight="1">
      <c r="A57" s="27">
        <v>17.0</v>
      </c>
      <c r="B57" s="91" t="s">
        <v>55</v>
      </c>
      <c r="C57" s="74">
        <v>53.0</v>
      </c>
      <c r="D57" s="75">
        <v>55.0</v>
      </c>
      <c r="E57" s="74">
        <v>100.0</v>
      </c>
      <c r="F57" s="75">
        <v>58.0</v>
      </c>
      <c r="G57" s="74">
        <v>26.0</v>
      </c>
      <c r="H57" s="75">
        <v>28.0</v>
      </c>
      <c r="I57" s="74">
        <v>24.0</v>
      </c>
      <c r="J57" s="75">
        <v>53.0</v>
      </c>
      <c r="K57" s="74">
        <v>47.0</v>
      </c>
      <c r="L57" s="75">
        <v>30.0</v>
      </c>
      <c r="M57" s="4"/>
    </row>
    <row r="58" ht="14.25" customHeight="1">
      <c r="A58" s="60">
        <v>18.0</v>
      </c>
      <c r="B58" s="91" t="s">
        <v>56</v>
      </c>
      <c r="C58" s="81">
        <v>4.0</v>
      </c>
      <c r="D58" s="82">
        <v>2.0</v>
      </c>
      <c r="E58" s="81">
        <v>2.0</v>
      </c>
      <c r="F58" s="82">
        <v>3.0</v>
      </c>
      <c r="G58" s="81">
        <v>1.0</v>
      </c>
      <c r="H58" s="82">
        <v>1.0</v>
      </c>
      <c r="I58" s="81">
        <v>1.0</v>
      </c>
      <c r="J58" s="82">
        <v>4.0</v>
      </c>
      <c r="K58" s="81">
        <v>3.0</v>
      </c>
      <c r="L58" s="82">
        <v>4.0</v>
      </c>
      <c r="M58" s="4"/>
    </row>
    <row r="59" ht="14.25" customHeight="1">
      <c r="A59" s="27">
        <v>19.0</v>
      </c>
      <c r="B59" s="91" t="s">
        <v>57</v>
      </c>
      <c r="C59" s="74">
        <v>3.0</v>
      </c>
      <c r="D59" s="75">
        <v>0.0</v>
      </c>
      <c r="E59" s="74">
        <v>4.0</v>
      </c>
      <c r="F59" s="75">
        <v>3.0</v>
      </c>
      <c r="G59" s="74">
        <v>2.0</v>
      </c>
      <c r="H59" s="75">
        <v>2.0</v>
      </c>
      <c r="I59" s="74">
        <v>2.0</v>
      </c>
      <c r="J59" s="75">
        <v>2.0</v>
      </c>
      <c r="K59" s="74">
        <v>1.0</v>
      </c>
      <c r="L59" s="75">
        <v>3.0</v>
      </c>
      <c r="M59" s="4"/>
    </row>
    <row r="60" ht="14.25" customHeight="1">
      <c r="A60" s="60">
        <v>20.0</v>
      </c>
      <c r="B60" s="91" t="s">
        <v>58</v>
      </c>
      <c r="C60" s="74" t="s">
        <v>243</v>
      </c>
      <c r="D60" s="75" t="s">
        <v>207</v>
      </c>
      <c r="E60" s="74" t="s">
        <v>96</v>
      </c>
      <c r="F60" s="75" t="s">
        <v>244</v>
      </c>
      <c r="G60" s="74">
        <v>1.0</v>
      </c>
      <c r="H60" s="75">
        <v>1.0</v>
      </c>
      <c r="I60" s="74">
        <v>1.0</v>
      </c>
      <c r="J60" s="75" t="s">
        <v>245</v>
      </c>
      <c r="K60" s="74" t="s">
        <v>246</v>
      </c>
      <c r="L60" s="75" t="s">
        <v>247</v>
      </c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B1:L1"/>
    <mergeCell ref="A8:G8"/>
    <mergeCell ref="A9:A10"/>
    <mergeCell ref="B9:B10"/>
    <mergeCell ref="C9:E9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A39:L39"/>
    <mergeCell ref="C40:D40"/>
    <mergeCell ref="E40:F40"/>
    <mergeCell ref="G40:H40"/>
    <mergeCell ref="I40:J40"/>
    <mergeCell ref="K40:L40"/>
    <mergeCell ref="G43:H43"/>
    <mergeCell ref="I43:J43"/>
    <mergeCell ref="K43:L43"/>
    <mergeCell ref="A50:L50"/>
    <mergeCell ref="C55:L55"/>
    <mergeCell ref="C61:L61"/>
    <mergeCell ref="C42:D42"/>
    <mergeCell ref="E42:F42"/>
    <mergeCell ref="G42:H42"/>
    <mergeCell ref="I42:J42"/>
    <mergeCell ref="K42:L42"/>
    <mergeCell ref="C43:D43"/>
    <mergeCell ref="E43:F43"/>
  </mergeCells>
  <printOptions/>
  <pageMargins bottom="1.0" footer="0.0" header="0.0" left="0.75" right="0.75" top="1.0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288.0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414">
        <v>3.0</v>
      </c>
      <c r="D4" s="527">
        <v>6.0</v>
      </c>
      <c r="E4" s="414">
        <v>0.0</v>
      </c>
      <c r="F4" s="414">
        <v>69.0</v>
      </c>
      <c r="G4" s="414">
        <v>24.0</v>
      </c>
      <c r="H4" s="414">
        <v>11.5</v>
      </c>
      <c r="I4" s="414">
        <v>162.0</v>
      </c>
      <c r="J4" s="414">
        <v>42.6</v>
      </c>
      <c r="K4" s="414">
        <v>0.0</v>
      </c>
      <c r="L4" s="414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30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/>
      <c r="D16" s="40"/>
      <c r="E16" s="39"/>
      <c r="F16" s="522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/>
      <c r="D19" s="49"/>
      <c r="E19" s="47"/>
      <c r="F19" s="524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0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3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3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3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3.0</v>
      </c>
      <c r="D40" s="73"/>
      <c r="E40" s="72">
        <v>14.0</v>
      </c>
      <c r="F40" s="73"/>
      <c r="G40" s="72">
        <v>19.0</v>
      </c>
      <c r="H40" s="73"/>
      <c r="I40" s="72">
        <v>30.0</v>
      </c>
      <c r="J40" s="73"/>
      <c r="K40" s="72">
        <v>44.0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4.0</v>
      </c>
      <c r="D42" s="78"/>
      <c r="E42" s="77">
        <v>4.0</v>
      </c>
      <c r="F42" s="78"/>
      <c r="G42" s="77">
        <v>4.0</v>
      </c>
      <c r="H42" s="78"/>
      <c r="I42" s="77">
        <v>4.0</v>
      </c>
      <c r="J42" s="78"/>
      <c r="K42" s="77">
        <v>4.0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3.0</v>
      </c>
      <c r="F43" s="78"/>
      <c r="G43" s="77">
        <v>5.0</v>
      </c>
      <c r="H43" s="78"/>
      <c r="I43" s="77">
        <v>6.0</v>
      </c>
      <c r="J43" s="78"/>
      <c r="K43" s="77">
        <v>2.0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91.0</v>
      </c>
      <c r="D44" s="75">
        <v>301.0</v>
      </c>
      <c r="E44" s="74">
        <v>189.0</v>
      </c>
      <c r="F44" s="75">
        <v>285.0</v>
      </c>
      <c r="G44" s="74"/>
      <c r="H44" s="75"/>
      <c r="I44" s="74">
        <v>196.0</v>
      </c>
      <c r="J44" s="75">
        <v>175.0</v>
      </c>
      <c r="K44" s="74"/>
      <c r="L44" s="75"/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/>
      <c r="H45" s="75"/>
      <c r="I45" s="74">
        <v>10.0</v>
      </c>
      <c r="J45" s="75">
        <v>6.0</v>
      </c>
      <c r="K45" s="74"/>
      <c r="L45" s="75"/>
      <c r="M45" s="4"/>
    </row>
    <row r="46" ht="14.25" customHeight="1">
      <c r="A46" s="44"/>
      <c r="B46" s="79" t="s">
        <v>42</v>
      </c>
      <c r="C46" s="74">
        <v>186.0</v>
      </c>
      <c r="D46" s="75">
        <v>520.0</v>
      </c>
      <c r="E46" s="74">
        <v>357.0</v>
      </c>
      <c r="F46" s="75">
        <v>612.0</v>
      </c>
      <c r="G46" s="74"/>
      <c r="H46" s="75"/>
      <c r="I46" s="74">
        <v>204.0</v>
      </c>
      <c r="J46" s="75">
        <v>270.0</v>
      </c>
      <c r="K46" s="74"/>
      <c r="L46" s="75"/>
      <c r="M46" s="4"/>
    </row>
    <row r="47" ht="14.25" customHeight="1">
      <c r="A47" s="45"/>
      <c r="B47" s="80" t="s">
        <v>43</v>
      </c>
      <c r="C47" s="81">
        <v>274.0</v>
      </c>
      <c r="D47" s="82">
        <v>122.0</v>
      </c>
      <c r="E47" s="81">
        <v>401.0</v>
      </c>
      <c r="F47" s="82">
        <v>203.0</v>
      </c>
      <c r="G47" s="81"/>
      <c r="H47" s="82"/>
      <c r="I47" s="81">
        <v>91.0</v>
      </c>
      <c r="J47" s="82">
        <v>277.0</v>
      </c>
      <c r="K47" s="81"/>
      <c r="L47" s="82"/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5.0</v>
      </c>
      <c r="E48" s="74">
        <v>10.0</v>
      </c>
      <c r="F48" s="82">
        <v>8.0</v>
      </c>
      <c r="G48" s="74"/>
      <c r="H48" s="75"/>
      <c r="I48" s="74">
        <v>10.0</v>
      </c>
      <c r="J48" s="75">
        <v>10.0</v>
      </c>
      <c r="K48" s="74"/>
      <c r="L48" s="75"/>
      <c r="M48" s="4"/>
    </row>
    <row r="49" ht="14.25" customHeight="1">
      <c r="A49" s="52">
        <v>10.0</v>
      </c>
      <c r="B49" s="83" t="s">
        <v>45</v>
      </c>
      <c r="C49" s="84">
        <v>544.0</v>
      </c>
      <c r="D49" s="85">
        <v>147.0</v>
      </c>
      <c r="E49" s="84">
        <v>602.0</v>
      </c>
      <c r="F49" s="85">
        <v>296.0</v>
      </c>
      <c r="G49" s="84"/>
      <c r="H49" s="85"/>
      <c r="I49" s="84">
        <v>244.0</v>
      </c>
      <c r="J49" s="85">
        <v>392.0</v>
      </c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7.0</v>
      </c>
      <c r="D51" s="89">
        <v>24.0</v>
      </c>
      <c r="E51" s="88">
        <v>8.0</v>
      </c>
      <c r="F51" s="89">
        <v>10.0</v>
      </c>
      <c r="G51" s="89"/>
      <c r="H51" s="88"/>
      <c r="I51" s="88">
        <v>2.0</v>
      </c>
      <c r="J51" s="89">
        <v>18.0</v>
      </c>
      <c r="K51" s="88"/>
      <c r="L51" s="89"/>
      <c r="M51" s="4"/>
    </row>
    <row r="52" ht="14.25" customHeight="1">
      <c r="A52" s="27">
        <v>12.0</v>
      </c>
      <c r="B52" s="87" t="s">
        <v>48</v>
      </c>
      <c r="C52" s="74">
        <v>17.0</v>
      </c>
      <c r="D52" s="75">
        <v>50.0</v>
      </c>
      <c r="E52" s="74">
        <v>30.0</v>
      </c>
      <c r="F52" s="75">
        <v>29.0</v>
      </c>
      <c r="G52" s="75"/>
      <c r="H52" s="74"/>
      <c r="I52" s="74">
        <v>12.0</v>
      </c>
      <c r="J52" s="75">
        <v>24.0</v>
      </c>
      <c r="K52" s="74"/>
      <c r="L52" s="75"/>
      <c r="M52" s="4"/>
    </row>
    <row r="53" ht="14.25" customHeight="1">
      <c r="A53" s="27">
        <v>13.0</v>
      </c>
      <c r="B53" s="87" t="s">
        <v>49</v>
      </c>
      <c r="C53" s="74">
        <v>1.0</v>
      </c>
      <c r="D53" s="75">
        <v>2.0</v>
      </c>
      <c r="E53" s="74">
        <v>1.0</v>
      </c>
      <c r="F53" s="75">
        <v>1.0</v>
      </c>
      <c r="G53" s="75"/>
      <c r="H53" s="74"/>
      <c r="I53" s="74">
        <v>1.0</v>
      </c>
      <c r="J53" s="75">
        <v>1.0</v>
      </c>
      <c r="K53" s="74"/>
      <c r="L53" s="75"/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/>
      <c r="H54" s="74"/>
      <c r="I54" s="74" t="s">
        <v>51</v>
      </c>
      <c r="J54" s="75" t="s">
        <v>51</v>
      </c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29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8.29"/>
    <col customWidth="1" min="14" max="26" width="8.71"/>
  </cols>
  <sheetData>
    <row r="1" ht="14.25" customHeight="1">
      <c r="A1" s="1" t="s">
        <v>0</v>
      </c>
      <c r="B1" s="517">
        <v>289.0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2.0</v>
      </c>
      <c r="D4" s="308">
        <v>3.0</v>
      </c>
      <c r="E4" s="308">
        <v>0.0</v>
      </c>
      <c r="F4" s="308">
        <v>66.0</v>
      </c>
      <c r="G4" s="308">
        <v>53.0</v>
      </c>
      <c r="H4" s="308">
        <v>22.0</v>
      </c>
      <c r="I4" s="308">
        <v>171.0</v>
      </c>
      <c r="J4" s="308">
        <v>38.5</v>
      </c>
      <c r="K4" s="308">
        <v>0.0</v>
      </c>
      <c r="L4" s="308">
        <v>0.0</v>
      </c>
      <c r="M4" s="4"/>
    </row>
    <row r="5" ht="14.25" customHeight="1">
      <c r="A5" s="4"/>
      <c r="B5" s="95" t="s">
        <v>64</v>
      </c>
      <c r="C5" s="238">
        <v>1.0</v>
      </c>
      <c r="D5" s="238">
        <v>2.0</v>
      </c>
      <c r="E5" s="238">
        <v>0.0</v>
      </c>
      <c r="F5" s="238">
        <v>0.0</v>
      </c>
      <c r="G5" s="238">
        <v>0.0</v>
      </c>
      <c r="H5" s="238">
        <v>0.0</v>
      </c>
      <c r="I5" s="238">
        <v>6.0</v>
      </c>
      <c r="J5" s="238">
        <v>0.0</v>
      </c>
      <c r="K5" s="238">
        <v>0.0</v>
      </c>
      <c r="L5" s="238">
        <v>0.0</v>
      </c>
      <c r="M5" s="4"/>
    </row>
    <row r="6" ht="14.25" customHeight="1">
      <c r="A6" s="4"/>
      <c r="B6" s="95" t="s">
        <v>65</v>
      </c>
      <c r="C6" s="238">
        <v>4.0</v>
      </c>
      <c r="D6" s="238">
        <v>4.0</v>
      </c>
      <c r="E6" s="238">
        <v>0.0</v>
      </c>
      <c r="F6" s="238">
        <v>92.0</v>
      </c>
      <c r="G6" s="238">
        <v>40.0</v>
      </c>
      <c r="H6" s="238">
        <v>23.0</v>
      </c>
      <c r="I6" s="238">
        <v>113.0</v>
      </c>
      <c r="J6" s="238">
        <v>81.42</v>
      </c>
      <c r="K6" s="238">
        <v>0.0</v>
      </c>
      <c r="L6" s="238">
        <v>0.0</v>
      </c>
      <c r="M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  <c r="M7" s="4"/>
    </row>
    <row r="8" ht="14.25" customHeight="1">
      <c r="A8" s="4"/>
      <c r="B8" s="7" t="s">
        <v>23</v>
      </c>
      <c r="C8" s="308"/>
      <c r="D8" s="308"/>
      <c r="E8" s="308"/>
      <c r="F8" s="308"/>
      <c r="G8" s="308"/>
      <c r="H8" s="308"/>
      <c r="I8" s="308"/>
      <c r="J8" s="308"/>
      <c r="K8" s="308"/>
      <c r="L8" s="308"/>
      <c r="M8" s="4"/>
    </row>
    <row r="9" ht="14.25" customHeight="1">
      <c r="A9" s="4"/>
      <c r="B9" s="7" t="s">
        <v>13</v>
      </c>
      <c r="C9" s="528">
        <v>24.0</v>
      </c>
      <c r="D9" s="308">
        <v>0.0</v>
      </c>
      <c r="E9" s="308">
        <v>26.0</v>
      </c>
      <c r="F9" s="308">
        <v>0.0</v>
      </c>
      <c r="G9" s="308" t="s">
        <v>248</v>
      </c>
      <c r="H9" s="308">
        <v>0.0</v>
      </c>
      <c r="I9" s="308">
        <v>0.0</v>
      </c>
      <c r="J9" s="308">
        <v>0.0</v>
      </c>
      <c r="K9" s="308">
        <v>0.0</v>
      </c>
      <c r="L9" s="308">
        <v>6.5</v>
      </c>
      <c r="M9" s="4"/>
    </row>
    <row r="10" ht="14.25" customHeight="1">
      <c r="A10" s="4"/>
      <c r="B10" s="95" t="s">
        <v>64</v>
      </c>
      <c r="C10" s="308"/>
      <c r="D10" s="308"/>
      <c r="E10" s="308"/>
      <c r="F10" s="308"/>
      <c r="G10" s="308"/>
      <c r="H10" s="308"/>
      <c r="I10" s="308"/>
      <c r="J10" s="308"/>
      <c r="K10" s="308"/>
      <c r="L10" s="308"/>
      <c r="M10" s="4"/>
    </row>
    <row r="11" ht="14.25" customHeight="1">
      <c r="A11" s="4"/>
      <c r="B11" s="95" t="s">
        <v>65</v>
      </c>
      <c r="C11" s="308"/>
      <c r="D11" s="308"/>
      <c r="E11" s="308"/>
      <c r="F11" s="308"/>
      <c r="G11" s="308"/>
      <c r="H11" s="308"/>
      <c r="I11" s="308"/>
      <c r="J11" s="308"/>
      <c r="K11" s="308"/>
      <c r="L11" s="308"/>
      <c r="M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</row>
    <row r="16" ht="14.25" customHeight="1">
      <c r="A16" s="27">
        <v>1.0</v>
      </c>
      <c r="B16" s="28" t="s">
        <v>35</v>
      </c>
      <c r="C16" s="29">
        <v>8.0</v>
      </c>
      <c r="D16" s="30">
        <v>15.0</v>
      </c>
      <c r="E16" s="30">
        <v>23.0</v>
      </c>
      <c r="F16" s="30" t="s">
        <v>239</v>
      </c>
      <c r="G16" s="31"/>
      <c r="H16" s="4"/>
      <c r="I16" s="4"/>
      <c r="J16" s="4"/>
      <c r="K16" s="4"/>
      <c r="L16" s="4"/>
      <c r="M16" s="4"/>
    </row>
    <row r="17" ht="14.25" customHeight="1">
      <c r="A17" s="27">
        <v>2.0</v>
      </c>
      <c r="B17" s="28" t="s">
        <v>36</v>
      </c>
      <c r="C17" s="32">
        <v>1.0</v>
      </c>
      <c r="D17" s="33">
        <v>1.0</v>
      </c>
      <c r="E17" s="33">
        <v>1.0</v>
      </c>
      <c r="F17" s="33">
        <v>1.0</v>
      </c>
      <c r="G17" s="31"/>
      <c r="H17" s="4"/>
      <c r="I17" s="4"/>
      <c r="J17" s="4"/>
      <c r="K17" s="4"/>
      <c r="L17" s="4"/>
      <c r="M17" s="4"/>
    </row>
    <row r="18" ht="14.25" customHeight="1">
      <c r="A18" s="34">
        <v>3.0</v>
      </c>
      <c r="B18" s="35" t="s">
        <v>37</v>
      </c>
      <c r="C18" s="32">
        <v>1.0</v>
      </c>
      <c r="D18" s="33">
        <v>1.0</v>
      </c>
      <c r="E18" s="33">
        <v>1.0</v>
      </c>
      <c r="F18" s="33">
        <v>1.0</v>
      </c>
      <c r="G18" s="31"/>
      <c r="H18" s="4"/>
      <c r="I18" s="4"/>
      <c r="J18" s="4"/>
      <c r="K18" s="4"/>
      <c r="L18" s="4"/>
      <c r="M18" s="4"/>
    </row>
    <row r="19" ht="14.25" customHeight="1">
      <c r="A19" s="36">
        <v>4.0</v>
      </c>
      <c r="B19" s="35" t="s">
        <v>38</v>
      </c>
      <c r="C19" s="32">
        <v>4.0</v>
      </c>
      <c r="D19" s="33">
        <v>3.0</v>
      </c>
      <c r="E19" s="33">
        <v>2.0</v>
      </c>
      <c r="F19" s="33">
        <v>2.0</v>
      </c>
      <c r="G19" s="31"/>
      <c r="H19" s="4"/>
      <c r="I19" s="4"/>
      <c r="J19" s="4"/>
      <c r="K19" s="4"/>
      <c r="L19" s="4"/>
      <c r="M19" s="4"/>
    </row>
    <row r="20" ht="14.25" customHeight="1">
      <c r="A20" s="37" t="s">
        <v>39</v>
      </c>
      <c r="B20" s="38" t="s">
        <v>40</v>
      </c>
      <c r="C20" s="521">
        <v>199.0</v>
      </c>
      <c r="D20" s="40">
        <v>207.0</v>
      </c>
      <c r="E20" s="39">
        <v>134.0</v>
      </c>
      <c r="F20" s="522">
        <v>138.0</v>
      </c>
      <c r="G20" s="31"/>
      <c r="H20" s="4"/>
      <c r="I20" s="4"/>
      <c r="J20" s="4"/>
      <c r="K20" s="4"/>
      <c r="L20" s="4"/>
      <c r="M20" s="4"/>
    </row>
    <row r="21" ht="14.25" customHeight="1">
      <c r="A21" s="43">
        <v>6.0</v>
      </c>
      <c r="B21" s="38" t="s">
        <v>41</v>
      </c>
      <c r="C21" s="32">
        <v>4.0</v>
      </c>
      <c r="D21" s="33">
        <v>3.0</v>
      </c>
      <c r="E21" s="33">
        <v>10.0</v>
      </c>
      <c r="F21" s="33">
        <v>7.0</v>
      </c>
      <c r="G21" s="31"/>
      <c r="H21" s="4"/>
      <c r="I21" s="4"/>
      <c r="J21" s="4"/>
      <c r="K21" s="4"/>
      <c r="L21" s="4"/>
      <c r="M21" s="4"/>
    </row>
    <row r="22" ht="14.25" customHeight="1">
      <c r="A22" s="44">
        <v>7.0</v>
      </c>
      <c r="B22" s="38" t="s">
        <v>42</v>
      </c>
      <c r="C22" s="32">
        <v>120.0</v>
      </c>
      <c r="D22" s="33">
        <v>120.0</v>
      </c>
      <c r="E22" s="33">
        <v>118.0</v>
      </c>
      <c r="F22" s="33">
        <v>120.0</v>
      </c>
      <c r="G22" s="31"/>
      <c r="H22" s="4"/>
      <c r="I22" s="4"/>
      <c r="J22" s="4"/>
      <c r="K22" s="4"/>
      <c r="L22" s="4"/>
      <c r="M22" s="4"/>
    </row>
    <row r="23" ht="14.25" customHeight="1">
      <c r="A23" s="45">
        <v>8.0</v>
      </c>
      <c r="B23" s="46" t="s">
        <v>43</v>
      </c>
      <c r="C23" s="523">
        <v>139.0</v>
      </c>
      <c r="D23" s="49">
        <v>183.0</v>
      </c>
      <c r="E23" s="47">
        <v>135.0</v>
      </c>
      <c r="F23" s="524">
        <v>140.0</v>
      </c>
      <c r="G23" s="51"/>
      <c r="H23" s="4"/>
      <c r="I23" s="4"/>
      <c r="J23" s="4"/>
      <c r="K23" s="4"/>
      <c r="L23" s="4"/>
      <c r="M23" s="4"/>
    </row>
    <row r="24" ht="14.25" customHeight="1">
      <c r="A24" s="52">
        <v>9.0</v>
      </c>
      <c r="B24" s="53" t="s">
        <v>44</v>
      </c>
      <c r="C24" s="29">
        <v>8.0</v>
      </c>
      <c r="D24" s="30">
        <v>10.0</v>
      </c>
      <c r="E24" s="30">
        <v>2.0</v>
      </c>
      <c r="F24" s="30">
        <v>7.0</v>
      </c>
      <c r="G24" s="31"/>
      <c r="H24" s="4"/>
      <c r="I24" s="4"/>
      <c r="J24" s="4"/>
      <c r="K24" s="4"/>
      <c r="L24" s="4"/>
      <c r="M24" s="4"/>
    </row>
    <row r="25" ht="14.25" customHeight="1">
      <c r="A25" s="52">
        <v>10.0</v>
      </c>
      <c r="B25" s="53" t="s">
        <v>45</v>
      </c>
      <c r="C25" s="32">
        <v>120.0</v>
      </c>
      <c r="D25" s="33">
        <v>116.0</v>
      </c>
      <c r="E25" s="33">
        <v>99.0</v>
      </c>
      <c r="F25" s="33">
        <v>116.0</v>
      </c>
      <c r="G25" s="31"/>
      <c r="H25" s="4"/>
      <c r="I25" s="4"/>
      <c r="J25" s="4"/>
      <c r="K25" s="4"/>
      <c r="L25" s="4"/>
      <c r="M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</row>
    <row r="27" ht="14.25" customHeight="1">
      <c r="A27" s="37">
        <v>11.0</v>
      </c>
      <c r="B27" s="58" t="s">
        <v>47</v>
      </c>
      <c r="C27" s="29"/>
      <c r="D27" s="30"/>
      <c r="E27" s="30"/>
      <c r="F27" s="30"/>
      <c r="G27" s="31"/>
      <c r="H27" s="4"/>
      <c r="I27" s="4"/>
      <c r="J27" s="4"/>
      <c r="K27" s="4"/>
      <c r="L27" s="4"/>
      <c r="M27" s="4"/>
    </row>
    <row r="28" ht="14.25" customHeight="1">
      <c r="A28" s="27">
        <v>12.0</v>
      </c>
      <c r="B28" s="58" t="s">
        <v>48</v>
      </c>
      <c r="C28" s="32"/>
      <c r="D28" s="33"/>
      <c r="E28" s="33"/>
      <c r="F28" s="33"/>
      <c r="G28" s="31"/>
      <c r="H28" s="4"/>
      <c r="I28" s="4"/>
      <c r="J28" s="4"/>
      <c r="K28" s="4"/>
      <c r="L28" s="4"/>
      <c r="M28" s="4"/>
    </row>
    <row r="29" ht="14.25" customHeight="1">
      <c r="A29" s="27">
        <v>13.0</v>
      </c>
      <c r="B29" s="58" t="s">
        <v>49</v>
      </c>
      <c r="C29" s="32"/>
      <c r="D29" s="33"/>
      <c r="E29" s="33"/>
      <c r="F29" s="33"/>
      <c r="G29" s="31"/>
      <c r="H29" s="4"/>
      <c r="I29" s="4"/>
      <c r="J29" s="4"/>
      <c r="K29" s="4"/>
      <c r="L29" s="4"/>
      <c r="M29" s="4"/>
    </row>
    <row r="30" ht="14.25" customHeight="1">
      <c r="A30" s="27">
        <v>14.0</v>
      </c>
      <c r="B30" s="58" t="s">
        <v>50</v>
      </c>
      <c r="C30" s="32"/>
      <c r="D30" s="33"/>
      <c r="E30" s="33"/>
      <c r="F30" s="33"/>
      <c r="G30" s="31"/>
      <c r="H30" s="4"/>
      <c r="I30" s="4"/>
      <c r="J30" s="4"/>
      <c r="K30" s="4"/>
      <c r="L30" s="4"/>
      <c r="M30" s="4"/>
    </row>
    <row r="31" ht="14.25" customHeight="1">
      <c r="A31" s="27">
        <v>15.0</v>
      </c>
      <c r="B31" s="58" t="s">
        <v>52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16.0</v>
      </c>
      <c r="B32" s="444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17.0</v>
      </c>
      <c r="B33" s="444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60">
        <v>18.0</v>
      </c>
      <c r="B34" s="444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</row>
    <row r="35" ht="14.25" customHeight="1">
      <c r="A35" s="27">
        <v>19.0</v>
      </c>
      <c r="B35" s="444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</row>
    <row r="36" ht="14.25" customHeight="1">
      <c r="A36" s="60">
        <v>20.0</v>
      </c>
      <c r="B36" s="444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</row>
    <row r="37" ht="14.25" customHeight="1">
      <c r="A37" s="27">
        <v>21.0</v>
      </c>
      <c r="B37" s="444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</row>
    <row r="44" ht="14.25" customHeight="1">
      <c r="A44" s="27">
        <v>1.0</v>
      </c>
      <c r="B44" s="71" t="s">
        <v>35</v>
      </c>
      <c r="C44" s="72"/>
      <c r="D44" s="73"/>
      <c r="E44" s="72">
        <v>14.0</v>
      </c>
      <c r="F44" s="73"/>
      <c r="G44" s="72">
        <v>19.0</v>
      </c>
      <c r="H44" s="73"/>
      <c r="I44" s="72"/>
      <c r="J44" s="73"/>
      <c r="K44" s="72"/>
      <c r="L44" s="73"/>
      <c r="M44" s="4"/>
    </row>
    <row r="45" ht="14.25" customHeight="1">
      <c r="A45" s="27">
        <v>2.0</v>
      </c>
      <c r="B45" s="71" t="s">
        <v>36</v>
      </c>
      <c r="C45" s="74"/>
      <c r="D45" s="75"/>
      <c r="E45" s="74">
        <v>2.0</v>
      </c>
      <c r="F45" s="75">
        <v>4.0</v>
      </c>
      <c r="G45" s="74">
        <v>2.0</v>
      </c>
      <c r="H45" s="75">
        <v>4.0</v>
      </c>
      <c r="I45" s="74"/>
      <c r="J45" s="75"/>
      <c r="K45" s="74"/>
      <c r="L45" s="75"/>
      <c r="M45" s="4"/>
    </row>
    <row r="46" ht="14.25" customHeight="1">
      <c r="A46" s="34">
        <v>3.0</v>
      </c>
      <c r="B46" s="76" t="s">
        <v>37</v>
      </c>
      <c r="C46" s="77"/>
      <c r="D46" s="78"/>
      <c r="E46" s="77">
        <v>4.0</v>
      </c>
      <c r="F46" s="78"/>
      <c r="G46" s="77">
        <v>4.0</v>
      </c>
      <c r="H46" s="78"/>
      <c r="I46" s="77"/>
      <c r="J46" s="78"/>
      <c r="K46" s="77"/>
      <c r="L46" s="78"/>
      <c r="M46" s="4"/>
    </row>
    <row r="47" ht="14.25" customHeight="1">
      <c r="A47" s="36">
        <v>4.0</v>
      </c>
      <c r="B47" s="76" t="s">
        <v>38</v>
      </c>
      <c r="C47" s="77"/>
      <c r="D47" s="78"/>
      <c r="E47" s="77">
        <v>3.0</v>
      </c>
      <c r="F47" s="78"/>
      <c r="G47" s="77">
        <v>5.0</v>
      </c>
      <c r="H47" s="78"/>
      <c r="I47" s="77"/>
      <c r="J47" s="78"/>
      <c r="K47" s="77"/>
      <c r="L47" s="78"/>
      <c r="M47" s="4"/>
    </row>
    <row r="48" ht="14.25" customHeight="1">
      <c r="A48" s="37" t="s">
        <v>39</v>
      </c>
      <c r="B48" s="79" t="s">
        <v>40</v>
      </c>
      <c r="C48" s="74"/>
      <c r="D48" s="75"/>
      <c r="E48" s="74">
        <v>189.0</v>
      </c>
      <c r="F48" s="75">
        <v>285.0</v>
      </c>
      <c r="G48" s="74">
        <v>230.0</v>
      </c>
      <c r="H48" s="75" t="s">
        <v>63</v>
      </c>
      <c r="I48" s="74"/>
      <c r="J48" s="75"/>
      <c r="K48" s="74"/>
      <c r="L48" s="75"/>
      <c r="M48" s="4"/>
    </row>
    <row r="49" ht="14.25" customHeight="1">
      <c r="A49" s="43">
        <v>6.0</v>
      </c>
      <c r="B49" s="79" t="s">
        <v>41</v>
      </c>
      <c r="C49" s="74"/>
      <c r="D49" s="75"/>
      <c r="E49" s="74">
        <v>10.0</v>
      </c>
      <c r="F49" s="75">
        <v>10.0</v>
      </c>
      <c r="G49" s="74">
        <v>10.0</v>
      </c>
      <c r="H49" s="75" t="s">
        <v>63</v>
      </c>
      <c r="I49" s="74"/>
      <c r="J49" s="75"/>
      <c r="K49" s="74"/>
      <c r="L49" s="75"/>
      <c r="M49" s="4"/>
    </row>
    <row r="50" ht="14.25" customHeight="1">
      <c r="A50" s="44">
        <v>7.0</v>
      </c>
      <c r="B50" s="79" t="s">
        <v>42</v>
      </c>
      <c r="C50" s="74"/>
      <c r="D50" s="75"/>
      <c r="E50" s="74">
        <v>357.0</v>
      </c>
      <c r="F50" s="75">
        <v>612.0</v>
      </c>
      <c r="G50" s="74">
        <v>292.0</v>
      </c>
      <c r="H50" s="75" t="s">
        <v>63</v>
      </c>
      <c r="I50" s="74"/>
      <c r="J50" s="75"/>
      <c r="K50" s="74"/>
      <c r="L50" s="75"/>
      <c r="M50" s="4"/>
    </row>
    <row r="51" ht="14.25" customHeight="1">
      <c r="A51" s="45"/>
      <c r="B51" s="80" t="s">
        <v>43</v>
      </c>
      <c r="C51" s="81"/>
      <c r="D51" s="82"/>
      <c r="E51" s="81">
        <v>401.0</v>
      </c>
      <c r="F51" s="82">
        <v>203.0</v>
      </c>
      <c r="G51" s="81">
        <v>96.0</v>
      </c>
      <c r="H51" s="82">
        <v>126.0</v>
      </c>
      <c r="I51" s="81"/>
      <c r="J51" s="82"/>
      <c r="K51" s="81"/>
      <c r="L51" s="82"/>
      <c r="M51" s="4"/>
    </row>
    <row r="52" ht="14.25" customHeight="1">
      <c r="A52" s="52">
        <v>9.0</v>
      </c>
      <c r="B52" s="83" t="s">
        <v>44</v>
      </c>
      <c r="C52" s="74"/>
      <c r="D52" s="75"/>
      <c r="E52" s="74">
        <v>10.0</v>
      </c>
      <c r="F52" s="82">
        <v>8.0</v>
      </c>
      <c r="G52" s="74">
        <v>10.0</v>
      </c>
      <c r="H52" s="75">
        <v>10.0</v>
      </c>
      <c r="I52" s="74"/>
      <c r="J52" s="75"/>
      <c r="K52" s="74"/>
      <c r="L52" s="75"/>
      <c r="M52" s="4"/>
    </row>
    <row r="53" ht="14.25" customHeight="1">
      <c r="A53" s="52">
        <v>10.0</v>
      </c>
      <c r="B53" s="83" t="s">
        <v>45</v>
      </c>
      <c r="C53" s="84"/>
      <c r="D53" s="85"/>
      <c r="E53" s="84">
        <v>602.0</v>
      </c>
      <c r="F53" s="85">
        <v>296.0</v>
      </c>
      <c r="G53" s="84">
        <v>134.0</v>
      </c>
      <c r="H53" s="85" t="s">
        <v>241</v>
      </c>
      <c r="I53" s="84"/>
      <c r="J53" s="85"/>
      <c r="K53" s="84"/>
      <c r="L53" s="85"/>
      <c r="M53" s="4"/>
    </row>
    <row r="54" ht="14.25" customHeight="1">
      <c r="A54" s="86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</row>
    <row r="55" ht="14.25" customHeight="1">
      <c r="A55" s="37">
        <v>11.0</v>
      </c>
      <c r="B55" s="87" t="s">
        <v>47</v>
      </c>
      <c r="C55" s="88"/>
      <c r="D55" s="89"/>
      <c r="E55" s="88">
        <v>11.0</v>
      </c>
      <c r="F55" s="89">
        <v>53.0</v>
      </c>
      <c r="G55" s="89">
        <v>2.0</v>
      </c>
      <c r="H55" s="88"/>
      <c r="I55" s="88"/>
      <c r="J55" s="89"/>
      <c r="K55" s="88"/>
      <c r="L55" s="89"/>
      <c r="M55" s="4"/>
    </row>
    <row r="56" ht="14.25" customHeight="1">
      <c r="A56" s="27">
        <v>12.0</v>
      </c>
      <c r="B56" s="87" t="s">
        <v>48</v>
      </c>
      <c r="C56" s="74"/>
      <c r="D56" s="75"/>
      <c r="E56" s="74">
        <v>32.0</v>
      </c>
      <c r="F56" s="75">
        <v>128.0</v>
      </c>
      <c r="G56" s="75">
        <v>11.0</v>
      </c>
      <c r="H56" s="74"/>
      <c r="I56" s="74"/>
      <c r="J56" s="75"/>
      <c r="K56" s="74"/>
      <c r="L56" s="75"/>
      <c r="M56" s="4"/>
    </row>
    <row r="57" ht="14.25" customHeight="1">
      <c r="A57" s="27">
        <v>13.0</v>
      </c>
      <c r="B57" s="87" t="s">
        <v>49</v>
      </c>
      <c r="C57" s="74"/>
      <c r="D57" s="75"/>
      <c r="E57" s="74">
        <v>5.0</v>
      </c>
      <c r="F57" s="75">
        <v>4.0</v>
      </c>
      <c r="G57" s="75">
        <v>4.0</v>
      </c>
      <c r="H57" s="74"/>
      <c r="I57" s="74"/>
      <c r="J57" s="75"/>
      <c r="K57" s="74"/>
      <c r="L57" s="75"/>
      <c r="M57" s="4"/>
    </row>
    <row r="58" ht="14.25" customHeight="1">
      <c r="A58" s="27">
        <v>14.0</v>
      </c>
      <c r="B58" s="87" t="s">
        <v>50</v>
      </c>
      <c r="C58" s="74"/>
      <c r="D58" s="75"/>
      <c r="E58" s="74" t="s">
        <v>51</v>
      </c>
      <c r="F58" s="75" t="s">
        <v>51</v>
      </c>
      <c r="G58" s="75" t="s">
        <v>51</v>
      </c>
      <c r="H58" s="74"/>
      <c r="I58" s="74"/>
      <c r="J58" s="75"/>
      <c r="K58" s="74"/>
      <c r="L58" s="75"/>
      <c r="M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</row>
    <row r="60" ht="14.25" customHeight="1">
      <c r="A60" s="60">
        <v>16.0</v>
      </c>
      <c r="B60" s="91" t="s">
        <v>54</v>
      </c>
      <c r="C60" s="74"/>
      <c r="D60" s="75"/>
      <c r="E60" s="74">
        <v>12.0</v>
      </c>
      <c r="F60" s="75"/>
      <c r="G60" s="74">
        <v>12.0</v>
      </c>
      <c r="H60" s="75"/>
      <c r="I60" s="74"/>
      <c r="J60" s="75"/>
      <c r="K60" s="74"/>
      <c r="L60" s="75"/>
      <c r="M60" s="4"/>
    </row>
    <row r="61" ht="14.25" customHeight="1">
      <c r="A61" s="27">
        <v>17.0</v>
      </c>
      <c r="B61" s="91" t="s">
        <v>55</v>
      </c>
      <c r="C61" s="74"/>
      <c r="D61" s="75"/>
      <c r="E61" s="74">
        <v>21.0</v>
      </c>
      <c r="F61" s="75"/>
      <c r="G61" s="74">
        <v>5.0</v>
      </c>
      <c r="H61" s="75"/>
      <c r="I61" s="74"/>
      <c r="J61" s="75"/>
      <c r="K61" s="74"/>
      <c r="L61" s="75"/>
      <c r="M61" s="4"/>
    </row>
    <row r="62" ht="14.25" customHeight="1">
      <c r="A62" s="60">
        <v>18.0</v>
      </c>
      <c r="B62" s="91" t="s">
        <v>56</v>
      </c>
      <c r="C62" s="81"/>
      <c r="D62" s="82"/>
      <c r="E62" s="81">
        <v>0.0</v>
      </c>
      <c r="F62" s="82"/>
      <c r="G62" s="81">
        <v>0.0</v>
      </c>
      <c r="H62" s="82"/>
      <c r="I62" s="81"/>
      <c r="J62" s="82"/>
      <c r="K62" s="81"/>
      <c r="L62" s="82"/>
      <c r="M62" s="4"/>
    </row>
    <row r="63" ht="14.25" customHeight="1">
      <c r="A63" s="27">
        <v>19.0</v>
      </c>
      <c r="B63" s="91" t="s">
        <v>57</v>
      </c>
      <c r="C63" s="74"/>
      <c r="D63" s="75"/>
      <c r="E63" s="74">
        <v>0.0</v>
      </c>
      <c r="F63" s="75"/>
      <c r="G63" s="74">
        <v>0.0</v>
      </c>
      <c r="H63" s="75"/>
      <c r="I63" s="74"/>
      <c r="J63" s="75"/>
      <c r="K63" s="74"/>
      <c r="L63" s="75"/>
      <c r="M63" s="4"/>
    </row>
    <row r="64" ht="14.25" customHeight="1">
      <c r="A64" s="60">
        <v>20.0</v>
      </c>
      <c r="B64" s="91" t="s">
        <v>58</v>
      </c>
      <c r="C64" s="74"/>
      <c r="D64" s="75"/>
      <c r="E64" s="74">
        <v>0.0</v>
      </c>
      <c r="F64" s="75"/>
      <c r="G64" s="74">
        <v>0.0</v>
      </c>
      <c r="H64" s="75"/>
      <c r="I64" s="74"/>
      <c r="J64" s="75"/>
      <c r="K64" s="74"/>
      <c r="L64" s="75"/>
      <c r="M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</row>
    <row r="66" ht="14.25" customHeight="1">
      <c r="B66" s="529" t="s">
        <v>65</v>
      </c>
      <c r="C66" s="151"/>
      <c r="D66" s="151"/>
      <c r="E66" s="151"/>
      <c r="F66" s="151"/>
      <c r="G66" s="151"/>
      <c r="H66" s="151"/>
      <c r="I66" s="151"/>
      <c r="J66" s="151"/>
      <c r="K66" s="151"/>
      <c r="L66" s="152"/>
    </row>
    <row r="67" ht="14.25" customHeight="1">
      <c r="B67" s="153"/>
      <c r="C67" s="17"/>
      <c r="D67" s="17"/>
      <c r="E67" s="17"/>
      <c r="F67" s="17"/>
      <c r="G67" s="17"/>
      <c r="H67" s="17"/>
      <c r="I67" s="17"/>
      <c r="J67" s="17"/>
      <c r="K67" s="17"/>
      <c r="L67" s="24"/>
    </row>
    <row r="68" ht="14.25" customHeight="1">
      <c r="A68" s="104" t="s">
        <v>9</v>
      </c>
      <c r="B68" s="105" t="s">
        <v>25</v>
      </c>
      <c r="C68" s="106" t="s">
        <v>26</v>
      </c>
      <c r="D68" s="21"/>
      <c r="E68" s="22"/>
      <c r="F68" s="107" t="s">
        <v>27</v>
      </c>
      <c r="G68" s="107" t="s">
        <v>28</v>
      </c>
      <c r="H68" s="103"/>
      <c r="I68" s="103"/>
      <c r="J68" s="103"/>
      <c r="K68" s="103"/>
      <c r="L68" s="103"/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</row>
    <row r="69" ht="14.25" customHeight="1">
      <c r="A69" s="24"/>
      <c r="B69" s="25"/>
      <c r="C69" s="107" t="s">
        <v>29</v>
      </c>
      <c r="D69" s="107" t="s">
        <v>30</v>
      </c>
      <c r="E69" s="107" t="s">
        <v>31</v>
      </c>
      <c r="F69" s="107" t="s">
        <v>32</v>
      </c>
      <c r="G69" s="107" t="s">
        <v>33</v>
      </c>
      <c r="H69" s="108" t="s">
        <v>66</v>
      </c>
      <c r="I69" s="108" t="s">
        <v>67</v>
      </c>
      <c r="J69" s="108" t="s">
        <v>68</v>
      </c>
      <c r="K69" s="108" t="s">
        <v>69</v>
      </c>
      <c r="L69" s="108" t="s">
        <v>70</v>
      </c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</row>
    <row r="70" ht="14.25" customHeight="1">
      <c r="A70" s="109" t="s">
        <v>34</v>
      </c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2"/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</row>
    <row r="71" ht="14.25" customHeight="1">
      <c r="A71" s="110">
        <v>1.0</v>
      </c>
      <c r="B71" s="111" t="s">
        <v>35</v>
      </c>
      <c r="C71" s="112">
        <v>2.0</v>
      </c>
      <c r="D71" s="113">
        <v>5.0</v>
      </c>
      <c r="E71" s="113">
        <v>12.0</v>
      </c>
      <c r="F71" s="113">
        <v>16.0</v>
      </c>
      <c r="G71" s="114">
        <v>17.0</v>
      </c>
      <c r="H71" s="114">
        <v>19.0</v>
      </c>
      <c r="I71" s="108"/>
      <c r="J71" s="108"/>
      <c r="K71" s="108"/>
      <c r="L71" s="108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</row>
    <row r="72" ht="14.25" customHeight="1">
      <c r="A72" s="110">
        <v>2.0</v>
      </c>
      <c r="B72" s="111" t="s">
        <v>36</v>
      </c>
      <c r="C72" s="115">
        <v>1.0</v>
      </c>
      <c r="D72" s="116">
        <v>2.0</v>
      </c>
      <c r="E72" s="116">
        <v>1.0</v>
      </c>
      <c r="F72" s="116">
        <v>2.0</v>
      </c>
      <c r="G72" s="114">
        <v>1.0</v>
      </c>
      <c r="H72" s="114">
        <v>1.0</v>
      </c>
      <c r="I72" s="108"/>
      <c r="J72" s="108"/>
      <c r="K72" s="108"/>
      <c r="L72" s="108"/>
      <c r="M72" s="103" t="s">
        <v>71</v>
      </c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</row>
    <row r="73" ht="14.25" customHeight="1">
      <c r="A73" s="117">
        <v>3.0</v>
      </c>
      <c r="B73" s="118" t="s">
        <v>37</v>
      </c>
      <c r="C73" s="115">
        <v>2.0</v>
      </c>
      <c r="D73" s="116">
        <v>2.0</v>
      </c>
      <c r="E73" s="116">
        <v>2.0</v>
      </c>
      <c r="F73" s="116">
        <v>2.0</v>
      </c>
      <c r="G73" s="114">
        <v>2.0</v>
      </c>
      <c r="H73" s="114">
        <v>2.0</v>
      </c>
      <c r="I73" s="108"/>
      <c r="J73" s="108"/>
      <c r="K73" s="108"/>
      <c r="L73" s="108"/>
      <c r="M73" s="103"/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</row>
    <row r="74" ht="14.25" customHeight="1">
      <c r="A74" s="119">
        <v>4.0</v>
      </c>
      <c r="B74" s="118" t="s">
        <v>249</v>
      </c>
      <c r="C74" s="115">
        <v>5.0</v>
      </c>
      <c r="D74" s="116">
        <v>3.0</v>
      </c>
      <c r="E74" s="116">
        <v>1.0</v>
      </c>
      <c r="F74" s="116">
        <v>4.0</v>
      </c>
      <c r="G74" s="114">
        <v>1.0</v>
      </c>
      <c r="H74" s="114">
        <v>2.0</v>
      </c>
      <c r="I74" s="108"/>
      <c r="J74" s="108"/>
      <c r="K74" s="108"/>
      <c r="L74" s="108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</row>
    <row r="75" ht="14.25" customHeight="1">
      <c r="A75" s="120" t="s">
        <v>250</v>
      </c>
      <c r="B75" s="121" t="s">
        <v>40</v>
      </c>
      <c r="C75" s="122">
        <v>306.0</v>
      </c>
      <c r="D75" s="123">
        <v>351.0</v>
      </c>
      <c r="E75" s="124">
        <v>249.0</v>
      </c>
      <c r="F75" s="125">
        <v>252.0</v>
      </c>
      <c r="G75" s="114">
        <v>333.0</v>
      </c>
      <c r="H75" s="114">
        <v>165.0</v>
      </c>
      <c r="I75" s="108"/>
      <c r="J75" s="108"/>
      <c r="K75" s="108"/>
      <c r="L75" s="108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</row>
    <row r="76" ht="14.25" customHeight="1">
      <c r="A76" s="126">
        <v>6.0</v>
      </c>
      <c r="B76" s="121" t="s">
        <v>251</v>
      </c>
      <c r="C76" s="115">
        <v>8.0</v>
      </c>
      <c r="D76" s="116">
        <v>10.0</v>
      </c>
      <c r="E76" s="116">
        <v>9.0</v>
      </c>
      <c r="F76" s="127">
        <v>4.0</v>
      </c>
      <c r="G76" s="114">
        <v>6.0</v>
      </c>
      <c r="H76" s="114">
        <v>10.0</v>
      </c>
      <c r="I76" s="108"/>
      <c r="J76" s="108"/>
      <c r="K76" s="108"/>
      <c r="L76" s="108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</row>
    <row r="77" ht="14.25" customHeight="1">
      <c r="A77" s="128">
        <v>7.0</v>
      </c>
      <c r="B77" s="121" t="s">
        <v>42</v>
      </c>
      <c r="C77" s="115">
        <v>300.0</v>
      </c>
      <c r="D77" s="116">
        <v>287.0</v>
      </c>
      <c r="E77" s="116">
        <v>270.0</v>
      </c>
      <c r="F77" s="129">
        <v>222.0</v>
      </c>
      <c r="G77" s="114">
        <v>300.0</v>
      </c>
      <c r="H77" s="114">
        <v>225.0</v>
      </c>
      <c r="I77" s="108"/>
      <c r="J77" s="108"/>
      <c r="K77" s="108"/>
      <c r="L77" s="108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</row>
    <row r="78" ht="14.25" customHeight="1">
      <c r="A78" s="130">
        <v>8.0</v>
      </c>
      <c r="B78" s="131" t="s">
        <v>252</v>
      </c>
      <c r="C78" s="132">
        <v>273.0</v>
      </c>
      <c r="D78" s="133">
        <v>351.0</v>
      </c>
      <c r="E78" s="134">
        <v>156.0</v>
      </c>
      <c r="F78" s="135">
        <v>248.0</v>
      </c>
      <c r="G78" s="136">
        <v>259.0</v>
      </c>
      <c r="H78" s="114">
        <v>169.0</v>
      </c>
      <c r="I78" s="108"/>
      <c r="J78" s="108"/>
      <c r="K78" s="108"/>
      <c r="L78" s="108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</row>
    <row r="79" ht="14.25" customHeight="1">
      <c r="A79" s="137">
        <v>9.0</v>
      </c>
      <c r="B79" s="138" t="s">
        <v>253</v>
      </c>
      <c r="C79" s="112">
        <v>3.0</v>
      </c>
      <c r="D79" s="113">
        <v>292.0</v>
      </c>
      <c r="E79" s="113">
        <v>9.0</v>
      </c>
      <c r="F79" s="113">
        <v>10.0</v>
      </c>
      <c r="G79" s="114">
        <v>10.0</v>
      </c>
      <c r="H79" s="114">
        <v>3.0</v>
      </c>
      <c r="I79" s="108"/>
      <c r="J79" s="108"/>
      <c r="K79" s="108"/>
      <c r="L79" s="108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</row>
    <row r="80" ht="14.25" customHeight="1">
      <c r="A80" s="137">
        <v>10.0</v>
      </c>
      <c r="B80" s="138" t="s">
        <v>45</v>
      </c>
      <c r="C80" s="115">
        <v>270.0</v>
      </c>
      <c r="D80" s="116">
        <v>10.0</v>
      </c>
      <c r="E80" s="116">
        <v>215.0</v>
      </c>
      <c r="F80" s="116">
        <v>266.0</v>
      </c>
      <c r="G80" s="114">
        <v>273.0</v>
      </c>
      <c r="H80" s="114">
        <v>262.0</v>
      </c>
      <c r="I80" s="108"/>
      <c r="J80" s="108"/>
      <c r="K80" s="108"/>
      <c r="L80" s="108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</row>
    <row r="81" ht="14.25" customHeight="1">
      <c r="A81" s="139" t="s">
        <v>46</v>
      </c>
      <c r="B81" s="56"/>
      <c r="C81" s="56"/>
      <c r="D81" s="56"/>
      <c r="E81" s="56"/>
      <c r="F81" s="56"/>
      <c r="G81" s="56"/>
      <c r="H81" s="56"/>
      <c r="I81" s="56"/>
      <c r="J81" s="56"/>
      <c r="K81" s="56"/>
      <c r="L81" s="57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</row>
    <row r="82" ht="14.25" customHeight="1">
      <c r="A82" s="120">
        <v>11.0</v>
      </c>
      <c r="B82" s="140" t="s">
        <v>47</v>
      </c>
      <c r="C82" s="141">
        <v>20.0</v>
      </c>
      <c r="D82" s="142">
        <v>40.0</v>
      </c>
      <c r="E82" s="143">
        <v>32.0</v>
      </c>
      <c r="F82" s="144">
        <v>0.0</v>
      </c>
      <c r="G82" s="145"/>
      <c r="H82" s="145"/>
      <c r="I82" s="145"/>
      <c r="J82" s="145"/>
      <c r="K82" s="145"/>
      <c r="L82" s="145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</row>
    <row r="83" ht="14.25" customHeight="1">
      <c r="A83" s="110">
        <v>12.0</v>
      </c>
      <c r="B83" s="140" t="s">
        <v>48</v>
      </c>
      <c r="C83" s="146">
        <v>21.0</v>
      </c>
      <c r="D83" s="147">
        <v>42.0</v>
      </c>
      <c r="E83" s="147">
        <v>42.0</v>
      </c>
      <c r="F83" s="147">
        <v>8.0</v>
      </c>
      <c r="G83" s="145"/>
      <c r="H83" s="145"/>
      <c r="I83" s="145"/>
      <c r="J83" s="145"/>
      <c r="K83" s="145"/>
      <c r="L83" s="145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</row>
    <row r="84" ht="14.25" customHeight="1">
      <c r="A84" s="110">
        <v>13.0</v>
      </c>
      <c r="B84" s="140" t="s">
        <v>49</v>
      </c>
      <c r="C84" s="146">
        <v>5.0</v>
      </c>
      <c r="D84" s="147">
        <v>6.0</v>
      </c>
      <c r="E84" s="147">
        <v>6.0</v>
      </c>
      <c r="F84" s="147">
        <v>4.0</v>
      </c>
      <c r="G84" s="145"/>
      <c r="H84" s="145"/>
      <c r="I84" s="145"/>
      <c r="J84" s="145"/>
      <c r="K84" s="145"/>
      <c r="L84" s="145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</row>
    <row r="85" ht="14.25" customHeight="1">
      <c r="A85" s="110">
        <v>14.0</v>
      </c>
      <c r="B85" s="140" t="s">
        <v>50</v>
      </c>
      <c r="C85" s="146" t="s">
        <v>77</v>
      </c>
      <c r="D85" s="147" t="s">
        <v>77</v>
      </c>
      <c r="E85" s="147" t="s">
        <v>77</v>
      </c>
      <c r="F85" s="147" t="s">
        <v>77</v>
      </c>
      <c r="G85" s="145"/>
      <c r="H85" s="145"/>
      <c r="I85" s="145"/>
      <c r="J85" s="145"/>
      <c r="K85" s="145"/>
      <c r="L85" s="145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</row>
    <row r="86" ht="14.25" customHeight="1">
      <c r="A86" s="110">
        <v>15.0</v>
      </c>
      <c r="B86" s="140" t="s">
        <v>52</v>
      </c>
      <c r="C86" s="145"/>
      <c r="D86" s="145"/>
      <c r="E86" s="145"/>
      <c r="F86" s="145"/>
      <c r="G86" s="145"/>
      <c r="H86" s="145"/>
      <c r="I86" s="145"/>
      <c r="J86" s="145"/>
      <c r="K86" s="145"/>
      <c r="L86" s="145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</row>
    <row r="87" ht="14.25" customHeight="1">
      <c r="A87" s="148">
        <v>16.0</v>
      </c>
      <c r="B87" s="530" t="s">
        <v>54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</row>
    <row r="88" ht="14.25" customHeight="1">
      <c r="A88" s="110">
        <v>17.0</v>
      </c>
      <c r="B88" s="530" t="s">
        <v>55</v>
      </c>
      <c r="C88" s="145"/>
      <c r="D88" s="145"/>
      <c r="E88" s="145"/>
      <c r="F88" s="145"/>
      <c r="G88" s="145"/>
      <c r="H88" s="145"/>
      <c r="I88" s="145"/>
      <c r="J88" s="145"/>
      <c r="K88" s="145"/>
      <c r="L88" s="145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</row>
    <row r="89" ht="14.25" customHeight="1">
      <c r="A89" s="148">
        <v>18.0</v>
      </c>
      <c r="B89" s="530" t="s">
        <v>56</v>
      </c>
      <c r="C89" s="145"/>
      <c r="D89" s="145"/>
      <c r="E89" s="145"/>
      <c r="F89" s="145"/>
      <c r="G89" s="145"/>
      <c r="H89" s="145"/>
      <c r="I89" s="145"/>
      <c r="J89" s="145"/>
      <c r="K89" s="145"/>
      <c r="L89" s="145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</row>
    <row r="90" ht="14.25" customHeight="1">
      <c r="A90" s="110">
        <v>19.0</v>
      </c>
      <c r="B90" s="530" t="s">
        <v>57</v>
      </c>
      <c r="C90" s="145"/>
      <c r="D90" s="145"/>
      <c r="E90" s="145"/>
      <c r="F90" s="145"/>
      <c r="G90" s="145"/>
      <c r="H90" s="145"/>
      <c r="I90" s="145"/>
      <c r="J90" s="145"/>
      <c r="K90" s="145"/>
      <c r="L90" s="145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</row>
    <row r="91" ht="14.25" customHeight="1">
      <c r="A91" s="148">
        <v>20.0</v>
      </c>
      <c r="B91" s="530" t="s">
        <v>58</v>
      </c>
      <c r="C91" s="145"/>
      <c r="D91" s="145"/>
      <c r="E91" s="145"/>
      <c r="F91" s="145"/>
      <c r="G91" s="145"/>
      <c r="H91" s="145"/>
      <c r="I91" s="145"/>
      <c r="J91" s="145"/>
      <c r="K91" s="145"/>
      <c r="L91" s="145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</row>
    <row r="92" ht="14.25" customHeight="1">
      <c r="A92" s="110">
        <v>21.0</v>
      </c>
      <c r="B92" s="530" t="s">
        <v>59</v>
      </c>
      <c r="C92" s="145"/>
      <c r="D92" s="145"/>
      <c r="E92" s="145"/>
      <c r="F92" s="145"/>
      <c r="G92" s="145"/>
      <c r="H92" s="145"/>
      <c r="I92" s="145"/>
      <c r="J92" s="145"/>
      <c r="K92" s="145"/>
      <c r="L92" s="145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</row>
    <row r="93" ht="14.25" customHeight="1">
      <c r="A93" s="103"/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</row>
    <row r="94" ht="14.25" customHeight="1">
      <c r="A94" s="531" t="s">
        <v>64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2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</row>
    <row r="95" ht="14.25" customHeight="1">
      <c r="A95" s="154" t="s">
        <v>9</v>
      </c>
      <c r="B95" s="155" t="s">
        <v>25</v>
      </c>
      <c r="C95" s="156" t="s">
        <v>26</v>
      </c>
      <c r="D95" s="56"/>
      <c r="E95" s="56"/>
      <c r="F95" s="56"/>
      <c r="G95" s="56"/>
      <c r="H95" s="56"/>
      <c r="I95" s="56"/>
      <c r="J95" s="56"/>
      <c r="K95" s="56"/>
      <c r="L95" s="57"/>
      <c r="M95" s="156" t="s">
        <v>26</v>
      </c>
      <c r="N95" s="56"/>
      <c r="O95" s="56"/>
      <c r="P95" s="56"/>
      <c r="Q95" s="56"/>
      <c r="R95" s="56"/>
      <c r="S95" s="56"/>
      <c r="T95" s="56"/>
      <c r="U95" s="56"/>
      <c r="V95" s="57"/>
      <c r="W95" s="103"/>
      <c r="X95" s="103"/>
    </row>
    <row r="96" ht="14.25" customHeight="1">
      <c r="C96" s="157" t="s">
        <v>29</v>
      </c>
      <c r="D96" s="67"/>
      <c r="E96" s="157" t="s">
        <v>30</v>
      </c>
      <c r="F96" s="67"/>
      <c r="G96" s="157" t="s">
        <v>31</v>
      </c>
      <c r="H96" s="67"/>
      <c r="I96" s="157" t="s">
        <v>32</v>
      </c>
      <c r="J96" s="67"/>
      <c r="K96" s="157" t="s">
        <v>33</v>
      </c>
      <c r="L96" s="67"/>
      <c r="M96" s="157" t="s">
        <v>66</v>
      </c>
      <c r="N96" s="67"/>
      <c r="O96" s="157" t="s">
        <v>67</v>
      </c>
      <c r="P96" s="67"/>
      <c r="Q96" s="157" t="s">
        <v>68</v>
      </c>
      <c r="R96" s="67"/>
      <c r="S96" s="157" t="s">
        <v>69</v>
      </c>
      <c r="T96" s="67"/>
      <c r="U96" s="157" t="s">
        <v>70</v>
      </c>
      <c r="V96" s="67"/>
      <c r="W96" s="103"/>
      <c r="X96" s="103"/>
    </row>
    <row r="97" ht="14.25" customHeight="1">
      <c r="A97" s="17"/>
      <c r="B97" s="17"/>
      <c r="C97" s="140" t="s">
        <v>61</v>
      </c>
      <c r="D97" s="140" t="s">
        <v>62</v>
      </c>
      <c r="E97" s="140" t="s">
        <v>61</v>
      </c>
      <c r="F97" s="140" t="s">
        <v>62</v>
      </c>
      <c r="G97" s="140" t="s">
        <v>61</v>
      </c>
      <c r="H97" s="140" t="s">
        <v>62</v>
      </c>
      <c r="I97" s="140" t="s">
        <v>61</v>
      </c>
      <c r="J97" s="140" t="s">
        <v>62</v>
      </c>
      <c r="K97" s="140" t="s">
        <v>61</v>
      </c>
      <c r="L97" s="140" t="s">
        <v>62</v>
      </c>
      <c r="M97" s="140" t="s">
        <v>61</v>
      </c>
      <c r="N97" s="140" t="s">
        <v>62</v>
      </c>
      <c r="O97" s="140" t="s">
        <v>61</v>
      </c>
      <c r="P97" s="140" t="s">
        <v>62</v>
      </c>
      <c r="Q97" s="140" t="s">
        <v>61</v>
      </c>
      <c r="R97" s="140" t="s">
        <v>62</v>
      </c>
      <c r="S97" s="140" t="s">
        <v>61</v>
      </c>
      <c r="T97" s="140" t="s">
        <v>62</v>
      </c>
      <c r="U97" s="140" t="s">
        <v>61</v>
      </c>
      <c r="V97" s="140" t="s">
        <v>62</v>
      </c>
      <c r="W97" s="103"/>
      <c r="X97" s="103"/>
    </row>
    <row r="98" ht="14.25" customHeight="1">
      <c r="A98" s="158" t="s">
        <v>34</v>
      </c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159"/>
      <c r="N98" s="69"/>
      <c r="O98" s="69"/>
      <c r="P98" s="69"/>
      <c r="Q98" s="69"/>
      <c r="R98" s="69"/>
      <c r="S98" s="69"/>
      <c r="T98" s="69"/>
      <c r="U98" s="69"/>
      <c r="V98" s="69"/>
      <c r="W98" s="103"/>
      <c r="X98" s="103"/>
    </row>
    <row r="99" ht="14.25" customHeight="1">
      <c r="A99" s="110">
        <v>1.0</v>
      </c>
      <c r="B99" s="160" t="s">
        <v>35</v>
      </c>
      <c r="C99" s="161">
        <v>1.0</v>
      </c>
      <c r="D99" s="73"/>
      <c r="E99" s="161"/>
      <c r="F99" s="73"/>
      <c r="G99" s="161"/>
      <c r="H99" s="73"/>
      <c r="I99" s="161"/>
      <c r="J99" s="73"/>
      <c r="K99" s="161"/>
      <c r="L99" s="73"/>
      <c r="M99" s="161"/>
      <c r="N99" s="73"/>
      <c r="O99" s="161"/>
      <c r="P99" s="73"/>
      <c r="Q99" s="161"/>
      <c r="R99" s="73"/>
      <c r="S99" s="162"/>
      <c r="T99" s="73"/>
      <c r="U99" s="162"/>
      <c r="V99" s="73"/>
      <c r="W99" s="103"/>
      <c r="X99" s="103"/>
    </row>
    <row r="100" ht="14.25" customHeight="1">
      <c r="A100" s="110">
        <v>2.0</v>
      </c>
      <c r="B100" s="160" t="s">
        <v>36</v>
      </c>
      <c r="C100" s="163">
        <v>1.0</v>
      </c>
      <c r="D100" s="164">
        <v>3.0</v>
      </c>
      <c r="E100" s="163"/>
      <c r="F100" s="164"/>
      <c r="G100" s="163"/>
      <c r="H100" s="164"/>
      <c r="I100" s="163"/>
      <c r="J100" s="164"/>
      <c r="K100" s="163"/>
      <c r="L100" s="164"/>
      <c r="M100" s="163"/>
      <c r="N100" s="164"/>
      <c r="O100" s="163"/>
      <c r="P100" s="164"/>
      <c r="Q100" s="163"/>
      <c r="R100" s="164"/>
      <c r="S100" s="165"/>
      <c r="T100" s="166"/>
      <c r="U100" s="165"/>
      <c r="V100" s="166"/>
      <c r="W100" s="103"/>
      <c r="X100" s="103"/>
    </row>
    <row r="101" ht="14.25" customHeight="1">
      <c r="A101" s="117">
        <v>3.0</v>
      </c>
      <c r="B101" s="167" t="s">
        <v>37</v>
      </c>
      <c r="C101" s="168">
        <v>7.0</v>
      </c>
      <c r="D101" s="78"/>
      <c r="E101" s="168"/>
      <c r="F101" s="78"/>
      <c r="G101" s="168"/>
      <c r="H101" s="78"/>
      <c r="I101" s="168"/>
      <c r="J101" s="78"/>
      <c r="K101" s="168"/>
      <c r="L101" s="78"/>
      <c r="M101" s="168"/>
      <c r="N101" s="78"/>
      <c r="O101" s="168"/>
      <c r="P101" s="78"/>
      <c r="Q101" s="168"/>
      <c r="R101" s="78"/>
      <c r="S101" s="169"/>
      <c r="T101" s="78"/>
      <c r="U101" s="169"/>
      <c r="V101" s="78"/>
      <c r="W101" s="103"/>
      <c r="X101" s="103"/>
    </row>
    <row r="102" ht="14.25" customHeight="1">
      <c r="A102" s="119">
        <v>4.0</v>
      </c>
      <c r="B102" s="167" t="s">
        <v>254</v>
      </c>
      <c r="C102" s="168">
        <v>1.0</v>
      </c>
      <c r="D102" s="78"/>
      <c r="E102" s="168"/>
      <c r="F102" s="78"/>
      <c r="G102" s="168"/>
      <c r="H102" s="78"/>
      <c r="I102" s="168"/>
      <c r="J102" s="78"/>
      <c r="K102" s="168"/>
      <c r="L102" s="78"/>
      <c r="M102" s="168"/>
      <c r="N102" s="78"/>
      <c r="O102" s="168"/>
      <c r="P102" s="78"/>
      <c r="Q102" s="168"/>
      <c r="R102" s="78"/>
      <c r="S102" s="169"/>
      <c r="T102" s="78"/>
      <c r="U102" s="169"/>
      <c r="V102" s="78"/>
      <c r="W102" s="103"/>
      <c r="X102" s="103"/>
    </row>
    <row r="103" ht="14.25" customHeight="1">
      <c r="A103" s="120" t="s">
        <v>255</v>
      </c>
      <c r="B103" s="170" t="s">
        <v>40</v>
      </c>
      <c r="C103" s="171">
        <v>406.0</v>
      </c>
      <c r="D103" s="172">
        <v>261.0</v>
      </c>
      <c r="E103" s="173"/>
      <c r="F103" s="174"/>
      <c r="G103" s="175"/>
      <c r="H103" s="176"/>
      <c r="I103" s="177"/>
      <c r="J103" s="178"/>
      <c r="K103" s="179"/>
      <c r="L103" s="180"/>
      <c r="M103" s="181"/>
      <c r="N103" s="182"/>
      <c r="O103" s="183"/>
      <c r="P103" s="184"/>
      <c r="Q103" s="185"/>
      <c r="R103" s="186"/>
      <c r="S103" s="165"/>
      <c r="T103" s="166"/>
      <c r="U103" s="165"/>
      <c r="V103" s="166"/>
      <c r="W103" s="103"/>
      <c r="X103" s="103"/>
    </row>
    <row r="104" ht="14.25" customHeight="1">
      <c r="A104" s="126">
        <v>6.0</v>
      </c>
      <c r="B104" s="170" t="s">
        <v>256</v>
      </c>
      <c r="C104" s="163">
        <v>10.0</v>
      </c>
      <c r="D104" s="164">
        <v>10.0</v>
      </c>
      <c r="E104" s="163"/>
      <c r="F104" s="164"/>
      <c r="G104" s="163"/>
      <c r="H104" s="164"/>
      <c r="I104" s="163"/>
      <c r="J104" s="164"/>
      <c r="K104" s="163"/>
      <c r="L104" s="164"/>
      <c r="M104" s="163"/>
      <c r="N104" s="164"/>
      <c r="O104" s="163"/>
      <c r="P104" s="164"/>
      <c r="Q104" s="163"/>
      <c r="R104" s="164"/>
      <c r="S104" s="165"/>
      <c r="T104" s="166"/>
      <c r="U104" s="165"/>
      <c r="V104" s="166"/>
      <c r="W104" s="103"/>
      <c r="X104" s="103"/>
    </row>
    <row r="105" ht="14.25" customHeight="1">
      <c r="A105" s="128">
        <v>7.0</v>
      </c>
      <c r="B105" s="170" t="s">
        <v>42</v>
      </c>
      <c r="C105" s="163">
        <v>589.0</v>
      </c>
      <c r="D105" s="164">
        <v>372.0</v>
      </c>
      <c r="E105" s="163"/>
      <c r="F105" s="164"/>
      <c r="G105" s="163"/>
      <c r="H105" s="164"/>
      <c r="I105" s="163"/>
      <c r="J105" s="164"/>
      <c r="K105" s="163"/>
      <c r="L105" s="164"/>
      <c r="M105" s="163"/>
      <c r="N105" s="164"/>
      <c r="O105" s="163"/>
      <c r="P105" s="164"/>
      <c r="Q105" s="163"/>
      <c r="R105" s="164"/>
      <c r="S105" s="165"/>
      <c r="T105" s="166"/>
      <c r="U105" s="165"/>
      <c r="V105" s="166"/>
      <c r="W105" s="103"/>
      <c r="X105" s="103"/>
    </row>
    <row r="106" ht="14.25" customHeight="1">
      <c r="A106" s="187"/>
      <c r="B106" s="188" t="s">
        <v>257</v>
      </c>
      <c r="C106" s="189">
        <v>333.0</v>
      </c>
      <c r="D106" s="190">
        <v>335.0</v>
      </c>
      <c r="E106" s="191"/>
      <c r="F106" s="192"/>
      <c r="G106" s="193"/>
      <c r="H106" s="194"/>
      <c r="I106" s="195"/>
      <c r="J106" s="196"/>
      <c r="K106" s="197"/>
      <c r="L106" s="198"/>
      <c r="M106" s="199"/>
      <c r="N106" s="200"/>
      <c r="O106" s="201"/>
      <c r="P106" s="202"/>
      <c r="Q106" s="203"/>
      <c r="R106" s="204"/>
      <c r="S106" s="205"/>
      <c r="T106" s="206"/>
      <c r="U106" s="205"/>
      <c r="V106" s="206"/>
      <c r="W106" s="103"/>
      <c r="X106" s="103"/>
    </row>
    <row r="107" ht="14.25" customHeight="1">
      <c r="A107" s="137">
        <v>9.0</v>
      </c>
      <c r="B107" s="207" t="s">
        <v>258</v>
      </c>
      <c r="C107" s="163">
        <v>10.0</v>
      </c>
      <c r="D107" s="164">
        <v>6.0</v>
      </c>
      <c r="E107" s="163"/>
      <c r="F107" s="208"/>
      <c r="G107" s="163"/>
      <c r="H107" s="164"/>
      <c r="I107" s="163"/>
      <c r="J107" s="164"/>
      <c r="K107" s="163"/>
      <c r="L107" s="164"/>
      <c r="M107" s="163"/>
      <c r="N107" s="164"/>
      <c r="O107" s="163"/>
      <c r="P107" s="208"/>
      <c r="Q107" s="163"/>
      <c r="R107" s="164"/>
      <c r="S107" s="165"/>
      <c r="T107" s="166"/>
      <c r="U107" s="165"/>
      <c r="V107" s="166"/>
      <c r="W107" s="103"/>
      <c r="X107" s="103"/>
    </row>
    <row r="108" ht="14.25" customHeight="1">
      <c r="A108" s="137">
        <v>10.0</v>
      </c>
      <c r="B108" s="207" t="s">
        <v>45</v>
      </c>
      <c r="C108" s="209">
        <v>490.0</v>
      </c>
      <c r="D108" s="210">
        <v>402.0</v>
      </c>
      <c r="E108" s="209"/>
      <c r="F108" s="210"/>
      <c r="G108" s="209"/>
      <c r="H108" s="210"/>
      <c r="I108" s="209"/>
      <c r="J108" s="210"/>
      <c r="K108" s="209"/>
      <c r="L108" s="210"/>
      <c r="M108" s="209"/>
      <c r="N108" s="210"/>
      <c r="O108" s="209"/>
      <c r="P108" s="210"/>
      <c r="Q108" s="209"/>
      <c r="R108" s="210"/>
      <c r="S108" s="211"/>
      <c r="T108" s="212"/>
      <c r="U108" s="211"/>
      <c r="V108" s="212"/>
      <c r="W108" s="103"/>
      <c r="X108" s="103"/>
    </row>
    <row r="109" ht="14.25" customHeight="1">
      <c r="A109" s="213" t="s">
        <v>46</v>
      </c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214"/>
      <c r="N109" s="69"/>
      <c r="O109" s="69"/>
      <c r="P109" s="69"/>
      <c r="Q109" s="69"/>
      <c r="R109" s="69"/>
      <c r="S109" s="69"/>
      <c r="T109" s="69"/>
      <c r="U109" s="69"/>
      <c r="V109" s="69"/>
      <c r="W109" s="103"/>
      <c r="X109" s="103"/>
    </row>
    <row r="110" ht="14.25" customHeight="1">
      <c r="A110" s="120">
        <v>11.0</v>
      </c>
      <c r="B110" s="215" t="s">
        <v>47</v>
      </c>
      <c r="C110" s="501">
        <v>0.0</v>
      </c>
      <c r="D110" s="502">
        <v>0.0</v>
      </c>
      <c r="E110" s="221"/>
      <c r="F110" s="222"/>
      <c r="G110" s="222"/>
      <c r="H110" s="221"/>
      <c r="I110" s="221"/>
      <c r="J110" s="222"/>
      <c r="K110" s="221"/>
      <c r="L110" s="222"/>
      <c r="M110" s="221"/>
      <c r="N110" s="222"/>
      <c r="O110" s="221"/>
      <c r="P110" s="222"/>
      <c r="Q110" s="222"/>
      <c r="R110" s="221"/>
      <c r="S110" s="221"/>
      <c r="T110" s="222"/>
      <c r="U110" s="221"/>
      <c r="V110" s="222"/>
      <c r="W110" s="103"/>
      <c r="X110" s="103"/>
    </row>
    <row r="111" ht="14.25" customHeight="1">
      <c r="A111" s="110">
        <v>12.0</v>
      </c>
      <c r="B111" s="215" t="s">
        <v>48</v>
      </c>
      <c r="C111" s="503">
        <v>3.0</v>
      </c>
      <c r="D111" s="504">
        <v>3.0</v>
      </c>
      <c r="E111" s="165"/>
      <c r="F111" s="166"/>
      <c r="G111" s="166"/>
      <c r="H111" s="165"/>
      <c r="I111" s="165"/>
      <c r="J111" s="166"/>
      <c r="K111" s="165"/>
      <c r="L111" s="166"/>
      <c r="M111" s="165"/>
      <c r="N111" s="166"/>
      <c r="O111" s="165"/>
      <c r="P111" s="166"/>
      <c r="Q111" s="166"/>
      <c r="R111" s="165"/>
      <c r="S111" s="165"/>
      <c r="T111" s="166"/>
      <c r="U111" s="165"/>
      <c r="V111" s="166"/>
      <c r="W111" s="103"/>
      <c r="X111" s="103"/>
    </row>
    <row r="112" ht="14.25" customHeight="1">
      <c r="A112" s="110">
        <v>13.0</v>
      </c>
      <c r="B112" s="215" t="s">
        <v>49</v>
      </c>
      <c r="C112" s="503">
        <v>3.0</v>
      </c>
      <c r="D112" s="504">
        <v>3.0</v>
      </c>
      <c r="E112" s="165"/>
      <c r="F112" s="166"/>
      <c r="G112" s="166"/>
      <c r="H112" s="165"/>
      <c r="I112" s="165"/>
      <c r="J112" s="166"/>
      <c r="K112" s="165"/>
      <c r="L112" s="166"/>
      <c r="M112" s="165"/>
      <c r="N112" s="166"/>
      <c r="O112" s="165"/>
      <c r="P112" s="166"/>
      <c r="Q112" s="166"/>
      <c r="R112" s="165"/>
      <c r="S112" s="165"/>
      <c r="T112" s="166"/>
      <c r="U112" s="165"/>
      <c r="V112" s="166"/>
      <c r="W112" s="103"/>
      <c r="X112" s="103"/>
    </row>
    <row r="113" ht="14.25" customHeight="1">
      <c r="A113" s="110">
        <v>14.0</v>
      </c>
      <c r="B113" s="215" t="s">
        <v>50</v>
      </c>
      <c r="C113" s="503" t="s">
        <v>77</v>
      </c>
      <c r="D113" s="504" t="s">
        <v>77</v>
      </c>
      <c r="E113" s="165"/>
      <c r="F113" s="166"/>
      <c r="G113" s="166"/>
      <c r="H113" s="165"/>
      <c r="I113" s="165"/>
      <c r="J113" s="166"/>
      <c r="K113" s="165"/>
      <c r="L113" s="166"/>
      <c r="M113" s="165"/>
      <c r="N113" s="166"/>
      <c r="O113" s="165"/>
      <c r="P113" s="166"/>
      <c r="Q113" s="166"/>
      <c r="R113" s="165"/>
      <c r="S113" s="165"/>
      <c r="T113" s="166"/>
      <c r="U113" s="165"/>
      <c r="V113" s="166"/>
      <c r="W113" s="103"/>
      <c r="X113" s="103"/>
    </row>
    <row r="114" ht="14.25" customHeight="1">
      <c r="A114" s="110">
        <v>15.0</v>
      </c>
      <c r="B114" s="215" t="s">
        <v>52</v>
      </c>
      <c r="C114" s="227" t="s">
        <v>63</v>
      </c>
      <c r="D114" s="21"/>
      <c r="E114" s="21"/>
      <c r="F114" s="21"/>
      <c r="G114" s="21"/>
      <c r="H114" s="21"/>
      <c r="I114" s="21"/>
      <c r="J114" s="21"/>
      <c r="K114" s="21"/>
      <c r="L114" s="78"/>
      <c r="M114" s="227" t="s">
        <v>63</v>
      </c>
      <c r="N114" s="21"/>
      <c r="O114" s="21"/>
      <c r="P114" s="21"/>
      <c r="Q114" s="21"/>
      <c r="R114" s="21"/>
      <c r="S114" s="21"/>
      <c r="T114" s="21"/>
      <c r="U114" s="21"/>
      <c r="V114" s="78"/>
      <c r="W114" s="103"/>
      <c r="X114" s="103"/>
    </row>
    <row r="115" ht="14.25" customHeight="1">
      <c r="A115" s="148">
        <v>16.0</v>
      </c>
      <c r="B115" s="228" t="s">
        <v>54</v>
      </c>
      <c r="C115" s="223">
        <v>6.0</v>
      </c>
      <c r="D115" s="166"/>
      <c r="E115" s="165"/>
      <c r="F115" s="166"/>
      <c r="G115" s="165"/>
      <c r="H115" s="166"/>
      <c r="I115" s="165"/>
      <c r="J115" s="166"/>
      <c r="K115" s="165"/>
      <c r="L115" s="166"/>
      <c r="M115" s="165"/>
      <c r="N115" s="166"/>
      <c r="O115" s="165"/>
      <c r="P115" s="166"/>
      <c r="Q115" s="165"/>
      <c r="R115" s="166"/>
      <c r="S115" s="165"/>
      <c r="T115" s="166"/>
      <c r="U115" s="165"/>
      <c r="V115" s="166"/>
      <c r="W115" s="103"/>
      <c r="X115" s="103"/>
    </row>
    <row r="116" ht="14.25" customHeight="1">
      <c r="A116" s="110">
        <v>17.0</v>
      </c>
      <c r="B116" s="228" t="s">
        <v>55</v>
      </c>
      <c r="C116" s="223">
        <v>1.0</v>
      </c>
      <c r="D116" s="166"/>
      <c r="E116" s="165"/>
      <c r="F116" s="166"/>
      <c r="G116" s="165"/>
      <c r="H116" s="166"/>
      <c r="I116" s="165"/>
      <c r="J116" s="166"/>
      <c r="K116" s="165"/>
      <c r="L116" s="166"/>
      <c r="M116" s="165"/>
      <c r="N116" s="166"/>
      <c r="O116" s="165"/>
      <c r="P116" s="166"/>
      <c r="Q116" s="165"/>
      <c r="R116" s="166"/>
      <c r="S116" s="165"/>
      <c r="T116" s="166"/>
      <c r="U116" s="165"/>
      <c r="V116" s="166"/>
      <c r="W116" s="103"/>
      <c r="X116" s="103"/>
    </row>
    <row r="117" ht="14.25" customHeight="1">
      <c r="A117" s="148">
        <v>18.0</v>
      </c>
      <c r="B117" s="228" t="s">
        <v>56</v>
      </c>
      <c r="C117" s="532">
        <v>0.0</v>
      </c>
      <c r="D117" s="206"/>
      <c r="E117" s="205"/>
      <c r="F117" s="206"/>
      <c r="G117" s="205"/>
      <c r="H117" s="206"/>
      <c r="I117" s="205"/>
      <c r="J117" s="206"/>
      <c r="K117" s="205"/>
      <c r="L117" s="206"/>
      <c r="M117" s="205"/>
      <c r="N117" s="206"/>
      <c r="O117" s="205"/>
      <c r="P117" s="206"/>
      <c r="Q117" s="205"/>
      <c r="R117" s="206"/>
      <c r="S117" s="205"/>
      <c r="T117" s="206"/>
      <c r="U117" s="205"/>
      <c r="V117" s="206"/>
      <c r="W117" s="103"/>
      <c r="X117" s="103"/>
    </row>
    <row r="118" ht="14.25" customHeight="1">
      <c r="A118" s="110">
        <v>19.0</v>
      </c>
      <c r="B118" s="228" t="s">
        <v>57</v>
      </c>
      <c r="C118" s="223">
        <v>0.0</v>
      </c>
      <c r="D118" s="166"/>
      <c r="E118" s="165"/>
      <c r="F118" s="166"/>
      <c r="G118" s="165"/>
      <c r="H118" s="166"/>
      <c r="I118" s="165"/>
      <c r="J118" s="166"/>
      <c r="K118" s="165"/>
      <c r="L118" s="166"/>
      <c r="M118" s="165"/>
      <c r="N118" s="166"/>
      <c r="O118" s="165"/>
      <c r="P118" s="166"/>
      <c r="Q118" s="165"/>
      <c r="R118" s="166"/>
      <c r="S118" s="165"/>
      <c r="T118" s="166"/>
      <c r="U118" s="165"/>
      <c r="V118" s="166"/>
      <c r="W118" s="103"/>
      <c r="X118" s="103"/>
    </row>
    <row r="119" ht="14.25" customHeight="1">
      <c r="A119" s="148">
        <v>20.0</v>
      </c>
      <c r="B119" s="228" t="s">
        <v>58</v>
      </c>
      <c r="C119" s="165"/>
      <c r="D119" s="166"/>
      <c r="E119" s="165"/>
      <c r="F119" s="166"/>
      <c r="G119" s="165"/>
      <c r="H119" s="166"/>
      <c r="I119" s="165"/>
      <c r="J119" s="166"/>
      <c r="K119" s="165"/>
      <c r="L119" s="166"/>
      <c r="M119" s="165"/>
      <c r="N119" s="166"/>
      <c r="O119" s="165"/>
      <c r="P119" s="166"/>
      <c r="Q119" s="165"/>
      <c r="R119" s="166"/>
      <c r="S119" s="165"/>
      <c r="T119" s="166"/>
      <c r="U119" s="165"/>
      <c r="V119" s="166"/>
      <c r="W119" s="103"/>
      <c r="X119" s="103"/>
    </row>
    <row r="120" ht="14.25" customHeight="1">
      <c r="A120" s="110">
        <v>21.0</v>
      </c>
      <c r="B120" s="228" t="s">
        <v>59</v>
      </c>
      <c r="C120" s="229" t="s">
        <v>63</v>
      </c>
      <c r="D120" s="93"/>
      <c r="E120" s="93"/>
      <c r="F120" s="93"/>
      <c r="G120" s="93"/>
      <c r="H120" s="93"/>
      <c r="I120" s="93"/>
      <c r="J120" s="93"/>
      <c r="K120" s="93"/>
      <c r="L120" s="94"/>
      <c r="M120" s="229" t="s">
        <v>63</v>
      </c>
      <c r="N120" s="93"/>
      <c r="O120" s="93"/>
      <c r="P120" s="93"/>
      <c r="Q120" s="93"/>
      <c r="R120" s="93"/>
      <c r="S120" s="93"/>
      <c r="T120" s="93"/>
      <c r="U120" s="93"/>
      <c r="V120" s="94"/>
      <c r="W120" s="103"/>
      <c r="X120" s="103"/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</sheetData>
  <mergeCells count="94"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C47:D47"/>
    <mergeCell ref="E47:F47"/>
    <mergeCell ref="G47:H47"/>
    <mergeCell ref="I47:J47"/>
    <mergeCell ref="K47:L47"/>
    <mergeCell ref="A54:L54"/>
    <mergeCell ref="C59:L59"/>
    <mergeCell ref="C65:L65"/>
    <mergeCell ref="B66:L67"/>
    <mergeCell ref="A68:A69"/>
    <mergeCell ref="B68:B69"/>
    <mergeCell ref="C68:E68"/>
    <mergeCell ref="A70:L70"/>
    <mergeCell ref="Q101:R101"/>
    <mergeCell ref="S101:T101"/>
    <mergeCell ref="U101:V101"/>
    <mergeCell ref="C101:D101"/>
    <mergeCell ref="E101:F101"/>
    <mergeCell ref="G101:H101"/>
    <mergeCell ref="I101:J101"/>
    <mergeCell ref="K101:L101"/>
    <mergeCell ref="M101:N101"/>
    <mergeCell ref="O101:P101"/>
    <mergeCell ref="Q102:R102"/>
    <mergeCell ref="S102:T102"/>
    <mergeCell ref="U102:V102"/>
    <mergeCell ref="A109:L109"/>
    <mergeCell ref="M109:V109"/>
    <mergeCell ref="C114:L114"/>
    <mergeCell ref="M114:V114"/>
    <mergeCell ref="C120:L120"/>
    <mergeCell ref="M120:V120"/>
    <mergeCell ref="C102:D102"/>
    <mergeCell ref="E102:F102"/>
    <mergeCell ref="G102:H102"/>
    <mergeCell ref="I102:J102"/>
    <mergeCell ref="K102:L102"/>
    <mergeCell ref="M102:N102"/>
    <mergeCell ref="O102:P102"/>
    <mergeCell ref="E96:F96"/>
    <mergeCell ref="G96:H96"/>
    <mergeCell ref="I96:J96"/>
    <mergeCell ref="K96:L96"/>
    <mergeCell ref="M96:N96"/>
    <mergeCell ref="O96:P96"/>
    <mergeCell ref="Q96:R96"/>
    <mergeCell ref="S96:T96"/>
    <mergeCell ref="A81:L81"/>
    <mergeCell ref="A94:L94"/>
    <mergeCell ref="A95:A97"/>
    <mergeCell ref="B95:B97"/>
    <mergeCell ref="C95:L95"/>
    <mergeCell ref="M95:V95"/>
    <mergeCell ref="U96:V96"/>
    <mergeCell ref="M98:V98"/>
    <mergeCell ref="M99:N99"/>
    <mergeCell ref="O99:P99"/>
    <mergeCell ref="Q99:R99"/>
    <mergeCell ref="S99:T99"/>
    <mergeCell ref="U99:V99"/>
    <mergeCell ref="C96:D96"/>
    <mergeCell ref="A98:L98"/>
    <mergeCell ref="C99:D99"/>
    <mergeCell ref="E99:F99"/>
    <mergeCell ref="G99:H99"/>
    <mergeCell ref="I99:J99"/>
    <mergeCell ref="K99:L99"/>
  </mergeCells>
  <printOptions/>
  <pageMargins bottom="1.0" footer="0.0" header="0.0" left="0.75" right="0.75" top="1.0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57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0" width="9.0"/>
    <col customWidth="1" min="11" max="11" width="10.0"/>
    <col customWidth="1" min="12" max="13" width="9.0"/>
    <col customWidth="1" min="14" max="26" width="8.71"/>
  </cols>
  <sheetData>
    <row r="1" ht="14.25" customHeight="1">
      <c r="A1" s="1" t="s">
        <v>0</v>
      </c>
      <c r="B1" s="517">
        <v>290.0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4.0</v>
      </c>
      <c r="D4" s="308">
        <v>6.0</v>
      </c>
      <c r="E4" s="308">
        <v>1.0</v>
      </c>
      <c r="F4" s="308">
        <v>8.0</v>
      </c>
      <c r="G4" s="308">
        <v>5.0</v>
      </c>
      <c r="H4" s="308">
        <v>1.6</v>
      </c>
      <c r="I4" s="308">
        <v>33.0</v>
      </c>
      <c r="J4" s="308">
        <v>23.53</v>
      </c>
      <c r="K4" s="308">
        <v>0.0</v>
      </c>
      <c r="L4" s="308">
        <v>0.0</v>
      </c>
      <c r="M4" s="4"/>
    </row>
    <row r="5" ht="14.25" customHeight="1">
      <c r="A5" s="4"/>
      <c r="B5" s="533" t="s">
        <v>64</v>
      </c>
      <c r="C5" s="528">
        <v>6.0</v>
      </c>
      <c r="D5" s="528">
        <v>10.0</v>
      </c>
      <c r="E5" s="528">
        <v>4.0</v>
      </c>
      <c r="F5" s="528">
        <v>53.0</v>
      </c>
      <c r="G5" s="528">
        <v>15.0</v>
      </c>
      <c r="H5" s="528">
        <v>8.83</v>
      </c>
      <c r="I5" s="528">
        <v>118.0</v>
      </c>
      <c r="J5" s="528">
        <v>44.92</v>
      </c>
      <c r="K5" s="528">
        <v>0.0</v>
      </c>
      <c r="L5" s="528">
        <v>0.0</v>
      </c>
      <c r="M5" s="4"/>
    </row>
    <row r="6" ht="14.25" customHeight="1">
      <c r="A6" s="4"/>
      <c r="B6" s="533" t="s">
        <v>65</v>
      </c>
      <c r="C6" s="528">
        <v>4.0</v>
      </c>
      <c r="D6" s="528">
        <v>2.0</v>
      </c>
      <c r="E6" s="528">
        <v>0.0</v>
      </c>
      <c r="F6" s="528">
        <v>5.0</v>
      </c>
      <c r="G6" s="528">
        <v>3.0</v>
      </c>
      <c r="H6" s="528">
        <v>2.5</v>
      </c>
      <c r="I6" s="528">
        <v>16.0</v>
      </c>
      <c r="J6" s="528">
        <v>31.25</v>
      </c>
      <c r="K6" s="528">
        <v>0.0</v>
      </c>
      <c r="L6" s="528">
        <v>0.0</v>
      </c>
      <c r="M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  <c r="M7" s="4"/>
    </row>
    <row r="8" ht="14.25" customHeight="1">
      <c r="A8" s="4"/>
      <c r="B8" s="7" t="s">
        <v>23</v>
      </c>
      <c r="C8" s="308"/>
      <c r="D8" s="308"/>
      <c r="E8" s="308"/>
      <c r="F8" s="308"/>
      <c r="G8" s="308"/>
      <c r="H8" s="308"/>
      <c r="I8" s="308"/>
      <c r="J8" s="308"/>
      <c r="K8" s="308"/>
      <c r="L8" s="308"/>
      <c r="M8" s="4"/>
    </row>
    <row r="9" ht="14.25" customHeight="1">
      <c r="A9" s="4"/>
      <c r="B9" s="7" t="s">
        <v>13</v>
      </c>
      <c r="C9" s="308">
        <v>484.0</v>
      </c>
      <c r="D9" s="308">
        <v>16.0</v>
      </c>
      <c r="E9" s="308">
        <v>253.0</v>
      </c>
      <c r="F9" s="308">
        <v>18.0</v>
      </c>
      <c r="G9" s="308" t="s">
        <v>259</v>
      </c>
      <c r="H9" s="308">
        <v>14.06</v>
      </c>
      <c r="I9" s="308">
        <v>4.0</v>
      </c>
      <c r="J9" s="308">
        <v>0.0</v>
      </c>
      <c r="K9" s="308">
        <v>26.89</v>
      </c>
      <c r="L9" s="308">
        <v>3.14</v>
      </c>
      <c r="M9" s="4"/>
    </row>
    <row r="10" ht="14.25" customHeight="1">
      <c r="A10" s="4"/>
      <c r="B10" s="533" t="s">
        <v>64</v>
      </c>
      <c r="C10" s="528">
        <v>1313.0</v>
      </c>
      <c r="D10" s="528">
        <v>35.0</v>
      </c>
      <c r="E10" s="528">
        <v>832.0</v>
      </c>
      <c r="F10" s="528">
        <v>22.0</v>
      </c>
      <c r="G10" s="528" t="s">
        <v>260</v>
      </c>
      <c r="H10" s="528">
        <v>37.82</v>
      </c>
      <c r="I10" s="528">
        <v>1.0</v>
      </c>
      <c r="J10" s="528">
        <v>0.0</v>
      </c>
      <c r="K10" s="528">
        <v>59.68</v>
      </c>
      <c r="L10" s="528">
        <v>3.8</v>
      </c>
      <c r="M10" s="4"/>
    </row>
    <row r="11" ht="14.25" customHeight="1">
      <c r="A11" s="4"/>
      <c r="B11" s="533" t="s">
        <v>65</v>
      </c>
      <c r="C11" s="512">
        <v>196.0</v>
      </c>
      <c r="D11" s="534">
        <v>1.0</v>
      </c>
      <c r="E11" s="534">
        <v>204.0</v>
      </c>
      <c r="F11" s="534">
        <v>7.0</v>
      </c>
      <c r="G11" s="534" t="s">
        <v>261</v>
      </c>
      <c r="H11" s="534">
        <v>29.14</v>
      </c>
      <c r="I11" s="534">
        <v>0.0</v>
      </c>
      <c r="J11" s="534">
        <v>0.0</v>
      </c>
      <c r="K11" s="534">
        <v>28.0</v>
      </c>
      <c r="L11" s="534">
        <v>6.24</v>
      </c>
      <c r="M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</row>
    <row r="16" ht="14.25" customHeight="1">
      <c r="A16" s="27">
        <v>1.0</v>
      </c>
      <c r="B16" s="28" t="s">
        <v>35</v>
      </c>
      <c r="C16" s="29"/>
      <c r="D16" s="30"/>
      <c r="E16" s="30"/>
      <c r="F16" s="30"/>
      <c r="G16" s="31"/>
      <c r="H16" s="4"/>
      <c r="I16" s="4"/>
      <c r="J16" s="4"/>
      <c r="K16" s="4"/>
      <c r="L16" s="4"/>
      <c r="M16" s="4"/>
    </row>
    <row r="17" ht="14.25" customHeight="1">
      <c r="A17" s="27">
        <v>2.0</v>
      </c>
      <c r="B17" s="28" t="s">
        <v>36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34">
        <v>3.0</v>
      </c>
      <c r="B18" s="35" t="s">
        <v>37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36">
        <v>4.0</v>
      </c>
      <c r="B19" s="35" t="s">
        <v>38</v>
      </c>
      <c r="C19" s="32"/>
      <c r="D19" s="33"/>
      <c r="E19" s="33"/>
      <c r="F19" s="33"/>
      <c r="G19" s="31"/>
      <c r="H19" s="4"/>
      <c r="I19" s="4"/>
      <c r="J19" s="4"/>
      <c r="K19" s="4"/>
      <c r="L19" s="4"/>
      <c r="M19" s="4"/>
    </row>
    <row r="20" ht="14.25" customHeight="1">
      <c r="A20" s="37" t="s">
        <v>39</v>
      </c>
      <c r="B20" s="38" t="s">
        <v>40</v>
      </c>
      <c r="C20" s="521"/>
      <c r="D20" s="40"/>
      <c r="E20" s="39"/>
      <c r="F20" s="522"/>
      <c r="G20" s="31"/>
      <c r="H20" s="4"/>
      <c r="I20" s="4"/>
      <c r="J20" s="4"/>
      <c r="K20" s="4"/>
      <c r="L20" s="4"/>
      <c r="M20" s="4"/>
    </row>
    <row r="21" ht="14.25" customHeight="1">
      <c r="A21" s="43">
        <v>6.0</v>
      </c>
      <c r="B21" s="38" t="s">
        <v>41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44">
        <v>7.0</v>
      </c>
      <c r="B22" s="38" t="s">
        <v>42</v>
      </c>
      <c r="C22" s="32"/>
      <c r="D22" s="33"/>
      <c r="E22" s="33"/>
      <c r="F22" s="33"/>
      <c r="G22" s="31"/>
      <c r="H22" s="4"/>
      <c r="I22" s="4"/>
      <c r="J22" s="4"/>
      <c r="K22" s="4"/>
      <c r="L22" s="4"/>
      <c r="M22" s="4"/>
    </row>
    <row r="23" ht="14.25" customHeight="1">
      <c r="A23" s="45">
        <v>8.0</v>
      </c>
      <c r="B23" s="46" t="s">
        <v>43</v>
      </c>
      <c r="C23" s="523"/>
      <c r="D23" s="49"/>
      <c r="E23" s="47"/>
      <c r="F23" s="524"/>
      <c r="G23" s="51"/>
      <c r="H23" s="4"/>
      <c r="I23" s="4"/>
      <c r="J23" s="4"/>
      <c r="K23" s="4"/>
      <c r="L23" s="4"/>
      <c r="M23" s="4"/>
    </row>
    <row r="24" ht="14.25" customHeight="1">
      <c r="A24" s="52">
        <v>9.0</v>
      </c>
      <c r="B24" s="53" t="s">
        <v>44</v>
      </c>
      <c r="C24" s="29"/>
      <c r="D24" s="30"/>
      <c r="E24" s="30"/>
      <c r="F24" s="30"/>
      <c r="G24" s="31"/>
      <c r="H24" s="4"/>
      <c r="I24" s="4"/>
      <c r="J24" s="4"/>
      <c r="K24" s="4"/>
      <c r="L24" s="4"/>
      <c r="M24" s="4"/>
    </row>
    <row r="25" ht="14.25" customHeight="1">
      <c r="A25" s="52">
        <v>10.0</v>
      </c>
      <c r="B25" s="53" t="s">
        <v>45</v>
      </c>
      <c r="C25" s="32"/>
      <c r="D25" s="33"/>
      <c r="E25" s="33"/>
      <c r="F25" s="33"/>
      <c r="G25" s="31"/>
      <c r="H25" s="4"/>
      <c r="I25" s="4"/>
      <c r="J25" s="4"/>
      <c r="K25" s="4"/>
      <c r="L25" s="4"/>
      <c r="M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</row>
    <row r="27" ht="14.25" customHeight="1">
      <c r="A27" s="37">
        <v>11.0</v>
      </c>
      <c r="B27" s="58" t="s">
        <v>47</v>
      </c>
      <c r="C27" s="29"/>
      <c r="D27" s="30"/>
      <c r="E27" s="30"/>
      <c r="F27" s="30"/>
      <c r="G27" s="31"/>
      <c r="H27" s="4"/>
      <c r="I27" s="4"/>
      <c r="J27" s="4"/>
      <c r="K27" s="4"/>
      <c r="L27" s="4"/>
      <c r="M27" s="4"/>
    </row>
    <row r="28" ht="14.25" customHeight="1">
      <c r="A28" s="27">
        <v>12.0</v>
      </c>
      <c r="B28" s="58" t="s">
        <v>48</v>
      </c>
      <c r="C28" s="32"/>
      <c r="D28" s="33"/>
      <c r="E28" s="33"/>
      <c r="F28" s="33"/>
      <c r="G28" s="31"/>
      <c r="H28" s="4"/>
      <c r="I28" s="4"/>
      <c r="J28" s="4"/>
      <c r="K28" s="4"/>
      <c r="L28" s="4"/>
      <c r="M28" s="4"/>
    </row>
    <row r="29" ht="14.25" customHeight="1">
      <c r="A29" s="27">
        <v>13.0</v>
      </c>
      <c r="B29" s="58" t="s">
        <v>49</v>
      </c>
      <c r="C29" s="32"/>
      <c r="D29" s="33"/>
      <c r="E29" s="33"/>
      <c r="F29" s="33"/>
      <c r="G29" s="31"/>
      <c r="H29" s="4"/>
      <c r="I29" s="4"/>
      <c r="J29" s="4"/>
      <c r="K29" s="4"/>
      <c r="L29" s="4"/>
      <c r="M29" s="4"/>
    </row>
    <row r="30" ht="14.25" customHeight="1">
      <c r="A30" s="27">
        <v>14.0</v>
      </c>
      <c r="B30" s="58" t="s">
        <v>50</v>
      </c>
      <c r="C30" s="32"/>
      <c r="D30" s="33"/>
      <c r="E30" s="33"/>
      <c r="F30" s="33"/>
      <c r="G30" s="31"/>
      <c r="H30" s="4"/>
      <c r="I30" s="4"/>
      <c r="J30" s="4"/>
      <c r="K30" s="4"/>
      <c r="L30" s="4"/>
      <c r="M30" s="4"/>
    </row>
    <row r="31" ht="14.25" customHeight="1">
      <c r="A31" s="27">
        <v>15.0</v>
      </c>
      <c r="B31" s="58" t="s">
        <v>52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16.0</v>
      </c>
      <c r="B32" s="58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17.0</v>
      </c>
      <c r="B33" s="58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60">
        <v>18.0</v>
      </c>
      <c r="B34" s="58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</row>
    <row r="35" ht="14.25" customHeight="1">
      <c r="A35" s="27">
        <v>19.0</v>
      </c>
      <c r="B35" s="58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</row>
    <row r="36" ht="14.25" customHeight="1">
      <c r="A36" s="60">
        <v>20.0</v>
      </c>
      <c r="B36" s="58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</row>
    <row r="37" ht="14.25" customHeight="1">
      <c r="A37" s="27">
        <v>21.0</v>
      </c>
      <c r="B37" s="58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</row>
    <row r="44" ht="14.25" customHeight="1">
      <c r="A44" s="27">
        <v>1.0</v>
      </c>
      <c r="B44" s="71" t="s">
        <v>35</v>
      </c>
      <c r="C44" s="72">
        <v>3.0</v>
      </c>
      <c r="D44" s="73"/>
      <c r="E44" s="72"/>
      <c r="F44" s="73"/>
      <c r="G44" s="72">
        <v>19.0</v>
      </c>
      <c r="H44" s="73"/>
      <c r="I44" s="72">
        <v>30.0</v>
      </c>
      <c r="J44" s="73"/>
      <c r="K44" s="72">
        <v>44.0</v>
      </c>
      <c r="L44" s="73"/>
      <c r="M44" s="4"/>
    </row>
    <row r="45" ht="14.25" customHeight="1">
      <c r="A45" s="27">
        <v>2.0</v>
      </c>
      <c r="B45" s="71" t="s">
        <v>36</v>
      </c>
      <c r="C45" s="74">
        <v>2.0</v>
      </c>
      <c r="D45" s="75">
        <v>4.0</v>
      </c>
      <c r="E45" s="74"/>
      <c r="F45" s="75"/>
      <c r="G45" s="74">
        <v>2.0</v>
      </c>
      <c r="H45" s="75">
        <v>4.0</v>
      </c>
      <c r="I45" s="74">
        <v>2.0</v>
      </c>
      <c r="J45" s="75">
        <v>4.0</v>
      </c>
      <c r="K45" s="74">
        <v>1.0</v>
      </c>
      <c r="L45" s="75">
        <v>3.0</v>
      </c>
      <c r="M45" s="4"/>
    </row>
    <row r="46" ht="14.25" customHeight="1">
      <c r="A46" s="34">
        <v>3.0</v>
      </c>
      <c r="B46" s="76" t="s">
        <v>37</v>
      </c>
      <c r="C46" s="77">
        <v>4.0</v>
      </c>
      <c r="D46" s="78"/>
      <c r="E46" s="77"/>
      <c r="F46" s="78"/>
      <c r="G46" s="77">
        <v>4.0</v>
      </c>
      <c r="H46" s="78"/>
      <c r="I46" s="77">
        <v>4.0</v>
      </c>
      <c r="J46" s="78"/>
      <c r="K46" s="77">
        <v>4.0</v>
      </c>
      <c r="L46" s="78"/>
      <c r="M46" s="4"/>
    </row>
    <row r="47" ht="14.25" customHeight="1">
      <c r="A47" s="36">
        <v>4.0</v>
      </c>
      <c r="B47" s="76" t="s">
        <v>38</v>
      </c>
      <c r="C47" s="77">
        <v>1.0</v>
      </c>
      <c r="D47" s="78"/>
      <c r="E47" s="77"/>
      <c r="F47" s="78"/>
      <c r="G47" s="77">
        <v>5.0</v>
      </c>
      <c r="H47" s="78"/>
      <c r="I47" s="77">
        <v>6.0</v>
      </c>
      <c r="J47" s="78"/>
      <c r="K47" s="77">
        <v>2.0</v>
      </c>
      <c r="L47" s="78"/>
      <c r="M47" s="4"/>
    </row>
    <row r="48" ht="14.25" customHeight="1">
      <c r="A48" s="37" t="s">
        <v>39</v>
      </c>
      <c r="B48" s="79" t="s">
        <v>40</v>
      </c>
      <c r="C48" s="74">
        <v>91.0</v>
      </c>
      <c r="D48" s="75">
        <v>301.0</v>
      </c>
      <c r="E48" s="74"/>
      <c r="F48" s="75"/>
      <c r="G48" s="74">
        <v>230.0</v>
      </c>
      <c r="H48" s="75" t="s">
        <v>63</v>
      </c>
      <c r="I48" s="74">
        <v>196.0</v>
      </c>
      <c r="J48" s="75">
        <v>175.0</v>
      </c>
      <c r="K48" s="74">
        <v>202.0</v>
      </c>
      <c r="L48" s="75">
        <v>346.0</v>
      </c>
      <c r="M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/>
      <c r="F49" s="75"/>
      <c r="G49" s="74">
        <v>10.0</v>
      </c>
      <c r="H49" s="75" t="s">
        <v>63</v>
      </c>
      <c r="I49" s="74">
        <v>10.0</v>
      </c>
      <c r="J49" s="75">
        <v>6.0</v>
      </c>
      <c r="K49" s="74">
        <v>10.0</v>
      </c>
      <c r="L49" s="75">
        <v>10.0</v>
      </c>
      <c r="M49" s="4"/>
    </row>
    <row r="50" ht="14.25" customHeight="1">
      <c r="A50" s="44">
        <v>7.0</v>
      </c>
      <c r="B50" s="79" t="s">
        <v>42</v>
      </c>
      <c r="C50" s="74">
        <v>186.0</v>
      </c>
      <c r="D50" s="75">
        <v>520.0</v>
      </c>
      <c r="E50" s="74"/>
      <c r="F50" s="75"/>
      <c r="G50" s="74">
        <v>292.0</v>
      </c>
      <c r="H50" s="75" t="s">
        <v>63</v>
      </c>
      <c r="I50" s="74">
        <v>204.0</v>
      </c>
      <c r="J50" s="75">
        <v>270.0</v>
      </c>
      <c r="K50" s="74">
        <v>287.0</v>
      </c>
      <c r="L50" s="75">
        <v>445.0</v>
      </c>
      <c r="M50" s="4"/>
    </row>
    <row r="51" ht="14.25" customHeight="1">
      <c r="A51" s="45"/>
      <c r="B51" s="80" t="s">
        <v>43</v>
      </c>
      <c r="C51" s="81">
        <v>274.0</v>
      </c>
      <c r="D51" s="82">
        <v>122.0</v>
      </c>
      <c r="E51" s="81"/>
      <c r="F51" s="82"/>
      <c r="G51" s="81">
        <v>96.0</v>
      </c>
      <c r="H51" s="82">
        <v>126.0</v>
      </c>
      <c r="I51" s="81">
        <v>91.0</v>
      </c>
      <c r="J51" s="82">
        <v>277.0</v>
      </c>
      <c r="K51" s="81">
        <v>153.0</v>
      </c>
      <c r="L51" s="82">
        <v>148.0</v>
      </c>
      <c r="M51" s="4"/>
    </row>
    <row r="52" ht="14.25" customHeight="1">
      <c r="A52" s="52">
        <v>9.0</v>
      </c>
      <c r="B52" s="83" t="s">
        <v>44</v>
      </c>
      <c r="C52" s="74">
        <v>10.0</v>
      </c>
      <c r="D52" s="75">
        <v>5.0</v>
      </c>
      <c r="E52" s="74"/>
      <c r="F52" s="82"/>
      <c r="G52" s="74">
        <v>10.0</v>
      </c>
      <c r="H52" s="75">
        <v>10.0</v>
      </c>
      <c r="I52" s="74">
        <v>10.0</v>
      </c>
      <c r="J52" s="75">
        <v>10.0</v>
      </c>
      <c r="K52" s="74">
        <v>10.0</v>
      </c>
      <c r="L52" s="75">
        <v>10.0</v>
      </c>
      <c r="M52" s="4"/>
    </row>
    <row r="53" ht="14.25" customHeight="1">
      <c r="A53" s="52">
        <v>10.0</v>
      </c>
      <c r="B53" s="83" t="s">
        <v>45</v>
      </c>
      <c r="C53" s="84">
        <v>544.0</v>
      </c>
      <c r="D53" s="85">
        <v>147.0</v>
      </c>
      <c r="E53" s="84"/>
      <c r="F53" s="85"/>
      <c r="G53" s="84">
        <v>134.0</v>
      </c>
      <c r="H53" s="85" t="s">
        <v>241</v>
      </c>
      <c r="I53" s="84">
        <v>244.0</v>
      </c>
      <c r="J53" s="85">
        <v>392.0</v>
      </c>
      <c r="K53" s="84">
        <v>299.0</v>
      </c>
      <c r="L53" s="85">
        <v>245.0</v>
      </c>
      <c r="M53" s="4"/>
    </row>
    <row r="54" ht="14.25" customHeight="1">
      <c r="A54" s="86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</row>
    <row r="55" ht="14.25" customHeight="1">
      <c r="A55" s="37">
        <v>11.0</v>
      </c>
      <c r="B55" s="87" t="s">
        <v>47</v>
      </c>
      <c r="C55" s="88">
        <v>0.0</v>
      </c>
      <c r="D55" s="89">
        <v>5.0</v>
      </c>
      <c r="E55" s="88"/>
      <c r="F55" s="89"/>
      <c r="G55" s="89" t="s">
        <v>53</v>
      </c>
      <c r="H55" s="88">
        <v>1.0</v>
      </c>
      <c r="I55" s="88" t="s">
        <v>53</v>
      </c>
      <c r="J55" s="89" t="s">
        <v>53</v>
      </c>
      <c r="K55" s="88">
        <v>1.0</v>
      </c>
      <c r="L55" s="89">
        <v>0.0</v>
      </c>
      <c r="M55" s="4"/>
    </row>
    <row r="56" ht="14.25" customHeight="1">
      <c r="A56" s="27">
        <v>12.0</v>
      </c>
      <c r="B56" s="87" t="s">
        <v>48</v>
      </c>
      <c r="C56" s="74">
        <v>3.0</v>
      </c>
      <c r="D56" s="75">
        <v>5.0</v>
      </c>
      <c r="E56" s="74"/>
      <c r="F56" s="75"/>
      <c r="G56" s="75" t="s">
        <v>53</v>
      </c>
      <c r="H56" s="74">
        <v>4.0</v>
      </c>
      <c r="I56" s="74" t="s">
        <v>53</v>
      </c>
      <c r="J56" s="75" t="s">
        <v>53</v>
      </c>
      <c r="K56" s="74">
        <v>12.0</v>
      </c>
      <c r="L56" s="75">
        <v>5.0</v>
      </c>
      <c r="M56" s="4"/>
    </row>
    <row r="57" ht="14.25" customHeight="1">
      <c r="A57" s="27">
        <v>13.0</v>
      </c>
      <c r="B57" s="87" t="s">
        <v>49</v>
      </c>
      <c r="C57" s="74">
        <v>10.0</v>
      </c>
      <c r="D57" s="75">
        <v>11.0</v>
      </c>
      <c r="E57" s="74"/>
      <c r="F57" s="75"/>
      <c r="G57" s="75" t="s">
        <v>53</v>
      </c>
      <c r="H57" s="74">
        <v>11.0</v>
      </c>
      <c r="I57" s="74" t="s">
        <v>53</v>
      </c>
      <c r="J57" s="75" t="s">
        <v>53</v>
      </c>
      <c r="K57" s="74">
        <v>11.0</v>
      </c>
      <c r="L57" s="75">
        <v>11.0</v>
      </c>
      <c r="M57" s="4"/>
    </row>
    <row r="58" ht="14.25" customHeight="1">
      <c r="A58" s="27">
        <v>14.0</v>
      </c>
      <c r="B58" s="87" t="s">
        <v>50</v>
      </c>
      <c r="C58" s="74" t="s">
        <v>51</v>
      </c>
      <c r="D58" s="75" t="s">
        <v>51</v>
      </c>
      <c r="E58" s="74"/>
      <c r="F58" s="75"/>
      <c r="G58" s="75" t="s">
        <v>53</v>
      </c>
      <c r="H58" s="74" t="s">
        <v>51</v>
      </c>
      <c r="I58" s="74" t="s">
        <v>53</v>
      </c>
      <c r="J58" s="75" t="s">
        <v>53</v>
      </c>
      <c r="K58" s="74" t="s">
        <v>51</v>
      </c>
      <c r="L58" s="75" t="s">
        <v>51</v>
      </c>
      <c r="M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</row>
    <row r="60" ht="14.25" customHeight="1">
      <c r="A60" s="60">
        <v>16.0</v>
      </c>
      <c r="B60" s="91" t="s">
        <v>54</v>
      </c>
      <c r="C60" s="74">
        <v>102.0</v>
      </c>
      <c r="D60" s="75">
        <v>12.0</v>
      </c>
      <c r="G60" s="74">
        <v>48.0</v>
      </c>
      <c r="H60" s="75">
        <v>66.0</v>
      </c>
      <c r="I60" s="74">
        <v>42.0</v>
      </c>
      <c r="J60" s="75">
        <v>54.0</v>
      </c>
      <c r="K60" s="74">
        <v>83.0</v>
      </c>
      <c r="L60" s="75">
        <v>77.0</v>
      </c>
      <c r="M60" s="4"/>
    </row>
    <row r="61" ht="14.25" customHeight="1">
      <c r="A61" s="27">
        <v>17.0</v>
      </c>
      <c r="B61" s="91" t="s">
        <v>55</v>
      </c>
      <c r="C61" s="74">
        <v>42.0</v>
      </c>
      <c r="D61" s="75">
        <v>8.0</v>
      </c>
      <c r="G61" s="74">
        <v>36.0</v>
      </c>
      <c r="H61" s="75">
        <v>37.0</v>
      </c>
      <c r="I61" s="74">
        <v>16.0</v>
      </c>
      <c r="J61" s="75">
        <v>40.0</v>
      </c>
      <c r="K61" s="74">
        <v>31.0</v>
      </c>
      <c r="L61" s="75">
        <v>43.0</v>
      </c>
      <c r="M61" s="4"/>
    </row>
    <row r="62" ht="14.25" customHeight="1">
      <c r="A62" s="60">
        <v>18.0</v>
      </c>
      <c r="B62" s="91" t="s">
        <v>56</v>
      </c>
      <c r="C62" s="81">
        <v>1.0</v>
      </c>
      <c r="D62" s="82">
        <v>0.0</v>
      </c>
      <c r="G62" s="81">
        <v>4.0</v>
      </c>
      <c r="H62" s="82">
        <v>4.0</v>
      </c>
      <c r="I62" s="81">
        <v>0.0</v>
      </c>
      <c r="J62" s="82">
        <v>1.0</v>
      </c>
      <c r="K62" s="81">
        <v>4.0</v>
      </c>
      <c r="L62" s="82">
        <v>4.0</v>
      </c>
      <c r="M62" s="4"/>
    </row>
    <row r="63" ht="14.25" customHeight="1">
      <c r="A63" s="27">
        <v>19.0</v>
      </c>
      <c r="B63" s="91" t="s">
        <v>57</v>
      </c>
      <c r="C63" s="74">
        <v>8.0</v>
      </c>
      <c r="D63" s="75">
        <v>0.0</v>
      </c>
      <c r="G63" s="74">
        <v>2.0</v>
      </c>
      <c r="H63" s="75">
        <v>2.0</v>
      </c>
      <c r="I63" s="74">
        <v>0.0</v>
      </c>
      <c r="J63" s="75">
        <v>1.0</v>
      </c>
      <c r="K63" s="74">
        <v>0.0</v>
      </c>
      <c r="L63" s="75">
        <v>3.0</v>
      </c>
      <c r="M63" s="4"/>
    </row>
    <row r="64" ht="14.25" customHeight="1">
      <c r="A64" s="60">
        <v>20.0</v>
      </c>
      <c r="B64" s="91" t="s">
        <v>58</v>
      </c>
      <c r="C64" s="74">
        <v>1.0</v>
      </c>
      <c r="D64" s="75">
        <v>0.0</v>
      </c>
      <c r="G64" s="74" t="s">
        <v>144</v>
      </c>
      <c r="H64" s="75" t="s">
        <v>92</v>
      </c>
      <c r="I64" s="74">
        <v>0.0</v>
      </c>
      <c r="J64" s="75">
        <v>3.0</v>
      </c>
      <c r="K64" s="74" t="s">
        <v>262</v>
      </c>
      <c r="L64" s="75" t="s">
        <v>263</v>
      </c>
      <c r="M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</row>
    <row r="66" ht="14.25" customHeight="1"/>
    <row r="67" ht="14.25" customHeight="1">
      <c r="A67" s="342" t="s">
        <v>264</v>
      </c>
      <c r="B67" s="17"/>
      <c r="C67" s="17"/>
      <c r="D67" s="17"/>
      <c r="E67" s="17"/>
      <c r="F67" s="17"/>
    </row>
    <row r="68" ht="14.25" customHeight="1">
      <c r="A68" s="535" t="s">
        <v>9</v>
      </c>
      <c r="B68" s="345" t="s">
        <v>25</v>
      </c>
      <c r="C68" s="536" t="s">
        <v>26</v>
      </c>
      <c r="D68" s="21"/>
      <c r="E68" s="21"/>
      <c r="F68" s="22"/>
    </row>
    <row r="69" ht="14.25" customHeight="1">
      <c r="A69" s="24"/>
      <c r="B69" s="25"/>
      <c r="C69" s="537" t="s">
        <v>265</v>
      </c>
      <c r="D69" s="537" t="s">
        <v>266</v>
      </c>
      <c r="E69" s="537" t="s">
        <v>267</v>
      </c>
      <c r="F69" s="537" t="s">
        <v>268</v>
      </c>
    </row>
    <row r="70" ht="14.25" customHeight="1">
      <c r="A70" s="346" t="s">
        <v>34</v>
      </c>
      <c r="B70" s="21"/>
      <c r="C70" s="21"/>
      <c r="D70" s="21"/>
      <c r="E70" s="21"/>
      <c r="F70" s="21"/>
    </row>
    <row r="71" ht="14.25" customHeight="1">
      <c r="A71" s="390">
        <v>1.0</v>
      </c>
      <c r="B71" s="538" t="s">
        <v>35</v>
      </c>
      <c r="C71" s="354">
        <v>5.0</v>
      </c>
      <c r="D71" s="354">
        <v>8.0</v>
      </c>
      <c r="E71" s="354">
        <v>14.0</v>
      </c>
      <c r="F71" s="354">
        <v>15.0</v>
      </c>
    </row>
    <row r="72" ht="14.25" customHeight="1">
      <c r="A72" s="375">
        <v>2.0</v>
      </c>
      <c r="B72" s="538" t="s">
        <v>36</v>
      </c>
      <c r="C72" s="354">
        <v>1.0</v>
      </c>
      <c r="D72" s="354">
        <v>2.0</v>
      </c>
      <c r="E72" s="354">
        <v>2.0</v>
      </c>
      <c r="F72" s="354">
        <v>1.0</v>
      </c>
    </row>
    <row r="73" ht="14.25" customHeight="1">
      <c r="A73" s="393">
        <v>3.0</v>
      </c>
      <c r="B73" s="538" t="s">
        <v>37</v>
      </c>
      <c r="C73" s="354">
        <v>3.0</v>
      </c>
      <c r="D73" s="354">
        <v>3.0</v>
      </c>
      <c r="E73" s="354">
        <v>3.0</v>
      </c>
      <c r="F73" s="354">
        <v>3.0</v>
      </c>
    </row>
    <row r="74" ht="14.25" customHeight="1">
      <c r="A74" s="394">
        <v>4.0</v>
      </c>
      <c r="B74" s="538" t="s">
        <v>38</v>
      </c>
      <c r="C74" s="354">
        <v>2.0</v>
      </c>
      <c r="D74" s="354">
        <v>4.0</v>
      </c>
      <c r="E74" s="354">
        <v>5.0</v>
      </c>
      <c r="F74" s="354">
        <v>1.0</v>
      </c>
    </row>
    <row r="75" ht="14.25" customHeight="1">
      <c r="A75" s="395" t="s">
        <v>39</v>
      </c>
      <c r="B75" s="538" t="s">
        <v>40</v>
      </c>
      <c r="C75" s="354">
        <v>351.0</v>
      </c>
      <c r="D75" s="354">
        <v>297.0</v>
      </c>
      <c r="E75" s="354">
        <v>178.0</v>
      </c>
      <c r="F75" s="354">
        <v>220.0</v>
      </c>
    </row>
    <row r="76" ht="14.25" customHeight="1">
      <c r="A76" s="396">
        <v>6.0</v>
      </c>
      <c r="B76" s="539" t="s">
        <v>41</v>
      </c>
      <c r="C76" s="354">
        <v>10.0</v>
      </c>
      <c r="D76" s="354">
        <v>5.0</v>
      </c>
      <c r="E76" s="354">
        <v>10.0</v>
      </c>
      <c r="F76" s="354">
        <v>10.0</v>
      </c>
    </row>
    <row r="77" ht="14.25" customHeight="1">
      <c r="A77" s="397">
        <v>7.0</v>
      </c>
      <c r="B77" s="538" t="s">
        <v>42</v>
      </c>
      <c r="C77" s="354">
        <v>292.0</v>
      </c>
      <c r="D77" s="354">
        <v>282.0</v>
      </c>
      <c r="E77" s="354">
        <v>232.0</v>
      </c>
      <c r="F77" s="354">
        <v>265.0</v>
      </c>
    </row>
    <row r="78" ht="14.25" customHeight="1">
      <c r="A78" s="398">
        <v>8.0</v>
      </c>
      <c r="B78" s="540" t="s">
        <v>43</v>
      </c>
      <c r="C78" s="400">
        <v>351.0</v>
      </c>
      <c r="D78" s="400">
        <v>295.0</v>
      </c>
      <c r="E78" s="400">
        <v>182.0</v>
      </c>
      <c r="F78" s="400">
        <v>224.0</v>
      </c>
    </row>
    <row r="79" ht="14.25" customHeight="1">
      <c r="A79" s="402">
        <v>9.0</v>
      </c>
      <c r="B79" s="541" t="s">
        <v>44</v>
      </c>
      <c r="C79" s="373">
        <v>10.0</v>
      </c>
      <c r="D79" s="373">
        <v>8.0</v>
      </c>
      <c r="E79" s="373">
        <v>5.0</v>
      </c>
      <c r="F79" s="373">
        <v>8.0</v>
      </c>
    </row>
    <row r="80" ht="14.25" customHeight="1">
      <c r="A80" s="352">
        <v>10.0</v>
      </c>
      <c r="B80" s="538" t="s">
        <v>45</v>
      </c>
      <c r="C80" s="354">
        <v>287.0</v>
      </c>
      <c r="D80" s="354">
        <v>300.0</v>
      </c>
      <c r="E80" s="354">
        <v>199.0</v>
      </c>
      <c r="F80" s="354">
        <v>258.0</v>
      </c>
    </row>
    <row r="81" ht="14.25" customHeight="1">
      <c r="A81" s="542" t="s">
        <v>46</v>
      </c>
      <c r="B81" s="17"/>
      <c r="C81" s="17"/>
      <c r="D81" s="17"/>
      <c r="E81" s="17"/>
      <c r="F81" s="17"/>
    </row>
    <row r="82" ht="14.25" customHeight="1">
      <c r="A82" s="370">
        <v>11.0</v>
      </c>
      <c r="B82" s="538" t="s">
        <v>47</v>
      </c>
      <c r="C82" s="354">
        <v>2.0</v>
      </c>
      <c r="D82" s="354" t="s">
        <v>53</v>
      </c>
      <c r="E82" s="354" t="s">
        <v>53</v>
      </c>
      <c r="F82" s="354">
        <v>3.0</v>
      </c>
    </row>
    <row r="83" ht="14.25" customHeight="1">
      <c r="A83" s="375">
        <v>12.0</v>
      </c>
      <c r="B83" s="538" t="s">
        <v>48</v>
      </c>
      <c r="C83" s="354">
        <v>2.0</v>
      </c>
      <c r="D83" s="354" t="s">
        <v>53</v>
      </c>
      <c r="E83" s="354" t="s">
        <v>53</v>
      </c>
      <c r="F83" s="354">
        <v>14.0</v>
      </c>
    </row>
    <row r="84" ht="14.25" customHeight="1">
      <c r="A84" s="375">
        <v>13.0</v>
      </c>
      <c r="B84" s="538" t="s">
        <v>49</v>
      </c>
      <c r="C84" s="354">
        <v>10.0</v>
      </c>
      <c r="D84" s="354" t="s">
        <v>53</v>
      </c>
      <c r="E84" s="354" t="s">
        <v>53</v>
      </c>
      <c r="F84" s="354">
        <v>10.0</v>
      </c>
    </row>
    <row r="85" ht="14.25" customHeight="1">
      <c r="A85" s="375">
        <v>14.0</v>
      </c>
      <c r="B85" s="538" t="s">
        <v>50</v>
      </c>
      <c r="C85" s="354" t="s">
        <v>51</v>
      </c>
      <c r="D85" s="354" t="s">
        <v>53</v>
      </c>
      <c r="E85" s="354" t="s">
        <v>53</v>
      </c>
      <c r="F85" s="354" t="s">
        <v>51</v>
      </c>
    </row>
    <row r="86" ht="14.25" customHeight="1">
      <c r="A86" s="375">
        <v>15.0</v>
      </c>
      <c r="B86" s="538" t="s">
        <v>52</v>
      </c>
      <c r="C86" s="354" t="s">
        <v>63</v>
      </c>
      <c r="D86" s="354" t="s">
        <v>63</v>
      </c>
      <c r="E86" s="354" t="s">
        <v>63</v>
      </c>
      <c r="F86" s="354" t="s">
        <v>63</v>
      </c>
    </row>
    <row r="87" ht="14.25" customHeight="1">
      <c r="A87" s="375">
        <v>16.0</v>
      </c>
      <c r="B87" s="538" t="s">
        <v>54</v>
      </c>
      <c r="C87" s="354">
        <v>58.0</v>
      </c>
      <c r="D87" s="354">
        <v>60.0</v>
      </c>
      <c r="E87" s="354">
        <v>24.0</v>
      </c>
      <c r="F87" s="354">
        <v>54.0</v>
      </c>
    </row>
    <row r="88" ht="14.25" customHeight="1">
      <c r="A88" s="375">
        <v>17.0</v>
      </c>
      <c r="B88" s="538" t="s">
        <v>55</v>
      </c>
      <c r="C88" s="354">
        <v>70.0</v>
      </c>
      <c r="D88" s="354">
        <v>69.0</v>
      </c>
      <c r="E88" s="354">
        <v>23.0</v>
      </c>
      <c r="F88" s="354">
        <v>42.0</v>
      </c>
    </row>
    <row r="89" ht="14.25" customHeight="1">
      <c r="A89" s="375">
        <v>18.0</v>
      </c>
      <c r="B89" s="538" t="s">
        <v>56</v>
      </c>
      <c r="C89" s="354">
        <v>3.0</v>
      </c>
      <c r="D89" s="354">
        <v>2.0</v>
      </c>
      <c r="E89" s="354">
        <v>1.0</v>
      </c>
      <c r="F89" s="354">
        <v>1.0</v>
      </c>
    </row>
    <row r="90" ht="14.25" customHeight="1">
      <c r="A90" s="375">
        <v>19.0</v>
      </c>
      <c r="B90" s="538" t="s">
        <v>57</v>
      </c>
      <c r="C90" s="354">
        <v>0.0</v>
      </c>
      <c r="D90" s="354">
        <v>0.0</v>
      </c>
      <c r="E90" s="354">
        <v>1.0</v>
      </c>
      <c r="F90" s="354">
        <v>0.0</v>
      </c>
    </row>
    <row r="91" ht="14.25" customHeight="1">
      <c r="A91" s="375">
        <v>20.0</v>
      </c>
      <c r="B91" s="538" t="s">
        <v>58</v>
      </c>
      <c r="C91" s="354" t="s">
        <v>269</v>
      </c>
      <c r="D91" s="354" t="s">
        <v>270</v>
      </c>
      <c r="E91" s="354">
        <v>1.0</v>
      </c>
      <c r="F91" s="354">
        <v>8.0</v>
      </c>
    </row>
    <row r="92" ht="14.25" customHeight="1">
      <c r="A92" s="375">
        <v>21.0</v>
      </c>
      <c r="B92" s="538" t="s">
        <v>59</v>
      </c>
      <c r="C92" s="354" t="s">
        <v>63</v>
      </c>
      <c r="D92" s="354" t="s">
        <v>63</v>
      </c>
      <c r="E92" s="354" t="s">
        <v>63</v>
      </c>
      <c r="F92" s="354" t="s">
        <v>63</v>
      </c>
    </row>
    <row r="93" ht="14.25" customHeight="1"/>
    <row r="94" ht="14.25" customHeight="1">
      <c r="A94" s="543" t="s">
        <v>271</v>
      </c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2"/>
    </row>
    <row r="95" ht="14.25" customHeight="1">
      <c r="A95" s="544" t="s">
        <v>9</v>
      </c>
      <c r="B95" s="545" t="s">
        <v>25</v>
      </c>
      <c r="C95" s="348" t="s">
        <v>26</v>
      </c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2"/>
    </row>
    <row r="96" ht="14.25" customHeight="1">
      <c r="C96" s="546" t="s">
        <v>272</v>
      </c>
      <c r="D96" s="67"/>
      <c r="E96" s="547" t="s">
        <v>273</v>
      </c>
      <c r="F96" s="67"/>
      <c r="G96" s="547" t="s">
        <v>274</v>
      </c>
      <c r="H96" s="67"/>
      <c r="I96" s="547" t="s">
        <v>275</v>
      </c>
      <c r="J96" s="67"/>
      <c r="K96" s="547" t="s">
        <v>276</v>
      </c>
      <c r="L96" s="67"/>
      <c r="M96" s="547" t="s">
        <v>277</v>
      </c>
      <c r="N96" s="67"/>
      <c r="O96" s="547" t="s">
        <v>278</v>
      </c>
      <c r="P96" s="67"/>
      <c r="Q96" s="547" t="s">
        <v>279</v>
      </c>
      <c r="R96" s="67"/>
    </row>
    <row r="97" ht="14.25" customHeight="1">
      <c r="A97" s="17"/>
      <c r="B97" s="17"/>
      <c r="C97" s="548" t="s">
        <v>280</v>
      </c>
      <c r="D97" s="549" t="s">
        <v>281</v>
      </c>
      <c r="E97" s="549" t="s">
        <v>280</v>
      </c>
      <c r="F97" s="549" t="s">
        <v>281</v>
      </c>
      <c r="G97" s="549" t="s">
        <v>280</v>
      </c>
      <c r="H97" s="549" t="s">
        <v>281</v>
      </c>
      <c r="I97" s="549" t="s">
        <v>280</v>
      </c>
      <c r="J97" s="549" t="s">
        <v>281</v>
      </c>
      <c r="K97" s="549" t="s">
        <v>280</v>
      </c>
      <c r="L97" s="549" t="s">
        <v>281</v>
      </c>
      <c r="M97" s="549" t="s">
        <v>280</v>
      </c>
      <c r="N97" s="549" t="s">
        <v>281</v>
      </c>
      <c r="O97" s="549" t="s">
        <v>280</v>
      </c>
      <c r="P97" s="549" t="s">
        <v>281</v>
      </c>
      <c r="Q97" s="549" t="s">
        <v>280</v>
      </c>
      <c r="R97" s="549" t="s">
        <v>281</v>
      </c>
    </row>
    <row r="98" ht="14.25" customHeight="1">
      <c r="A98" s="348" t="s">
        <v>34</v>
      </c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2"/>
    </row>
    <row r="99" ht="14.25" customHeight="1">
      <c r="A99" s="390">
        <v>1.0</v>
      </c>
      <c r="B99" s="550" t="s">
        <v>35</v>
      </c>
      <c r="C99" s="551">
        <v>4.0</v>
      </c>
      <c r="D99" s="24"/>
      <c r="E99" s="351">
        <v>8.0</v>
      </c>
      <c r="F99" s="24"/>
      <c r="G99" s="351">
        <v>14.0</v>
      </c>
      <c r="H99" s="24"/>
      <c r="I99" s="351">
        <v>18.0</v>
      </c>
      <c r="J99" s="24"/>
      <c r="K99" s="351">
        <v>23.0</v>
      </c>
      <c r="L99" s="24"/>
      <c r="M99" s="351">
        <v>28.0</v>
      </c>
      <c r="N99" s="24"/>
      <c r="O99" s="351">
        <v>31.0</v>
      </c>
      <c r="P99" s="24"/>
      <c r="Q99" s="351">
        <v>33.0</v>
      </c>
      <c r="R99" s="24"/>
    </row>
    <row r="100" ht="14.25" customHeight="1">
      <c r="A100" s="375">
        <v>2.0</v>
      </c>
      <c r="B100" s="550" t="s">
        <v>36</v>
      </c>
      <c r="C100" s="376">
        <v>1.0</v>
      </c>
      <c r="D100" s="354">
        <v>3.0</v>
      </c>
      <c r="E100" s="354">
        <v>2.0</v>
      </c>
      <c r="F100" s="354">
        <v>4.0</v>
      </c>
      <c r="G100" s="354">
        <v>1.0</v>
      </c>
      <c r="H100" s="354">
        <v>3.0</v>
      </c>
      <c r="I100" s="354">
        <v>2.0</v>
      </c>
      <c r="J100" s="354">
        <v>4.0</v>
      </c>
      <c r="K100" s="354">
        <v>2.0</v>
      </c>
      <c r="L100" s="354">
        <v>4.0</v>
      </c>
      <c r="M100" s="354">
        <v>2.0</v>
      </c>
      <c r="N100" s="354">
        <v>4.0</v>
      </c>
      <c r="O100" s="354">
        <v>2.0</v>
      </c>
      <c r="P100" s="354">
        <v>4.0</v>
      </c>
      <c r="Q100" s="354">
        <v>2.0</v>
      </c>
      <c r="R100" s="354">
        <v>4.0</v>
      </c>
    </row>
    <row r="101" ht="14.25" customHeight="1">
      <c r="A101" s="393">
        <v>3.0</v>
      </c>
      <c r="B101" s="550" t="s">
        <v>37</v>
      </c>
      <c r="C101" s="552">
        <v>9.0</v>
      </c>
      <c r="D101" s="22"/>
      <c r="E101" s="356">
        <v>9.0</v>
      </c>
      <c r="F101" s="22"/>
      <c r="G101" s="356">
        <v>9.0</v>
      </c>
      <c r="H101" s="22"/>
      <c r="I101" s="356">
        <v>9.0</v>
      </c>
      <c r="J101" s="22"/>
      <c r="K101" s="356">
        <v>9.0</v>
      </c>
      <c r="L101" s="22"/>
      <c r="M101" s="356">
        <v>9.0</v>
      </c>
      <c r="N101" s="22"/>
      <c r="O101" s="356">
        <v>9.0</v>
      </c>
      <c r="P101" s="22"/>
      <c r="Q101" s="356">
        <v>9.0</v>
      </c>
      <c r="R101" s="22"/>
    </row>
    <row r="102" ht="14.25" customHeight="1">
      <c r="A102" s="394">
        <v>4.0</v>
      </c>
      <c r="B102" s="550" t="s">
        <v>38</v>
      </c>
      <c r="C102" s="552">
        <v>8.0</v>
      </c>
      <c r="D102" s="22"/>
      <c r="E102" s="356">
        <v>3.0</v>
      </c>
      <c r="F102" s="22"/>
      <c r="G102" s="356">
        <v>1.0</v>
      </c>
      <c r="H102" s="22"/>
      <c r="I102" s="356">
        <v>4.0</v>
      </c>
      <c r="J102" s="22"/>
      <c r="K102" s="356">
        <v>2.0</v>
      </c>
      <c r="L102" s="22"/>
      <c r="M102" s="356">
        <v>5.0</v>
      </c>
      <c r="N102" s="22"/>
      <c r="O102" s="356">
        <v>6.0</v>
      </c>
      <c r="P102" s="22"/>
      <c r="Q102" s="356">
        <v>7.0</v>
      </c>
      <c r="R102" s="22"/>
    </row>
    <row r="103" ht="14.25" customHeight="1">
      <c r="A103" s="395" t="s">
        <v>39</v>
      </c>
      <c r="B103" s="550" t="s">
        <v>40</v>
      </c>
      <c r="C103" s="376">
        <v>341.0</v>
      </c>
      <c r="D103" s="354">
        <v>288.0</v>
      </c>
      <c r="E103" s="354">
        <v>293.0</v>
      </c>
      <c r="F103" s="354">
        <v>99.0</v>
      </c>
      <c r="G103" s="354">
        <v>164.0</v>
      </c>
      <c r="H103" s="354">
        <v>279.0</v>
      </c>
      <c r="I103" s="354">
        <v>325.0</v>
      </c>
      <c r="J103" s="354">
        <v>159.0</v>
      </c>
      <c r="K103" s="354">
        <v>275.0</v>
      </c>
      <c r="L103" s="354">
        <v>197.0</v>
      </c>
      <c r="M103" s="354">
        <v>270.0</v>
      </c>
      <c r="N103" s="354">
        <v>195.0</v>
      </c>
      <c r="O103" s="354">
        <v>199.0</v>
      </c>
      <c r="P103" s="354">
        <v>277.0</v>
      </c>
      <c r="Q103" s="354">
        <v>147.0</v>
      </c>
      <c r="R103" s="354">
        <v>306.0</v>
      </c>
    </row>
    <row r="104" ht="14.25" customHeight="1">
      <c r="A104" s="396">
        <v>6.0</v>
      </c>
      <c r="B104" s="553" t="s">
        <v>41</v>
      </c>
      <c r="C104" s="376">
        <v>10.0</v>
      </c>
      <c r="D104" s="354">
        <v>8.0</v>
      </c>
      <c r="E104" s="354">
        <v>10.0</v>
      </c>
      <c r="F104" s="354">
        <v>10.0</v>
      </c>
      <c r="G104" s="354">
        <v>10.0</v>
      </c>
      <c r="H104" s="354">
        <v>10.0</v>
      </c>
      <c r="I104" s="354">
        <v>10.0</v>
      </c>
      <c r="J104" s="354">
        <v>4.0</v>
      </c>
      <c r="K104" s="354">
        <v>10.0</v>
      </c>
      <c r="L104" s="354">
        <v>10.0</v>
      </c>
      <c r="M104" s="354">
        <v>10.0</v>
      </c>
      <c r="N104" s="354">
        <v>4.0</v>
      </c>
      <c r="O104" s="354">
        <v>10.0</v>
      </c>
      <c r="P104" s="354">
        <v>6.0</v>
      </c>
      <c r="Q104" s="354">
        <v>10.0</v>
      </c>
      <c r="R104" s="354">
        <v>10.0</v>
      </c>
    </row>
    <row r="105" ht="14.25" customHeight="1">
      <c r="A105" s="397">
        <v>7.0</v>
      </c>
      <c r="B105" s="550" t="s">
        <v>42</v>
      </c>
      <c r="C105" s="376">
        <v>464.0</v>
      </c>
      <c r="D105" s="354">
        <v>426.0</v>
      </c>
      <c r="E105" s="354">
        <v>485.0</v>
      </c>
      <c r="F105" s="354">
        <v>149.0</v>
      </c>
      <c r="G105" s="354">
        <v>276.0</v>
      </c>
      <c r="H105" s="354">
        <v>415.0</v>
      </c>
      <c r="I105" s="354">
        <v>558.0</v>
      </c>
      <c r="J105" s="354">
        <v>219.0</v>
      </c>
      <c r="K105" s="354">
        <v>493.0</v>
      </c>
      <c r="L105" s="354">
        <v>295.0</v>
      </c>
      <c r="M105" s="354">
        <v>420.0</v>
      </c>
      <c r="N105" s="354">
        <v>372.0</v>
      </c>
      <c r="O105" s="354">
        <v>376.0</v>
      </c>
      <c r="P105" s="354">
        <v>636.0</v>
      </c>
      <c r="Q105" s="354">
        <v>419.0</v>
      </c>
      <c r="R105" s="354">
        <v>453.0</v>
      </c>
    </row>
    <row r="106" ht="14.25" customHeight="1">
      <c r="A106" s="398">
        <v>8.0</v>
      </c>
      <c r="B106" s="554" t="s">
        <v>43</v>
      </c>
      <c r="C106" s="555">
        <v>224.0</v>
      </c>
      <c r="D106" s="400">
        <v>213.0</v>
      </c>
      <c r="E106" s="400">
        <v>379.0</v>
      </c>
      <c r="F106" s="354">
        <v>149.0</v>
      </c>
      <c r="G106" s="354">
        <v>531.0</v>
      </c>
      <c r="H106" s="400" t="s">
        <v>282</v>
      </c>
      <c r="I106" s="354">
        <v>187.0</v>
      </c>
      <c r="J106" s="400">
        <v>292.0</v>
      </c>
      <c r="K106" s="400">
        <v>415.0</v>
      </c>
      <c r="L106" s="400">
        <v>221.0</v>
      </c>
      <c r="M106" s="354">
        <v>391.0</v>
      </c>
      <c r="N106" s="400">
        <v>246.0</v>
      </c>
      <c r="O106" s="400">
        <v>353.0</v>
      </c>
      <c r="P106" s="400">
        <v>335.0</v>
      </c>
      <c r="Q106" s="400">
        <v>346.0</v>
      </c>
      <c r="R106" s="400">
        <v>110.0</v>
      </c>
    </row>
    <row r="107" ht="14.25" customHeight="1">
      <c r="A107" s="402">
        <v>9.0</v>
      </c>
      <c r="B107" s="556" t="s">
        <v>44</v>
      </c>
      <c r="C107" s="372">
        <v>10.0</v>
      </c>
      <c r="D107" s="373">
        <v>10.0</v>
      </c>
      <c r="E107" s="373">
        <v>10.0</v>
      </c>
      <c r="F107" s="400">
        <v>10.0</v>
      </c>
      <c r="G107" s="354">
        <v>9.0</v>
      </c>
      <c r="H107" s="373" t="s">
        <v>282</v>
      </c>
      <c r="I107" s="400">
        <v>10.0</v>
      </c>
      <c r="J107" s="373">
        <v>10.0</v>
      </c>
      <c r="K107" s="373">
        <v>10.0</v>
      </c>
      <c r="L107" s="373">
        <v>3.0</v>
      </c>
      <c r="M107" s="354">
        <v>10.0</v>
      </c>
      <c r="N107" s="373">
        <v>9.0</v>
      </c>
      <c r="O107" s="373">
        <v>10.0</v>
      </c>
      <c r="P107" s="373">
        <v>5.0</v>
      </c>
      <c r="Q107" s="373">
        <v>10.0</v>
      </c>
      <c r="R107" s="373">
        <v>3.0</v>
      </c>
    </row>
    <row r="108" ht="14.25" customHeight="1">
      <c r="A108" s="557">
        <v>10.0</v>
      </c>
      <c r="B108" s="558" t="s">
        <v>45</v>
      </c>
      <c r="C108" s="555">
        <v>362.0</v>
      </c>
      <c r="D108" s="400">
        <v>389.0</v>
      </c>
      <c r="E108" s="400">
        <v>476.0</v>
      </c>
      <c r="F108" s="559">
        <v>339.0</v>
      </c>
      <c r="G108" s="354">
        <v>684.0</v>
      </c>
      <c r="H108" s="400" t="s">
        <v>282</v>
      </c>
      <c r="I108" s="373">
        <v>289.0</v>
      </c>
      <c r="J108" s="400">
        <v>377.0</v>
      </c>
      <c r="K108" s="400">
        <v>670.0</v>
      </c>
      <c r="L108" s="400">
        <v>246.0</v>
      </c>
      <c r="M108" s="354">
        <v>730.0</v>
      </c>
      <c r="N108" s="400">
        <v>439.0</v>
      </c>
      <c r="O108" s="400">
        <v>596.0</v>
      </c>
      <c r="P108" s="400">
        <v>494.0</v>
      </c>
      <c r="Q108" s="400">
        <v>617.0</v>
      </c>
      <c r="R108" s="400">
        <v>96.0</v>
      </c>
    </row>
    <row r="109" ht="14.25" customHeight="1">
      <c r="A109" s="365" t="s">
        <v>46</v>
      </c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2"/>
    </row>
    <row r="110" ht="14.25" customHeight="1">
      <c r="A110" s="370">
        <v>11.0</v>
      </c>
      <c r="B110" s="550" t="s">
        <v>47</v>
      </c>
      <c r="C110" s="378"/>
      <c r="D110" s="377"/>
      <c r="E110" s="354">
        <v>7.0</v>
      </c>
      <c r="F110" s="354">
        <v>10.0</v>
      </c>
      <c r="G110" s="354">
        <v>5.0</v>
      </c>
      <c r="H110" s="354">
        <v>0.0</v>
      </c>
      <c r="I110" s="377"/>
      <c r="J110" s="377"/>
      <c r="K110" s="354">
        <v>10.0</v>
      </c>
      <c r="L110" s="354">
        <v>6.0</v>
      </c>
      <c r="M110" s="354">
        <v>15.0</v>
      </c>
      <c r="N110" s="354" t="s">
        <v>53</v>
      </c>
      <c r="O110" s="354">
        <v>0.0</v>
      </c>
      <c r="P110" s="354" t="s">
        <v>53</v>
      </c>
      <c r="Q110" s="354">
        <v>0.0</v>
      </c>
      <c r="R110" s="354">
        <v>0.0</v>
      </c>
    </row>
    <row r="111" ht="14.25" customHeight="1">
      <c r="A111" s="375">
        <v>12.0</v>
      </c>
      <c r="B111" s="550" t="s">
        <v>48</v>
      </c>
      <c r="C111" s="378"/>
      <c r="D111" s="377"/>
      <c r="E111" s="354">
        <v>18.0</v>
      </c>
      <c r="F111" s="354">
        <v>11.0</v>
      </c>
      <c r="G111" s="354">
        <v>22.0</v>
      </c>
      <c r="H111" s="354">
        <v>2.0</v>
      </c>
      <c r="I111" s="377"/>
      <c r="J111" s="377"/>
      <c r="K111" s="354">
        <v>9.0</v>
      </c>
      <c r="L111" s="354">
        <v>17.0</v>
      </c>
      <c r="M111" s="354">
        <v>31.0</v>
      </c>
      <c r="N111" s="354" t="s">
        <v>53</v>
      </c>
      <c r="O111" s="354">
        <v>4.0</v>
      </c>
      <c r="P111" s="354" t="s">
        <v>53</v>
      </c>
      <c r="Q111" s="354">
        <v>2.0</v>
      </c>
      <c r="R111" s="354">
        <v>2.0</v>
      </c>
    </row>
    <row r="112" ht="14.25" customHeight="1">
      <c r="A112" s="375">
        <v>13.0</v>
      </c>
      <c r="B112" s="550" t="s">
        <v>49</v>
      </c>
      <c r="C112" s="378"/>
      <c r="D112" s="377"/>
      <c r="E112" s="354">
        <v>10.0</v>
      </c>
      <c r="F112" s="354">
        <v>10.0</v>
      </c>
      <c r="G112" s="354">
        <v>10.0</v>
      </c>
      <c r="H112" s="354">
        <v>10.0</v>
      </c>
      <c r="I112" s="377"/>
      <c r="J112" s="377"/>
      <c r="K112" s="354">
        <v>10.0</v>
      </c>
      <c r="L112" s="354">
        <v>10.0</v>
      </c>
      <c r="M112" s="354">
        <v>10.0</v>
      </c>
      <c r="N112" s="354" t="s">
        <v>53</v>
      </c>
      <c r="O112" s="354">
        <v>11.0</v>
      </c>
      <c r="P112" s="354" t="s">
        <v>53</v>
      </c>
      <c r="Q112" s="354">
        <v>11.0</v>
      </c>
      <c r="R112" s="354">
        <v>11.0</v>
      </c>
    </row>
    <row r="113" ht="14.25" customHeight="1">
      <c r="A113" s="375">
        <v>14.0</v>
      </c>
      <c r="B113" s="550" t="s">
        <v>50</v>
      </c>
      <c r="C113" s="378"/>
      <c r="D113" s="377"/>
      <c r="E113" s="354" t="s">
        <v>4</v>
      </c>
      <c r="F113" s="354" t="s">
        <v>51</v>
      </c>
      <c r="G113" s="354" t="s">
        <v>51</v>
      </c>
      <c r="H113" s="354" t="s">
        <v>51</v>
      </c>
      <c r="I113" s="377"/>
      <c r="J113" s="377"/>
      <c r="K113" s="354" t="s">
        <v>51</v>
      </c>
      <c r="L113" s="354" t="s">
        <v>51</v>
      </c>
      <c r="M113" s="354" t="s">
        <v>4</v>
      </c>
      <c r="N113" s="354" t="s">
        <v>53</v>
      </c>
      <c r="O113" s="354" t="s">
        <v>51</v>
      </c>
      <c r="P113" s="354" t="s">
        <v>53</v>
      </c>
      <c r="Q113" s="354" t="s">
        <v>4</v>
      </c>
      <c r="R113" s="354" t="s">
        <v>51</v>
      </c>
    </row>
    <row r="114" ht="14.25" customHeight="1">
      <c r="A114" s="375">
        <v>15.0</v>
      </c>
      <c r="B114" s="550" t="s">
        <v>52</v>
      </c>
      <c r="C114" s="376" t="s">
        <v>63</v>
      </c>
      <c r="D114" s="354" t="s">
        <v>63</v>
      </c>
      <c r="E114" s="354" t="s">
        <v>63</v>
      </c>
      <c r="F114" s="354" t="s">
        <v>63</v>
      </c>
      <c r="G114" s="354" t="s">
        <v>63</v>
      </c>
      <c r="H114" s="354" t="s">
        <v>63</v>
      </c>
      <c r="I114" s="354" t="s">
        <v>63</v>
      </c>
      <c r="J114" s="354" t="s">
        <v>63</v>
      </c>
      <c r="K114" s="354" t="s">
        <v>63</v>
      </c>
      <c r="L114" s="354" t="s">
        <v>63</v>
      </c>
      <c r="M114" s="354" t="s">
        <v>63</v>
      </c>
      <c r="N114" s="354" t="s">
        <v>63</v>
      </c>
      <c r="O114" s="354" t="s">
        <v>63</v>
      </c>
      <c r="P114" s="354" t="s">
        <v>63</v>
      </c>
      <c r="Q114" s="354" t="s">
        <v>63</v>
      </c>
      <c r="R114" s="354" t="s">
        <v>63</v>
      </c>
    </row>
    <row r="115" ht="14.25" customHeight="1">
      <c r="A115" s="375">
        <v>16.0</v>
      </c>
      <c r="B115" s="550" t="s">
        <v>54</v>
      </c>
      <c r="C115" s="378"/>
      <c r="D115" s="377"/>
      <c r="E115" s="354">
        <v>108.0</v>
      </c>
      <c r="F115" s="354">
        <v>90.0</v>
      </c>
      <c r="G115" s="354">
        <v>132.0</v>
      </c>
      <c r="H115" s="354" t="s">
        <v>53</v>
      </c>
      <c r="I115" s="377"/>
      <c r="J115" s="377"/>
      <c r="K115" s="354">
        <v>148.0</v>
      </c>
      <c r="L115" s="354">
        <v>78.0</v>
      </c>
      <c r="M115" s="354">
        <v>186.0</v>
      </c>
      <c r="N115" s="354">
        <v>91.0</v>
      </c>
      <c r="O115" s="354">
        <v>138.0</v>
      </c>
      <c r="P115" s="354">
        <v>150.0</v>
      </c>
      <c r="Q115" s="354">
        <v>162.0</v>
      </c>
      <c r="R115" s="354">
        <v>30.0</v>
      </c>
    </row>
    <row r="116" ht="14.25" customHeight="1">
      <c r="A116" s="375">
        <v>17.0</v>
      </c>
      <c r="B116" s="550" t="s">
        <v>55</v>
      </c>
      <c r="C116" s="378"/>
      <c r="D116" s="377"/>
      <c r="E116" s="354">
        <v>64.0</v>
      </c>
      <c r="F116" s="354">
        <v>71.0</v>
      </c>
      <c r="G116" s="354">
        <v>112.0</v>
      </c>
      <c r="H116" s="354" t="s">
        <v>53</v>
      </c>
      <c r="I116" s="377"/>
      <c r="J116" s="377"/>
      <c r="K116" s="354">
        <v>91.0</v>
      </c>
      <c r="L116" s="354">
        <v>71.0</v>
      </c>
      <c r="M116" s="354">
        <v>77.0</v>
      </c>
      <c r="N116" s="354">
        <v>52.0</v>
      </c>
      <c r="O116" s="354">
        <v>65.0</v>
      </c>
      <c r="P116" s="354">
        <v>105.0</v>
      </c>
      <c r="Q116" s="354">
        <v>88.0</v>
      </c>
      <c r="R116" s="354">
        <v>36.0</v>
      </c>
    </row>
    <row r="117" ht="14.25" customHeight="1">
      <c r="A117" s="375">
        <v>18.0</v>
      </c>
      <c r="B117" s="550" t="s">
        <v>56</v>
      </c>
      <c r="C117" s="560"/>
      <c r="D117" s="401"/>
      <c r="E117" s="400">
        <v>2.0</v>
      </c>
      <c r="F117" s="400">
        <v>3.0</v>
      </c>
      <c r="G117" s="400">
        <v>2.0</v>
      </c>
      <c r="H117" s="400" t="s">
        <v>283</v>
      </c>
      <c r="I117" s="401"/>
      <c r="J117" s="401"/>
      <c r="K117" s="400">
        <v>3.0</v>
      </c>
      <c r="L117" s="400">
        <v>2.0</v>
      </c>
      <c r="M117" s="400">
        <v>1.0</v>
      </c>
      <c r="N117" s="400">
        <v>2.0</v>
      </c>
      <c r="O117" s="400">
        <v>2.0</v>
      </c>
      <c r="P117" s="400">
        <v>1.0</v>
      </c>
      <c r="Q117" s="400">
        <v>4.0</v>
      </c>
      <c r="R117" s="400">
        <v>0.0</v>
      </c>
    </row>
    <row r="118" ht="14.25" customHeight="1">
      <c r="A118" s="375">
        <v>19.0</v>
      </c>
      <c r="B118" s="550" t="s">
        <v>57</v>
      </c>
      <c r="C118" s="406"/>
      <c r="D118" s="374"/>
      <c r="E118" s="373">
        <v>1.0</v>
      </c>
      <c r="F118" s="373">
        <v>0.0</v>
      </c>
      <c r="G118" s="373">
        <v>4.0</v>
      </c>
      <c r="H118" s="373" t="s">
        <v>283</v>
      </c>
      <c r="I118" s="374"/>
      <c r="J118" s="374"/>
      <c r="K118" s="373">
        <v>1.0</v>
      </c>
      <c r="L118" s="373">
        <v>2.0</v>
      </c>
      <c r="M118" s="373">
        <v>7.0</v>
      </c>
      <c r="N118" s="373">
        <v>4.0</v>
      </c>
      <c r="O118" s="373">
        <v>5.0</v>
      </c>
      <c r="P118" s="373">
        <v>5.0</v>
      </c>
      <c r="Q118" s="373">
        <v>6.0</v>
      </c>
      <c r="R118" s="373">
        <v>0.0</v>
      </c>
    </row>
    <row r="119" ht="14.25" customHeight="1">
      <c r="A119" s="375">
        <v>20.0</v>
      </c>
      <c r="B119" s="550" t="s">
        <v>58</v>
      </c>
      <c r="C119" s="378"/>
      <c r="D119" s="377"/>
      <c r="E119" s="354" t="s">
        <v>207</v>
      </c>
      <c r="F119" s="373" t="s">
        <v>284</v>
      </c>
      <c r="G119" s="354" t="s">
        <v>285</v>
      </c>
      <c r="H119" s="354" t="s">
        <v>53</v>
      </c>
      <c r="I119" s="377"/>
      <c r="J119" s="377"/>
      <c r="K119" s="354" t="s">
        <v>286</v>
      </c>
      <c r="L119" s="354" t="s">
        <v>124</v>
      </c>
      <c r="M119" s="354">
        <v>4.0</v>
      </c>
      <c r="N119" s="354" t="s">
        <v>287</v>
      </c>
      <c r="O119" s="354" t="s">
        <v>229</v>
      </c>
      <c r="P119" s="354">
        <v>5.0</v>
      </c>
      <c r="Q119" s="354" t="s">
        <v>288</v>
      </c>
      <c r="R119" s="354">
        <v>0.0</v>
      </c>
    </row>
    <row r="120" ht="14.25" customHeight="1">
      <c r="A120" s="375">
        <v>21.0</v>
      </c>
      <c r="B120" s="550" t="s">
        <v>59</v>
      </c>
      <c r="C120" s="376" t="s">
        <v>63</v>
      </c>
      <c r="D120" s="354" t="s">
        <v>63</v>
      </c>
      <c r="E120" s="354" t="s">
        <v>63</v>
      </c>
      <c r="F120" s="354" t="s">
        <v>63</v>
      </c>
      <c r="G120" s="354" t="s">
        <v>63</v>
      </c>
      <c r="H120" s="354" t="s">
        <v>63</v>
      </c>
      <c r="I120" s="354" t="s">
        <v>63</v>
      </c>
      <c r="J120" s="354" t="s">
        <v>63</v>
      </c>
      <c r="K120" s="354" t="s">
        <v>63</v>
      </c>
      <c r="L120" s="354" t="s">
        <v>63</v>
      </c>
      <c r="M120" s="354" t="s">
        <v>63</v>
      </c>
      <c r="N120" s="354" t="s">
        <v>63</v>
      </c>
      <c r="O120" s="354" t="s">
        <v>63</v>
      </c>
      <c r="P120" s="354" t="s">
        <v>63</v>
      </c>
      <c r="Q120" s="354" t="s">
        <v>63</v>
      </c>
      <c r="R120" s="354" t="s">
        <v>63</v>
      </c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79"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C47:D47"/>
    <mergeCell ref="E47:F47"/>
    <mergeCell ref="G47:H47"/>
    <mergeCell ref="I47:J47"/>
    <mergeCell ref="K47:L47"/>
    <mergeCell ref="A54:L54"/>
    <mergeCell ref="C59:L59"/>
    <mergeCell ref="C65:L65"/>
    <mergeCell ref="A67:F67"/>
    <mergeCell ref="A68:A69"/>
    <mergeCell ref="B68:B69"/>
    <mergeCell ref="C68:F68"/>
    <mergeCell ref="A70:F70"/>
    <mergeCell ref="E101:F101"/>
    <mergeCell ref="G101:H101"/>
    <mergeCell ref="I101:J101"/>
    <mergeCell ref="K101:L101"/>
    <mergeCell ref="M101:N101"/>
    <mergeCell ref="O101:P101"/>
    <mergeCell ref="Q101:R101"/>
    <mergeCell ref="C101:D101"/>
    <mergeCell ref="C102:D102"/>
    <mergeCell ref="E102:F102"/>
    <mergeCell ref="G102:H102"/>
    <mergeCell ref="I102:J102"/>
    <mergeCell ref="K102:L102"/>
    <mergeCell ref="M102:N102"/>
    <mergeCell ref="G96:H96"/>
    <mergeCell ref="I96:J96"/>
    <mergeCell ref="K96:L96"/>
    <mergeCell ref="M96:N96"/>
    <mergeCell ref="O96:P96"/>
    <mergeCell ref="Q96:R96"/>
    <mergeCell ref="A81:F81"/>
    <mergeCell ref="A94:R94"/>
    <mergeCell ref="A95:A97"/>
    <mergeCell ref="B95:B97"/>
    <mergeCell ref="C95:R95"/>
    <mergeCell ref="E96:F96"/>
    <mergeCell ref="A98:R98"/>
    <mergeCell ref="O99:P99"/>
    <mergeCell ref="Q99:R99"/>
    <mergeCell ref="C96:D96"/>
    <mergeCell ref="C99:D99"/>
    <mergeCell ref="E99:F99"/>
    <mergeCell ref="G99:H99"/>
    <mergeCell ref="I99:J99"/>
    <mergeCell ref="K99:L99"/>
    <mergeCell ref="M99:N99"/>
    <mergeCell ref="O102:P102"/>
    <mergeCell ref="Q102:R102"/>
    <mergeCell ref="A109:R109"/>
  </mergeCells>
  <printOptions/>
  <pageMargins bottom="1.0" footer="0.0" header="0.0" left="0.75" right="0.75" top="1.0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29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7.86"/>
    <col customWidth="1" min="14" max="14" width="13.86"/>
    <col customWidth="1" min="15" max="16" width="7.71"/>
    <col customWidth="1" min="17" max="17" width="6.57"/>
    <col customWidth="1" min="18" max="18" width="8.29"/>
    <col customWidth="1" min="19" max="19" width="8.71"/>
    <col customWidth="1" min="20" max="20" width="7.86"/>
    <col customWidth="1" min="21" max="26" width="8.71"/>
  </cols>
  <sheetData>
    <row r="1" ht="14.25" customHeight="1">
      <c r="A1" s="1" t="s">
        <v>0</v>
      </c>
      <c r="B1" s="517">
        <v>291.0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4"/>
      <c r="B2" s="561" t="s">
        <v>1</v>
      </c>
      <c r="C2" s="6" t="s">
        <v>2</v>
      </c>
      <c r="D2" s="6" t="s">
        <v>3</v>
      </c>
      <c r="E2" s="6" t="s">
        <v>4</v>
      </c>
      <c r="F2" s="6" t="s">
        <v>5</v>
      </c>
      <c r="G2" s="6" t="s">
        <v>6</v>
      </c>
      <c r="H2" s="6" t="s">
        <v>7</v>
      </c>
      <c r="I2" s="6" t="s">
        <v>8</v>
      </c>
      <c r="J2" s="6" t="s">
        <v>9</v>
      </c>
      <c r="K2" s="6" t="s">
        <v>10</v>
      </c>
      <c r="L2" s="6" t="s">
        <v>11</v>
      </c>
      <c r="M2" s="4"/>
      <c r="N2" s="232"/>
      <c r="O2" s="232"/>
      <c r="P2" s="232"/>
      <c r="Q2" s="232"/>
      <c r="R2" s="232"/>
      <c r="S2" s="232"/>
      <c r="T2" s="23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  <c r="N3" s="232"/>
      <c r="O3" s="232"/>
      <c r="P3" s="232"/>
      <c r="Q3" s="232"/>
      <c r="R3" s="232"/>
      <c r="S3" s="232"/>
      <c r="T3" s="232"/>
    </row>
    <row r="4" ht="14.25" customHeight="1">
      <c r="A4" s="4"/>
      <c r="B4" s="7" t="s">
        <v>13</v>
      </c>
      <c r="C4" s="525">
        <v>3.0</v>
      </c>
      <c r="D4" s="562">
        <v>5.0</v>
      </c>
      <c r="E4" s="525">
        <v>0.0</v>
      </c>
      <c r="F4" s="562">
        <v>65.0</v>
      </c>
      <c r="G4" s="562">
        <v>28.0</v>
      </c>
      <c r="H4" s="562">
        <v>13.0</v>
      </c>
      <c r="I4" s="562">
        <v>207.0</v>
      </c>
      <c r="J4" s="562">
        <v>31.4</v>
      </c>
      <c r="K4" s="562">
        <v>0.0</v>
      </c>
      <c r="L4" s="562">
        <v>0.0</v>
      </c>
      <c r="M4" s="4"/>
      <c r="N4" s="232"/>
      <c r="O4" s="232"/>
      <c r="P4" s="232"/>
      <c r="Q4" s="232"/>
      <c r="R4" s="232"/>
      <c r="S4" s="232"/>
      <c r="T4" s="232"/>
      <c r="U4" s="232"/>
      <c r="V4" s="232"/>
      <c r="W4" s="232"/>
      <c r="X4" s="232"/>
      <c r="Y4" s="232"/>
      <c r="Z4" s="232"/>
    </row>
    <row r="5" ht="14.25" customHeight="1">
      <c r="A5" s="563"/>
      <c r="B5" s="564" t="s">
        <v>64</v>
      </c>
      <c r="C5" s="565">
        <v>3.0</v>
      </c>
      <c r="D5" s="565">
        <v>5.0</v>
      </c>
      <c r="E5" s="565">
        <v>0.0</v>
      </c>
      <c r="F5" s="565">
        <v>77.0</v>
      </c>
      <c r="G5" s="565">
        <v>47.0</v>
      </c>
      <c r="H5" s="565">
        <v>15.4</v>
      </c>
      <c r="I5" s="565">
        <v>108.0</v>
      </c>
      <c r="J5" s="565">
        <v>71.3</v>
      </c>
      <c r="K5" s="565">
        <v>0.0</v>
      </c>
      <c r="L5" s="565">
        <v>0.0</v>
      </c>
      <c r="M5" s="566"/>
      <c r="N5" s="567"/>
      <c r="O5" s="568"/>
      <c r="P5" s="568"/>
      <c r="Q5" s="568"/>
      <c r="R5" s="568"/>
      <c r="S5" s="568"/>
      <c r="T5" s="568"/>
      <c r="U5" s="568"/>
      <c r="V5" s="568"/>
      <c r="W5" s="568"/>
      <c r="X5" s="568"/>
      <c r="Y5" s="569"/>
      <c r="Z5" s="569"/>
    </row>
    <row r="6" ht="14.25" customHeight="1">
      <c r="A6" s="563"/>
      <c r="B6" s="564" t="s">
        <v>64</v>
      </c>
      <c r="C6" s="570"/>
      <c r="D6" s="570"/>
      <c r="E6" s="570"/>
      <c r="F6" s="570"/>
      <c r="G6" s="570"/>
      <c r="H6" s="570"/>
      <c r="I6" s="570"/>
      <c r="J6" s="570"/>
      <c r="K6" s="570"/>
      <c r="L6" s="570"/>
      <c r="M6" s="571"/>
      <c r="N6" s="568"/>
      <c r="O6" s="568"/>
      <c r="P6" s="568"/>
      <c r="Q6" s="568"/>
      <c r="R6" s="568"/>
      <c r="S6" s="568"/>
      <c r="T6" s="568"/>
      <c r="U6" s="568"/>
      <c r="V6" s="568"/>
      <c r="W6" s="568"/>
      <c r="X6" s="568"/>
      <c r="Y6" s="569"/>
      <c r="Z6" s="569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  <c r="M7" s="4"/>
      <c r="N7" s="232"/>
      <c r="O7" s="232"/>
      <c r="P7" s="232"/>
      <c r="Q7" s="232"/>
      <c r="R7" s="232"/>
      <c r="S7" s="232"/>
      <c r="T7" s="232"/>
    </row>
    <row r="8" ht="14.25" customHeight="1">
      <c r="A8" s="4"/>
      <c r="B8" s="7" t="s">
        <v>23</v>
      </c>
      <c r="C8" s="308"/>
      <c r="D8" s="308"/>
      <c r="E8" s="308"/>
      <c r="F8" s="308"/>
      <c r="G8" s="308"/>
      <c r="H8" s="308"/>
      <c r="I8" s="308"/>
      <c r="J8" s="308"/>
      <c r="K8" s="308"/>
      <c r="L8" s="308"/>
      <c r="M8" s="4"/>
      <c r="N8" s="232"/>
      <c r="O8" s="232"/>
      <c r="P8" s="232"/>
      <c r="Q8" s="232"/>
      <c r="R8" s="232"/>
      <c r="S8" s="232"/>
      <c r="T8" s="232"/>
    </row>
    <row r="9" ht="14.25" customHeight="1">
      <c r="A9" s="4"/>
      <c r="B9" s="7" t="s">
        <v>13</v>
      </c>
      <c r="C9" s="308"/>
      <c r="D9" s="308"/>
      <c r="E9" s="308"/>
      <c r="F9" s="308"/>
      <c r="G9" s="308"/>
      <c r="H9" s="308"/>
      <c r="I9" s="308"/>
      <c r="J9" s="308"/>
      <c r="K9" s="308"/>
      <c r="L9" s="308"/>
      <c r="M9" s="4"/>
      <c r="N9" s="232"/>
      <c r="O9" s="232"/>
      <c r="P9" s="232"/>
      <c r="Q9" s="232"/>
      <c r="R9" s="232"/>
      <c r="S9" s="232"/>
      <c r="T9" s="232"/>
    </row>
    <row r="10" ht="14.25" customHeight="1">
      <c r="A10" s="4"/>
      <c r="B10" s="564" t="s">
        <v>64</v>
      </c>
      <c r="C10" s="308"/>
      <c r="D10" s="308"/>
      <c r="E10" s="308"/>
      <c r="F10" s="308"/>
      <c r="G10" s="308"/>
      <c r="H10" s="308"/>
      <c r="I10" s="308"/>
      <c r="J10" s="308"/>
      <c r="K10" s="308"/>
      <c r="L10" s="308"/>
      <c r="M10" s="4"/>
      <c r="N10" s="232"/>
      <c r="O10" s="232"/>
      <c r="P10" s="232"/>
      <c r="Q10" s="232"/>
      <c r="R10" s="232"/>
      <c r="S10" s="232"/>
      <c r="T10" s="232"/>
      <c r="U10" s="232"/>
      <c r="V10" s="232"/>
      <c r="W10" s="232"/>
      <c r="X10" s="232"/>
      <c r="Y10" s="232"/>
      <c r="Z10" s="232"/>
    </row>
    <row r="11" ht="14.25" customHeight="1">
      <c r="A11" s="4"/>
      <c r="B11" s="564" t="s">
        <v>64</v>
      </c>
      <c r="C11" s="308"/>
      <c r="D11" s="308"/>
      <c r="E11" s="308"/>
      <c r="F11" s="308"/>
      <c r="G11" s="308"/>
      <c r="H11" s="308"/>
      <c r="I11" s="308"/>
      <c r="J11" s="308"/>
      <c r="K11" s="308"/>
      <c r="L11" s="308"/>
      <c r="M11" s="4"/>
      <c r="N11" s="232"/>
      <c r="O11" s="232"/>
      <c r="P11" s="232"/>
      <c r="Q11" s="232"/>
      <c r="R11" s="232"/>
      <c r="S11" s="232"/>
      <c r="T11" s="232"/>
      <c r="U11" s="232"/>
      <c r="V11" s="232"/>
      <c r="W11" s="232"/>
      <c r="X11" s="232"/>
      <c r="Y11" s="232"/>
      <c r="Z11" s="232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  <c r="N12" s="232"/>
      <c r="O12" s="232"/>
      <c r="P12" s="232"/>
      <c r="Q12" s="232"/>
      <c r="R12" s="232"/>
      <c r="S12" s="232"/>
      <c r="T12" s="232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  <c r="N13" s="232"/>
      <c r="O13" s="232"/>
      <c r="P13" s="232"/>
      <c r="Q13" s="232"/>
      <c r="R13" s="232"/>
      <c r="S13" s="232"/>
      <c r="T13" s="232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  <c r="N14" s="232"/>
      <c r="O14" s="232"/>
      <c r="P14" s="232"/>
      <c r="Q14" s="232"/>
      <c r="R14" s="232"/>
      <c r="S14" s="232"/>
      <c r="T14" s="232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20"/>
      <c r="T15" s="520"/>
    </row>
    <row r="16" ht="14.25" customHeight="1">
      <c r="A16" s="27">
        <v>1.0</v>
      </c>
      <c r="B16" s="28" t="s">
        <v>35</v>
      </c>
      <c r="C16" s="29"/>
      <c r="D16" s="30"/>
      <c r="E16" s="30"/>
      <c r="F16" s="30"/>
      <c r="G16" s="31"/>
      <c r="H16" s="4"/>
      <c r="I16" s="4"/>
      <c r="J16" s="4"/>
      <c r="K16" s="4"/>
      <c r="L16" s="4"/>
      <c r="M16" s="4"/>
      <c r="N16" s="232"/>
      <c r="O16" s="232"/>
      <c r="P16" s="232"/>
      <c r="Q16" s="232"/>
      <c r="R16" s="232"/>
      <c r="S16" s="232"/>
      <c r="T16" s="232"/>
    </row>
    <row r="17" ht="14.25" customHeight="1">
      <c r="A17" s="27">
        <v>2.0</v>
      </c>
      <c r="B17" s="28" t="s">
        <v>36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  <c r="N17" s="232"/>
      <c r="O17" s="232"/>
      <c r="P17" s="232"/>
      <c r="Q17" s="232"/>
      <c r="R17" s="232"/>
      <c r="S17" s="232"/>
      <c r="T17" s="232"/>
    </row>
    <row r="18" ht="14.25" customHeight="1">
      <c r="A18" s="34">
        <v>3.0</v>
      </c>
      <c r="B18" s="35" t="s">
        <v>37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  <c r="N18" s="232"/>
      <c r="O18" s="232"/>
      <c r="P18" s="232"/>
      <c r="Q18" s="232"/>
      <c r="R18" s="232"/>
      <c r="S18" s="232"/>
      <c r="T18" s="232"/>
    </row>
    <row r="19" ht="14.25" customHeight="1">
      <c r="A19" s="36">
        <v>4.0</v>
      </c>
      <c r="B19" s="35" t="s">
        <v>38</v>
      </c>
      <c r="C19" s="32"/>
      <c r="D19" s="33"/>
      <c r="E19" s="33"/>
      <c r="F19" s="33"/>
      <c r="G19" s="31"/>
      <c r="H19" s="4"/>
      <c r="I19" s="4"/>
      <c r="J19" s="4"/>
      <c r="K19" s="4"/>
      <c r="L19" s="4"/>
      <c r="M19" s="4"/>
      <c r="N19" s="232"/>
      <c r="O19" s="232"/>
      <c r="P19" s="232"/>
      <c r="Q19" s="232"/>
      <c r="R19" s="232"/>
      <c r="S19" s="232"/>
      <c r="T19" s="232"/>
    </row>
    <row r="20" ht="27.0" customHeight="1">
      <c r="A20" s="37" t="s">
        <v>39</v>
      </c>
      <c r="B20" s="38" t="s">
        <v>40</v>
      </c>
      <c r="C20" s="521"/>
      <c r="D20" s="40"/>
      <c r="E20" s="39"/>
      <c r="F20" s="522"/>
      <c r="G20" s="31"/>
      <c r="H20" s="4"/>
      <c r="I20" s="4"/>
      <c r="J20" s="4"/>
      <c r="K20" s="4"/>
      <c r="L20" s="4"/>
      <c r="M20" s="4"/>
      <c r="N20" s="232"/>
      <c r="O20" s="232"/>
      <c r="P20" s="232"/>
      <c r="Q20" s="232"/>
      <c r="R20" s="232"/>
      <c r="S20" s="232"/>
      <c r="T20" s="232"/>
    </row>
    <row r="21" ht="14.25" customHeight="1">
      <c r="A21" s="43">
        <v>6.0</v>
      </c>
      <c r="B21" s="38" t="s">
        <v>41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44">
        <v>7.0</v>
      </c>
      <c r="B22" s="38" t="s">
        <v>42</v>
      </c>
      <c r="C22" s="32"/>
      <c r="D22" s="33"/>
      <c r="E22" s="33"/>
      <c r="F22" s="33"/>
      <c r="G22" s="31"/>
      <c r="H22" s="4"/>
      <c r="I22" s="4"/>
      <c r="J22" s="4"/>
      <c r="K22" s="4"/>
      <c r="L22" s="4"/>
      <c r="M22" s="4"/>
    </row>
    <row r="23" ht="14.25" customHeight="1">
      <c r="A23" s="45">
        <v>8.0</v>
      </c>
      <c r="B23" s="46" t="s">
        <v>43</v>
      </c>
      <c r="C23" s="523"/>
      <c r="D23" s="49"/>
      <c r="E23" s="47"/>
      <c r="F23" s="524"/>
      <c r="G23" s="51"/>
      <c r="H23" s="4"/>
      <c r="I23" s="4"/>
      <c r="J23" s="4"/>
      <c r="K23" s="4"/>
      <c r="L23" s="4"/>
      <c r="M23" s="4"/>
    </row>
    <row r="24" ht="14.25" customHeight="1">
      <c r="A24" s="52">
        <v>9.0</v>
      </c>
      <c r="B24" s="53" t="s">
        <v>44</v>
      </c>
      <c r="C24" s="29"/>
      <c r="D24" s="30"/>
      <c r="E24" s="30"/>
      <c r="F24" s="30"/>
      <c r="G24" s="31"/>
      <c r="H24" s="4"/>
      <c r="I24" s="4"/>
      <c r="J24" s="4"/>
      <c r="K24" s="4"/>
      <c r="L24" s="4"/>
      <c r="M24" s="4"/>
    </row>
    <row r="25" ht="14.25" customHeight="1">
      <c r="A25" s="52">
        <v>10.0</v>
      </c>
      <c r="B25" s="53" t="s">
        <v>45</v>
      </c>
      <c r="C25" s="32"/>
      <c r="D25" s="33"/>
      <c r="E25" s="33"/>
      <c r="F25" s="33"/>
      <c r="G25" s="31"/>
      <c r="H25" s="4"/>
      <c r="I25" s="4"/>
      <c r="J25" s="4"/>
      <c r="K25" s="4"/>
      <c r="L25" s="4"/>
      <c r="M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</row>
    <row r="27" ht="14.25" customHeight="1">
      <c r="A27" s="37">
        <v>11.0</v>
      </c>
      <c r="B27" s="58" t="s">
        <v>47</v>
      </c>
      <c r="C27" s="29"/>
      <c r="D27" s="30"/>
      <c r="E27" s="30"/>
      <c r="F27" s="30"/>
      <c r="G27" s="31"/>
      <c r="H27" s="4"/>
      <c r="I27" s="4"/>
      <c r="J27" s="4"/>
      <c r="K27" s="4"/>
      <c r="L27" s="4"/>
      <c r="M27" s="4"/>
    </row>
    <row r="28" ht="14.25" customHeight="1">
      <c r="A28" s="27">
        <v>12.0</v>
      </c>
      <c r="B28" s="58" t="s">
        <v>48</v>
      </c>
      <c r="C28" s="32"/>
      <c r="D28" s="33"/>
      <c r="E28" s="33"/>
      <c r="F28" s="33"/>
      <c r="G28" s="31"/>
      <c r="H28" s="4"/>
      <c r="I28" s="4"/>
      <c r="J28" s="4"/>
      <c r="K28" s="4"/>
      <c r="L28" s="4"/>
      <c r="M28" s="4"/>
    </row>
    <row r="29" ht="14.25" customHeight="1">
      <c r="A29" s="27">
        <v>13.0</v>
      </c>
      <c r="B29" s="58" t="s">
        <v>49</v>
      </c>
      <c r="C29" s="32"/>
      <c r="D29" s="33"/>
      <c r="E29" s="33"/>
      <c r="F29" s="33"/>
      <c r="G29" s="31"/>
      <c r="H29" s="4"/>
      <c r="I29" s="4"/>
      <c r="J29" s="4"/>
      <c r="K29" s="4"/>
      <c r="L29" s="4"/>
      <c r="M29" s="4"/>
    </row>
    <row r="30" ht="14.25" customHeight="1">
      <c r="A30" s="27">
        <v>14.0</v>
      </c>
      <c r="B30" s="58" t="s">
        <v>50</v>
      </c>
      <c r="C30" s="32"/>
      <c r="D30" s="33"/>
      <c r="E30" s="33"/>
      <c r="F30" s="33"/>
      <c r="G30" s="31"/>
      <c r="H30" s="4"/>
      <c r="I30" s="4"/>
      <c r="J30" s="4"/>
      <c r="K30" s="4"/>
      <c r="L30" s="4"/>
      <c r="M30" s="4"/>
    </row>
    <row r="31" ht="14.25" customHeight="1">
      <c r="A31" s="27">
        <v>15.0</v>
      </c>
      <c r="B31" s="58" t="s">
        <v>52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16.0</v>
      </c>
      <c r="B32" s="58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17.0</v>
      </c>
      <c r="B33" s="58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60">
        <v>18.0</v>
      </c>
      <c r="B34" s="58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</row>
    <row r="35" ht="14.25" customHeight="1">
      <c r="A35" s="27">
        <v>19.0</v>
      </c>
      <c r="B35" s="58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</row>
    <row r="36" ht="14.25" customHeight="1">
      <c r="A36" s="60">
        <v>20.0</v>
      </c>
      <c r="B36" s="58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</row>
    <row r="37" ht="14.25" customHeight="1">
      <c r="A37" s="27">
        <v>21.0</v>
      </c>
      <c r="B37" s="58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</row>
    <row r="44" ht="14.25" customHeight="1">
      <c r="A44" s="27">
        <v>1.0</v>
      </c>
      <c r="B44" s="71" t="s">
        <v>35</v>
      </c>
      <c r="C44" s="72">
        <v>3.0</v>
      </c>
      <c r="D44" s="73"/>
      <c r="E44" s="72">
        <v>14.0</v>
      </c>
      <c r="F44" s="73"/>
      <c r="G44" s="72">
        <v>19.0</v>
      </c>
      <c r="H44" s="73"/>
      <c r="I44" s="72">
        <v>30.0</v>
      </c>
      <c r="J44" s="73"/>
      <c r="K44" s="72">
        <v>44.0</v>
      </c>
      <c r="L44" s="73"/>
      <c r="M44" s="4"/>
    </row>
    <row r="45" ht="14.25" customHeight="1">
      <c r="A45" s="27">
        <v>2.0</v>
      </c>
      <c r="B45" s="71" t="s">
        <v>36</v>
      </c>
      <c r="C45" s="74">
        <v>2.0</v>
      </c>
      <c r="D45" s="75">
        <v>4.0</v>
      </c>
      <c r="E45" s="74">
        <v>2.0</v>
      </c>
      <c r="F45" s="75">
        <v>4.0</v>
      </c>
      <c r="G45" s="74">
        <v>2.0</v>
      </c>
      <c r="H45" s="75">
        <v>4.0</v>
      </c>
      <c r="I45" s="74">
        <v>2.0</v>
      </c>
      <c r="J45" s="75">
        <v>4.0</v>
      </c>
      <c r="K45" s="74">
        <v>1.0</v>
      </c>
      <c r="L45" s="75">
        <v>3.0</v>
      </c>
      <c r="M45" s="4"/>
    </row>
    <row r="46" ht="14.25" customHeight="1">
      <c r="A46" s="34">
        <v>3.0</v>
      </c>
      <c r="B46" s="76" t="s">
        <v>37</v>
      </c>
      <c r="C46" s="77">
        <v>4.0</v>
      </c>
      <c r="D46" s="78"/>
      <c r="E46" s="77">
        <v>4.0</v>
      </c>
      <c r="F46" s="78"/>
      <c r="G46" s="77">
        <v>4.0</v>
      </c>
      <c r="H46" s="78"/>
      <c r="I46" s="77">
        <v>4.0</v>
      </c>
      <c r="J46" s="78"/>
      <c r="K46" s="77">
        <v>4.0</v>
      </c>
      <c r="L46" s="78"/>
      <c r="M46" s="4"/>
    </row>
    <row r="47" ht="14.25" customHeight="1">
      <c r="A47" s="36">
        <v>4.0</v>
      </c>
      <c r="B47" s="76" t="s">
        <v>38</v>
      </c>
      <c r="C47" s="77">
        <v>1.0</v>
      </c>
      <c r="D47" s="78"/>
      <c r="E47" s="77">
        <v>3.0</v>
      </c>
      <c r="F47" s="78"/>
      <c r="G47" s="77">
        <v>5.0</v>
      </c>
      <c r="H47" s="78"/>
      <c r="I47" s="77">
        <v>6.0</v>
      </c>
      <c r="J47" s="78"/>
      <c r="K47" s="77">
        <v>2.0</v>
      </c>
      <c r="L47" s="78"/>
      <c r="M47" s="4"/>
    </row>
    <row r="48" ht="14.25" customHeight="1">
      <c r="A48" s="37" t="s">
        <v>39</v>
      </c>
      <c r="B48" s="79" t="s">
        <v>40</v>
      </c>
      <c r="C48" s="74">
        <v>91.0</v>
      </c>
      <c r="D48" s="75">
        <v>301.0</v>
      </c>
      <c r="E48" s="74">
        <v>189.0</v>
      </c>
      <c r="F48" s="75">
        <v>285.0</v>
      </c>
      <c r="G48" s="74">
        <v>230.0</v>
      </c>
      <c r="H48" s="75" t="s">
        <v>63</v>
      </c>
      <c r="I48" s="74">
        <v>196.0</v>
      </c>
      <c r="J48" s="75">
        <v>175.0</v>
      </c>
      <c r="K48" s="74">
        <v>202.0</v>
      </c>
      <c r="L48" s="75">
        <v>346.0</v>
      </c>
      <c r="M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10.0</v>
      </c>
      <c r="G49" s="74">
        <v>10.0</v>
      </c>
      <c r="H49" s="75" t="s">
        <v>63</v>
      </c>
      <c r="I49" s="74">
        <v>10.0</v>
      </c>
      <c r="J49" s="75">
        <v>6.0</v>
      </c>
      <c r="K49" s="74">
        <v>10.0</v>
      </c>
      <c r="L49" s="75">
        <v>10.0</v>
      </c>
      <c r="M49" s="4"/>
    </row>
    <row r="50" ht="14.25" customHeight="1">
      <c r="A50" s="44">
        <v>7.0</v>
      </c>
      <c r="B50" s="79" t="s">
        <v>42</v>
      </c>
      <c r="C50" s="74">
        <v>186.0</v>
      </c>
      <c r="D50" s="75">
        <v>520.0</v>
      </c>
      <c r="E50" s="74">
        <v>357.0</v>
      </c>
      <c r="F50" s="75">
        <v>612.0</v>
      </c>
      <c r="G50" s="74">
        <v>292.0</v>
      </c>
      <c r="H50" s="75" t="s">
        <v>63</v>
      </c>
      <c r="I50" s="74">
        <v>204.0</v>
      </c>
      <c r="J50" s="75">
        <v>270.0</v>
      </c>
      <c r="K50" s="74">
        <v>287.0</v>
      </c>
      <c r="L50" s="75">
        <v>445.0</v>
      </c>
      <c r="M50" s="4"/>
    </row>
    <row r="51" ht="14.25" customHeight="1">
      <c r="A51" s="45"/>
      <c r="B51" s="80" t="s">
        <v>43</v>
      </c>
      <c r="C51" s="81">
        <v>274.0</v>
      </c>
      <c r="D51" s="82">
        <v>122.0</v>
      </c>
      <c r="E51" s="81">
        <v>401.0</v>
      </c>
      <c r="F51" s="82">
        <v>203.0</v>
      </c>
      <c r="G51" s="81">
        <v>96.0</v>
      </c>
      <c r="H51" s="82">
        <v>126.0</v>
      </c>
      <c r="I51" s="81">
        <v>91.0</v>
      </c>
      <c r="J51" s="82">
        <v>277.0</v>
      </c>
      <c r="K51" s="81">
        <v>153.0</v>
      </c>
      <c r="L51" s="82">
        <v>148.0</v>
      </c>
      <c r="M51" s="4"/>
    </row>
    <row r="52" ht="14.25" customHeight="1">
      <c r="A52" s="52">
        <v>9.0</v>
      </c>
      <c r="B52" s="83" t="s">
        <v>44</v>
      </c>
      <c r="C52" s="74">
        <v>10.0</v>
      </c>
      <c r="D52" s="75">
        <v>5.0</v>
      </c>
      <c r="E52" s="74">
        <v>10.0</v>
      </c>
      <c r="F52" s="82">
        <v>8.0</v>
      </c>
      <c r="G52" s="74">
        <v>10.0</v>
      </c>
      <c r="H52" s="75">
        <v>10.0</v>
      </c>
      <c r="I52" s="74">
        <v>10.0</v>
      </c>
      <c r="J52" s="75">
        <v>10.0</v>
      </c>
      <c r="K52" s="74">
        <v>10.0</v>
      </c>
      <c r="L52" s="75">
        <v>10.0</v>
      </c>
      <c r="M52" s="4"/>
    </row>
    <row r="53" ht="14.25" customHeight="1">
      <c r="A53" s="52">
        <v>10.0</v>
      </c>
      <c r="B53" s="83" t="s">
        <v>45</v>
      </c>
      <c r="C53" s="84">
        <v>544.0</v>
      </c>
      <c r="D53" s="85">
        <v>147.0</v>
      </c>
      <c r="E53" s="84">
        <v>602.0</v>
      </c>
      <c r="F53" s="85">
        <v>296.0</v>
      </c>
      <c r="G53" s="84">
        <v>134.0</v>
      </c>
      <c r="H53" s="85" t="s">
        <v>241</v>
      </c>
      <c r="I53" s="84">
        <v>244.0</v>
      </c>
      <c r="J53" s="85">
        <v>392.0</v>
      </c>
      <c r="K53" s="84">
        <v>299.0</v>
      </c>
      <c r="L53" s="85">
        <v>245.0</v>
      </c>
      <c r="M53" s="4"/>
    </row>
    <row r="54" ht="14.25" customHeight="1">
      <c r="A54" s="86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</row>
    <row r="55" ht="14.25" customHeight="1">
      <c r="A55" s="37">
        <v>11.0</v>
      </c>
      <c r="B55" s="87" t="s">
        <v>47</v>
      </c>
      <c r="C55" s="88">
        <v>4.0</v>
      </c>
      <c r="D55" s="89">
        <v>0.0</v>
      </c>
      <c r="E55" s="88">
        <v>28.0</v>
      </c>
      <c r="F55" s="89">
        <v>16.0</v>
      </c>
      <c r="G55" s="89">
        <v>17.0</v>
      </c>
      <c r="H55" s="88" t="s">
        <v>53</v>
      </c>
      <c r="I55" s="88"/>
      <c r="J55" s="89"/>
      <c r="K55" s="88"/>
      <c r="L55" s="89"/>
      <c r="M55" s="4"/>
    </row>
    <row r="56" ht="14.25" customHeight="1">
      <c r="A56" s="27">
        <v>12.0</v>
      </c>
      <c r="B56" s="87" t="s">
        <v>48</v>
      </c>
      <c r="C56" s="74">
        <v>23.0</v>
      </c>
      <c r="D56" s="75">
        <v>1.0</v>
      </c>
      <c r="E56" s="74">
        <v>78.0</v>
      </c>
      <c r="F56" s="75">
        <v>64.0</v>
      </c>
      <c r="G56" s="75">
        <v>41.0</v>
      </c>
      <c r="H56" s="74" t="s">
        <v>53</v>
      </c>
      <c r="I56" s="74"/>
      <c r="J56" s="75"/>
      <c r="K56" s="74"/>
      <c r="L56" s="75"/>
      <c r="M56" s="4"/>
    </row>
    <row r="57" ht="14.25" customHeight="1">
      <c r="A57" s="27">
        <v>13.0</v>
      </c>
      <c r="B57" s="87" t="s">
        <v>49</v>
      </c>
      <c r="C57" s="74">
        <v>2.0</v>
      </c>
      <c r="D57" s="75">
        <v>1.0</v>
      </c>
      <c r="E57" s="74">
        <v>2.0</v>
      </c>
      <c r="F57" s="75">
        <v>2.0</v>
      </c>
      <c r="G57" s="75">
        <v>2.0</v>
      </c>
      <c r="H57" s="74" t="s">
        <v>53</v>
      </c>
      <c r="I57" s="74"/>
      <c r="J57" s="75"/>
      <c r="K57" s="74"/>
      <c r="L57" s="75"/>
      <c r="M57" s="4"/>
    </row>
    <row r="58" ht="14.25" customHeight="1">
      <c r="A58" s="27">
        <v>14.0</v>
      </c>
      <c r="B58" s="87" t="s">
        <v>50</v>
      </c>
      <c r="C58" s="74" t="s">
        <v>51</v>
      </c>
      <c r="D58" s="75" t="s">
        <v>51</v>
      </c>
      <c r="E58" s="74" t="s">
        <v>51</v>
      </c>
      <c r="F58" s="75" t="s">
        <v>51</v>
      </c>
      <c r="G58" s="75" t="s">
        <v>51</v>
      </c>
      <c r="H58" s="74" t="s">
        <v>53</v>
      </c>
      <c r="I58" s="74"/>
      <c r="J58" s="75"/>
      <c r="K58" s="74"/>
      <c r="L58" s="75"/>
      <c r="M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</row>
    <row r="60" ht="14.25" customHeight="1">
      <c r="A60" s="60">
        <v>16.0</v>
      </c>
      <c r="B60" s="91" t="s">
        <v>54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17.0</v>
      </c>
      <c r="B61" s="91" t="s">
        <v>55</v>
      </c>
      <c r="C61" s="74"/>
      <c r="D61" s="75"/>
      <c r="E61" s="74"/>
      <c r="F61" s="75"/>
      <c r="G61" s="74"/>
      <c r="H61" s="75"/>
      <c r="I61" s="74"/>
      <c r="J61" s="75"/>
      <c r="K61" s="74"/>
      <c r="L61" s="75"/>
      <c r="M61" s="4"/>
    </row>
    <row r="62" ht="14.25" customHeight="1">
      <c r="A62" s="60">
        <v>18.0</v>
      </c>
      <c r="B62" s="91" t="s">
        <v>56</v>
      </c>
      <c r="C62" s="81"/>
      <c r="D62" s="82"/>
      <c r="E62" s="81"/>
      <c r="F62" s="82"/>
      <c r="G62" s="81"/>
      <c r="H62" s="82"/>
      <c r="I62" s="81"/>
      <c r="J62" s="82"/>
      <c r="K62" s="81"/>
      <c r="L62" s="82"/>
      <c r="M62" s="4"/>
    </row>
    <row r="63" ht="14.25" customHeight="1">
      <c r="A63" s="27">
        <v>19.0</v>
      </c>
      <c r="B63" s="91" t="s">
        <v>57</v>
      </c>
      <c r="C63" s="74"/>
      <c r="D63" s="75"/>
      <c r="E63" s="74"/>
      <c r="F63" s="75"/>
      <c r="G63" s="74"/>
      <c r="H63" s="75"/>
      <c r="I63" s="74"/>
      <c r="J63" s="75"/>
      <c r="K63" s="74"/>
      <c r="L63" s="75"/>
      <c r="M63" s="4"/>
    </row>
    <row r="64" ht="14.25" customHeight="1">
      <c r="A64" s="60">
        <v>20.0</v>
      </c>
      <c r="B64" s="91" t="s">
        <v>58</v>
      </c>
      <c r="C64" s="74"/>
      <c r="D64" s="75"/>
      <c r="E64" s="74"/>
      <c r="F64" s="75"/>
      <c r="G64" s="74"/>
      <c r="H64" s="75"/>
      <c r="I64" s="74"/>
      <c r="J64" s="75"/>
      <c r="K64" s="74"/>
      <c r="L64" s="75"/>
      <c r="M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</row>
    <row r="66" ht="14.25" customHeight="1">
      <c r="A66" s="572" t="s">
        <v>65</v>
      </c>
      <c r="B66" s="573"/>
      <c r="C66" s="573"/>
      <c r="D66" s="573"/>
      <c r="E66" s="573"/>
      <c r="F66" s="573"/>
      <c r="G66" s="574"/>
      <c r="H66" s="575"/>
      <c r="I66" s="575"/>
      <c r="J66" s="575"/>
      <c r="K66" s="575"/>
      <c r="L66" s="575"/>
      <c r="M66" s="568"/>
      <c r="N66" s="568"/>
      <c r="O66" s="568"/>
      <c r="P66" s="568"/>
      <c r="Q66" s="568"/>
      <c r="R66" s="568"/>
      <c r="S66" s="568"/>
      <c r="T66" s="568"/>
      <c r="U66" s="568"/>
      <c r="V66" s="568"/>
      <c r="W66" s="568"/>
      <c r="X66" s="568"/>
      <c r="Y66" s="569"/>
      <c r="Z66" s="569"/>
    </row>
    <row r="67" ht="14.25" customHeight="1">
      <c r="A67" s="568"/>
      <c r="B67" s="568"/>
      <c r="C67" s="568"/>
      <c r="D67" s="568"/>
      <c r="E67" s="568"/>
      <c r="F67" s="568"/>
      <c r="G67" s="568"/>
      <c r="H67" s="568"/>
      <c r="I67" s="568"/>
      <c r="J67" s="568"/>
      <c r="K67" s="568"/>
      <c r="L67" s="568"/>
      <c r="M67" s="568"/>
      <c r="N67" s="568"/>
      <c r="O67" s="568"/>
      <c r="P67" s="568"/>
      <c r="Q67" s="568"/>
      <c r="R67" s="568"/>
      <c r="S67" s="568"/>
      <c r="T67" s="568"/>
      <c r="U67" s="568"/>
      <c r="V67" s="568"/>
      <c r="W67" s="568"/>
      <c r="X67" s="568"/>
      <c r="Y67" s="569"/>
      <c r="Z67" s="569"/>
    </row>
    <row r="68" ht="14.25" customHeight="1">
      <c r="A68" s="576"/>
      <c r="B68" s="577"/>
      <c r="C68" s="577"/>
      <c r="D68" s="577"/>
      <c r="E68" s="577"/>
      <c r="F68" s="577"/>
      <c r="G68" s="578"/>
      <c r="H68" s="569"/>
      <c r="I68" s="569"/>
      <c r="J68" s="569"/>
      <c r="K68" s="569"/>
      <c r="L68" s="569"/>
      <c r="M68" s="569"/>
      <c r="N68" s="569"/>
      <c r="O68" s="569"/>
      <c r="P68" s="569"/>
      <c r="Q68" s="569"/>
      <c r="R68" s="569"/>
      <c r="S68" s="569"/>
      <c r="T68" s="569"/>
      <c r="U68" s="569"/>
      <c r="V68" s="569"/>
      <c r="W68" s="569"/>
      <c r="X68" s="569"/>
      <c r="Y68" s="569"/>
      <c r="Z68" s="569"/>
    </row>
    <row r="69" ht="14.25" customHeight="1">
      <c r="A69" s="579" t="s">
        <v>9</v>
      </c>
      <c r="B69" s="580" t="s">
        <v>25</v>
      </c>
      <c r="C69" s="581" t="s">
        <v>26</v>
      </c>
      <c r="D69" s="582"/>
      <c r="E69" s="583"/>
      <c r="F69" s="584" t="s">
        <v>27</v>
      </c>
      <c r="G69" s="584" t="s">
        <v>28</v>
      </c>
      <c r="H69" s="585"/>
      <c r="I69" s="585"/>
      <c r="J69" s="585"/>
      <c r="K69" s="585"/>
      <c r="L69" s="585"/>
      <c r="M69" s="569"/>
      <c r="N69" s="569"/>
      <c r="O69" s="569"/>
      <c r="P69" s="569"/>
      <c r="Q69" s="569"/>
      <c r="R69" s="569"/>
      <c r="S69" s="569"/>
      <c r="T69" s="569"/>
      <c r="U69" s="569"/>
      <c r="V69" s="569"/>
      <c r="W69" s="569"/>
      <c r="X69" s="569"/>
      <c r="Y69" s="569"/>
      <c r="Z69" s="569"/>
    </row>
    <row r="70" ht="14.25" customHeight="1">
      <c r="A70" s="586"/>
      <c r="B70" s="587"/>
      <c r="C70" s="584" t="s">
        <v>29</v>
      </c>
      <c r="D70" s="584" t="s">
        <v>30</v>
      </c>
      <c r="E70" s="584" t="s">
        <v>31</v>
      </c>
      <c r="F70" s="584" t="s">
        <v>32</v>
      </c>
      <c r="G70" s="584" t="s">
        <v>33</v>
      </c>
      <c r="H70" s="588" t="s">
        <v>66</v>
      </c>
      <c r="I70" s="589" t="s">
        <v>67</v>
      </c>
      <c r="J70" s="589" t="s">
        <v>68</v>
      </c>
      <c r="K70" s="589" t="s">
        <v>69</v>
      </c>
      <c r="L70" s="589" t="s">
        <v>70</v>
      </c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  <c r="Y70" s="569"/>
      <c r="Z70" s="569"/>
    </row>
    <row r="71" ht="14.25" customHeight="1">
      <c r="A71" s="590" t="s">
        <v>34</v>
      </c>
      <c r="B71" s="582"/>
      <c r="C71" s="582"/>
      <c r="D71" s="582"/>
      <c r="E71" s="582"/>
      <c r="F71" s="582"/>
      <c r="G71" s="582"/>
      <c r="H71" s="582"/>
      <c r="I71" s="582"/>
      <c r="J71" s="582"/>
      <c r="K71" s="582"/>
      <c r="L71" s="583"/>
      <c r="M71" s="569"/>
      <c r="N71" s="569"/>
      <c r="O71" s="569"/>
      <c r="P71" s="569"/>
      <c r="Q71" s="569"/>
      <c r="R71" s="569"/>
      <c r="S71" s="569"/>
      <c r="T71" s="569"/>
      <c r="U71" s="569"/>
      <c r="V71" s="569"/>
      <c r="W71" s="569"/>
      <c r="X71" s="569"/>
      <c r="Y71" s="569"/>
      <c r="Z71" s="569"/>
    </row>
    <row r="72" ht="14.25" customHeight="1">
      <c r="A72" s="591">
        <v>1.0</v>
      </c>
      <c r="B72" s="592" t="s">
        <v>35</v>
      </c>
      <c r="C72" s="593"/>
      <c r="D72" s="593"/>
      <c r="E72" s="593"/>
      <c r="F72" s="593"/>
      <c r="G72" s="588"/>
      <c r="H72" s="589"/>
      <c r="I72" s="589"/>
      <c r="J72" s="589"/>
      <c r="K72" s="589"/>
      <c r="L72" s="589"/>
      <c r="M72" s="569"/>
      <c r="N72" s="594" t="s">
        <v>289</v>
      </c>
      <c r="O72" s="569"/>
      <c r="P72" s="569"/>
      <c r="Q72" s="569"/>
      <c r="R72" s="569"/>
      <c r="S72" s="569"/>
      <c r="T72" s="569"/>
      <c r="U72" s="569"/>
      <c r="V72" s="569"/>
      <c r="W72" s="569"/>
      <c r="X72" s="569"/>
      <c r="Y72" s="569"/>
      <c r="Z72" s="569"/>
    </row>
    <row r="73" ht="14.25" customHeight="1">
      <c r="A73" s="591">
        <v>2.0</v>
      </c>
      <c r="B73" s="592" t="s">
        <v>36</v>
      </c>
      <c r="C73" s="593"/>
      <c r="D73" s="593"/>
      <c r="E73" s="593"/>
      <c r="F73" s="593"/>
      <c r="G73" s="588"/>
      <c r="H73" s="589"/>
      <c r="I73" s="589"/>
      <c r="J73" s="589"/>
      <c r="K73" s="589"/>
      <c r="L73" s="589"/>
      <c r="M73" s="569"/>
      <c r="N73" s="569"/>
      <c r="O73" s="569"/>
      <c r="P73" s="569"/>
      <c r="Q73" s="569"/>
      <c r="R73" s="569"/>
      <c r="S73" s="569"/>
      <c r="T73" s="569"/>
      <c r="U73" s="569"/>
      <c r="V73" s="569"/>
      <c r="W73" s="569"/>
      <c r="X73" s="569"/>
      <c r="Y73" s="569"/>
      <c r="Z73" s="569"/>
    </row>
    <row r="74" ht="14.25" customHeight="1">
      <c r="A74" s="595">
        <v>3.0</v>
      </c>
      <c r="B74" s="596" t="s">
        <v>37</v>
      </c>
      <c r="C74" s="593"/>
      <c r="D74" s="593"/>
      <c r="E74" s="593"/>
      <c r="F74" s="593"/>
      <c r="G74" s="588"/>
      <c r="H74" s="589"/>
      <c r="I74" s="589"/>
      <c r="J74" s="589"/>
      <c r="K74" s="589"/>
      <c r="L74" s="58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  <c r="Y74" s="569"/>
      <c r="Z74" s="569"/>
    </row>
    <row r="75" ht="14.25" customHeight="1">
      <c r="A75" s="597">
        <v>4.0</v>
      </c>
      <c r="B75" s="598" t="s">
        <v>290</v>
      </c>
      <c r="C75" s="593"/>
      <c r="D75" s="593"/>
      <c r="E75" s="593"/>
      <c r="F75" s="593"/>
      <c r="G75" s="588"/>
      <c r="H75" s="589"/>
      <c r="I75" s="589"/>
      <c r="J75" s="589"/>
      <c r="K75" s="589"/>
      <c r="L75" s="589"/>
      <c r="M75" s="569"/>
      <c r="N75" s="569"/>
      <c r="O75" s="569"/>
      <c r="P75" s="569"/>
      <c r="Q75" s="569"/>
      <c r="R75" s="569"/>
      <c r="S75" s="569"/>
      <c r="T75" s="569"/>
      <c r="U75" s="569"/>
      <c r="V75" s="569"/>
      <c r="W75" s="569"/>
      <c r="X75" s="569"/>
      <c r="Y75" s="569"/>
      <c r="Z75" s="569"/>
    </row>
    <row r="76" ht="14.25" customHeight="1">
      <c r="A76" s="591" t="s">
        <v>39</v>
      </c>
      <c r="B76" s="599" t="s">
        <v>40</v>
      </c>
      <c r="C76" s="600"/>
      <c r="D76" s="601"/>
      <c r="E76" s="602"/>
      <c r="F76" s="603"/>
      <c r="G76" s="588"/>
      <c r="H76" s="589"/>
      <c r="I76" s="589"/>
      <c r="J76" s="589"/>
      <c r="K76" s="589"/>
      <c r="L76" s="58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  <c r="Y76" s="569"/>
      <c r="Z76" s="569"/>
    </row>
    <row r="77" ht="14.25" customHeight="1">
      <c r="A77" s="604">
        <v>6.0</v>
      </c>
      <c r="B77" s="605" t="s">
        <v>291</v>
      </c>
      <c r="C77" s="593"/>
      <c r="D77" s="593"/>
      <c r="E77" s="593"/>
      <c r="F77" s="602"/>
      <c r="G77" s="588"/>
      <c r="H77" s="589"/>
      <c r="I77" s="589"/>
      <c r="J77" s="589"/>
      <c r="K77" s="589"/>
      <c r="L77" s="589"/>
      <c r="M77" s="569"/>
      <c r="N77" s="569"/>
      <c r="O77" s="569"/>
      <c r="P77" s="569"/>
      <c r="Q77" s="569"/>
      <c r="R77" s="569"/>
      <c r="S77" s="569"/>
      <c r="T77" s="569"/>
      <c r="U77" s="569"/>
      <c r="V77" s="569"/>
      <c r="W77" s="569"/>
      <c r="X77" s="569"/>
      <c r="Y77" s="569"/>
      <c r="Z77" s="569"/>
    </row>
    <row r="78" ht="14.25" customHeight="1">
      <c r="A78" s="606">
        <v>7.0</v>
      </c>
      <c r="B78" s="599" t="s">
        <v>42</v>
      </c>
      <c r="C78" s="593"/>
      <c r="D78" s="593"/>
      <c r="E78" s="593"/>
      <c r="F78" s="607"/>
      <c r="G78" s="588"/>
      <c r="H78" s="589"/>
      <c r="I78" s="589"/>
      <c r="J78" s="589"/>
      <c r="K78" s="589"/>
      <c r="L78" s="58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  <c r="Y78" s="569"/>
      <c r="Z78" s="569"/>
    </row>
    <row r="79" ht="14.25" customHeight="1">
      <c r="A79" s="608">
        <v>8.0</v>
      </c>
      <c r="B79" s="609" t="s">
        <v>292</v>
      </c>
      <c r="C79" s="610"/>
      <c r="D79" s="601"/>
      <c r="E79" s="611"/>
      <c r="F79" s="612"/>
      <c r="G79" s="588"/>
      <c r="H79" s="589"/>
      <c r="I79" s="589"/>
      <c r="J79" s="589"/>
      <c r="K79" s="589"/>
      <c r="L79" s="589"/>
      <c r="M79" s="569"/>
      <c r="N79" s="569"/>
      <c r="O79" s="569"/>
      <c r="P79" s="569"/>
      <c r="Q79" s="569"/>
      <c r="R79" s="569"/>
      <c r="S79" s="569"/>
      <c r="T79" s="569"/>
      <c r="U79" s="569"/>
      <c r="V79" s="569"/>
      <c r="W79" s="569"/>
      <c r="X79" s="569"/>
      <c r="Y79" s="569"/>
      <c r="Z79" s="569"/>
    </row>
    <row r="80" ht="14.25" customHeight="1">
      <c r="A80" s="613">
        <v>9.0</v>
      </c>
      <c r="B80" s="614" t="s">
        <v>293</v>
      </c>
      <c r="C80" s="593"/>
      <c r="D80" s="593"/>
      <c r="E80" s="593"/>
      <c r="F80" s="593"/>
      <c r="G80" s="588"/>
      <c r="H80" s="589"/>
      <c r="I80" s="589"/>
      <c r="J80" s="589"/>
      <c r="K80" s="589"/>
      <c r="L80" s="58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  <c r="Y80" s="569"/>
      <c r="Z80" s="569"/>
    </row>
    <row r="81" ht="14.25" customHeight="1">
      <c r="A81" s="613">
        <v>10.0</v>
      </c>
      <c r="B81" s="615" t="s">
        <v>45</v>
      </c>
      <c r="C81" s="593"/>
      <c r="D81" s="593"/>
      <c r="E81" s="593"/>
      <c r="F81" s="593"/>
      <c r="G81" s="588"/>
      <c r="H81" s="589"/>
      <c r="I81" s="589"/>
      <c r="J81" s="589"/>
      <c r="K81" s="589"/>
      <c r="L81" s="589"/>
      <c r="M81" s="569"/>
      <c r="N81" s="569"/>
      <c r="O81" s="569"/>
      <c r="P81" s="569"/>
      <c r="Q81" s="569"/>
      <c r="R81" s="569"/>
      <c r="S81" s="569"/>
      <c r="T81" s="569"/>
      <c r="U81" s="569"/>
      <c r="V81" s="569"/>
      <c r="W81" s="569"/>
      <c r="X81" s="569"/>
      <c r="Y81" s="569"/>
      <c r="Z81" s="569"/>
    </row>
    <row r="82" ht="14.25" customHeight="1">
      <c r="A82" s="590" t="s">
        <v>46</v>
      </c>
      <c r="B82" s="582"/>
      <c r="C82" s="582"/>
      <c r="D82" s="582"/>
      <c r="E82" s="582"/>
      <c r="F82" s="582"/>
      <c r="G82" s="582"/>
      <c r="H82" s="582"/>
      <c r="I82" s="582"/>
      <c r="J82" s="582"/>
      <c r="K82" s="582"/>
      <c r="L82" s="583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  <c r="Y82" s="569"/>
      <c r="Z82" s="569"/>
    </row>
    <row r="83" ht="14.25" customHeight="1">
      <c r="A83" s="591">
        <v>11.0</v>
      </c>
      <c r="B83" s="616" t="s">
        <v>47</v>
      </c>
      <c r="C83" s="589"/>
      <c r="D83" s="589"/>
      <c r="E83" s="617"/>
      <c r="F83" s="618"/>
      <c r="G83" s="589"/>
      <c r="H83" s="589"/>
      <c r="I83" s="589"/>
      <c r="J83" s="589"/>
      <c r="K83" s="589"/>
      <c r="L83" s="589"/>
      <c r="M83" s="569"/>
      <c r="N83" s="569"/>
      <c r="O83" s="569"/>
      <c r="P83" s="569"/>
      <c r="Q83" s="569"/>
      <c r="R83" s="569"/>
      <c r="S83" s="569"/>
      <c r="T83" s="569"/>
      <c r="U83" s="569"/>
      <c r="V83" s="569"/>
      <c r="W83" s="569"/>
      <c r="X83" s="569"/>
      <c r="Y83" s="569"/>
      <c r="Z83" s="569"/>
    </row>
    <row r="84" ht="14.25" customHeight="1">
      <c r="A84" s="591">
        <v>12.0</v>
      </c>
      <c r="B84" s="616" t="s">
        <v>48</v>
      </c>
      <c r="C84" s="589"/>
      <c r="D84" s="589"/>
      <c r="E84" s="589"/>
      <c r="F84" s="589"/>
      <c r="G84" s="589"/>
      <c r="H84" s="589"/>
      <c r="I84" s="589"/>
      <c r="J84" s="589"/>
      <c r="K84" s="589"/>
      <c r="L84" s="589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  <c r="Y84" s="569"/>
      <c r="Z84" s="569"/>
    </row>
    <row r="85" ht="14.25" customHeight="1">
      <c r="A85" s="591">
        <v>13.0</v>
      </c>
      <c r="B85" s="616" t="s">
        <v>49</v>
      </c>
      <c r="C85" s="589"/>
      <c r="D85" s="589"/>
      <c r="E85" s="589"/>
      <c r="F85" s="589"/>
      <c r="G85" s="589"/>
      <c r="H85" s="589"/>
      <c r="I85" s="589"/>
      <c r="J85" s="589"/>
      <c r="K85" s="589"/>
      <c r="L85" s="589"/>
      <c r="M85" s="569"/>
      <c r="N85" s="569"/>
      <c r="O85" s="569"/>
      <c r="P85" s="569"/>
      <c r="Q85" s="569"/>
      <c r="R85" s="569"/>
      <c r="S85" s="569"/>
      <c r="T85" s="569"/>
      <c r="U85" s="569"/>
      <c r="V85" s="569"/>
      <c r="W85" s="569"/>
      <c r="X85" s="569"/>
      <c r="Y85" s="569"/>
      <c r="Z85" s="569"/>
    </row>
    <row r="86" ht="14.25" customHeight="1">
      <c r="A86" s="591">
        <v>14.0</v>
      </c>
      <c r="B86" s="616" t="s">
        <v>50</v>
      </c>
      <c r="C86" s="589"/>
      <c r="D86" s="589"/>
      <c r="E86" s="589"/>
      <c r="F86" s="589"/>
      <c r="G86" s="589"/>
      <c r="H86" s="589"/>
      <c r="I86" s="589"/>
      <c r="J86" s="589"/>
      <c r="K86" s="589"/>
      <c r="L86" s="58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  <c r="Y86" s="569"/>
      <c r="Z86" s="569"/>
    </row>
    <row r="87" ht="14.25" customHeight="1">
      <c r="A87" s="591">
        <v>15.0</v>
      </c>
      <c r="B87" s="616" t="s">
        <v>52</v>
      </c>
      <c r="C87" s="589"/>
      <c r="D87" s="589"/>
      <c r="E87" s="589"/>
      <c r="F87" s="589"/>
      <c r="G87" s="589"/>
      <c r="H87" s="589"/>
      <c r="I87" s="589"/>
      <c r="J87" s="589"/>
      <c r="K87" s="589"/>
      <c r="L87" s="589"/>
      <c r="M87" s="569"/>
      <c r="N87" s="569"/>
      <c r="O87" s="569"/>
      <c r="P87" s="569"/>
      <c r="Q87" s="569"/>
      <c r="R87" s="569"/>
      <c r="S87" s="569"/>
      <c r="T87" s="569"/>
      <c r="U87" s="569"/>
      <c r="V87" s="569"/>
      <c r="W87" s="569"/>
      <c r="X87" s="569"/>
      <c r="Y87" s="569"/>
      <c r="Z87" s="569"/>
    </row>
    <row r="88" ht="14.25" customHeight="1">
      <c r="A88" s="616">
        <v>16.0</v>
      </c>
      <c r="B88" s="616" t="s">
        <v>54</v>
      </c>
      <c r="C88" s="589"/>
      <c r="D88" s="589"/>
      <c r="E88" s="589"/>
      <c r="F88" s="589"/>
      <c r="G88" s="589"/>
      <c r="H88" s="589"/>
      <c r="I88" s="589"/>
      <c r="J88" s="589"/>
      <c r="K88" s="589"/>
      <c r="L88" s="58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  <c r="Y88" s="569"/>
      <c r="Z88" s="569"/>
    </row>
    <row r="89" ht="14.25" customHeight="1">
      <c r="A89" s="591">
        <v>17.0</v>
      </c>
      <c r="B89" s="616" t="s">
        <v>55</v>
      </c>
      <c r="C89" s="589"/>
      <c r="D89" s="589"/>
      <c r="E89" s="589"/>
      <c r="F89" s="589"/>
      <c r="G89" s="589"/>
      <c r="H89" s="589"/>
      <c r="I89" s="589"/>
      <c r="J89" s="589"/>
      <c r="K89" s="589"/>
      <c r="L89" s="589"/>
      <c r="M89" s="569"/>
      <c r="N89" s="569"/>
      <c r="O89" s="569"/>
      <c r="P89" s="569"/>
      <c r="Q89" s="569"/>
      <c r="R89" s="569"/>
      <c r="S89" s="569"/>
      <c r="T89" s="569"/>
      <c r="U89" s="569"/>
      <c r="V89" s="569"/>
      <c r="W89" s="569"/>
      <c r="X89" s="569"/>
      <c r="Y89" s="569"/>
      <c r="Z89" s="569"/>
    </row>
    <row r="90" ht="14.25" customHeight="1">
      <c r="A90" s="616">
        <v>18.0</v>
      </c>
      <c r="B90" s="616" t="s">
        <v>56</v>
      </c>
      <c r="C90" s="589"/>
      <c r="D90" s="589"/>
      <c r="E90" s="589"/>
      <c r="F90" s="589"/>
      <c r="G90" s="589"/>
      <c r="H90" s="589"/>
      <c r="I90" s="589"/>
      <c r="J90" s="589"/>
      <c r="K90" s="589"/>
      <c r="L90" s="58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  <c r="Y90" s="569"/>
      <c r="Z90" s="569"/>
    </row>
    <row r="91" ht="14.25" customHeight="1">
      <c r="A91" s="591">
        <v>19.0</v>
      </c>
      <c r="B91" s="616" t="s">
        <v>57</v>
      </c>
      <c r="C91" s="589"/>
      <c r="D91" s="589"/>
      <c r="E91" s="589"/>
      <c r="F91" s="589"/>
      <c r="G91" s="589"/>
      <c r="H91" s="589"/>
      <c r="I91" s="589"/>
      <c r="J91" s="589"/>
      <c r="K91" s="589"/>
      <c r="L91" s="589"/>
      <c r="M91" s="569"/>
      <c r="N91" s="569"/>
      <c r="O91" s="569"/>
      <c r="P91" s="569"/>
      <c r="Q91" s="569"/>
      <c r="R91" s="569"/>
      <c r="S91" s="569"/>
      <c r="T91" s="569"/>
      <c r="U91" s="569"/>
      <c r="V91" s="569"/>
      <c r="W91" s="569"/>
      <c r="X91" s="569"/>
      <c r="Y91" s="569"/>
      <c r="Z91" s="569"/>
    </row>
    <row r="92" ht="14.25" customHeight="1">
      <c r="A92" s="616">
        <v>20.0</v>
      </c>
      <c r="B92" s="616" t="s">
        <v>58</v>
      </c>
      <c r="C92" s="589"/>
      <c r="D92" s="589"/>
      <c r="E92" s="589"/>
      <c r="F92" s="589"/>
      <c r="G92" s="589"/>
      <c r="H92" s="589"/>
      <c r="I92" s="589"/>
      <c r="J92" s="589"/>
      <c r="K92" s="589"/>
      <c r="L92" s="589"/>
      <c r="M92" s="569"/>
      <c r="N92" s="569"/>
      <c r="O92" s="569"/>
      <c r="P92" s="569"/>
      <c r="Q92" s="569"/>
      <c r="R92" s="569"/>
      <c r="S92" s="569"/>
      <c r="T92" s="569"/>
      <c r="U92" s="569"/>
      <c r="V92" s="569"/>
      <c r="W92" s="569"/>
      <c r="X92" s="569"/>
      <c r="Y92" s="569"/>
      <c r="Z92" s="569"/>
    </row>
    <row r="93" ht="14.25" customHeight="1">
      <c r="A93" s="591">
        <v>21.0</v>
      </c>
      <c r="B93" s="616" t="s">
        <v>59</v>
      </c>
      <c r="C93" s="589"/>
      <c r="D93" s="589"/>
      <c r="E93" s="589"/>
      <c r="F93" s="589"/>
      <c r="G93" s="589"/>
      <c r="H93" s="589"/>
      <c r="I93" s="589"/>
      <c r="J93" s="589"/>
      <c r="K93" s="589"/>
      <c r="L93" s="589"/>
      <c r="M93" s="569"/>
      <c r="N93" s="569"/>
      <c r="O93" s="569"/>
      <c r="P93" s="569"/>
      <c r="Q93" s="569"/>
      <c r="R93" s="569"/>
      <c r="S93" s="569"/>
      <c r="T93" s="569"/>
      <c r="U93" s="569"/>
      <c r="V93" s="569"/>
      <c r="W93" s="569"/>
      <c r="X93" s="569"/>
      <c r="Y93" s="569"/>
      <c r="Z93" s="569"/>
    </row>
    <row r="94" ht="14.25" customHeight="1">
      <c r="A94" s="585"/>
      <c r="B94" s="585"/>
      <c r="C94" s="585"/>
      <c r="D94" s="585"/>
      <c r="E94" s="585"/>
      <c r="F94" s="585"/>
      <c r="G94" s="585"/>
      <c r="H94" s="585"/>
      <c r="I94" s="585"/>
      <c r="J94" s="585"/>
      <c r="K94" s="585"/>
      <c r="L94" s="585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  <c r="Y94" s="569"/>
      <c r="Z94" s="569"/>
    </row>
    <row r="95" ht="54.0" customHeight="1">
      <c r="A95" s="619" t="s">
        <v>294</v>
      </c>
      <c r="B95" s="582"/>
      <c r="C95" s="582"/>
      <c r="D95" s="582"/>
      <c r="E95" s="582"/>
      <c r="F95" s="582"/>
      <c r="G95" s="582"/>
      <c r="H95" s="582"/>
      <c r="I95" s="582"/>
      <c r="J95" s="582"/>
      <c r="K95" s="582"/>
      <c r="L95" s="583"/>
      <c r="M95" s="569"/>
      <c r="N95" s="569"/>
      <c r="O95" s="569"/>
      <c r="P95" s="569"/>
      <c r="Q95" s="569"/>
      <c r="R95" s="569"/>
      <c r="S95" s="569"/>
      <c r="T95" s="569"/>
      <c r="U95" s="569"/>
      <c r="V95" s="569"/>
      <c r="W95" s="569"/>
      <c r="X95" s="569"/>
      <c r="Y95" s="569"/>
      <c r="Z95" s="569"/>
    </row>
    <row r="96" ht="14.25" customHeight="1">
      <c r="A96" s="620" t="s">
        <v>9</v>
      </c>
      <c r="B96" s="621" t="s">
        <v>25</v>
      </c>
      <c r="C96" s="622" t="s">
        <v>26</v>
      </c>
      <c r="D96" s="582"/>
      <c r="E96" s="582"/>
      <c r="F96" s="582"/>
      <c r="G96" s="582"/>
      <c r="H96" s="582"/>
      <c r="I96" s="582"/>
      <c r="J96" s="582"/>
      <c r="K96" s="582"/>
      <c r="L96" s="583"/>
      <c r="M96" s="623"/>
      <c r="N96" s="577"/>
      <c r="O96" s="577"/>
      <c r="P96" s="577"/>
      <c r="Q96" s="577"/>
      <c r="R96" s="577"/>
      <c r="S96" s="577"/>
      <c r="T96" s="577"/>
      <c r="U96" s="577"/>
      <c r="V96" s="624"/>
      <c r="W96" s="569"/>
      <c r="X96" s="569"/>
      <c r="Y96" s="569"/>
      <c r="Z96" s="569"/>
    </row>
    <row r="97" ht="14.25" customHeight="1">
      <c r="A97" s="625"/>
      <c r="B97" s="626"/>
      <c r="C97" s="627" t="s">
        <v>29</v>
      </c>
      <c r="D97" s="583"/>
      <c r="E97" s="627" t="s">
        <v>30</v>
      </c>
      <c r="F97" s="583"/>
      <c r="G97" s="627" t="s">
        <v>31</v>
      </c>
      <c r="H97" s="583"/>
      <c r="I97" s="627" t="s">
        <v>32</v>
      </c>
      <c r="J97" s="583"/>
      <c r="K97" s="627" t="s">
        <v>33</v>
      </c>
      <c r="L97" s="583"/>
      <c r="M97" s="627" t="s">
        <v>66</v>
      </c>
      <c r="N97" s="583"/>
      <c r="O97" s="627" t="s">
        <v>67</v>
      </c>
      <c r="P97" s="583"/>
      <c r="Q97" s="627" t="s">
        <v>68</v>
      </c>
      <c r="R97" s="583"/>
      <c r="S97" s="627" t="s">
        <v>69</v>
      </c>
      <c r="T97" s="583"/>
      <c r="U97" s="627" t="s">
        <v>70</v>
      </c>
      <c r="V97" s="583"/>
      <c r="W97" s="569"/>
      <c r="X97" s="569"/>
      <c r="Y97" s="569"/>
      <c r="Z97" s="569"/>
    </row>
    <row r="98" ht="27.0" customHeight="1">
      <c r="A98" s="628"/>
      <c r="B98" s="586"/>
      <c r="C98" s="616" t="s">
        <v>61</v>
      </c>
      <c r="D98" s="616" t="s">
        <v>62</v>
      </c>
      <c r="E98" s="616" t="s">
        <v>61</v>
      </c>
      <c r="F98" s="616" t="s">
        <v>62</v>
      </c>
      <c r="G98" s="616" t="s">
        <v>61</v>
      </c>
      <c r="H98" s="616" t="s">
        <v>62</v>
      </c>
      <c r="I98" s="616" t="s">
        <v>61</v>
      </c>
      <c r="J98" s="616" t="s">
        <v>62</v>
      </c>
      <c r="K98" s="616" t="s">
        <v>61</v>
      </c>
      <c r="L98" s="616" t="s">
        <v>62</v>
      </c>
      <c r="M98" s="616" t="s">
        <v>61</v>
      </c>
      <c r="N98" s="616" t="s">
        <v>62</v>
      </c>
      <c r="O98" s="616" t="s">
        <v>61</v>
      </c>
      <c r="P98" s="616" t="s">
        <v>62</v>
      </c>
      <c r="Q98" s="616" t="s">
        <v>61</v>
      </c>
      <c r="R98" s="616" t="s">
        <v>62</v>
      </c>
      <c r="S98" s="616" t="s">
        <v>61</v>
      </c>
      <c r="T98" s="616" t="s">
        <v>62</v>
      </c>
      <c r="U98" s="616" t="s">
        <v>61</v>
      </c>
      <c r="V98" s="616" t="s">
        <v>62</v>
      </c>
      <c r="W98" s="569"/>
      <c r="X98" s="569"/>
      <c r="Y98" s="569"/>
      <c r="Z98" s="569"/>
    </row>
    <row r="99" ht="14.25" customHeight="1">
      <c r="A99" s="590" t="s">
        <v>34</v>
      </c>
      <c r="B99" s="582"/>
      <c r="C99" s="582"/>
      <c r="D99" s="582"/>
      <c r="E99" s="582"/>
      <c r="F99" s="582"/>
      <c r="G99" s="582"/>
      <c r="H99" s="582"/>
      <c r="I99" s="582"/>
      <c r="J99" s="582"/>
      <c r="K99" s="582"/>
      <c r="L99" s="629"/>
      <c r="M99" s="630"/>
      <c r="N99" s="582"/>
      <c r="O99" s="582"/>
      <c r="P99" s="582"/>
      <c r="Q99" s="582"/>
      <c r="R99" s="582"/>
      <c r="S99" s="582"/>
      <c r="T99" s="582"/>
      <c r="U99" s="582"/>
      <c r="V99" s="629"/>
      <c r="W99" s="569"/>
      <c r="X99" s="569"/>
      <c r="Y99" s="569"/>
      <c r="Z99" s="569"/>
    </row>
    <row r="100" ht="14.25" customHeight="1">
      <c r="A100" s="591">
        <v>1.0</v>
      </c>
      <c r="B100" s="592" t="s">
        <v>35</v>
      </c>
      <c r="C100" s="631">
        <v>4.0</v>
      </c>
      <c r="D100" s="583"/>
      <c r="E100" s="631">
        <v>8.0</v>
      </c>
      <c r="F100" s="583"/>
      <c r="G100" s="631">
        <v>10.0</v>
      </c>
      <c r="H100" s="583"/>
      <c r="I100" s="631">
        <v>14.0</v>
      </c>
      <c r="J100" s="583"/>
      <c r="K100" s="631">
        <v>17.0</v>
      </c>
      <c r="L100" s="583"/>
      <c r="M100" s="631">
        <v>21.0</v>
      </c>
      <c r="N100" s="583"/>
      <c r="O100" s="631">
        <v>30.0</v>
      </c>
      <c r="P100" s="583"/>
      <c r="Q100" s="631">
        <v>34.0</v>
      </c>
      <c r="R100" s="583"/>
      <c r="S100" s="631">
        <v>37.0</v>
      </c>
      <c r="T100" s="583"/>
      <c r="U100" s="632"/>
      <c r="V100" s="583"/>
      <c r="W100" s="569"/>
      <c r="X100" s="569"/>
      <c r="Y100" s="569"/>
      <c r="Z100" s="569"/>
    </row>
    <row r="101" ht="14.25" customHeight="1">
      <c r="A101" s="591">
        <v>2.0</v>
      </c>
      <c r="B101" s="592" t="s">
        <v>36</v>
      </c>
      <c r="C101" s="588">
        <v>2.0</v>
      </c>
      <c r="D101" s="588">
        <v>4.0</v>
      </c>
      <c r="E101" s="588">
        <v>2.0</v>
      </c>
      <c r="F101" s="589"/>
      <c r="G101" s="588">
        <v>2.0</v>
      </c>
      <c r="H101" s="588">
        <v>4.0</v>
      </c>
      <c r="I101" s="588">
        <v>2.0</v>
      </c>
      <c r="J101" s="588">
        <v>4.0</v>
      </c>
      <c r="K101" s="588">
        <v>2.0</v>
      </c>
      <c r="L101" s="588">
        <v>4.0</v>
      </c>
      <c r="M101" s="588">
        <v>1.0</v>
      </c>
      <c r="N101" s="588">
        <v>3.0</v>
      </c>
      <c r="O101" s="633">
        <v>1.0</v>
      </c>
      <c r="P101" s="633">
        <v>3.0</v>
      </c>
      <c r="Q101" s="588">
        <v>1.0</v>
      </c>
      <c r="R101" s="588">
        <v>3.0</v>
      </c>
      <c r="S101" s="588">
        <v>1.0</v>
      </c>
      <c r="T101" s="588">
        <v>3.0</v>
      </c>
      <c r="U101" s="589"/>
      <c r="V101" s="589"/>
      <c r="W101" s="569"/>
      <c r="X101" s="569"/>
      <c r="Y101" s="569"/>
      <c r="Z101" s="569"/>
    </row>
    <row r="102" ht="14.25" customHeight="1">
      <c r="A102" s="595">
        <v>3.0</v>
      </c>
      <c r="B102" s="596" t="s">
        <v>37</v>
      </c>
      <c r="C102" s="631">
        <v>2.0</v>
      </c>
      <c r="D102" s="583"/>
      <c r="E102" s="631">
        <v>2.0</v>
      </c>
      <c r="F102" s="583"/>
      <c r="G102" s="631">
        <v>2.0</v>
      </c>
      <c r="H102" s="583"/>
      <c r="I102" s="631">
        <v>2.0</v>
      </c>
      <c r="J102" s="583"/>
      <c r="K102" s="631">
        <v>2.0</v>
      </c>
      <c r="L102" s="583"/>
      <c r="M102" s="631">
        <v>2.0</v>
      </c>
      <c r="N102" s="583"/>
      <c r="O102" s="632"/>
      <c r="P102" s="583"/>
      <c r="Q102" s="631">
        <v>2.0</v>
      </c>
      <c r="R102" s="583"/>
      <c r="S102" s="631">
        <v>2.0</v>
      </c>
      <c r="T102" s="583"/>
      <c r="U102" s="632"/>
      <c r="V102" s="583"/>
      <c r="W102" s="569"/>
      <c r="X102" s="569"/>
      <c r="Y102" s="569"/>
      <c r="Z102" s="569"/>
    </row>
    <row r="103" ht="14.25" customHeight="1">
      <c r="A103" s="597">
        <v>4.0</v>
      </c>
      <c r="B103" s="598" t="s">
        <v>295</v>
      </c>
      <c r="C103" s="631">
        <v>5.0</v>
      </c>
      <c r="D103" s="583"/>
      <c r="E103" s="631">
        <v>1.0</v>
      </c>
      <c r="F103" s="583"/>
      <c r="G103" s="631">
        <v>6.0</v>
      </c>
      <c r="H103" s="583"/>
      <c r="I103" s="631">
        <v>1.0</v>
      </c>
      <c r="J103" s="583"/>
      <c r="K103" s="631">
        <v>4.0</v>
      </c>
      <c r="L103" s="583"/>
      <c r="M103" s="631">
        <v>6.0</v>
      </c>
      <c r="N103" s="583"/>
      <c r="O103" s="632"/>
      <c r="P103" s="583"/>
      <c r="Q103" s="631">
        <v>3.0</v>
      </c>
      <c r="R103" s="583"/>
      <c r="S103" s="631">
        <v>5.0</v>
      </c>
      <c r="T103" s="583"/>
      <c r="U103" s="632"/>
      <c r="V103" s="583"/>
      <c r="W103" s="569"/>
      <c r="X103" s="569"/>
      <c r="Y103" s="569"/>
      <c r="Z103" s="569"/>
    </row>
    <row r="104" ht="14.25" customHeight="1">
      <c r="A104" s="591" t="s">
        <v>39</v>
      </c>
      <c r="B104" s="599" t="s">
        <v>40</v>
      </c>
      <c r="C104" s="634"/>
      <c r="D104" s="635"/>
      <c r="E104" s="636">
        <v>414.0</v>
      </c>
      <c r="F104" s="637"/>
      <c r="G104" s="638">
        <v>300.0</v>
      </c>
      <c r="H104" s="639">
        <v>85.0</v>
      </c>
      <c r="I104" s="640">
        <v>347.0</v>
      </c>
      <c r="J104" s="641">
        <v>148.0</v>
      </c>
      <c r="K104" s="642"/>
      <c r="L104" s="643"/>
      <c r="M104" s="636"/>
      <c r="N104" s="644"/>
      <c r="O104" s="645"/>
      <c r="P104" s="646"/>
      <c r="Q104" s="647"/>
      <c r="R104" s="648"/>
      <c r="S104" s="649"/>
      <c r="T104" s="650"/>
      <c r="U104" s="589"/>
      <c r="V104" s="589"/>
      <c r="W104" s="569"/>
      <c r="X104" s="569"/>
      <c r="Y104" s="569"/>
      <c r="Z104" s="569"/>
    </row>
    <row r="105" ht="14.25" customHeight="1">
      <c r="A105" s="604">
        <v>6.0</v>
      </c>
      <c r="B105" s="605" t="s">
        <v>296</v>
      </c>
      <c r="C105" s="588"/>
      <c r="D105" s="588"/>
      <c r="E105" s="588">
        <v>10.0</v>
      </c>
      <c r="F105" s="637"/>
      <c r="G105" s="588">
        <v>10.0</v>
      </c>
      <c r="H105" s="588">
        <v>3.0</v>
      </c>
      <c r="I105" s="588">
        <v>10.0</v>
      </c>
      <c r="J105" s="588">
        <v>9.0</v>
      </c>
      <c r="K105" s="588"/>
      <c r="L105" s="588"/>
      <c r="M105" s="588"/>
      <c r="N105" s="588"/>
      <c r="O105" s="633"/>
      <c r="P105" s="633"/>
      <c r="Q105" s="588"/>
      <c r="R105" s="588"/>
      <c r="S105" s="588"/>
      <c r="T105" s="588"/>
      <c r="U105" s="589"/>
      <c r="V105" s="589"/>
      <c r="W105" s="569"/>
      <c r="X105" s="569"/>
      <c r="Y105" s="569"/>
      <c r="Z105" s="569"/>
    </row>
    <row r="106" ht="14.25" customHeight="1">
      <c r="A106" s="606">
        <v>7.0</v>
      </c>
      <c r="B106" s="599" t="s">
        <v>42</v>
      </c>
      <c r="C106" s="588"/>
      <c r="D106" s="588"/>
      <c r="E106" s="588">
        <v>583.0</v>
      </c>
      <c r="F106" s="589"/>
      <c r="G106" s="588">
        <v>459.0</v>
      </c>
      <c r="H106" s="588">
        <v>89.0</v>
      </c>
      <c r="I106" s="588">
        <v>617.0</v>
      </c>
      <c r="J106" s="588">
        <v>248.0</v>
      </c>
      <c r="K106" s="588"/>
      <c r="L106" s="588"/>
      <c r="M106" s="588"/>
      <c r="N106" s="588"/>
      <c r="O106" s="633"/>
      <c r="P106" s="633"/>
      <c r="Q106" s="588"/>
      <c r="R106" s="588"/>
      <c r="S106" s="588"/>
      <c r="T106" s="588"/>
      <c r="U106" s="589"/>
      <c r="V106" s="589"/>
      <c r="W106" s="569"/>
      <c r="X106" s="569"/>
      <c r="Y106" s="569"/>
      <c r="Z106" s="569"/>
    </row>
    <row r="107" ht="14.25" customHeight="1">
      <c r="A107" s="589"/>
      <c r="B107" s="609" t="s">
        <v>297</v>
      </c>
      <c r="C107" s="651"/>
      <c r="D107" s="652"/>
      <c r="E107" s="639">
        <v>93.0</v>
      </c>
      <c r="F107" s="653">
        <v>215.0</v>
      </c>
      <c r="G107" s="654">
        <v>242.0</v>
      </c>
      <c r="H107" s="655">
        <v>139.0</v>
      </c>
      <c r="I107" s="656">
        <v>250.0</v>
      </c>
      <c r="J107" s="657">
        <v>241.0</v>
      </c>
      <c r="K107" s="658"/>
      <c r="L107" s="659"/>
      <c r="M107" s="660"/>
      <c r="N107" s="661"/>
      <c r="O107" s="662"/>
      <c r="P107" s="663"/>
      <c r="Q107" s="664"/>
      <c r="R107" s="648"/>
      <c r="S107" s="665"/>
      <c r="T107" s="588"/>
      <c r="U107" s="589"/>
      <c r="V107" s="589"/>
      <c r="W107" s="569"/>
      <c r="X107" s="569"/>
      <c r="Y107" s="569"/>
      <c r="Z107" s="569"/>
    </row>
    <row r="108" ht="14.25" customHeight="1">
      <c r="A108" s="613">
        <v>9.0</v>
      </c>
      <c r="B108" s="614" t="s">
        <v>298</v>
      </c>
      <c r="C108" s="588"/>
      <c r="D108" s="588"/>
      <c r="E108" s="588">
        <v>10.0</v>
      </c>
      <c r="F108" s="588">
        <v>10.0</v>
      </c>
      <c r="G108" s="588">
        <v>10.0</v>
      </c>
      <c r="H108" s="588">
        <v>10.0</v>
      </c>
      <c r="I108" s="588">
        <v>10.0</v>
      </c>
      <c r="J108" s="588">
        <v>10.0</v>
      </c>
      <c r="K108" s="588"/>
      <c r="L108" s="588"/>
      <c r="M108" s="588"/>
      <c r="N108" s="588"/>
      <c r="O108" s="633"/>
      <c r="P108" s="633"/>
      <c r="Q108" s="588"/>
      <c r="R108" s="588"/>
      <c r="S108" s="588"/>
      <c r="T108" s="588"/>
      <c r="U108" s="589"/>
      <c r="V108" s="589"/>
      <c r="W108" s="569"/>
      <c r="X108" s="569"/>
      <c r="Y108" s="569"/>
      <c r="Z108" s="569"/>
    </row>
    <row r="109" ht="14.25" customHeight="1">
      <c r="A109" s="613">
        <v>10.0</v>
      </c>
      <c r="B109" s="615" t="s">
        <v>45</v>
      </c>
      <c r="C109" s="588"/>
      <c r="D109" s="588"/>
      <c r="E109" s="588">
        <v>259.0</v>
      </c>
      <c r="F109" s="588">
        <v>405.0</v>
      </c>
      <c r="G109" s="588">
        <v>440.0</v>
      </c>
      <c r="H109" s="588">
        <v>315.0</v>
      </c>
      <c r="I109" s="588">
        <v>473.0</v>
      </c>
      <c r="J109" s="588">
        <v>468.0</v>
      </c>
      <c r="K109" s="588"/>
      <c r="L109" s="588"/>
      <c r="M109" s="588"/>
      <c r="N109" s="588"/>
      <c r="O109" s="633"/>
      <c r="P109" s="633"/>
      <c r="Q109" s="588"/>
      <c r="R109" s="588"/>
      <c r="S109" s="588"/>
      <c r="T109" s="588"/>
      <c r="U109" s="589"/>
      <c r="V109" s="589"/>
      <c r="W109" s="569"/>
      <c r="X109" s="569"/>
      <c r="Y109" s="569"/>
      <c r="Z109" s="569"/>
    </row>
    <row r="110" ht="14.25" customHeight="1">
      <c r="A110" s="590" t="s">
        <v>46</v>
      </c>
      <c r="B110" s="582"/>
      <c r="C110" s="582"/>
      <c r="D110" s="582"/>
      <c r="E110" s="582"/>
      <c r="F110" s="582"/>
      <c r="G110" s="582"/>
      <c r="H110" s="582"/>
      <c r="I110" s="582"/>
      <c r="J110" s="582"/>
      <c r="K110" s="582"/>
      <c r="L110" s="629"/>
      <c r="M110" s="590">
        <v>0.0</v>
      </c>
      <c r="N110" s="582"/>
      <c r="O110" s="582"/>
      <c r="P110" s="582"/>
      <c r="Q110" s="582"/>
      <c r="R110" s="582"/>
      <c r="S110" s="582"/>
      <c r="T110" s="582"/>
      <c r="U110" s="582"/>
      <c r="V110" s="629"/>
      <c r="W110" s="569"/>
      <c r="X110" s="569"/>
      <c r="Y110" s="569"/>
      <c r="Z110" s="569"/>
    </row>
    <row r="111" ht="14.25" customHeight="1">
      <c r="A111" s="591">
        <v>11.0</v>
      </c>
      <c r="B111" s="616" t="s">
        <v>47</v>
      </c>
      <c r="C111" s="589"/>
      <c r="D111" s="589"/>
      <c r="E111" s="588">
        <v>47.0</v>
      </c>
      <c r="F111" s="588" t="s">
        <v>53</v>
      </c>
      <c r="G111" s="588">
        <v>0.0</v>
      </c>
      <c r="H111" s="588">
        <v>28.0</v>
      </c>
      <c r="I111" s="588">
        <v>0.0</v>
      </c>
      <c r="J111" s="588">
        <v>2.0</v>
      </c>
      <c r="K111" s="589"/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69"/>
      <c r="X111" s="569"/>
      <c r="Y111" s="569"/>
      <c r="Z111" s="569"/>
    </row>
    <row r="112" ht="14.25" customHeight="1">
      <c r="A112" s="591">
        <v>12.0</v>
      </c>
      <c r="B112" s="616" t="s">
        <v>48</v>
      </c>
      <c r="C112" s="589"/>
      <c r="D112" s="589"/>
      <c r="E112" s="588">
        <v>68.0</v>
      </c>
      <c r="F112" s="588" t="s">
        <v>53</v>
      </c>
      <c r="G112" s="588">
        <v>1.0</v>
      </c>
      <c r="H112" s="588">
        <v>32.0</v>
      </c>
      <c r="I112" s="588">
        <v>1.0</v>
      </c>
      <c r="J112" s="588">
        <v>6.0</v>
      </c>
      <c r="K112" s="589"/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69"/>
      <c r="X112" s="569"/>
      <c r="Y112" s="569"/>
      <c r="Z112" s="569"/>
    </row>
    <row r="113" ht="14.25" customHeight="1">
      <c r="A113" s="591">
        <v>13.0</v>
      </c>
      <c r="B113" s="616" t="s">
        <v>49</v>
      </c>
      <c r="C113" s="589"/>
      <c r="D113" s="589"/>
      <c r="E113" s="588">
        <v>3.0</v>
      </c>
      <c r="F113" s="588" t="s">
        <v>53</v>
      </c>
      <c r="G113" s="588">
        <v>3.0</v>
      </c>
      <c r="H113" s="588">
        <v>3.0</v>
      </c>
      <c r="I113" s="588">
        <v>3.0</v>
      </c>
      <c r="J113" s="588">
        <v>2.0</v>
      </c>
      <c r="K113" s="589"/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69"/>
      <c r="X113" s="569"/>
      <c r="Y113" s="569"/>
      <c r="Z113" s="569"/>
    </row>
    <row r="114" ht="14.25" customHeight="1">
      <c r="A114" s="591">
        <v>14.0</v>
      </c>
      <c r="B114" s="616" t="s">
        <v>50</v>
      </c>
      <c r="C114" s="589"/>
      <c r="D114" s="589"/>
      <c r="E114" s="588" t="s">
        <v>77</v>
      </c>
      <c r="F114" s="588" t="s">
        <v>53</v>
      </c>
      <c r="G114" s="588" t="s">
        <v>77</v>
      </c>
      <c r="H114" s="588" t="s">
        <v>77</v>
      </c>
      <c r="I114" s="588" t="s">
        <v>77</v>
      </c>
      <c r="J114" s="588" t="s">
        <v>77</v>
      </c>
      <c r="K114" s="589"/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69"/>
      <c r="X114" s="569"/>
      <c r="Y114" s="569"/>
      <c r="Z114" s="569"/>
    </row>
    <row r="115" ht="14.25" customHeight="1">
      <c r="A115" s="591">
        <v>15.0</v>
      </c>
      <c r="B115" s="616" t="s">
        <v>52</v>
      </c>
      <c r="C115" s="666"/>
      <c r="D115" s="582"/>
      <c r="E115" s="582"/>
      <c r="F115" s="582"/>
      <c r="G115" s="582"/>
      <c r="H115" s="582"/>
      <c r="I115" s="582"/>
      <c r="J115" s="582"/>
      <c r="K115" s="582"/>
      <c r="L115" s="583"/>
      <c r="M115" s="666"/>
      <c r="N115" s="582"/>
      <c r="O115" s="582"/>
      <c r="P115" s="582"/>
      <c r="Q115" s="582"/>
      <c r="R115" s="582"/>
      <c r="S115" s="582"/>
      <c r="T115" s="582"/>
      <c r="U115" s="582"/>
      <c r="V115" s="583"/>
      <c r="W115" s="569"/>
      <c r="X115" s="569"/>
      <c r="Y115" s="569"/>
      <c r="Z115" s="569"/>
    </row>
    <row r="116" ht="14.25" customHeight="1">
      <c r="A116" s="616">
        <v>16.0</v>
      </c>
      <c r="B116" s="667" t="s">
        <v>54</v>
      </c>
      <c r="C116" s="589"/>
      <c r="D116" s="589"/>
      <c r="E116" s="589"/>
      <c r="F116" s="589"/>
      <c r="G116" s="589"/>
      <c r="H116" s="589"/>
      <c r="I116" s="589"/>
      <c r="J116" s="589"/>
      <c r="K116" s="589"/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69"/>
      <c r="X116" s="569"/>
      <c r="Y116" s="569"/>
      <c r="Z116" s="569"/>
    </row>
    <row r="117" ht="14.25" customHeight="1">
      <c r="A117" s="591">
        <v>17.0</v>
      </c>
      <c r="B117" s="667" t="s">
        <v>55</v>
      </c>
      <c r="C117" s="589"/>
      <c r="D117" s="589"/>
      <c r="E117" s="589"/>
      <c r="F117" s="589"/>
      <c r="G117" s="589"/>
      <c r="H117" s="589"/>
      <c r="I117" s="589"/>
      <c r="J117" s="589"/>
      <c r="K117" s="589"/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69"/>
      <c r="X117" s="569"/>
      <c r="Y117" s="569"/>
      <c r="Z117" s="569"/>
    </row>
    <row r="118" ht="14.25" customHeight="1">
      <c r="A118" s="616">
        <v>18.0</v>
      </c>
      <c r="B118" s="667" t="s">
        <v>56</v>
      </c>
      <c r="C118" s="589"/>
      <c r="D118" s="589"/>
      <c r="E118" s="589"/>
      <c r="F118" s="589"/>
      <c r="G118" s="589"/>
      <c r="H118" s="589"/>
      <c r="I118" s="589"/>
      <c r="J118" s="589"/>
      <c r="K118" s="589"/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69"/>
      <c r="X118" s="569"/>
      <c r="Y118" s="569"/>
      <c r="Z118" s="569"/>
    </row>
    <row r="119" ht="14.25" customHeight="1">
      <c r="A119" s="591">
        <v>19.0</v>
      </c>
      <c r="B119" s="667" t="s">
        <v>57</v>
      </c>
      <c r="C119" s="589"/>
      <c r="D119" s="589"/>
      <c r="E119" s="589"/>
      <c r="F119" s="589"/>
      <c r="G119" s="589"/>
      <c r="H119" s="589"/>
      <c r="I119" s="589"/>
      <c r="J119" s="589"/>
      <c r="K119" s="589"/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69"/>
      <c r="X119" s="569"/>
      <c r="Y119" s="569"/>
      <c r="Z119" s="569"/>
    </row>
    <row r="120" ht="14.25" customHeight="1">
      <c r="A120" s="616">
        <v>20.0</v>
      </c>
      <c r="B120" s="667" t="s">
        <v>58</v>
      </c>
      <c r="C120" s="589"/>
      <c r="D120" s="589"/>
      <c r="E120" s="589"/>
      <c r="F120" s="589"/>
      <c r="G120" s="589"/>
      <c r="H120" s="589"/>
      <c r="I120" s="589"/>
      <c r="J120" s="589"/>
      <c r="K120" s="589"/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69"/>
      <c r="X120" s="569"/>
      <c r="Y120" s="569"/>
      <c r="Z120" s="569"/>
    </row>
    <row r="121" ht="14.25" customHeight="1">
      <c r="A121" s="591">
        <v>21.0</v>
      </c>
      <c r="B121" s="667" t="s">
        <v>59</v>
      </c>
      <c r="C121" s="668" t="s">
        <v>63</v>
      </c>
      <c r="D121" s="582"/>
      <c r="E121" s="582"/>
      <c r="F121" s="582"/>
      <c r="G121" s="582"/>
      <c r="H121" s="582"/>
      <c r="I121" s="582"/>
      <c r="J121" s="582"/>
      <c r="K121" s="582"/>
      <c r="L121" s="583"/>
      <c r="M121" s="668" t="s">
        <v>63</v>
      </c>
      <c r="N121" s="582"/>
      <c r="O121" s="582"/>
      <c r="P121" s="582"/>
      <c r="Q121" s="582"/>
      <c r="R121" s="582"/>
      <c r="S121" s="582"/>
      <c r="T121" s="582"/>
      <c r="U121" s="582"/>
      <c r="V121" s="583"/>
      <c r="W121" s="569"/>
      <c r="X121" s="569"/>
      <c r="Y121" s="569"/>
      <c r="Z121" s="569"/>
    </row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95"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C47:D47"/>
    <mergeCell ref="E47:F47"/>
    <mergeCell ref="G47:H47"/>
    <mergeCell ref="I47:J47"/>
    <mergeCell ref="K47:L47"/>
    <mergeCell ref="A54:L54"/>
    <mergeCell ref="C59:L59"/>
    <mergeCell ref="C65:L65"/>
    <mergeCell ref="A66:G66"/>
    <mergeCell ref="A68:G68"/>
    <mergeCell ref="A69:A70"/>
    <mergeCell ref="B69:B70"/>
    <mergeCell ref="C69:E69"/>
    <mergeCell ref="G97:H97"/>
    <mergeCell ref="I97:J97"/>
    <mergeCell ref="A110:L110"/>
    <mergeCell ref="M110:V110"/>
    <mergeCell ref="C115:L115"/>
    <mergeCell ref="M115:V115"/>
    <mergeCell ref="C121:L121"/>
    <mergeCell ref="M121:V121"/>
    <mergeCell ref="C97:D97"/>
    <mergeCell ref="E97:F97"/>
    <mergeCell ref="C100:D100"/>
    <mergeCell ref="E100:F100"/>
    <mergeCell ref="G100:H100"/>
    <mergeCell ref="I100:J100"/>
    <mergeCell ref="K100:L100"/>
    <mergeCell ref="Q102:R102"/>
    <mergeCell ref="S102:T102"/>
    <mergeCell ref="U102:V102"/>
    <mergeCell ref="C102:D102"/>
    <mergeCell ref="E102:F102"/>
    <mergeCell ref="G102:H102"/>
    <mergeCell ref="I102:J102"/>
    <mergeCell ref="K102:L102"/>
    <mergeCell ref="M102:N102"/>
    <mergeCell ref="O102:P102"/>
    <mergeCell ref="K97:L97"/>
    <mergeCell ref="M97:N97"/>
    <mergeCell ref="O97:P97"/>
    <mergeCell ref="Q97:R97"/>
    <mergeCell ref="S97:T97"/>
    <mergeCell ref="U97:V97"/>
    <mergeCell ref="A99:L99"/>
    <mergeCell ref="M99:V99"/>
    <mergeCell ref="A71:L71"/>
    <mergeCell ref="A82:L82"/>
    <mergeCell ref="A95:L95"/>
    <mergeCell ref="A96:A98"/>
    <mergeCell ref="B96:B98"/>
    <mergeCell ref="C96:L96"/>
    <mergeCell ref="M96:V96"/>
    <mergeCell ref="M100:N100"/>
    <mergeCell ref="O100:P100"/>
    <mergeCell ref="Q100:R100"/>
    <mergeCell ref="S100:T100"/>
    <mergeCell ref="U100:V100"/>
    <mergeCell ref="Q103:R103"/>
    <mergeCell ref="S103:T103"/>
    <mergeCell ref="U103:V103"/>
    <mergeCell ref="C103:D103"/>
    <mergeCell ref="E103:F103"/>
    <mergeCell ref="G103:H103"/>
    <mergeCell ref="I103:J103"/>
    <mergeCell ref="K103:L103"/>
    <mergeCell ref="M103:N103"/>
    <mergeCell ref="O103:P103"/>
  </mergeCells>
  <printOptions/>
  <pageMargins bottom="1.0" footer="0.0" header="0.0" left="0.75" right="0.75" top="1.0"/>
  <pageSetup orientation="portrait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21.0"/>
    <col customWidth="1" min="8" max="8" width="11.0"/>
    <col customWidth="1" min="9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292.0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3.0</v>
      </c>
      <c r="D4" s="308">
        <v>4.0</v>
      </c>
      <c r="E4" s="308">
        <v>2.0</v>
      </c>
      <c r="F4" s="308">
        <v>32.0</v>
      </c>
      <c r="G4" s="308">
        <v>14.0</v>
      </c>
      <c r="H4" s="308">
        <v>16.0</v>
      </c>
      <c r="I4" s="308">
        <v>60.0</v>
      </c>
      <c r="J4" s="308">
        <v>53.33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669">
        <v>13.0</v>
      </c>
      <c r="D7" s="669">
        <v>0.0</v>
      </c>
      <c r="E7" s="669">
        <v>202.0</v>
      </c>
      <c r="F7" s="669">
        <v>12.0</v>
      </c>
      <c r="G7" s="670">
        <v>45771.0</v>
      </c>
      <c r="H7" s="669">
        <v>16.83</v>
      </c>
      <c r="I7" s="669">
        <v>3.0</v>
      </c>
      <c r="J7" s="669">
        <v>0.0</v>
      </c>
      <c r="K7" s="671">
        <v>28.75</v>
      </c>
      <c r="L7" s="669">
        <v>3.51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/>
      <c r="D16" s="40"/>
      <c r="E16" s="39"/>
      <c r="F16" s="522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/>
      <c r="D19" s="49"/>
      <c r="E19" s="47"/>
      <c r="F19" s="524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0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3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3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3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>
        <v>19.0</v>
      </c>
      <c r="H40" s="73"/>
      <c r="I40" s="72">
        <v>30.0</v>
      </c>
      <c r="J40" s="73"/>
      <c r="K40" s="72">
        <v>44.0</v>
      </c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>
        <v>2.0</v>
      </c>
      <c r="H41" s="75">
        <v>4.0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>
        <v>4.0</v>
      </c>
      <c r="H42" s="78"/>
      <c r="I42" s="77">
        <v>4.0</v>
      </c>
      <c r="J42" s="78"/>
      <c r="K42" s="77">
        <v>4.0</v>
      </c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>
        <v>5.0</v>
      </c>
      <c r="H43" s="78"/>
      <c r="I43" s="77">
        <v>6.0</v>
      </c>
      <c r="J43" s="78"/>
      <c r="K43" s="77">
        <v>2.0</v>
      </c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>
        <v>230.0</v>
      </c>
      <c r="H44" s="75" t="s">
        <v>63</v>
      </c>
      <c r="I44" s="74">
        <v>196.0</v>
      </c>
      <c r="J44" s="75">
        <v>175.0</v>
      </c>
      <c r="K44" s="74">
        <v>202.0</v>
      </c>
      <c r="L44" s="75">
        <v>346.0</v>
      </c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>
        <v>10.0</v>
      </c>
      <c r="H45" s="75" t="s">
        <v>63</v>
      </c>
      <c r="I45" s="74">
        <v>10.0</v>
      </c>
      <c r="J45" s="75">
        <v>6.0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>
        <v>292.0</v>
      </c>
      <c r="H46" s="75" t="s">
        <v>63</v>
      </c>
      <c r="I46" s="74">
        <v>204.0</v>
      </c>
      <c r="J46" s="75">
        <v>270.0</v>
      </c>
      <c r="K46" s="74">
        <v>287.0</v>
      </c>
      <c r="L46" s="75">
        <v>445.0</v>
      </c>
      <c r="M46" s="4"/>
    </row>
    <row r="47" ht="14.25" customHeight="1">
      <c r="A47" s="45"/>
      <c r="B47" s="80" t="s">
        <v>43</v>
      </c>
      <c r="C47" s="81"/>
      <c r="D47" s="82"/>
      <c r="E47" s="81"/>
      <c r="F47" s="82"/>
      <c r="G47" s="81">
        <v>96.0</v>
      </c>
      <c r="H47" s="82">
        <v>126.0</v>
      </c>
      <c r="I47" s="81">
        <v>91.0</v>
      </c>
      <c r="J47" s="82">
        <v>277.0</v>
      </c>
      <c r="K47" s="81">
        <v>153.0</v>
      </c>
      <c r="L47" s="82">
        <v>148.0</v>
      </c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>
        <v>10.0</v>
      </c>
      <c r="H48" s="75">
        <v>10.0</v>
      </c>
      <c r="I48" s="74">
        <v>10.0</v>
      </c>
      <c r="J48" s="75">
        <v>10.0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>
        <v>134.0</v>
      </c>
      <c r="H49" s="85" t="s">
        <v>241</v>
      </c>
      <c r="I49" s="84">
        <v>244.0</v>
      </c>
      <c r="J49" s="85">
        <v>392.0</v>
      </c>
      <c r="K49" s="84">
        <v>299.0</v>
      </c>
      <c r="L49" s="85">
        <v>245.0</v>
      </c>
      <c r="M49" s="4"/>
    </row>
    <row r="50" ht="14.25" customHeight="1">
      <c r="A50" s="420" t="s">
        <v>299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>
        <v>14.0</v>
      </c>
      <c r="H51" s="88"/>
      <c r="I51" s="88">
        <v>9.0</v>
      </c>
      <c r="J51" s="89">
        <v>9.0</v>
      </c>
      <c r="K51" s="88">
        <v>0.0</v>
      </c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>
        <v>24.0</v>
      </c>
      <c r="H52" s="74"/>
      <c r="I52" s="74">
        <v>21.0</v>
      </c>
      <c r="J52" s="75">
        <v>12.0</v>
      </c>
      <c r="K52" s="74">
        <v>2.0</v>
      </c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>
        <v>10.0</v>
      </c>
      <c r="H53" s="74"/>
      <c r="I53" s="74">
        <v>10.0</v>
      </c>
      <c r="J53" s="75">
        <v>10.0</v>
      </c>
      <c r="K53" s="74">
        <v>10.0</v>
      </c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 t="s">
        <v>51</v>
      </c>
      <c r="H54" s="74"/>
      <c r="I54" s="74" t="s">
        <v>53</v>
      </c>
      <c r="J54" s="75" t="s">
        <v>53</v>
      </c>
      <c r="K54" s="74" t="s">
        <v>51</v>
      </c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15"/>
      <c r="G56" s="75">
        <v>27.0</v>
      </c>
      <c r="H56" s="74">
        <v>72.0</v>
      </c>
      <c r="I56" s="75">
        <v>96.0</v>
      </c>
      <c r="J56" s="74">
        <v>60.0</v>
      </c>
      <c r="K56" s="75">
        <v>42.0</v>
      </c>
      <c r="L56" s="74">
        <v>48.0</v>
      </c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15"/>
      <c r="G57" s="75">
        <v>24.0</v>
      </c>
      <c r="H57" s="74">
        <v>37.0</v>
      </c>
      <c r="I57" s="75">
        <v>69.0</v>
      </c>
      <c r="J57" s="74">
        <v>16.0</v>
      </c>
      <c r="K57" s="75">
        <v>27.0</v>
      </c>
      <c r="L57" s="74">
        <v>29.0</v>
      </c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15"/>
      <c r="G58" s="82">
        <v>4.0</v>
      </c>
      <c r="H58" s="81">
        <v>4.0</v>
      </c>
      <c r="I58" s="82">
        <v>4.0</v>
      </c>
      <c r="J58" s="81">
        <v>0.0</v>
      </c>
      <c r="K58" s="82">
        <v>0.0</v>
      </c>
      <c r="L58" s="81">
        <v>0.0</v>
      </c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15"/>
      <c r="G59" s="75">
        <v>2.0</v>
      </c>
      <c r="H59" s="74">
        <v>3.0</v>
      </c>
      <c r="I59" s="75">
        <v>2.0</v>
      </c>
      <c r="J59" s="74">
        <v>5.0</v>
      </c>
      <c r="K59" s="75">
        <v>1.0</v>
      </c>
      <c r="L59" s="74">
        <v>0.0</v>
      </c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15"/>
      <c r="G60" s="75" t="s">
        <v>300</v>
      </c>
      <c r="H60" s="74" t="s">
        <v>301</v>
      </c>
      <c r="I60" s="75" t="s">
        <v>302</v>
      </c>
      <c r="J60" s="74">
        <v>0.0</v>
      </c>
      <c r="K60" s="75">
        <v>0.0</v>
      </c>
      <c r="L60" s="74">
        <v>0.0</v>
      </c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4" width="2.0"/>
    <col customWidth="1" min="15" max="26" width="8.71"/>
  </cols>
  <sheetData>
    <row r="1" ht="14.25" customHeight="1">
      <c r="A1" s="1" t="s">
        <v>0</v>
      </c>
      <c r="B1" s="517">
        <v>293.0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519">
        <v>2.0</v>
      </c>
      <c r="D4" s="519">
        <v>3.0</v>
      </c>
      <c r="E4" s="519">
        <v>0.0</v>
      </c>
      <c r="F4" s="519">
        <v>7.0</v>
      </c>
      <c r="G4" s="519">
        <v>7.0</v>
      </c>
      <c r="H4" s="519">
        <v>2.33</v>
      </c>
      <c r="I4" s="519">
        <v>16.0</v>
      </c>
      <c r="J4" s="519">
        <v>14.71</v>
      </c>
      <c r="K4" s="520"/>
      <c r="L4" s="520"/>
      <c r="M4" s="520"/>
      <c r="N4" s="520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/>
      <c r="D16" s="40"/>
      <c r="E16" s="39"/>
      <c r="F16" s="522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/>
      <c r="D19" s="49"/>
      <c r="E19" s="47"/>
      <c r="F19" s="524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0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3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3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3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3.0</v>
      </c>
      <c r="D40" s="73"/>
      <c r="E40" s="72">
        <v>14.0</v>
      </c>
      <c r="F40" s="73"/>
      <c r="G40" s="72">
        <v>19.0</v>
      </c>
      <c r="H40" s="73"/>
      <c r="I40" s="72">
        <v>30.0</v>
      </c>
      <c r="J40" s="73"/>
      <c r="K40" s="72">
        <v>44.0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4.0</v>
      </c>
      <c r="D42" s="78"/>
      <c r="E42" s="77">
        <v>4.0</v>
      </c>
      <c r="F42" s="78"/>
      <c r="G42" s="77">
        <v>4.0</v>
      </c>
      <c r="H42" s="78"/>
      <c r="I42" s="77">
        <v>4.0</v>
      </c>
      <c r="J42" s="78"/>
      <c r="K42" s="77">
        <v>4.0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3.0</v>
      </c>
      <c r="F43" s="78"/>
      <c r="G43" s="77">
        <v>5.0</v>
      </c>
      <c r="H43" s="78"/>
      <c r="I43" s="77">
        <v>6.0</v>
      </c>
      <c r="J43" s="78"/>
      <c r="K43" s="77">
        <v>2.0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91.0</v>
      </c>
      <c r="D44" s="75">
        <v>301.0</v>
      </c>
      <c r="E44" s="74">
        <v>189.0</v>
      </c>
      <c r="F44" s="75">
        <v>285.0</v>
      </c>
      <c r="G44" s="74">
        <v>230.0</v>
      </c>
      <c r="H44" s="75" t="s">
        <v>63</v>
      </c>
      <c r="I44" s="74">
        <v>196.0</v>
      </c>
      <c r="J44" s="75">
        <v>175.0</v>
      </c>
      <c r="K44" s="74">
        <v>202.0</v>
      </c>
      <c r="L44" s="75">
        <v>346.0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 t="s">
        <v>63</v>
      </c>
      <c r="I45" s="74">
        <v>10.0</v>
      </c>
      <c r="J45" s="75">
        <v>6.0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186.0</v>
      </c>
      <c r="D46" s="75">
        <v>520.0</v>
      </c>
      <c r="E46" s="74">
        <v>357.0</v>
      </c>
      <c r="F46" s="75">
        <v>612.0</v>
      </c>
      <c r="G46" s="74">
        <v>292.0</v>
      </c>
      <c r="H46" s="75" t="s">
        <v>63</v>
      </c>
      <c r="I46" s="74">
        <v>204.0</v>
      </c>
      <c r="J46" s="75">
        <v>270.0</v>
      </c>
      <c r="K46" s="74">
        <v>287.0</v>
      </c>
      <c r="L46" s="75">
        <v>445.0</v>
      </c>
      <c r="M46" s="4"/>
    </row>
    <row r="47" ht="14.25" customHeight="1">
      <c r="A47" s="45"/>
      <c r="B47" s="80" t="s">
        <v>43</v>
      </c>
      <c r="C47" s="81">
        <v>274.0</v>
      </c>
      <c r="D47" s="82">
        <v>122.0</v>
      </c>
      <c r="E47" s="81">
        <v>401.0</v>
      </c>
      <c r="F47" s="82">
        <v>203.0</v>
      </c>
      <c r="G47" s="81">
        <v>96.0</v>
      </c>
      <c r="H47" s="82">
        <v>126.0</v>
      </c>
      <c r="I47" s="81">
        <v>91.0</v>
      </c>
      <c r="J47" s="82">
        <v>277.0</v>
      </c>
      <c r="K47" s="81">
        <v>153.0</v>
      </c>
      <c r="L47" s="82">
        <v>148.0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5.0</v>
      </c>
      <c r="E48" s="74">
        <v>10.0</v>
      </c>
      <c r="F48" s="82">
        <v>8.0</v>
      </c>
      <c r="G48" s="74">
        <v>10.0</v>
      </c>
      <c r="H48" s="75">
        <v>10.0</v>
      </c>
      <c r="I48" s="74">
        <v>10.0</v>
      </c>
      <c r="J48" s="75">
        <v>10.0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544.0</v>
      </c>
      <c r="D49" s="85">
        <v>147.0</v>
      </c>
      <c r="E49" s="84">
        <v>602.0</v>
      </c>
      <c r="F49" s="85">
        <v>296.0</v>
      </c>
      <c r="G49" s="84">
        <v>134.0</v>
      </c>
      <c r="H49" s="85" t="s">
        <v>241</v>
      </c>
      <c r="I49" s="84">
        <v>244.0</v>
      </c>
      <c r="J49" s="85">
        <v>392.0</v>
      </c>
      <c r="K49" s="84">
        <v>299.0</v>
      </c>
      <c r="L49" s="85">
        <v>245.0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>
        <v>0.0</v>
      </c>
      <c r="H51" s="88"/>
      <c r="I51" s="88">
        <v>7.0</v>
      </c>
      <c r="J51" s="89">
        <v>0.0</v>
      </c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>
        <v>4.0</v>
      </c>
      <c r="H52" s="74"/>
      <c r="I52" s="74">
        <v>10.0</v>
      </c>
      <c r="J52" s="75">
        <v>2.0</v>
      </c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>
        <v>1.0</v>
      </c>
      <c r="H53" s="74"/>
      <c r="I53" s="74">
        <v>1.0</v>
      </c>
      <c r="J53" s="75">
        <v>2.0</v>
      </c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 t="s">
        <v>51</v>
      </c>
      <c r="H54" s="74"/>
      <c r="I54" s="74" t="s">
        <v>51</v>
      </c>
      <c r="J54" s="75" t="s">
        <v>51</v>
      </c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9.0"/>
    <col customWidth="1" min="5" max="5" width="11.0"/>
    <col customWidth="1" min="6" max="6" width="15.0"/>
    <col customWidth="1" min="7" max="7" width="21.0"/>
    <col customWidth="1" min="8" max="12" width="9.0"/>
    <col customWidth="1" min="13" max="18" width="2.0"/>
    <col customWidth="1" min="19" max="26" width="8.71"/>
  </cols>
  <sheetData>
    <row r="1" ht="14.25" customHeight="1">
      <c r="A1" s="1" t="s">
        <v>0</v>
      </c>
      <c r="B1" s="517">
        <v>294.0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4.0</v>
      </c>
      <c r="D3" s="308">
        <v>1.0</v>
      </c>
      <c r="E3" s="308">
        <v>0.0</v>
      </c>
      <c r="F3" s="308">
        <v>1.0</v>
      </c>
      <c r="G3" s="308">
        <v>1.0</v>
      </c>
      <c r="H3" s="308">
        <v>1.0</v>
      </c>
      <c r="I3" s="308">
        <v>1.0</v>
      </c>
      <c r="J3" s="308">
        <v>100.0</v>
      </c>
      <c r="K3" s="308"/>
      <c r="L3" s="308"/>
      <c r="M3" s="4"/>
    </row>
    <row r="4" ht="14.25" customHeight="1">
      <c r="A4" s="4"/>
      <c r="B4" s="7" t="s">
        <v>13</v>
      </c>
      <c r="C4" s="672">
        <v>2.0</v>
      </c>
      <c r="D4" s="672">
        <v>4.0</v>
      </c>
      <c r="E4" s="672">
        <v>0.0</v>
      </c>
      <c r="F4" s="672">
        <v>5.0</v>
      </c>
      <c r="G4" s="672">
        <v>4.0</v>
      </c>
      <c r="H4" s="672">
        <v>1.25</v>
      </c>
      <c r="I4" s="672">
        <v>34.0</v>
      </c>
      <c r="J4" s="672">
        <v>14.71</v>
      </c>
      <c r="K4" s="672">
        <v>0.0</v>
      </c>
      <c r="L4" s="672">
        <v>0.0</v>
      </c>
      <c r="M4" s="520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>
        <v>93.0</v>
      </c>
      <c r="D6" s="308">
        <v>0.0</v>
      </c>
      <c r="E6" s="308">
        <v>99.0</v>
      </c>
      <c r="F6" s="308">
        <v>4.0</v>
      </c>
      <c r="G6" s="325">
        <v>45681.0</v>
      </c>
      <c r="H6" s="308">
        <v>24.75</v>
      </c>
      <c r="I6" s="308"/>
      <c r="J6" s="308"/>
      <c r="K6" s="308">
        <v>23.35</v>
      </c>
      <c r="L6" s="308">
        <v>6.39</v>
      </c>
      <c r="M6" s="4"/>
    </row>
    <row r="7" ht="14.25" customHeight="1">
      <c r="A7" s="4"/>
      <c r="B7" s="7" t="s">
        <v>13</v>
      </c>
      <c r="C7" s="308">
        <v>368.0</v>
      </c>
      <c r="D7" s="308">
        <v>10.0</v>
      </c>
      <c r="E7" s="308">
        <v>253.0</v>
      </c>
      <c r="F7" s="308">
        <v>13.0</v>
      </c>
      <c r="G7" s="308" t="s">
        <v>303</v>
      </c>
      <c r="H7" s="308">
        <v>18.0</v>
      </c>
      <c r="I7" s="308">
        <v>0.0</v>
      </c>
      <c r="J7" s="308">
        <v>1.0</v>
      </c>
      <c r="K7" s="308">
        <v>28.31</v>
      </c>
      <c r="L7" s="308">
        <v>3.81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673"/>
      <c r="J9" s="520"/>
      <c r="K9" s="520"/>
      <c r="L9" s="520"/>
      <c r="M9" s="674"/>
      <c r="N9" s="520"/>
      <c r="O9" s="520"/>
      <c r="P9" s="520"/>
      <c r="Q9" s="520"/>
      <c r="R9" s="520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>
        <v>8.0</v>
      </c>
      <c r="D12" s="30">
        <v>15.0</v>
      </c>
      <c r="E12" s="30">
        <v>23.0</v>
      </c>
      <c r="F12" s="30" t="s">
        <v>239</v>
      </c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>
        <v>1.0</v>
      </c>
      <c r="D13" s="33">
        <v>1.0</v>
      </c>
      <c r="E13" s="33">
        <v>1.0</v>
      </c>
      <c r="F13" s="33">
        <v>1.0</v>
      </c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>
        <v>1.0</v>
      </c>
      <c r="D14" s="33">
        <v>1.0</v>
      </c>
      <c r="E14" s="33">
        <v>1.0</v>
      </c>
      <c r="F14" s="33">
        <v>1.0</v>
      </c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>
        <v>4.0</v>
      </c>
      <c r="D15" s="33">
        <v>3.0</v>
      </c>
      <c r="E15" s="33">
        <v>2.0</v>
      </c>
      <c r="F15" s="33">
        <v>2.0</v>
      </c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>
        <v>199.0</v>
      </c>
      <c r="D16" s="40">
        <v>207.0</v>
      </c>
      <c r="E16" s="39">
        <v>134.0</v>
      </c>
      <c r="F16" s="522">
        <v>138.0</v>
      </c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>
        <v>4.0</v>
      </c>
      <c r="D17" s="33">
        <v>3.0</v>
      </c>
      <c r="E17" s="33">
        <v>10.0</v>
      </c>
      <c r="F17" s="33">
        <v>7.0</v>
      </c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>
        <v>120.0</v>
      </c>
      <c r="D18" s="33">
        <v>120.0</v>
      </c>
      <c r="E18" s="33">
        <v>118.0</v>
      </c>
      <c r="F18" s="33">
        <v>120.0</v>
      </c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>
        <v>139.0</v>
      </c>
      <c r="D19" s="49">
        <v>183.0</v>
      </c>
      <c r="E19" s="47">
        <v>135.0</v>
      </c>
      <c r="F19" s="524">
        <v>140.0</v>
      </c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>
        <v>8.0</v>
      </c>
      <c r="D20" s="30">
        <v>10.0</v>
      </c>
      <c r="E20" s="30">
        <v>2.0</v>
      </c>
      <c r="F20" s="30">
        <v>7.0</v>
      </c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>
        <v>120.0</v>
      </c>
      <c r="D21" s="33">
        <v>116.0</v>
      </c>
      <c r="E21" s="33">
        <v>99.0</v>
      </c>
      <c r="F21" s="33">
        <v>116.0</v>
      </c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>
        <v>1.0</v>
      </c>
      <c r="F23" s="30"/>
      <c r="G23" s="30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>
        <v>1.0</v>
      </c>
      <c r="F24" s="33"/>
      <c r="G24" s="33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>
        <v>11.0</v>
      </c>
      <c r="F25" s="33"/>
      <c r="G25" s="33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 t="s">
        <v>4</v>
      </c>
      <c r="F26" s="33"/>
      <c r="G26" s="33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508"/>
      <c r="D27" s="21"/>
      <c r="E27" s="21"/>
      <c r="F27" s="21"/>
      <c r="G27" s="22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>
        <v>24.0</v>
      </c>
      <c r="D28" s="33">
        <v>24.0</v>
      </c>
      <c r="E28" s="33">
        <v>21.0</v>
      </c>
      <c r="F28" s="33">
        <v>24.0</v>
      </c>
      <c r="G28" s="33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>
        <v>25.0</v>
      </c>
      <c r="D29" s="33">
        <v>26.0</v>
      </c>
      <c r="E29" s="33">
        <v>24.0</v>
      </c>
      <c r="F29" s="33">
        <v>24.0</v>
      </c>
      <c r="G29" s="33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>
        <v>1.0</v>
      </c>
      <c r="D30" s="33">
        <v>1.0</v>
      </c>
      <c r="E30" s="33">
        <v>1.0</v>
      </c>
      <c r="F30" s="33">
        <v>1.0</v>
      </c>
      <c r="G30" s="33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>
        <v>0.0</v>
      </c>
      <c r="D31" s="33">
        <v>0.0</v>
      </c>
      <c r="E31" s="33">
        <v>0.0</v>
      </c>
      <c r="F31" s="33">
        <v>0.0</v>
      </c>
      <c r="G31" s="33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2">
        <v>2.0</v>
      </c>
      <c r="D32" s="33">
        <v>2.0</v>
      </c>
      <c r="E32" s="33">
        <v>2.0</v>
      </c>
      <c r="F32" s="33">
        <v>1.0</v>
      </c>
      <c r="G32" s="33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3.0</v>
      </c>
      <c r="D40" s="73"/>
      <c r="E40" s="72">
        <v>14.0</v>
      </c>
      <c r="F40" s="73"/>
      <c r="G40" s="72">
        <v>19.0</v>
      </c>
      <c r="H40" s="73"/>
      <c r="I40" s="72">
        <v>30.0</v>
      </c>
      <c r="J40" s="73"/>
      <c r="K40" s="72">
        <v>44.0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4.0</v>
      </c>
      <c r="D42" s="78"/>
      <c r="E42" s="77">
        <v>4.0</v>
      </c>
      <c r="F42" s="78"/>
      <c r="G42" s="77">
        <v>4.0</v>
      </c>
      <c r="H42" s="78"/>
      <c r="I42" s="77">
        <v>4.0</v>
      </c>
      <c r="J42" s="78"/>
      <c r="K42" s="77">
        <v>4.0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3.0</v>
      </c>
      <c r="F43" s="78"/>
      <c r="G43" s="77">
        <v>5.0</v>
      </c>
      <c r="H43" s="78"/>
      <c r="I43" s="77">
        <v>6.0</v>
      </c>
      <c r="J43" s="78"/>
      <c r="K43" s="77">
        <v>2.0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91.0</v>
      </c>
      <c r="D44" s="75">
        <v>301.0</v>
      </c>
      <c r="E44" s="74">
        <v>189.0</v>
      </c>
      <c r="F44" s="75">
        <v>285.0</v>
      </c>
      <c r="G44" s="74">
        <v>230.0</v>
      </c>
      <c r="H44" s="75" t="s">
        <v>63</v>
      </c>
      <c r="I44" s="74">
        <v>196.0</v>
      </c>
      <c r="J44" s="75">
        <v>175.0</v>
      </c>
      <c r="K44" s="74">
        <v>202.0</v>
      </c>
      <c r="L44" s="75">
        <v>346.0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 t="s">
        <v>63</v>
      </c>
      <c r="I45" s="74">
        <v>10.0</v>
      </c>
      <c r="J45" s="75">
        <v>6.0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186.0</v>
      </c>
      <c r="D46" s="75">
        <v>520.0</v>
      </c>
      <c r="E46" s="74">
        <v>357.0</v>
      </c>
      <c r="F46" s="75">
        <v>612.0</v>
      </c>
      <c r="G46" s="74">
        <v>292.0</v>
      </c>
      <c r="H46" s="75" t="s">
        <v>63</v>
      </c>
      <c r="I46" s="74">
        <v>204.0</v>
      </c>
      <c r="J46" s="75">
        <v>270.0</v>
      </c>
      <c r="K46" s="74">
        <v>287.0</v>
      </c>
      <c r="L46" s="75">
        <v>445.0</v>
      </c>
      <c r="M46" s="4"/>
    </row>
    <row r="47" ht="14.25" customHeight="1">
      <c r="A47" s="45"/>
      <c r="B47" s="80" t="s">
        <v>43</v>
      </c>
      <c r="C47" s="81">
        <v>274.0</v>
      </c>
      <c r="D47" s="82">
        <v>122.0</v>
      </c>
      <c r="E47" s="81">
        <v>401.0</v>
      </c>
      <c r="F47" s="82">
        <v>203.0</v>
      </c>
      <c r="G47" s="81">
        <v>96.0</v>
      </c>
      <c r="H47" s="82">
        <v>126.0</v>
      </c>
      <c r="I47" s="81">
        <v>91.0</v>
      </c>
      <c r="J47" s="82">
        <v>277.0</v>
      </c>
      <c r="K47" s="81">
        <v>153.0</v>
      </c>
      <c r="L47" s="82">
        <v>148.0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5.0</v>
      </c>
      <c r="E48" s="74">
        <v>10.0</v>
      </c>
      <c r="F48" s="82">
        <v>8.0</v>
      </c>
      <c r="G48" s="74">
        <v>10.0</v>
      </c>
      <c r="H48" s="75">
        <v>10.0</v>
      </c>
      <c r="I48" s="74">
        <v>10.0</v>
      </c>
      <c r="J48" s="75">
        <v>10.0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544.0</v>
      </c>
      <c r="D49" s="85">
        <v>147.0</v>
      </c>
      <c r="E49" s="84">
        <v>602.0</v>
      </c>
      <c r="F49" s="85">
        <v>296.0</v>
      </c>
      <c r="G49" s="84">
        <v>134.0</v>
      </c>
      <c r="H49" s="85" t="s">
        <v>241</v>
      </c>
      <c r="I49" s="84">
        <v>244.0</v>
      </c>
      <c r="J49" s="85">
        <v>392.0</v>
      </c>
      <c r="K49" s="84">
        <v>299.0</v>
      </c>
      <c r="L49" s="85">
        <v>245.0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0.0</v>
      </c>
      <c r="D51" s="89">
        <v>1.0</v>
      </c>
      <c r="E51" s="88">
        <v>4.0</v>
      </c>
      <c r="F51" s="89">
        <v>0.0</v>
      </c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>
        <v>3.0</v>
      </c>
      <c r="D52" s="75">
        <v>7.0</v>
      </c>
      <c r="E52" s="74">
        <v>17.0</v>
      </c>
      <c r="F52" s="75">
        <v>7.0</v>
      </c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>
        <v>9.0</v>
      </c>
      <c r="D53" s="75">
        <v>9.0</v>
      </c>
      <c r="E53" s="74">
        <v>9.0</v>
      </c>
      <c r="F53" s="75">
        <v>9.0</v>
      </c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/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>
        <v>62.0</v>
      </c>
      <c r="D56" s="75">
        <v>126.0</v>
      </c>
      <c r="E56" s="74">
        <v>126.0</v>
      </c>
      <c r="F56" s="75">
        <v>54.0</v>
      </c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>
        <v>31.0</v>
      </c>
      <c r="D57" s="75">
        <v>98.0</v>
      </c>
      <c r="E57" s="74">
        <v>71.0</v>
      </c>
      <c r="F57" s="75">
        <v>34.0</v>
      </c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>
        <v>2.0</v>
      </c>
      <c r="D58" s="82">
        <v>3.0</v>
      </c>
      <c r="E58" s="81">
        <v>5.0</v>
      </c>
      <c r="F58" s="82">
        <v>3.0</v>
      </c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>
        <v>3.0</v>
      </c>
      <c r="D59" s="75">
        <v>2.0</v>
      </c>
      <c r="E59" s="74">
        <v>4.0</v>
      </c>
      <c r="F59" s="75">
        <v>1.0</v>
      </c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 t="s">
        <v>135</v>
      </c>
      <c r="D60" s="75" t="s">
        <v>304</v>
      </c>
      <c r="E60" s="74" t="s">
        <v>305</v>
      </c>
      <c r="F60" s="75" t="s">
        <v>306</v>
      </c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B1:L1"/>
    <mergeCell ref="A8:G8"/>
    <mergeCell ref="A9:A10"/>
    <mergeCell ref="B9:B10"/>
    <mergeCell ref="C9:E9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A39:L39"/>
    <mergeCell ref="C40:D40"/>
    <mergeCell ref="E40:F40"/>
    <mergeCell ref="G40:H40"/>
    <mergeCell ref="I40:J40"/>
    <mergeCell ref="K40:L40"/>
    <mergeCell ref="G43:H43"/>
    <mergeCell ref="I43:J43"/>
    <mergeCell ref="K43:L43"/>
    <mergeCell ref="A50:L50"/>
    <mergeCell ref="C55:L55"/>
    <mergeCell ref="C61:L61"/>
    <mergeCell ref="C42:D42"/>
    <mergeCell ref="E42:F42"/>
    <mergeCell ref="G42:H42"/>
    <mergeCell ref="I42:J42"/>
    <mergeCell ref="K42:L42"/>
    <mergeCell ref="C43:D43"/>
    <mergeCell ref="E43:F43"/>
  </mergeCells>
  <printOptions/>
  <pageMargins bottom="1.0" footer="0.0" header="0.0" left="0.75" right="0.75" top="1.0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295.0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519">
        <v>1.0</v>
      </c>
      <c r="D4" s="519">
        <v>2.0</v>
      </c>
      <c r="E4" s="519">
        <v>0.0</v>
      </c>
      <c r="F4" s="519">
        <v>4.0</v>
      </c>
      <c r="G4" s="519">
        <v>4.0</v>
      </c>
      <c r="H4" s="519">
        <v>2.0</v>
      </c>
      <c r="I4" s="519">
        <v>9.0</v>
      </c>
      <c r="J4" s="519">
        <v>44.44</v>
      </c>
      <c r="K4" s="519">
        <v>0.0</v>
      </c>
      <c r="L4" s="519">
        <v>0.0</v>
      </c>
      <c r="M4" s="520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/>
      <c r="D16" s="40"/>
      <c r="E16" s="39"/>
      <c r="F16" s="522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/>
      <c r="D19" s="49"/>
      <c r="E19" s="47"/>
      <c r="F19" s="524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0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3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3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3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3.0</v>
      </c>
      <c r="D40" s="73"/>
      <c r="E40" s="72">
        <v>14.0</v>
      </c>
      <c r="F40" s="73"/>
      <c r="G40" s="72">
        <v>19.0</v>
      </c>
      <c r="H40" s="73"/>
      <c r="I40" s="72">
        <v>30.0</v>
      </c>
      <c r="J40" s="73"/>
      <c r="K40" s="72">
        <v>44.0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4.0</v>
      </c>
      <c r="D42" s="78"/>
      <c r="E42" s="77">
        <v>4.0</v>
      </c>
      <c r="F42" s="78"/>
      <c r="G42" s="77">
        <v>4.0</v>
      </c>
      <c r="H42" s="78"/>
      <c r="I42" s="77">
        <v>4.0</v>
      </c>
      <c r="J42" s="78"/>
      <c r="K42" s="77">
        <v>4.0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3.0</v>
      </c>
      <c r="F43" s="78"/>
      <c r="G43" s="77">
        <v>5.0</v>
      </c>
      <c r="H43" s="78"/>
      <c r="I43" s="77">
        <v>6.0</v>
      </c>
      <c r="J43" s="78"/>
      <c r="K43" s="77">
        <v>2.0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91.0</v>
      </c>
      <c r="D44" s="75">
        <v>301.0</v>
      </c>
      <c r="E44" s="74">
        <v>189.0</v>
      </c>
      <c r="F44" s="75">
        <v>285.0</v>
      </c>
      <c r="G44" s="74">
        <v>230.0</v>
      </c>
      <c r="H44" s="75" t="s">
        <v>63</v>
      </c>
      <c r="I44" s="74">
        <v>196.0</v>
      </c>
      <c r="J44" s="75">
        <v>175.0</v>
      </c>
      <c r="K44" s="74">
        <v>202.0</v>
      </c>
      <c r="L44" s="75">
        <v>346.0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 t="s">
        <v>63</v>
      </c>
      <c r="I45" s="74">
        <v>10.0</v>
      </c>
      <c r="J45" s="75">
        <v>6.0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186.0</v>
      </c>
      <c r="D46" s="75">
        <v>520.0</v>
      </c>
      <c r="E46" s="74">
        <v>357.0</v>
      </c>
      <c r="F46" s="75">
        <v>612.0</v>
      </c>
      <c r="G46" s="74">
        <v>292.0</v>
      </c>
      <c r="H46" s="75" t="s">
        <v>63</v>
      </c>
      <c r="I46" s="74">
        <v>204.0</v>
      </c>
      <c r="J46" s="75">
        <v>270.0</v>
      </c>
      <c r="K46" s="74">
        <v>287.0</v>
      </c>
      <c r="L46" s="75">
        <v>445.0</v>
      </c>
      <c r="M46" s="4"/>
    </row>
    <row r="47" ht="14.25" customHeight="1">
      <c r="A47" s="45"/>
      <c r="B47" s="80" t="s">
        <v>43</v>
      </c>
      <c r="C47" s="81">
        <v>274.0</v>
      </c>
      <c r="D47" s="82">
        <v>122.0</v>
      </c>
      <c r="E47" s="81">
        <v>401.0</v>
      </c>
      <c r="F47" s="82">
        <v>203.0</v>
      </c>
      <c r="G47" s="81">
        <v>96.0</v>
      </c>
      <c r="H47" s="82">
        <v>126.0</v>
      </c>
      <c r="I47" s="81">
        <v>91.0</v>
      </c>
      <c r="J47" s="82">
        <v>277.0</v>
      </c>
      <c r="K47" s="81">
        <v>153.0</v>
      </c>
      <c r="L47" s="82">
        <v>148.0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5.0</v>
      </c>
      <c r="E48" s="74">
        <v>10.0</v>
      </c>
      <c r="F48" s="82">
        <v>8.0</v>
      </c>
      <c r="G48" s="74">
        <v>10.0</v>
      </c>
      <c r="H48" s="75">
        <v>10.0</v>
      </c>
      <c r="I48" s="74">
        <v>10.0</v>
      </c>
      <c r="J48" s="75">
        <v>10.0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544.0</v>
      </c>
      <c r="D49" s="85">
        <v>147.0</v>
      </c>
      <c r="E49" s="84">
        <v>602.0</v>
      </c>
      <c r="F49" s="85">
        <v>296.0</v>
      </c>
      <c r="G49" s="84">
        <v>134.0</v>
      </c>
      <c r="H49" s="85" t="s">
        <v>241</v>
      </c>
      <c r="I49" s="84">
        <v>244.0</v>
      </c>
      <c r="J49" s="85">
        <v>392.0</v>
      </c>
      <c r="K49" s="84">
        <v>299.0</v>
      </c>
      <c r="L49" s="85">
        <v>245.0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4.0</v>
      </c>
      <c r="D51" s="89">
        <v>0.0</v>
      </c>
      <c r="E51" s="88"/>
      <c r="F51" s="89"/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>
        <v>4.0</v>
      </c>
      <c r="D52" s="75">
        <v>5.0</v>
      </c>
      <c r="E52" s="74"/>
      <c r="F52" s="75"/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>
        <v>5.0</v>
      </c>
      <c r="D53" s="75">
        <v>5.0</v>
      </c>
      <c r="E53" s="74"/>
      <c r="F53" s="75"/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/>
      <c r="F54" s="75"/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43"/>
    <col customWidth="1" min="2" max="2" width="39.0"/>
    <col customWidth="1" min="3" max="3" width="11.86"/>
    <col customWidth="1" min="4" max="5" width="9.0"/>
    <col customWidth="1" min="6" max="6" width="11.14"/>
    <col customWidth="1" min="7" max="7" width="12.0"/>
    <col customWidth="1" min="8" max="11" width="9.0"/>
    <col customWidth="1" min="12" max="12" width="10.14"/>
    <col customWidth="1" min="13" max="26" width="8.71"/>
  </cols>
  <sheetData>
    <row r="1" ht="14.25" customHeight="1">
      <c r="A1" s="1" t="s">
        <v>0</v>
      </c>
      <c r="B1" s="517">
        <v>296.0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675"/>
      <c r="D3" s="675"/>
      <c r="E3" s="675"/>
      <c r="F3" s="675"/>
      <c r="G3" s="675"/>
      <c r="H3" s="675"/>
      <c r="I3" s="675"/>
      <c r="J3" s="675"/>
      <c r="K3" s="675"/>
      <c r="L3" s="675"/>
    </row>
    <row r="4" ht="14.25" customHeight="1">
      <c r="A4" s="4"/>
      <c r="B4" s="676" t="s">
        <v>13</v>
      </c>
      <c r="C4" s="525">
        <v>1.0</v>
      </c>
      <c r="D4" s="525">
        <v>2.0</v>
      </c>
      <c r="E4" s="525">
        <v>0.0</v>
      </c>
      <c r="F4" s="525">
        <v>1.0</v>
      </c>
      <c r="G4" s="525">
        <v>1.0</v>
      </c>
      <c r="H4" s="525">
        <v>0.5</v>
      </c>
      <c r="I4" s="525">
        <v>5.0</v>
      </c>
      <c r="J4" s="525">
        <v>20.0</v>
      </c>
      <c r="K4" s="525">
        <v>0.0</v>
      </c>
      <c r="L4" s="525">
        <v>0.0</v>
      </c>
    </row>
    <row r="5" ht="14.25" customHeight="1">
      <c r="A5" s="4"/>
      <c r="B5" s="677" t="s">
        <v>64</v>
      </c>
      <c r="C5" s="678">
        <v>3.0</v>
      </c>
      <c r="D5" s="678">
        <v>5.0</v>
      </c>
      <c r="E5" s="678">
        <v>2.0</v>
      </c>
      <c r="F5" s="678">
        <v>0.0</v>
      </c>
      <c r="G5" s="678">
        <v>0.0</v>
      </c>
      <c r="H5" s="678">
        <v>0.0</v>
      </c>
      <c r="I5" s="678">
        <v>14.0</v>
      </c>
      <c r="J5" s="678">
        <v>0.0</v>
      </c>
      <c r="K5" s="678">
        <v>0.0</v>
      </c>
      <c r="L5" s="678">
        <v>0.0</v>
      </c>
      <c r="M5" s="232"/>
      <c r="N5" s="232"/>
      <c r="O5" s="232"/>
      <c r="P5" s="232"/>
      <c r="Q5" s="232"/>
      <c r="R5" s="232"/>
      <c r="S5" s="232"/>
      <c r="T5" s="232"/>
      <c r="U5" s="232"/>
      <c r="V5" s="232"/>
      <c r="W5" s="232"/>
      <c r="X5" s="232"/>
      <c r="Y5" s="232"/>
      <c r="Z5" s="232"/>
    </row>
    <row r="6" ht="14.25" customHeight="1">
      <c r="A6" s="4"/>
      <c r="B6" s="677" t="s">
        <v>65</v>
      </c>
      <c r="C6" s="679"/>
      <c r="D6" s="679"/>
      <c r="E6" s="679"/>
      <c r="F6" s="679"/>
      <c r="G6" s="679"/>
      <c r="H6" s="679"/>
      <c r="I6" s="679"/>
      <c r="J6" s="679"/>
      <c r="K6" s="680"/>
      <c r="L6" s="680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</row>
    <row r="7" ht="14.25" customHeight="1">
      <c r="A7" s="4"/>
      <c r="B7" s="681" t="s">
        <v>14</v>
      </c>
      <c r="C7" s="682" t="s">
        <v>15</v>
      </c>
      <c r="D7" s="682" t="s">
        <v>16</v>
      </c>
      <c r="E7" s="682" t="s">
        <v>5</v>
      </c>
      <c r="F7" s="682" t="s">
        <v>17</v>
      </c>
      <c r="G7" s="682" t="s">
        <v>18</v>
      </c>
      <c r="H7" s="682" t="s">
        <v>7</v>
      </c>
      <c r="I7" s="682" t="s">
        <v>19</v>
      </c>
      <c r="J7" s="682" t="s">
        <v>20</v>
      </c>
      <c r="K7" s="682" t="s">
        <v>21</v>
      </c>
      <c r="L7" s="682" t="s">
        <v>22</v>
      </c>
    </row>
    <row r="8" ht="14.25" customHeight="1">
      <c r="A8" s="4"/>
      <c r="B8" s="683" t="s">
        <v>23</v>
      </c>
      <c r="C8" s="308"/>
      <c r="D8" s="308"/>
      <c r="E8" s="308"/>
      <c r="F8" s="308"/>
      <c r="G8" s="308"/>
      <c r="H8" s="308"/>
      <c r="I8" s="308"/>
      <c r="J8" s="308"/>
      <c r="K8" s="308"/>
      <c r="L8" s="308"/>
    </row>
    <row r="9" ht="14.25" customHeight="1">
      <c r="A9" s="4"/>
      <c r="B9" s="676" t="s">
        <v>13</v>
      </c>
      <c r="C9" s="308">
        <v>78.0</v>
      </c>
      <c r="D9" s="308">
        <v>3.0</v>
      </c>
      <c r="E9" s="308">
        <v>52.0</v>
      </c>
      <c r="F9" s="308">
        <v>1.0</v>
      </c>
      <c r="G9" s="308" t="s">
        <v>307</v>
      </c>
      <c r="H9" s="308">
        <v>52.0</v>
      </c>
      <c r="I9" s="308">
        <v>0.0</v>
      </c>
      <c r="J9" s="308" t="s">
        <v>308</v>
      </c>
      <c r="K9" s="308">
        <v>78.0</v>
      </c>
      <c r="L9" s="308">
        <v>4.0</v>
      </c>
    </row>
    <row r="10" ht="14.25" customHeight="1">
      <c r="A10" s="4"/>
      <c r="B10" s="677" t="s">
        <v>64</v>
      </c>
      <c r="C10" s="684">
        <v>390.0</v>
      </c>
      <c r="D10" s="684" t="s">
        <v>309</v>
      </c>
      <c r="E10" s="684" t="s">
        <v>310</v>
      </c>
      <c r="F10" s="684" t="s">
        <v>309</v>
      </c>
      <c r="G10" s="684" t="s">
        <v>311</v>
      </c>
      <c r="H10" s="684" t="s">
        <v>312</v>
      </c>
      <c r="I10" s="684" t="s">
        <v>313</v>
      </c>
      <c r="J10" s="684" t="s">
        <v>313</v>
      </c>
      <c r="K10" s="684" t="s">
        <v>314</v>
      </c>
      <c r="L10" s="684" t="s">
        <v>315</v>
      </c>
      <c r="M10" s="232"/>
      <c r="N10" s="232"/>
      <c r="O10" s="232"/>
      <c r="P10" s="232"/>
      <c r="Q10" s="232"/>
      <c r="R10" s="232"/>
      <c r="S10" s="232"/>
      <c r="T10" s="232"/>
      <c r="U10" s="232"/>
      <c r="V10" s="232"/>
      <c r="W10" s="232"/>
      <c r="X10" s="232"/>
      <c r="Y10" s="232"/>
      <c r="Z10" s="232"/>
    </row>
    <row r="11" ht="14.25" customHeight="1">
      <c r="A11" s="4"/>
      <c r="B11" s="677" t="s">
        <v>65</v>
      </c>
      <c r="C11" s="308"/>
      <c r="D11" s="308"/>
      <c r="E11" s="308"/>
      <c r="F11" s="308"/>
      <c r="G11" s="308"/>
      <c r="H11" s="308"/>
      <c r="I11" s="308"/>
      <c r="J11" s="308"/>
      <c r="K11" s="308"/>
      <c r="L11" s="308"/>
      <c r="M11" s="232"/>
      <c r="N11" s="232"/>
      <c r="O11" s="232"/>
      <c r="P11" s="232"/>
      <c r="Q11" s="232"/>
      <c r="R11" s="232"/>
      <c r="S11" s="232"/>
      <c r="T11" s="232"/>
      <c r="U11" s="232"/>
      <c r="V11" s="232"/>
      <c r="W11" s="232"/>
      <c r="X11" s="232"/>
      <c r="Y11" s="232"/>
      <c r="Z11" s="232"/>
    </row>
    <row r="12" ht="14.25" customHeight="1">
      <c r="A12" s="4"/>
      <c r="B12" s="685"/>
      <c r="C12" s="4"/>
      <c r="D12" s="4"/>
      <c r="E12" s="4"/>
      <c r="F12" s="4"/>
      <c r="G12" s="4"/>
      <c r="H12" s="4"/>
      <c r="I12" s="4"/>
      <c r="J12" s="4"/>
      <c r="K12" s="4"/>
      <c r="L12" s="4"/>
      <c r="M12" s="232"/>
      <c r="N12" s="232"/>
      <c r="O12" s="232"/>
      <c r="P12" s="232"/>
      <c r="Q12" s="232"/>
      <c r="R12" s="232"/>
      <c r="S12" s="232"/>
      <c r="T12" s="232"/>
      <c r="U12" s="232"/>
      <c r="V12" s="232"/>
      <c r="W12" s="232"/>
      <c r="X12" s="232"/>
      <c r="Y12" s="232"/>
      <c r="Z12" s="232"/>
    </row>
    <row r="13" ht="14.25" customHeight="1">
      <c r="A13" s="16" t="s">
        <v>24</v>
      </c>
      <c r="B13" s="17"/>
      <c r="C13" s="17"/>
      <c r="D13" s="17"/>
      <c r="E13" s="17"/>
      <c r="F13" s="17"/>
      <c r="G13" s="17"/>
      <c r="H13" s="4"/>
      <c r="I13" s="4"/>
      <c r="J13" s="4"/>
      <c r="K13" s="4"/>
      <c r="L13" s="4"/>
    </row>
    <row r="14" ht="14.25" customHeight="1">
      <c r="A14" s="18" t="s">
        <v>9</v>
      </c>
      <c r="B14" s="19" t="s">
        <v>25</v>
      </c>
      <c r="C14" s="20" t="s">
        <v>26</v>
      </c>
      <c r="D14" s="21"/>
      <c r="E14" s="22"/>
      <c r="F14" s="23" t="s">
        <v>27</v>
      </c>
      <c r="G14" s="23" t="s">
        <v>28</v>
      </c>
      <c r="H14" s="4"/>
      <c r="I14" s="4"/>
      <c r="J14" s="4"/>
      <c r="K14" s="4"/>
      <c r="L14" s="4"/>
    </row>
    <row r="15" ht="14.25" customHeight="1">
      <c r="A15" s="24"/>
      <c r="B15" s="25"/>
      <c r="C15" s="23" t="s">
        <v>29</v>
      </c>
      <c r="D15" s="23" t="s">
        <v>30</v>
      </c>
      <c r="E15" s="23" t="s">
        <v>31</v>
      </c>
      <c r="F15" s="23" t="s">
        <v>32</v>
      </c>
      <c r="G15" s="23" t="s">
        <v>33</v>
      </c>
      <c r="H15" s="4"/>
      <c r="I15" s="4"/>
      <c r="J15" s="4"/>
      <c r="K15" s="4"/>
      <c r="L15" s="4"/>
    </row>
    <row r="16" ht="14.25" customHeight="1">
      <c r="A16" s="26" t="s">
        <v>34</v>
      </c>
      <c r="B16" s="21"/>
      <c r="C16" s="21"/>
      <c r="D16" s="21"/>
      <c r="E16" s="21"/>
      <c r="F16" s="21"/>
      <c r="G16" s="22"/>
      <c r="H16" s="4"/>
      <c r="I16" s="4"/>
      <c r="J16" s="4"/>
      <c r="K16" s="4"/>
      <c r="L16" s="4"/>
    </row>
    <row r="17" ht="14.25" customHeight="1">
      <c r="A17" s="27">
        <v>1.0</v>
      </c>
      <c r="B17" s="28" t="s">
        <v>35</v>
      </c>
      <c r="C17" s="29"/>
      <c r="D17" s="30"/>
      <c r="E17" s="30"/>
      <c r="F17" s="30"/>
      <c r="G17" s="31"/>
      <c r="H17" s="4"/>
      <c r="I17" s="4"/>
      <c r="J17" s="4"/>
      <c r="K17" s="4"/>
      <c r="L17" s="4"/>
    </row>
    <row r="18" ht="14.25" customHeight="1">
      <c r="A18" s="27">
        <v>2.0</v>
      </c>
      <c r="B18" s="28" t="s">
        <v>36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34">
        <v>3.0</v>
      </c>
      <c r="B19" s="35" t="s">
        <v>37</v>
      </c>
      <c r="C19" s="32"/>
      <c r="D19" s="33"/>
      <c r="E19" s="33"/>
      <c r="F19" s="33"/>
      <c r="G19" s="31"/>
      <c r="H19" s="4"/>
      <c r="I19" s="4"/>
      <c r="J19" s="4"/>
      <c r="K19" s="4"/>
      <c r="L19" s="4"/>
    </row>
    <row r="20" ht="14.25" customHeight="1">
      <c r="A20" s="36">
        <v>4.0</v>
      </c>
      <c r="B20" s="35" t="s">
        <v>38</v>
      </c>
      <c r="C20" s="32"/>
      <c r="D20" s="33"/>
      <c r="E20" s="33"/>
      <c r="F20" s="33"/>
      <c r="G20" s="31"/>
      <c r="H20" s="4"/>
      <c r="I20" s="4"/>
      <c r="J20" s="4"/>
      <c r="K20" s="4"/>
      <c r="L20" s="4"/>
    </row>
    <row r="21" ht="14.25" customHeight="1">
      <c r="A21" s="37" t="s">
        <v>39</v>
      </c>
      <c r="B21" s="38" t="s">
        <v>40</v>
      </c>
      <c r="C21" s="521"/>
      <c r="D21" s="40"/>
      <c r="E21" s="39"/>
      <c r="F21" s="522"/>
      <c r="G21" s="31"/>
      <c r="H21" s="4"/>
      <c r="I21" s="4"/>
      <c r="J21" s="4"/>
      <c r="K21" s="4"/>
      <c r="L21" s="4"/>
    </row>
    <row r="22" ht="14.25" customHeight="1">
      <c r="A22" s="43">
        <v>6.0</v>
      </c>
      <c r="B22" s="38" t="s">
        <v>41</v>
      </c>
      <c r="C22" s="32"/>
      <c r="D22" s="33"/>
      <c r="E22" s="33"/>
      <c r="F22" s="33"/>
      <c r="G22" s="31"/>
      <c r="H22" s="4"/>
      <c r="I22" s="4"/>
      <c r="J22" s="4"/>
      <c r="K22" s="4"/>
      <c r="L22" s="4"/>
    </row>
    <row r="23" ht="14.25" customHeight="1">
      <c r="A23" s="44">
        <v>7.0</v>
      </c>
      <c r="B23" s="38" t="s">
        <v>42</v>
      </c>
      <c r="C23" s="32"/>
      <c r="D23" s="33"/>
      <c r="E23" s="33"/>
      <c r="F23" s="33"/>
      <c r="G23" s="31"/>
      <c r="H23" s="4"/>
      <c r="I23" s="4"/>
      <c r="J23" s="4"/>
      <c r="K23" s="4"/>
      <c r="L23" s="4"/>
    </row>
    <row r="24" ht="14.25" customHeight="1">
      <c r="A24" s="45">
        <v>8.0</v>
      </c>
      <c r="B24" s="46" t="s">
        <v>43</v>
      </c>
      <c r="C24" s="523"/>
      <c r="D24" s="49"/>
      <c r="E24" s="47"/>
      <c r="F24" s="524"/>
      <c r="G24" s="51"/>
      <c r="H24" s="4"/>
      <c r="I24" s="4"/>
      <c r="J24" s="4"/>
      <c r="K24" s="4"/>
      <c r="L24" s="4"/>
    </row>
    <row r="25" ht="14.25" customHeight="1">
      <c r="A25" s="52">
        <v>9.0</v>
      </c>
      <c r="B25" s="53" t="s">
        <v>44</v>
      </c>
      <c r="C25" s="29"/>
      <c r="D25" s="30"/>
      <c r="E25" s="30"/>
      <c r="F25" s="30"/>
      <c r="G25" s="31"/>
      <c r="H25" s="4"/>
      <c r="I25" s="4"/>
      <c r="J25" s="4"/>
      <c r="K25" s="4"/>
      <c r="L25" s="4"/>
    </row>
    <row r="26" ht="14.25" customHeight="1">
      <c r="A26" s="52">
        <v>10.0</v>
      </c>
      <c r="B26" s="53" t="s">
        <v>45</v>
      </c>
      <c r="C26" s="32"/>
      <c r="D26" s="33"/>
      <c r="E26" s="33"/>
      <c r="F26" s="33"/>
      <c r="G26" s="31"/>
      <c r="H26" s="4"/>
      <c r="I26" s="4"/>
      <c r="J26" s="4"/>
      <c r="K26" s="4"/>
      <c r="L26" s="4"/>
    </row>
    <row r="27" ht="14.25" customHeight="1">
      <c r="A27" s="55" t="s">
        <v>46</v>
      </c>
      <c r="B27" s="56"/>
      <c r="C27" s="56"/>
      <c r="D27" s="56"/>
      <c r="E27" s="56"/>
      <c r="F27" s="56"/>
      <c r="G27" s="57"/>
      <c r="H27" s="4"/>
      <c r="I27" s="4"/>
      <c r="J27" s="4"/>
      <c r="K27" s="4"/>
      <c r="L27" s="4"/>
    </row>
    <row r="28" ht="14.25" customHeight="1">
      <c r="A28" s="37">
        <v>11.0</v>
      </c>
      <c r="B28" s="58" t="s">
        <v>47</v>
      </c>
      <c r="C28" s="29"/>
      <c r="D28" s="30"/>
      <c r="E28" s="30"/>
      <c r="F28" s="30"/>
      <c r="G28" s="31"/>
      <c r="H28" s="4"/>
      <c r="I28" s="4"/>
      <c r="J28" s="4"/>
      <c r="K28" s="4"/>
      <c r="L28" s="4"/>
    </row>
    <row r="29" ht="14.25" customHeight="1">
      <c r="A29" s="27">
        <v>12.0</v>
      </c>
      <c r="B29" s="58" t="s">
        <v>48</v>
      </c>
      <c r="C29" s="32"/>
      <c r="D29" s="33"/>
      <c r="E29" s="33"/>
      <c r="F29" s="33"/>
      <c r="G29" s="31"/>
      <c r="H29" s="4"/>
      <c r="I29" s="4"/>
      <c r="J29" s="4"/>
      <c r="K29" s="4"/>
      <c r="L29" s="4"/>
    </row>
    <row r="30" ht="14.25" customHeight="1">
      <c r="A30" s="27">
        <v>13.0</v>
      </c>
      <c r="B30" s="58" t="s">
        <v>49</v>
      </c>
      <c r="C30" s="32"/>
      <c r="D30" s="33"/>
      <c r="E30" s="33"/>
      <c r="F30" s="33"/>
      <c r="G30" s="31"/>
      <c r="H30" s="4"/>
      <c r="I30" s="4"/>
      <c r="J30" s="4"/>
      <c r="K30" s="4"/>
      <c r="L30" s="4"/>
    </row>
    <row r="31" ht="14.25" customHeight="1">
      <c r="A31" s="27">
        <v>14.0</v>
      </c>
      <c r="B31" s="58" t="s">
        <v>50</v>
      </c>
      <c r="C31" s="32"/>
      <c r="D31" s="33"/>
      <c r="E31" s="33"/>
      <c r="F31" s="33"/>
      <c r="G31" s="31"/>
      <c r="H31" s="4"/>
      <c r="I31" s="4"/>
      <c r="J31" s="4"/>
      <c r="K31" s="4"/>
      <c r="L31" s="4"/>
    </row>
    <row r="32" ht="14.25" customHeight="1">
      <c r="A32" s="27">
        <v>15.0</v>
      </c>
      <c r="B32" s="58" t="s">
        <v>52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60">
        <v>16.0</v>
      </c>
      <c r="B33" s="58" t="s">
        <v>54</v>
      </c>
      <c r="C33" s="31"/>
      <c r="D33" s="31"/>
      <c r="E33" s="31"/>
      <c r="F33" s="31"/>
      <c r="G33" s="31"/>
      <c r="H33" s="4"/>
      <c r="I33" s="4"/>
      <c r="J33" s="4"/>
      <c r="K33" s="4"/>
      <c r="L33" s="4"/>
    </row>
    <row r="34" ht="14.25" customHeight="1">
      <c r="A34" s="27">
        <v>17.0</v>
      </c>
      <c r="B34" s="58" t="s">
        <v>55</v>
      </c>
      <c r="C34" s="31"/>
      <c r="D34" s="31"/>
      <c r="E34" s="31"/>
      <c r="F34" s="31"/>
      <c r="G34" s="31"/>
      <c r="H34" s="4"/>
      <c r="I34" s="4"/>
      <c r="J34" s="4"/>
      <c r="K34" s="4"/>
      <c r="L34" s="4"/>
    </row>
    <row r="35" ht="14.25" customHeight="1">
      <c r="A35" s="60">
        <v>18.0</v>
      </c>
      <c r="B35" s="58" t="s">
        <v>56</v>
      </c>
      <c r="C35" s="31"/>
      <c r="D35" s="31"/>
      <c r="E35" s="31"/>
      <c r="F35" s="31"/>
      <c r="G35" s="31"/>
      <c r="H35" s="4"/>
      <c r="I35" s="4"/>
      <c r="J35" s="4"/>
      <c r="K35" s="4"/>
      <c r="L35" s="4"/>
    </row>
    <row r="36" ht="14.25" customHeight="1">
      <c r="A36" s="27">
        <v>19.0</v>
      </c>
      <c r="B36" s="58" t="s">
        <v>57</v>
      </c>
      <c r="C36" s="31"/>
      <c r="D36" s="31"/>
      <c r="E36" s="31"/>
      <c r="F36" s="31"/>
      <c r="G36" s="31"/>
      <c r="H36" s="4"/>
      <c r="I36" s="4"/>
      <c r="J36" s="4"/>
      <c r="K36" s="4"/>
      <c r="L36" s="4"/>
    </row>
    <row r="37" ht="14.25" customHeight="1">
      <c r="A37" s="60">
        <v>20.0</v>
      </c>
      <c r="B37" s="58" t="s">
        <v>58</v>
      </c>
      <c r="C37" s="31"/>
      <c r="D37" s="31"/>
      <c r="E37" s="31"/>
      <c r="F37" s="31"/>
      <c r="G37" s="31"/>
      <c r="H37" s="4"/>
      <c r="I37" s="4"/>
      <c r="J37" s="4"/>
      <c r="K37" s="4"/>
      <c r="L37" s="4"/>
    </row>
    <row r="38" ht="14.25" customHeight="1">
      <c r="A38" s="27">
        <v>21.0</v>
      </c>
      <c r="B38" s="58" t="s">
        <v>59</v>
      </c>
      <c r="C38" s="31"/>
      <c r="D38" s="31"/>
      <c r="E38" s="31"/>
      <c r="F38" s="31"/>
      <c r="G38" s="31"/>
      <c r="H38" s="4"/>
      <c r="I38" s="4"/>
      <c r="J38" s="4"/>
      <c r="K38" s="4"/>
      <c r="L38" s="4"/>
    </row>
    <row r="39" ht="14.2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</row>
    <row r="40" ht="14.25" customHeight="1">
      <c r="A40" s="62" t="s">
        <v>60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2"/>
    </row>
    <row r="41" ht="14.25" customHeight="1">
      <c r="A41" s="63" t="s">
        <v>9</v>
      </c>
      <c r="B41" s="64" t="s">
        <v>25</v>
      </c>
      <c r="C41" s="65" t="s">
        <v>26</v>
      </c>
      <c r="D41" s="56"/>
      <c r="E41" s="56"/>
      <c r="F41" s="56"/>
      <c r="G41" s="56"/>
      <c r="H41" s="56"/>
      <c r="I41" s="56"/>
      <c r="J41" s="56"/>
      <c r="K41" s="56"/>
      <c r="L41" s="57"/>
    </row>
    <row r="42" ht="14.25" customHeight="1">
      <c r="C42" s="66" t="s">
        <v>29</v>
      </c>
      <c r="D42" s="67"/>
      <c r="E42" s="66" t="s">
        <v>30</v>
      </c>
      <c r="F42" s="67"/>
      <c r="G42" s="66" t="s">
        <v>31</v>
      </c>
      <c r="H42" s="67"/>
      <c r="I42" s="66" t="s">
        <v>32</v>
      </c>
      <c r="J42" s="67"/>
      <c r="K42" s="66" t="s">
        <v>33</v>
      </c>
      <c r="L42" s="67"/>
    </row>
    <row r="43" ht="14.25" customHeight="1">
      <c r="A43" s="17"/>
      <c r="B43" s="17"/>
      <c r="C43" s="58" t="s">
        <v>61</v>
      </c>
      <c r="D43" s="58" t="s">
        <v>62</v>
      </c>
      <c r="E43" s="58" t="s">
        <v>61</v>
      </c>
      <c r="F43" s="58" t="s">
        <v>62</v>
      </c>
      <c r="G43" s="58" t="s">
        <v>61</v>
      </c>
      <c r="H43" s="58" t="s">
        <v>62</v>
      </c>
      <c r="I43" s="58" t="s">
        <v>61</v>
      </c>
      <c r="J43" s="58" t="s">
        <v>62</v>
      </c>
      <c r="K43" s="58" t="s">
        <v>61</v>
      </c>
      <c r="L43" s="58" t="s">
        <v>62</v>
      </c>
    </row>
    <row r="44" ht="14.25" customHeight="1">
      <c r="A44" s="68" t="s">
        <v>34</v>
      </c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70"/>
    </row>
    <row r="45" ht="14.25" customHeight="1">
      <c r="A45" s="27">
        <v>1.0</v>
      </c>
      <c r="B45" s="71" t="s">
        <v>35</v>
      </c>
      <c r="C45" s="72">
        <v>3.0</v>
      </c>
      <c r="D45" s="73"/>
      <c r="E45" s="72">
        <v>14.0</v>
      </c>
      <c r="F45" s="73"/>
      <c r="G45" s="72">
        <v>19.0</v>
      </c>
      <c r="H45" s="73"/>
      <c r="I45" s="72">
        <v>30.0</v>
      </c>
      <c r="J45" s="73"/>
      <c r="K45" s="72">
        <v>44.0</v>
      </c>
      <c r="L45" s="73"/>
    </row>
    <row r="46" ht="14.25" customHeight="1">
      <c r="A46" s="27">
        <v>2.0</v>
      </c>
      <c r="B46" s="71" t="s">
        <v>36</v>
      </c>
      <c r="C46" s="74">
        <v>2.0</v>
      </c>
      <c r="D46" s="75">
        <v>4.0</v>
      </c>
      <c r="E46" s="74">
        <v>2.0</v>
      </c>
      <c r="F46" s="75">
        <v>4.0</v>
      </c>
      <c r="G46" s="74">
        <v>2.0</v>
      </c>
      <c r="H46" s="75">
        <v>4.0</v>
      </c>
      <c r="I46" s="74">
        <v>2.0</v>
      </c>
      <c r="J46" s="75">
        <v>4.0</v>
      </c>
      <c r="K46" s="74">
        <v>1.0</v>
      </c>
      <c r="L46" s="75">
        <v>3.0</v>
      </c>
    </row>
    <row r="47" ht="14.25" customHeight="1">
      <c r="A47" s="34">
        <v>3.0</v>
      </c>
      <c r="B47" s="76" t="s">
        <v>37</v>
      </c>
      <c r="C47" s="77">
        <v>4.0</v>
      </c>
      <c r="D47" s="78"/>
      <c r="E47" s="77">
        <v>4.0</v>
      </c>
      <c r="F47" s="78"/>
      <c r="G47" s="77">
        <v>4.0</v>
      </c>
      <c r="H47" s="78"/>
      <c r="I47" s="77">
        <v>4.0</v>
      </c>
      <c r="J47" s="78"/>
      <c r="K47" s="77">
        <v>4.0</v>
      </c>
      <c r="L47" s="78"/>
    </row>
    <row r="48" ht="14.25" customHeight="1">
      <c r="A48" s="36">
        <v>4.0</v>
      </c>
      <c r="B48" s="76" t="s">
        <v>38</v>
      </c>
      <c r="C48" s="77">
        <v>1.0</v>
      </c>
      <c r="D48" s="78"/>
      <c r="E48" s="77">
        <v>3.0</v>
      </c>
      <c r="F48" s="78"/>
      <c r="G48" s="77">
        <v>5.0</v>
      </c>
      <c r="H48" s="78"/>
      <c r="I48" s="77">
        <v>6.0</v>
      </c>
      <c r="J48" s="78"/>
      <c r="K48" s="77">
        <v>2.0</v>
      </c>
      <c r="L48" s="78"/>
    </row>
    <row r="49" ht="14.25" customHeight="1">
      <c r="A49" s="37" t="s">
        <v>39</v>
      </c>
      <c r="B49" s="79" t="s">
        <v>40</v>
      </c>
      <c r="C49" s="74">
        <v>91.0</v>
      </c>
      <c r="D49" s="75">
        <v>301.0</v>
      </c>
      <c r="E49" s="74">
        <v>189.0</v>
      </c>
      <c r="F49" s="75">
        <v>285.0</v>
      </c>
      <c r="G49" s="74">
        <v>230.0</v>
      </c>
      <c r="H49" s="75" t="s">
        <v>63</v>
      </c>
      <c r="I49" s="74">
        <v>196.0</v>
      </c>
      <c r="J49" s="75">
        <v>175.0</v>
      </c>
      <c r="K49" s="74">
        <v>202.0</v>
      </c>
      <c r="L49" s="75">
        <v>346.0</v>
      </c>
    </row>
    <row r="50" ht="14.25" customHeight="1">
      <c r="A50" s="43">
        <v>6.0</v>
      </c>
      <c r="B50" s="79" t="s">
        <v>41</v>
      </c>
      <c r="C50" s="74">
        <v>10.0</v>
      </c>
      <c r="D50" s="75">
        <v>10.0</v>
      </c>
      <c r="E50" s="74">
        <v>10.0</v>
      </c>
      <c r="F50" s="75">
        <v>10.0</v>
      </c>
      <c r="G50" s="74">
        <v>10.0</v>
      </c>
      <c r="H50" s="75" t="s">
        <v>63</v>
      </c>
      <c r="I50" s="74">
        <v>10.0</v>
      </c>
      <c r="J50" s="75">
        <v>6.0</v>
      </c>
      <c r="K50" s="74">
        <v>10.0</v>
      </c>
      <c r="L50" s="75">
        <v>10.0</v>
      </c>
    </row>
    <row r="51" ht="14.25" customHeight="1">
      <c r="A51" s="44">
        <v>7.0</v>
      </c>
      <c r="B51" s="79" t="s">
        <v>42</v>
      </c>
      <c r="C51" s="74">
        <v>186.0</v>
      </c>
      <c r="D51" s="75">
        <v>520.0</v>
      </c>
      <c r="E51" s="74">
        <v>357.0</v>
      </c>
      <c r="F51" s="75">
        <v>612.0</v>
      </c>
      <c r="G51" s="74">
        <v>292.0</v>
      </c>
      <c r="H51" s="75" t="s">
        <v>63</v>
      </c>
      <c r="I51" s="74">
        <v>204.0</v>
      </c>
      <c r="J51" s="75">
        <v>270.0</v>
      </c>
      <c r="K51" s="74">
        <v>287.0</v>
      </c>
      <c r="L51" s="75">
        <v>445.0</v>
      </c>
    </row>
    <row r="52" ht="14.25" customHeight="1">
      <c r="A52" s="45"/>
      <c r="B52" s="80" t="s">
        <v>43</v>
      </c>
      <c r="C52" s="81">
        <v>274.0</v>
      </c>
      <c r="D52" s="82">
        <v>122.0</v>
      </c>
      <c r="E52" s="81">
        <v>401.0</v>
      </c>
      <c r="F52" s="82">
        <v>203.0</v>
      </c>
      <c r="G52" s="81">
        <v>96.0</v>
      </c>
      <c r="H52" s="82">
        <v>126.0</v>
      </c>
      <c r="I52" s="81">
        <v>91.0</v>
      </c>
      <c r="J52" s="82">
        <v>277.0</v>
      </c>
      <c r="K52" s="81">
        <v>153.0</v>
      </c>
      <c r="L52" s="82">
        <v>148.0</v>
      </c>
    </row>
    <row r="53" ht="14.25" customHeight="1">
      <c r="A53" s="52">
        <v>9.0</v>
      </c>
      <c r="B53" s="83" t="s">
        <v>44</v>
      </c>
      <c r="C53" s="74">
        <v>10.0</v>
      </c>
      <c r="D53" s="75">
        <v>5.0</v>
      </c>
      <c r="E53" s="74">
        <v>10.0</v>
      </c>
      <c r="F53" s="82">
        <v>8.0</v>
      </c>
      <c r="G53" s="74">
        <v>10.0</v>
      </c>
      <c r="H53" s="75">
        <v>10.0</v>
      </c>
      <c r="I53" s="74">
        <v>10.0</v>
      </c>
      <c r="J53" s="75">
        <v>10.0</v>
      </c>
      <c r="K53" s="74">
        <v>10.0</v>
      </c>
      <c r="L53" s="75">
        <v>10.0</v>
      </c>
    </row>
    <row r="54" ht="14.25" customHeight="1">
      <c r="A54" s="52">
        <v>10.0</v>
      </c>
      <c r="B54" s="83" t="s">
        <v>45</v>
      </c>
      <c r="C54" s="84">
        <v>544.0</v>
      </c>
      <c r="D54" s="85">
        <v>147.0</v>
      </c>
      <c r="E54" s="84">
        <v>602.0</v>
      </c>
      <c r="F54" s="85">
        <v>296.0</v>
      </c>
      <c r="G54" s="84">
        <v>134.0</v>
      </c>
      <c r="H54" s="85" t="s">
        <v>241</v>
      </c>
      <c r="I54" s="84">
        <v>244.0</v>
      </c>
      <c r="J54" s="85">
        <v>392.0</v>
      </c>
      <c r="K54" s="84">
        <v>299.0</v>
      </c>
      <c r="L54" s="85">
        <v>245.0</v>
      </c>
    </row>
    <row r="55" ht="14.25" customHeight="1">
      <c r="A55" s="86" t="s">
        <v>46</v>
      </c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70"/>
    </row>
    <row r="56" ht="14.25" customHeight="1">
      <c r="A56" s="37">
        <v>11.0</v>
      </c>
      <c r="B56" s="87" t="s">
        <v>47</v>
      </c>
      <c r="C56" s="88"/>
      <c r="D56" s="89"/>
      <c r="E56" s="88">
        <v>0.0</v>
      </c>
      <c r="F56" s="89">
        <v>1.0</v>
      </c>
      <c r="G56" s="89"/>
      <c r="H56" s="88"/>
      <c r="I56" s="88"/>
      <c r="J56" s="89"/>
      <c r="K56" s="88"/>
      <c r="L56" s="89"/>
    </row>
    <row r="57" ht="14.25" customHeight="1">
      <c r="A57" s="27">
        <v>12.0</v>
      </c>
      <c r="B57" s="87" t="s">
        <v>48</v>
      </c>
      <c r="C57" s="74"/>
      <c r="D57" s="75"/>
      <c r="E57" s="74">
        <v>3.0</v>
      </c>
      <c r="F57" s="75">
        <v>2.0</v>
      </c>
      <c r="G57" s="75"/>
      <c r="H57" s="74"/>
      <c r="I57" s="74"/>
      <c r="J57" s="75"/>
      <c r="K57" s="74"/>
      <c r="L57" s="75"/>
    </row>
    <row r="58" ht="14.25" customHeight="1">
      <c r="A58" s="27">
        <v>13.0</v>
      </c>
      <c r="B58" s="87" t="s">
        <v>49</v>
      </c>
      <c r="C58" s="74"/>
      <c r="D58" s="75"/>
      <c r="E58" s="74">
        <v>11.0</v>
      </c>
      <c r="F58" s="75">
        <v>11.0</v>
      </c>
      <c r="G58" s="75"/>
      <c r="H58" s="74"/>
      <c r="I58" s="74"/>
      <c r="J58" s="75"/>
      <c r="K58" s="74"/>
      <c r="L58" s="75"/>
    </row>
    <row r="59" ht="14.25" customHeight="1">
      <c r="A59" s="27">
        <v>14.0</v>
      </c>
      <c r="B59" s="87" t="s">
        <v>50</v>
      </c>
      <c r="C59" s="74"/>
      <c r="D59" s="75"/>
      <c r="E59" s="74" t="s">
        <v>51</v>
      </c>
      <c r="F59" s="75" t="s">
        <v>51</v>
      </c>
      <c r="G59" s="75"/>
      <c r="H59" s="74"/>
      <c r="I59" s="74"/>
      <c r="J59" s="75"/>
      <c r="K59" s="74"/>
      <c r="L59" s="75"/>
    </row>
    <row r="60" ht="14.25" customHeight="1">
      <c r="A60" s="27">
        <v>15.0</v>
      </c>
      <c r="B60" s="87" t="s">
        <v>52</v>
      </c>
      <c r="C60" s="323" t="s">
        <v>63</v>
      </c>
      <c r="D60" s="21"/>
      <c r="E60" s="21"/>
      <c r="F60" s="21"/>
      <c r="G60" s="21"/>
      <c r="H60" s="21"/>
      <c r="I60" s="21"/>
      <c r="J60" s="21"/>
      <c r="K60" s="21"/>
      <c r="L60" s="78"/>
    </row>
    <row r="61" ht="14.25" customHeight="1">
      <c r="A61" s="60">
        <v>16.0</v>
      </c>
      <c r="B61" s="91" t="s">
        <v>54</v>
      </c>
      <c r="C61" s="74"/>
      <c r="D61" s="75"/>
      <c r="E61" s="74">
        <v>78.0</v>
      </c>
      <c r="F61" s="75"/>
      <c r="G61" s="74"/>
      <c r="H61" s="75"/>
      <c r="I61" s="74"/>
      <c r="J61" s="75"/>
      <c r="K61" s="74"/>
      <c r="L61" s="75"/>
    </row>
    <row r="62" ht="14.25" customHeight="1">
      <c r="A62" s="27">
        <v>17.0</v>
      </c>
      <c r="B62" s="91" t="s">
        <v>55</v>
      </c>
      <c r="C62" s="74"/>
      <c r="D62" s="75"/>
      <c r="E62" s="74">
        <v>52.0</v>
      </c>
      <c r="F62" s="75"/>
      <c r="G62" s="74"/>
      <c r="H62" s="75"/>
      <c r="I62" s="74"/>
      <c r="J62" s="75"/>
      <c r="K62" s="74"/>
      <c r="L62" s="75"/>
    </row>
    <row r="63" ht="14.25" customHeight="1">
      <c r="A63" s="60">
        <v>18.0</v>
      </c>
      <c r="B63" s="91" t="s">
        <v>56</v>
      </c>
      <c r="C63" s="81"/>
      <c r="D63" s="82"/>
      <c r="E63" s="81">
        <v>1.0</v>
      </c>
      <c r="F63" s="82"/>
      <c r="G63" s="81"/>
      <c r="H63" s="82"/>
      <c r="I63" s="81"/>
      <c r="J63" s="82"/>
      <c r="K63" s="81"/>
      <c r="L63" s="82"/>
    </row>
    <row r="64" ht="14.25" customHeight="1">
      <c r="A64" s="27">
        <v>19.0</v>
      </c>
      <c r="B64" s="91" t="s">
        <v>57</v>
      </c>
      <c r="C64" s="74"/>
      <c r="D64" s="75"/>
      <c r="E64" s="74">
        <v>3.0</v>
      </c>
      <c r="F64" s="75"/>
      <c r="G64" s="74"/>
      <c r="H64" s="75"/>
      <c r="I64" s="74"/>
      <c r="J64" s="75"/>
      <c r="K64" s="74"/>
      <c r="L64" s="75"/>
    </row>
    <row r="65" ht="14.25" customHeight="1">
      <c r="A65" s="60">
        <v>20.0</v>
      </c>
      <c r="B65" s="91" t="s">
        <v>58</v>
      </c>
      <c r="C65" s="74"/>
      <c r="D65" s="75"/>
      <c r="E65" s="74">
        <v>4.0</v>
      </c>
      <c r="F65" s="75"/>
      <c r="G65" s="74"/>
      <c r="H65" s="75"/>
      <c r="I65" s="74"/>
      <c r="J65" s="75"/>
      <c r="K65" s="74"/>
      <c r="L65" s="75"/>
    </row>
    <row r="66" ht="14.25" customHeight="1">
      <c r="A66" s="27">
        <v>21.0</v>
      </c>
      <c r="B66" s="91" t="s">
        <v>59</v>
      </c>
      <c r="C66" s="324" t="s">
        <v>63</v>
      </c>
      <c r="D66" s="93"/>
      <c r="E66" s="93"/>
      <c r="F66" s="93"/>
      <c r="G66" s="93"/>
      <c r="H66" s="93"/>
      <c r="I66" s="93"/>
      <c r="J66" s="93"/>
      <c r="K66" s="93"/>
      <c r="L66" s="94"/>
    </row>
    <row r="67" ht="14.25" customHeight="1"/>
    <row r="68" ht="14.25" customHeight="1">
      <c r="A68" s="572" t="s">
        <v>65</v>
      </c>
      <c r="B68" s="573"/>
      <c r="C68" s="573"/>
      <c r="D68" s="573"/>
      <c r="E68" s="573"/>
      <c r="F68" s="573"/>
      <c r="G68" s="574"/>
      <c r="H68" s="568"/>
      <c r="I68" s="568"/>
      <c r="J68" s="568"/>
      <c r="K68" s="568"/>
      <c r="L68" s="568"/>
      <c r="M68" s="568"/>
      <c r="N68" s="568"/>
      <c r="O68" s="568"/>
      <c r="P68" s="568"/>
      <c r="Q68" s="568"/>
      <c r="R68" s="568"/>
      <c r="S68" s="568"/>
      <c r="T68" s="568"/>
      <c r="U68" s="568"/>
      <c r="V68" s="568"/>
      <c r="W68" s="569"/>
      <c r="X68" s="569"/>
    </row>
    <row r="69" ht="14.25" customHeight="1">
      <c r="A69" s="568"/>
      <c r="B69" s="568"/>
      <c r="C69" s="568"/>
      <c r="D69" s="568"/>
      <c r="E69" s="568"/>
      <c r="F69" s="568"/>
      <c r="G69" s="568"/>
      <c r="H69" s="568"/>
      <c r="I69" s="568"/>
      <c r="J69" s="568"/>
      <c r="K69" s="568"/>
      <c r="L69" s="568"/>
      <c r="M69" s="568"/>
      <c r="N69" s="568"/>
      <c r="O69" s="568"/>
      <c r="P69" s="568"/>
      <c r="Q69" s="568"/>
      <c r="R69" s="568"/>
      <c r="S69" s="568"/>
      <c r="T69" s="568"/>
      <c r="U69" s="568"/>
      <c r="V69" s="568"/>
      <c r="W69" s="569"/>
      <c r="X69" s="569"/>
    </row>
    <row r="70" ht="14.25" customHeight="1">
      <c r="A70" s="576"/>
      <c r="B70" s="577"/>
      <c r="C70" s="577"/>
      <c r="D70" s="577"/>
      <c r="E70" s="577"/>
      <c r="F70" s="577"/>
      <c r="G70" s="578"/>
      <c r="H70" s="569"/>
      <c r="I70" s="569"/>
      <c r="J70" s="569"/>
      <c r="K70" s="569"/>
      <c r="L70" s="569"/>
      <c r="M70" s="569"/>
      <c r="N70" s="569"/>
      <c r="O70" s="569"/>
      <c r="P70" s="569"/>
      <c r="Q70" s="569"/>
      <c r="R70" s="569"/>
      <c r="S70" s="569"/>
      <c r="T70" s="569"/>
      <c r="U70" s="569"/>
      <c r="V70" s="569"/>
      <c r="W70" s="569"/>
      <c r="X70" s="569"/>
    </row>
    <row r="71" ht="14.25" customHeight="1">
      <c r="A71" s="579" t="s">
        <v>9</v>
      </c>
      <c r="B71" s="580" t="s">
        <v>25</v>
      </c>
      <c r="C71" s="581" t="s">
        <v>26</v>
      </c>
      <c r="D71" s="582"/>
      <c r="E71" s="583"/>
      <c r="F71" s="584" t="s">
        <v>27</v>
      </c>
      <c r="G71" s="584" t="s">
        <v>28</v>
      </c>
      <c r="H71" s="585"/>
      <c r="I71" s="585"/>
      <c r="J71" s="585"/>
      <c r="K71" s="585"/>
      <c r="L71" s="585"/>
      <c r="M71" s="569"/>
      <c r="N71" s="569"/>
      <c r="O71" s="569"/>
      <c r="P71" s="569"/>
      <c r="Q71" s="569"/>
      <c r="R71" s="569"/>
      <c r="S71" s="569"/>
      <c r="T71" s="569"/>
      <c r="U71" s="569"/>
      <c r="V71" s="569"/>
      <c r="W71" s="569"/>
      <c r="X71" s="569"/>
    </row>
    <row r="72" ht="14.25" customHeight="1">
      <c r="A72" s="586"/>
      <c r="B72" s="587"/>
      <c r="C72" s="584" t="s">
        <v>29</v>
      </c>
      <c r="D72" s="584" t="s">
        <v>30</v>
      </c>
      <c r="E72" s="584" t="s">
        <v>31</v>
      </c>
      <c r="F72" s="584" t="s">
        <v>32</v>
      </c>
      <c r="G72" s="584" t="s">
        <v>33</v>
      </c>
      <c r="H72" s="588" t="s">
        <v>66</v>
      </c>
      <c r="I72" s="589" t="s">
        <v>67</v>
      </c>
      <c r="J72" s="589" t="s">
        <v>68</v>
      </c>
      <c r="K72" s="589" t="s">
        <v>69</v>
      </c>
      <c r="L72" s="589" t="s">
        <v>70</v>
      </c>
      <c r="M72" s="569"/>
      <c r="N72" s="569"/>
      <c r="O72" s="569"/>
      <c r="P72" s="569"/>
      <c r="Q72" s="569"/>
      <c r="R72" s="569"/>
      <c r="S72" s="569"/>
      <c r="T72" s="569"/>
      <c r="U72" s="569"/>
      <c r="V72" s="569"/>
      <c r="W72" s="569"/>
      <c r="X72" s="569"/>
    </row>
    <row r="73" ht="14.25" customHeight="1">
      <c r="A73" s="590" t="s">
        <v>34</v>
      </c>
      <c r="B73" s="582"/>
      <c r="C73" s="582"/>
      <c r="D73" s="582"/>
      <c r="E73" s="582"/>
      <c r="F73" s="582"/>
      <c r="G73" s="582"/>
      <c r="H73" s="582"/>
      <c r="I73" s="582"/>
      <c r="J73" s="582"/>
      <c r="K73" s="582"/>
      <c r="L73" s="583"/>
      <c r="M73" s="569"/>
      <c r="N73" s="569"/>
      <c r="O73" s="569"/>
      <c r="P73" s="569"/>
      <c r="Q73" s="569"/>
      <c r="R73" s="569"/>
      <c r="S73" s="569"/>
      <c r="T73" s="569"/>
      <c r="U73" s="569"/>
      <c r="V73" s="569"/>
      <c r="W73" s="569"/>
      <c r="X73" s="569"/>
    </row>
    <row r="74" ht="14.25" customHeight="1">
      <c r="A74" s="591">
        <v>1.0</v>
      </c>
      <c r="B74" s="592" t="s">
        <v>35</v>
      </c>
      <c r="C74" s="593"/>
      <c r="D74" s="593"/>
      <c r="E74" s="593"/>
      <c r="F74" s="593"/>
      <c r="G74" s="588"/>
      <c r="H74" s="589"/>
      <c r="I74" s="589"/>
      <c r="J74" s="589"/>
      <c r="K74" s="589"/>
      <c r="L74" s="589"/>
      <c r="M74" s="569"/>
      <c r="N74" s="569"/>
      <c r="O74" s="569"/>
      <c r="P74" s="569"/>
      <c r="Q74" s="569"/>
      <c r="R74" s="569"/>
      <c r="S74" s="569"/>
      <c r="T74" s="569"/>
      <c r="U74" s="569"/>
      <c r="V74" s="569"/>
      <c r="W74" s="569"/>
      <c r="X74" s="569"/>
    </row>
    <row r="75" ht="14.25" customHeight="1">
      <c r="A75" s="591">
        <v>2.0</v>
      </c>
      <c r="B75" s="592" t="s">
        <v>36</v>
      </c>
      <c r="C75" s="593"/>
      <c r="D75" s="593"/>
      <c r="E75" s="593"/>
      <c r="F75" s="593"/>
      <c r="G75" s="588"/>
      <c r="H75" s="589"/>
      <c r="I75" s="589"/>
      <c r="J75" s="589"/>
      <c r="K75" s="589"/>
      <c r="L75" s="589"/>
      <c r="M75" s="569"/>
      <c r="N75" s="569"/>
      <c r="O75" s="569"/>
      <c r="P75" s="569"/>
      <c r="Q75" s="569"/>
      <c r="R75" s="569"/>
      <c r="S75" s="569"/>
      <c r="T75" s="569"/>
      <c r="U75" s="569"/>
      <c r="V75" s="569"/>
      <c r="W75" s="569"/>
      <c r="X75" s="569"/>
    </row>
    <row r="76" ht="14.25" customHeight="1">
      <c r="A76" s="595">
        <v>3.0</v>
      </c>
      <c r="B76" s="596" t="s">
        <v>37</v>
      </c>
      <c r="C76" s="593"/>
      <c r="D76" s="593"/>
      <c r="E76" s="593"/>
      <c r="F76" s="593"/>
      <c r="G76" s="588"/>
      <c r="H76" s="589"/>
      <c r="I76" s="589"/>
      <c r="J76" s="589"/>
      <c r="K76" s="589"/>
      <c r="L76" s="589"/>
      <c r="M76" s="569"/>
      <c r="N76" s="569"/>
      <c r="O76" s="569"/>
      <c r="P76" s="569"/>
      <c r="Q76" s="569"/>
      <c r="R76" s="569"/>
      <c r="S76" s="569"/>
      <c r="T76" s="569"/>
      <c r="U76" s="569"/>
      <c r="V76" s="569"/>
      <c r="W76" s="569"/>
      <c r="X76" s="569"/>
    </row>
    <row r="77" ht="14.25" customHeight="1">
      <c r="A77" s="597">
        <v>4.0</v>
      </c>
      <c r="B77" s="598" t="s">
        <v>316</v>
      </c>
      <c r="C77" s="593"/>
      <c r="D77" s="593"/>
      <c r="E77" s="593"/>
      <c r="F77" s="593"/>
      <c r="G77" s="588"/>
      <c r="H77" s="589"/>
      <c r="I77" s="589"/>
      <c r="J77" s="589"/>
      <c r="K77" s="589"/>
      <c r="L77" s="589"/>
      <c r="M77" s="569"/>
      <c r="N77" s="569"/>
      <c r="O77" s="569"/>
      <c r="P77" s="569"/>
      <c r="Q77" s="569"/>
      <c r="R77" s="569"/>
      <c r="S77" s="569"/>
      <c r="T77" s="569"/>
      <c r="U77" s="569"/>
      <c r="V77" s="569"/>
      <c r="W77" s="569"/>
      <c r="X77" s="569"/>
    </row>
    <row r="78" ht="14.25" customHeight="1">
      <c r="A78" s="591" t="s">
        <v>39</v>
      </c>
      <c r="B78" s="599" t="s">
        <v>40</v>
      </c>
      <c r="C78" s="600"/>
      <c r="D78" s="601"/>
      <c r="E78" s="602"/>
      <c r="F78" s="603"/>
      <c r="G78" s="588"/>
      <c r="H78" s="589"/>
      <c r="I78" s="589"/>
      <c r="J78" s="589"/>
      <c r="K78" s="589"/>
      <c r="L78" s="589"/>
      <c r="M78" s="569"/>
      <c r="N78" s="569"/>
      <c r="O78" s="569"/>
      <c r="P78" s="569"/>
      <c r="Q78" s="569"/>
      <c r="R78" s="569"/>
      <c r="S78" s="569"/>
      <c r="T78" s="569"/>
      <c r="U78" s="569"/>
      <c r="V78" s="569"/>
      <c r="W78" s="569"/>
      <c r="X78" s="569"/>
    </row>
    <row r="79" ht="14.25" customHeight="1">
      <c r="A79" s="604">
        <v>6.0</v>
      </c>
      <c r="B79" s="605" t="s">
        <v>317</v>
      </c>
      <c r="C79" s="593"/>
      <c r="D79" s="593"/>
      <c r="E79" s="593"/>
      <c r="F79" s="602"/>
      <c r="G79" s="588"/>
      <c r="H79" s="589"/>
      <c r="I79" s="589"/>
      <c r="J79" s="589"/>
      <c r="K79" s="589"/>
      <c r="L79" s="589"/>
      <c r="M79" s="569"/>
      <c r="N79" s="569"/>
      <c r="O79" s="569"/>
      <c r="P79" s="569"/>
      <c r="Q79" s="569"/>
      <c r="R79" s="569"/>
      <c r="S79" s="569"/>
      <c r="T79" s="569"/>
      <c r="U79" s="569"/>
      <c r="V79" s="569"/>
      <c r="W79" s="569"/>
      <c r="X79" s="569"/>
    </row>
    <row r="80" ht="14.25" customHeight="1">
      <c r="A80" s="606">
        <v>7.0</v>
      </c>
      <c r="B80" s="599" t="s">
        <v>42</v>
      </c>
      <c r="C80" s="593"/>
      <c r="D80" s="593"/>
      <c r="E80" s="593"/>
      <c r="F80" s="607"/>
      <c r="G80" s="588"/>
      <c r="H80" s="589"/>
      <c r="I80" s="589"/>
      <c r="J80" s="589"/>
      <c r="K80" s="589"/>
      <c r="L80" s="589"/>
      <c r="M80" s="569"/>
      <c r="N80" s="569"/>
      <c r="O80" s="569"/>
      <c r="P80" s="569"/>
      <c r="Q80" s="569"/>
      <c r="R80" s="569"/>
      <c r="S80" s="569"/>
      <c r="T80" s="569"/>
      <c r="U80" s="569"/>
      <c r="V80" s="569"/>
      <c r="W80" s="569"/>
      <c r="X80" s="569"/>
    </row>
    <row r="81" ht="14.25" customHeight="1">
      <c r="A81" s="608">
        <v>8.0</v>
      </c>
      <c r="B81" s="609" t="s">
        <v>318</v>
      </c>
      <c r="C81" s="610"/>
      <c r="D81" s="601"/>
      <c r="E81" s="611"/>
      <c r="F81" s="612"/>
      <c r="G81" s="588"/>
      <c r="H81" s="589"/>
      <c r="I81" s="589"/>
      <c r="J81" s="589"/>
      <c r="K81" s="589"/>
      <c r="L81" s="589"/>
      <c r="M81" s="569"/>
      <c r="N81" s="569"/>
      <c r="O81" s="569"/>
      <c r="P81" s="569"/>
      <c r="Q81" s="569"/>
      <c r="R81" s="569"/>
      <c r="S81" s="569"/>
      <c r="T81" s="569"/>
      <c r="U81" s="569"/>
      <c r="V81" s="569"/>
      <c r="W81" s="569"/>
      <c r="X81" s="569"/>
    </row>
    <row r="82" ht="14.25" customHeight="1">
      <c r="A82" s="613">
        <v>9.0</v>
      </c>
      <c r="B82" s="614" t="s">
        <v>319</v>
      </c>
      <c r="C82" s="593"/>
      <c r="D82" s="593"/>
      <c r="E82" s="593"/>
      <c r="F82" s="593"/>
      <c r="G82" s="588"/>
      <c r="H82" s="589"/>
      <c r="I82" s="589"/>
      <c r="J82" s="589"/>
      <c r="K82" s="589"/>
      <c r="L82" s="589"/>
      <c r="M82" s="569"/>
      <c r="N82" s="569"/>
      <c r="O82" s="569"/>
      <c r="P82" s="569"/>
      <c r="Q82" s="569"/>
      <c r="R82" s="569"/>
      <c r="S82" s="569"/>
      <c r="T82" s="569"/>
      <c r="U82" s="569"/>
      <c r="V82" s="569"/>
      <c r="W82" s="569"/>
      <c r="X82" s="569"/>
    </row>
    <row r="83" ht="14.25" customHeight="1">
      <c r="A83" s="613">
        <v>10.0</v>
      </c>
      <c r="B83" s="615" t="s">
        <v>45</v>
      </c>
      <c r="C83" s="593"/>
      <c r="D83" s="593"/>
      <c r="E83" s="593"/>
      <c r="F83" s="593"/>
      <c r="G83" s="588"/>
      <c r="H83" s="589"/>
      <c r="I83" s="589"/>
      <c r="J83" s="589"/>
      <c r="K83" s="589"/>
      <c r="L83" s="589"/>
      <c r="M83" s="569"/>
      <c r="N83" s="569"/>
      <c r="O83" s="569"/>
      <c r="P83" s="569"/>
      <c r="Q83" s="569"/>
      <c r="R83" s="569"/>
      <c r="S83" s="569"/>
      <c r="T83" s="569"/>
      <c r="U83" s="569"/>
      <c r="V83" s="569"/>
      <c r="W83" s="569"/>
      <c r="X83" s="569"/>
    </row>
    <row r="84" ht="14.25" customHeight="1">
      <c r="A84" s="590" t="s">
        <v>46</v>
      </c>
      <c r="B84" s="582"/>
      <c r="C84" s="582"/>
      <c r="D84" s="582"/>
      <c r="E84" s="582"/>
      <c r="F84" s="582"/>
      <c r="G84" s="582"/>
      <c r="H84" s="582"/>
      <c r="I84" s="582"/>
      <c r="J84" s="582"/>
      <c r="K84" s="582"/>
      <c r="L84" s="583"/>
      <c r="M84" s="569"/>
      <c r="N84" s="569"/>
      <c r="O84" s="569"/>
      <c r="P84" s="569"/>
      <c r="Q84" s="569"/>
      <c r="R84" s="569"/>
      <c r="S84" s="569"/>
      <c r="T84" s="569"/>
      <c r="U84" s="569"/>
      <c r="V84" s="569"/>
      <c r="W84" s="569"/>
      <c r="X84" s="569"/>
    </row>
    <row r="85" ht="14.25" customHeight="1">
      <c r="A85" s="591">
        <v>11.0</v>
      </c>
      <c r="B85" s="616" t="s">
        <v>47</v>
      </c>
      <c r="C85" s="589"/>
      <c r="D85" s="589"/>
      <c r="E85" s="617"/>
      <c r="F85" s="618"/>
      <c r="G85" s="589"/>
      <c r="H85" s="589"/>
      <c r="I85" s="589"/>
      <c r="J85" s="589"/>
      <c r="K85" s="589"/>
      <c r="L85" s="589"/>
      <c r="M85" s="569"/>
      <c r="N85" s="569"/>
      <c r="O85" s="569"/>
      <c r="P85" s="569"/>
      <c r="Q85" s="569"/>
      <c r="R85" s="569"/>
      <c r="S85" s="569"/>
      <c r="T85" s="569"/>
      <c r="U85" s="569"/>
      <c r="V85" s="569"/>
      <c r="W85" s="569"/>
      <c r="X85" s="569"/>
    </row>
    <row r="86" ht="14.25" customHeight="1">
      <c r="A86" s="591">
        <v>12.0</v>
      </c>
      <c r="B86" s="616" t="s">
        <v>48</v>
      </c>
      <c r="C86" s="589"/>
      <c r="D86" s="589"/>
      <c r="E86" s="589"/>
      <c r="F86" s="589"/>
      <c r="G86" s="589"/>
      <c r="H86" s="589"/>
      <c r="I86" s="589"/>
      <c r="J86" s="589"/>
      <c r="K86" s="589"/>
      <c r="L86" s="589"/>
      <c r="M86" s="569"/>
      <c r="N86" s="569"/>
      <c r="O86" s="569"/>
      <c r="P86" s="569"/>
      <c r="Q86" s="569"/>
      <c r="R86" s="569"/>
      <c r="S86" s="569"/>
      <c r="T86" s="569"/>
      <c r="U86" s="569"/>
      <c r="V86" s="569"/>
      <c r="W86" s="569"/>
      <c r="X86" s="569"/>
    </row>
    <row r="87" ht="14.25" customHeight="1">
      <c r="A87" s="591">
        <v>13.0</v>
      </c>
      <c r="B87" s="616" t="s">
        <v>49</v>
      </c>
      <c r="C87" s="589"/>
      <c r="D87" s="589"/>
      <c r="E87" s="589"/>
      <c r="F87" s="589"/>
      <c r="G87" s="589"/>
      <c r="H87" s="589"/>
      <c r="I87" s="589"/>
      <c r="J87" s="589"/>
      <c r="K87" s="589"/>
      <c r="L87" s="589"/>
      <c r="M87" s="569"/>
      <c r="N87" s="569"/>
      <c r="O87" s="569"/>
      <c r="P87" s="569"/>
      <c r="Q87" s="569"/>
      <c r="R87" s="569"/>
      <c r="S87" s="569"/>
      <c r="T87" s="569"/>
      <c r="U87" s="569"/>
      <c r="V87" s="569"/>
      <c r="W87" s="569"/>
      <c r="X87" s="569"/>
    </row>
    <row r="88" ht="14.25" customHeight="1">
      <c r="A88" s="591">
        <v>14.0</v>
      </c>
      <c r="B88" s="616" t="s">
        <v>50</v>
      </c>
      <c r="C88" s="589"/>
      <c r="D88" s="589"/>
      <c r="E88" s="589"/>
      <c r="F88" s="589"/>
      <c r="G88" s="589"/>
      <c r="H88" s="589"/>
      <c r="I88" s="589"/>
      <c r="J88" s="589"/>
      <c r="K88" s="589"/>
      <c r="L88" s="589"/>
      <c r="M88" s="569"/>
      <c r="N88" s="569"/>
      <c r="O88" s="569"/>
      <c r="P88" s="569"/>
      <c r="Q88" s="569"/>
      <c r="R88" s="569"/>
      <c r="S88" s="569"/>
      <c r="T88" s="569"/>
      <c r="U88" s="569"/>
      <c r="V88" s="569"/>
      <c r="W88" s="569"/>
      <c r="X88" s="569"/>
    </row>
    <row r="89" ht="14.25" customHeight="1">
      <c r="A89" s="591">
        <v>15.0</v>
      </c>
      <c r="B89" s="616" t="s">
        <v>52</v>
      </c>
      <c r="C89" s="589"/>
      <c r="D89" s="589"/>
      <c r="E89" s="589"/>
      <c r="F89" s="589"/>
      <c r="G89" s="589"/>
      <c r="H89" s="589"/>
      <c r="I89" s="589"/>
      <c r="J89" s="589"/>
      <c r="K89" s="589"/>
      <c r="L89" s="589"/>
      <c r="M89" s="569"/>
      <c r="N89" s="569"/>
      <c r="O89" s="569"/>
      <c r="P89" s="569"/>
      <c r="Q89" s="569"/>
      <c r="R89" s="569"/>
      <c r="S89" s="569"/>
      <c r="T89" s="569"/>
      <c r="U89" s="569"/>
      <c r="V89" s="569"/>
      <c r="W89" s="569"/>
      <c r="X89" s="569"/>
    </row>
    <row r="90" ht="14.25" customHeight="1">
      <c r="A90" s="616">
        <v>16.0</v>
      </c>
      <c r="B90" s="616" t="s">
        <v>54</v>
      </c>
      <c r="C90" s="589"/>
      <c r="D90" s="589"/>
      <c r="E90" s="589"/>
      <c r="F90" s="589"/>
      <c r="G90" s="589"/>
      <c r="H90" s="589"/>
      <c r="I90" s="589"/>
      <c r="J90" s="589"/>
      <c r="K90" s="589"/>
      <c r="L90" s="589"/>
      <c r="M90" s="569"/>
      <c r="N90" s="569"/>
      <c r="O90" s="569"/>
      <c r="P90" s="569"/>
      <c r="Q90" s="569"/>
      <c r="R90" s="569"/>
      <c r="S90" s="569"/>
      <c r="T90" s="569"/>
      <c r="U90" s="569"/>
      <c r="V90" s="569"/>
      <c r="W90" s="569"/>
      <c r="X90" s="569"/>
    </row>
    <row r="91" ht="14.25" customHeight="1">
      <c r="A91" s="591">
        <v>17.0</v>
      </c>
      <c r="B91" s="616" t="s">
        <v>55</v>
      </c>
      <c r="C91" s="589"/>
      <c r="D91" s="589"/>
      <c r="E91" s="589"/>
      <c r="F91" s="589"/>
      <c r="G91" s="589"/>
      <c r="H91" s="589"/>
      <c r="I91" s="589"/>
      <c r="J91" s="589"/>
      <c r="K91" s="589"/>
      <c r="L91" s="589"/>
      <c r="M91" s="569"/>
      <c r="N91" s="569"/>
      <c r="O91" s="569"/>
      <c r="P91" s="569"/>
      <c r="Q91" s="569"/>
      <c r="R91" s="569"/>
      <c r="S91" s="569"/>
      <c r="T91" s="569"/>
      <c r="U91" s="569"/>
      <c r="V91" s="569"/>
      <c r="W91" s="569"/>
      <c r="X91" s="569"/>
    </row>
    <row r="92" ht="14.25" customHeight="1">
      <c r="A92" s="616">
        <v>18.0</v>
      </c>
      <c r="B92" s="616" t="s">
        <v>56</v>
      </c>
      <c r="C92" s="589"/>
      <c r="D92" s="589"/>
      <c r="E92" s="589"/>
      <c r="F92" s="589"/>
      <c r="G92" s="589"/>
      <c r="H92" s="589"/>
      <c r="I92" s="589"/>
      <c r="J92" s="589"/>
      <c r="K92" s="589"/>
      <c r="L92" s="589"/>
      <c r="M92" s="569"/>
      <c r="N92" s="569"/>
      <c r="O92" s="569"/>
      <c r="P92" s="569"/>
      <c r="Q92" s="569"/>
      <c r="R92" s="569"/>
      <c r="S92" s="569"/>
      <c r="T92" s="569"/>
      <c r="U92" s="569"/>
      <c r="V92" s="569"/>
      <c r="W92" s="569"/>
      <c r="X92" s="569"/>
    </row>
    <row r="93" ht="14.25" customHeight="1">
      <c r="A93" s="591">
        <v>19.0</v>
      </c>
      <c r="B93" s="616" t="s">
        <v>57</v>
      </c>
      <c r="C93" s="589"/>
      <c r="D93" s="589"/>
      <c r="E93" s="589"/>
      <c r="F93" s="589"/>
      <c r="G93" s="589"/>
      <c r="H93" s="589"/>
      <c r="I93" s="589"/>
      <c r="J93" s="589"/>
      <c r="K93" s="589"/>
      <c r="L93" s="589"/>
      <c r="M93" s="569"/>
      <c r="N93" s="569"/>
      <c r="O93" s="569"/>
      <c r="P93" s="569"/>
      <c r="Q93" s="569"/>
      <c r="R93" s="569"/>
      <c r="S93" s="569"/>
      <c r="T93" s="569"/>
      <c r="U93" s="569"/>
      <c r="V93" s="569"/>
      <c r="W93" s="569"/>
      <c r="X93" s="569"/>
    </row>
    <row r="94" ht="14.25" customHeight="1">
      <c r="A94" s="616">
        <v>20.0</v>
      </c>
      <c r="B94" s="616" t="s">
        <v>58</v>
      </c>
      <c r="C94" s="589"/>
      <c r="D94" s="589"/>
      <c r="E94" s="589"/>
      <c r="F94" s="589"/>
      <c r="G94" s="589"/>
      <c r="H94" s="589"/>
      <c r="I94" s="589"/>
      <c r="J94" s="589"/>
      <c r="K94" s="589"/>
      <c r="L94" s="589"/>
      <c r="M94" s="569"/>
      <c r="N94" s="569"/>
      <c r="O94" s="569"/>
      <c r="P94" s="569"/>
      <c r="Q94" s="569"/>
      <c r="R94" s="569"/>
      <c r="S94" s="569"/>
      <c r="T94" s="569"/>
      <c r="U94" s="569"/>
      <c r="V94" s="569"/>
      <c r="W94" s="569"/>
      <c r="X94" s="569"/>
    </row>
    <row r="95" ht="14.25" customHeight="1">
      <c r="A95" s="591">
        <v>21.0</v>
      </c>
      <c r="B95" s="616" t="s">
        <v>59</v>
      </c>
      <c r="C95" s="589"/>
      <c r="D95" s="589"/>
      <c r="E95" s="589"/>
      <c r="F95" s="589"/>
      <c r="G95" s="589"/>
      <c r="H95" s="589"/>
      <c r="I95" s="589"/>
      <c r="J95" s="589"/>
      <c r="K95" s="589"/>
      <c r="L95" s="589"/>
      <c r="M95" s="569"/>
      <c r="N95" s="569"/>
      <c r="O95" s="569"/>
      <c r="P95" s="569"/>
      <c r="Q95" s="569"/>
      <c r="R95" s="569"/>
      <c r="S95" s="569"/>
      <c r="T95" s="569"/>
      <c r="U95" s="569"/>
      <c r="V95" s="569"/>
      <c r="W95" s="569"/>
      <c r="X95" s="569"/>
    </row>
    <row r="96" ht="14.25" customHeight="1">
      <c r="A96" s="585"/>
      <c r="B96" s="585"/>
      <c r="C96" s="585"/>
      <c r="D96" s="585"/>
      <c r="E96" s="585"/>
      <c r="F96" s="585"/>
      <c r="G96" s="585"/>
      <c r="H96" s="585"/>
      <c r="I96" s="585"/>
      <c r="J96" s="585"/>
      <c r="K96" s="585"/>
      <c r="L96" s="585"/>
      <c r="M96" s="569"/>
      <c r="N96" s="569"/>
      <c r="O96" s="569"/>
      <c r="P96" s="569"/>
      <c r="Q96" s="569"/>
      <c r="R96" s="569"/>
      <c r="S96" s="569"/>
      <c r="T96" s="569"/>
      <c r="U96" s="569"/>
      <c r="V96" s="569"/>
      <c r="W96" s="569"/>
      <c r="X96" s="569"/>
    </row>
    <row r="97" ht="54.0" customHeight="1">
      <c r="A97" s="619" t="s">
        <v>294</v>
      </c>
      <c r="B97" s="582"/>
      <c r="C97" s="582"/>
      <c r="D97" s="582"/>
      <c r="E97" s="582"/>
      <c r="F97" s="582"/>
      <c r="G97" s="582"/>
      <c r="H97" s="582"/>
      <c r="I97" s="582"/>
      <c r="J97" s="582"/>
      <c r="K97" s="582"/>
      <c r="L97" s="583"/>
      <c r="M97" s="569"/>
      <c r="N97" s="569"/>
      <c r="O97" s="569"/>
      <c r="P97" s="569"/>
      <c r="Q97" s="569"/>
      <c r="R97" s="569"/>
      <c r="S97" s="569"/>
      <c r="T97" s="569"/>
      <c r="U97" s="569"/>
      <c r="V97" s="569"/>
      <c r="W97" s="569"/>
      <c r="X97" s="569"/>
    </row>
    <row r="98" ht="14.25" customHeight="1">
      <c r="A98" s="620" t="s">
        <v>9</v>
      </c>
      <c r="B98" s="621" t="s">
        <v>25</v>
      </c>
      <c r="C98" s="622" t="s">
        <v>26</v>
      </c>
      <c r="D98" s="582"/>
      <c r="E98" s="582"/>
      <c r="F98" s="582"/>
      <c r="G98" s="582"/>
      <c r="H98" s="582"/>
      <c r="I98" s="582"/>
      <c r="J98" s="582"/>
      <c r="K98" s="582"/>
      <c r="L98" s="583"/>
      <c r="M98" s="686"/>
      <c r="N98" s="577"/>
      <c r="O98" s="577"/>
      <c r="P98" s="577"/>
      <c r="Q98" s="577"/>
      <c r="R98" s="577"/>
      <c r="S98" s="577"/>
      <c r="T98" s="624"/>
      <c r="U98" s="569"/>
      <c r="V98" s="569"/>
      <c r="W98" s="569"/>
      <c r="X98" s="569"/>
    </row>
    <row r="99" ht="14.25" customHeight="1">
      <c r="A99" s="625"/>
      <c r="B99" s="626"/>
      <c r="C99" s="627" t="s">
        <v>29</v>
      </c>
      <c r="D99" s="583"/>
      <c r="E99" s="627" t="s">
        <v>30</v>
      </c>
      <c r="F99" s="583"/>
      <c r="G99" s="627" t="s">
        <v>31</v>
      </c>
      <c r="H99" s="583"/>
      <c r="I99" s="627" t="s">
        <v>32</v>
      </c>
      <c r="J99" s="583"/>
      <c r="K99" s="627" t="s">
        <v>33</v>
      </c>
      <c r="L99" s="583"/>
      <c r="M99" s="627" t="s">
        <v>67</v>
      </c>
      <c r="N99" s="583"/>
      <c r="O99" s="627" t="s">
        <v>68</v>
      </c>
      <c r="P99" s="583"/>
      <c r="Q99" s="627" t="s">
        <v>69</v>
      </c>
      <c r="R99" s="583"/>
      <c r="S99" s="627" t="s">
        <v>70</v>
      </c>
      <c r="T99" s="583"/>
      <c r="U99" s="569"/>
      <c r="V99" s="569"/>
      <c r="W99" s="569"/>
      <c r="X99" s="569"/>
    </row>
    <row r="100" ht="14.25" customHeight="1">
      <c r="A100" s="628"/>
      <c r="B100" s="586"/>
      <c r="C100" s="616" t="s">
        <v>61</v>
      </c>
      <c r="D100" s="616" t="s">
        <v>62</v>
      </c>
      <c r="E100" s="616" t="s">
        <v>61</v>
      </c>
      <c r="F100" s="616" t="s">
        <v>62</v>
      </c>
      <c r="G100" s="616" t="s">
        <v>61</v>
      </c>
      <c r="H100" s="616" t="s">
        <v>62</v>
      </c>
      <c r="I100" s="616" t="s">
        <v>61</v>
      </c>
      <c r="J100" s="616" t="s">
        <v>62</v>
      </c>
      <c r="K100" s="616" t="s">
        <v>61</v>
      </c>
      <c r="L100" s="616" t="s">
        <v>62</v>
      </c>
      <c r="M100" s="616" t="s">
        <v>61</v>
      </c>
      <c r="N100" s="616" t="s">
        <v>62</v>
      </c>
      <c r="O100" s="616" t="s">
        <v>61</v>
      </c>
      <c r="P100" s="616" t="s">
        <v>62</v>
      </c>
      <c r="Q100" s="616" t="s">
        <v>61</v>
      </c>
      <c r="R100" s="616" t="s">
        <v>62</v>
      </c>
      <c r="S100" s="616" t="s">
        <v>61</v>
      </c>
      <c r="T100" s="616" t="s">
        <v>62</v>
      </c>
      <c r="U100" s="569"/>
      <c r="V100" s="569"/>
      <c r="W100" s="569"/>
      <c r="X100" s="569"/>
    </row>
    <row r="101" ht="14.25" customHeight="1">
      <c r="A101" s="590" t="s">
        <v>34</v>
      </c>
      <c r="B101" s="582"/>
      <c r="C101" s="582"/>
      <c r="D101" s="582"/>
      <c r="E101" s="582"/>
      <c r="F101" s="582"/>
      <c r="G101" s="582"/>
      <c r="H101" s="582"/>
      <c r="I101" s="582"/>
      <c r="J101" s="582"/>
      <c r="K101" s="582"/>
      <c r="L101" s="629"/>
      <c r="M101" s="687"/>
      <c r="N101" s="582"/>
      <c r="O101" s="582"/>
      <c r="P101" s="582"/>
      <c r="Q101" s="582"/>
      <c r="R101" s="582"/>
      <c r="S101" s="582"/>
      <c r="T101" s="629"/>
      <c r="U101" s="569"/>
      <c r="V101" s="569"/>
      <c r="W101" s="569"/>
      <c r="X101" s="569"/>
    </row>
    <row r="102" ht="14.25" customHeight="1">
      <c r="A102" s="591">
        <v>1.0</v>
      </c>
      <c r="B102" s="592" t="s">
        <v>35</v>
      </c>
      <c r="C102" s="631">
        <v>4.0</v>
      </c>
      <c r="D102" s="583"/>
      <c r="E102" s="631">
        <v>8.0</v>
      </c>
      <c r="F102" s="583"/>
      <c r="G102" s="631">
        <v>10.0</v>
      </c>
      <c r="H102" s="583"/>
      <c r="I102" s="631">
        <v>14.0</v>
      </c>
      <c r="J102" s="583"/>
      <c r="K102" s="631">
        <v>17.0</v>
      </c>
      <c r="L102" s="583"/>
      <c r="M102" s="631">
        <v>30.0</v>
      </c>
      <c r="N102" s="583"/>
      <c r="O102" s="631">
        <v>34.0</v>
      </c>
      <c r="P102" s="583"/>
      <c r="Q102" s="631">
        <v>37.0</v>
      </c>
      <c r="R102" s="583"/>
      <c r="S102" s="632"/>
      <c r="T102" s="583"/>
      <c r="U102" s="569"/>
      <c r="V102" s="569"/>
      <c r="W102" s="569"/>
      <c r="X102" s="569"/>
    </row>
    <row r="103" ht="14.25" customHeight="1">
      <c r="A103" s="591">
        <v>2.0</v>
      </c>
      <c r="B103" s="592" t="s">
        <v>36</v>
      </c>
      <c r="C103" s="588">
        <v>2.0</v>
      </c>
      <c r="D103" s="588">
        <v>4.0</v>
      </c>
      <c r="E103" s="588">
        <v>2.0</v>
      </c>
      <c r="F103" s="589"/>
      <c r="G103" s="588">
        <v>2.0</v>
      </c>
      <c r="H103" s="588">
        <v>4.0</v>
      </c>
      <c r="I103" s="588">
        <v>2.0</v>
      </c>
      <c r="J103" s="588">
        <v>4.0</v>
      </c>
      <c r="K103" s="588">
        <v>2.0</v>
      </c>
      <c r="L103" s="588">
        <v>4.0</v>
      </c>
      <c r="M103" s="633">
        <v>1.0</v>
      </c>
      <c r="N103" s="633">
        <v>3.0</v>
      </c>
      <c r="O103" s="588">
        <v>1.0</v>
      </c>
      <c r="P103" s="588">
        <v>3.0</v>
      </c>
      <c r="Q103" s="588">
        <v>1.0</v>
      </c>
      <c r="R103" s="588">
        <v>3.0</v>
      </c>
      <c r="S103" s="589"/>
      <c r="T103" s="589"/>
      <c r="U103" s="569"/>
      <c r="V103" s="569"/>
      <c r="W103" s="569"/>
      <c r="X103" s="569"/>
    </row>
    <row r="104" ht="14.25" customHeight="1">
      <c r="A104" s="595">
        <v>3.0</v>
      </c>
      <c r="B104" s="596" t="s">
        <v>37</v>
      </c>
      <c r="C104" s="631">
        <v>2.0</v>
      </c>
      <c r="D104" s="583"/>
      <c r="E104" s="631">
        <v>2.0</v>
      </c>
      <c r="F104" s="583"/>
      <c r="G104" s="631">
        <v>2.0</v>
      </c>
      <c r="H104" s="583"/>
      <c r="I104" s="631">
        <v>2.0</v>
      </c>
      <c r="J104" s="583"/>
      <c r="K104" s="631">
        <v>2.0</v>
      </c>
      <c r="L104" s="583"/>
      <c r="M104" s="632"/>
      <c r="N104" s="583"/>
      <c r="O104" s="631">
        <v>2.0</v>
      </c>
      <c r="P104" s="583"/>
      <c r="Q104" s="631">
        <v>2.0</v>
      </c>
      <c r="R104" s="583"/>
      <c r="S104" s="632"/>
      <c r="T104" s="583"/>
      <c r="U104" s="569"/>
      <c r="V104" s="569"/>
      <c r="W104" s="569"/>
      <c r="X104" s="569"/>
    </row>
    <row r="105" ht="14.25" customHeight="1">
      <c r="A105" s="597">
        <v>4.0</v>
      </c>
      <c r="B105" s="598" t="s">
        <v>320</v>
      </c>
      <c r="C105" s="631">
        <v>5.0</v>
      </c>
      <c r="D105" s="583"/>
      <c r="E105" s="631">
        <v>1.0</v>
      </c>
      <c r="F105" s="583"/>
      <c r="G105" s="631">
        <v>6.0</v>
      </c>
      <c r="H105" s="583"/>
      <c r="I105" s="631">
        <v>1.0</v>
      </c>
      <c r="J105" s="583"/>
      <c r="K105" s="631">
        <v>4.0</v>
      </c>
      <c r="L105" s="583"/>
      <c r="M105" s="632"/>
      <c r="N105" s="583"/>
      <c r="O105" s="631">
        <v>3.0</v>
      </c>
      <c r="P105" s="583"/>
      <c r="Q105" s="631">
        <v>5.0</v>
      </c>
      <c r="R105" s="583"/>
      <c r="S105" s="632"/>
      <c r="T105" s="583"/>
      <c r="U105" s="569"/>
      <c r="V105" s="569"/>
      <c r="W105" s="569"/>
      <c r="X105" s="569"/>
    </row>
    <row r="106" ht="14.25" customHeight="1">
      <c r="A106" s="591" t="s">
        <v>39</v>
      </c>
      <c r="B106" s="599" t="s">
        <v>40</v>
      </c>
      <c r="C106" s="634">
        <v>172.0</v>
      </c>
      <c r="D106" s="635">
        <v>240.0</v>
      </c>
      <c r="E106" s="636">
        <v>414.0</v>
      </c>
      <c r="F106" s="637"/>
      <c r="G106" s="638">
        <v>300.0</v>
      </c>
      <c r="H106" s="639">
        <v>85.0</v>
      </c>
      <c r="I106" s="640">
        <v>347.0</v>
      </c>
      <c r="J106" s="641">
        <v>148.0</v>
      </c>
      <c r="K106" s="642">
        <v>155.0</v>
      </c>
      <c r="L106" s="643">
        <v>295.0</v>
      </c>
      <c r="M106" s="645">
        <v>233.0</v>
      </c>
      <c r="N106" s="646">
        <v>123.0</v>
      </c>
      <c r="O106" s="647">
        <v>119.0</v>
      </c>
      <c r="P106" s="648">
        <v>568.0</v>
      </c>
      <c r="Q106" s="649">
        <v>205.0</v>
      </c>
      <c r="R106" s="650">
        <v>264.0</v>
      </c>
      <c r="S106" s="589"/>
      <c r="T106" s="589"/>
      <c r="U106" s="569"/>
      <c r="V106" s="569"/>
      <c r="W106" s="569"/>
      <c r="X106" s="569"/>
    </row>
    <row r="107" ht="14.25" customHeight="1">
      <c r="A107" s="604">
        <v>6.0</v>
      </c>
      <c r="B107" s="605" t="s">
        <v>321</v>
      </c>
      <c r="C107" s="588">
        <v>10.0</v>
      </c>
      <c r="D107" s="588">
        <v>9.0</v>
      </c>
      <c r="E107" s="588">
        <v>10.0</v>
      </c>
      <c r="F107" s="637"/>
      <c r="G107" s="588">
        <v>10.0</v>
      </c>
      <c r="H107" s="588">
        <v>3.0</v>
      </c>
      <c r="I107" s="588">
        <v>10.0</v>
      </c>
      <c r="J107" s="588">
        <v>9.0</v>
      </c>
      <c r="K107" s="588">
        <v>10.0</v>
      </c>
      <c r="L107" s="588">
        <v>6.0</v>
      </c>
      <c r="M107" s="633">
        <v>10.0</v>
      </c>
      <c r="N107" s="633">
        <v>10.0</v>
      </c>
      <c r="O107" s="588">
        <v>10.0</v>
      </c>
      <c r="P107" s="588">
        <v>10.0</v>
      </c>
      <c r="Q107" s="588">
        <v>10.0</v>
      </c>
      <c r="R107" s="588">
        <v>10.0</v>
      </c>
      <c r="S107" s="589"/>
      <c r="T107" s="589"/>
      <c r="U107" s="569"/>
      <c r="V107" s="569"/>
      <c r="W107" s="569"/>
      <c r="X107" s="569"/>
    </row>
    <row r="108" ht="14.25" customHeight="1">
      <c r="A108" s="606">
        <v>7.0</v>
      </c>
      <c r="B108" s="599" t="s">
        <v>42</v>
      </c>
      <c r="C108" s="588">
        <v>325.0</v>
      </c>
      <c r="D108" s="588">
        <v>536.0</v>
      </c>
      <c r="E108" s="588">
        <v>583.0</v>
      </c>
      <c r="F108" s="589"/>
      <c r="G108" s="588">
        <v>459.0</v>
      </c>
      <c r="H108" s="588">
        <v>89.0</v>
      </c>
      <c r="I108" s="588">
        <v>617.0</v>
      </c>
      <c r="J108" s="588">
        <v>248.0</v>
      </c>
      <c r="K108" s="588">
        <v>278.0</v>
      </c>
      <c r="L108" s="588">
        <v>599.0</v>
      </c>
      <c r="M108" s="633">
        <v>311.0</v>
      </c>
      <c r="N108" s="633">
        <v>148.0</v>
      </c>
      <c r="O108" s="588">
        <v>194.0</v>
      </c>
      <c r="P108" s="588">
        <v>918.0</v>
      </c>
      <c r="Q108" s="588">
        <v>326.0</v>
      </c>
      <c r="R108" s="588">
        <v>458.0</v>
      </c>
      <c r="S108" s="589"/>
      <c r="T108" s="589"/>
      <c r="U108" s="569"/>
      <c r="V108" s="569"/>
      <c r="W108" s="569"/>
      <c r="X108" s="569"/>
    </row>
    <row r="109" ht="14.25" customHeight="1">
      <c r="A109" s="589"/>
      <c r="B109" s="609" t="s">
        <v>322</v>
      </c>
      <c r="C109" s="651">
        <v>171.0</v>
      </c>
      <c r="D109" s="652">
        <v>369.0</v>
      </c>
      <c r="E109" s="639">
        <v>93.0</v>
      </c>
      <c r="F109" s="653">
        <v>215.0</v>
      </c>
      <c r="G109" s="654">
        <v>242.0</v>
      </c>
      <c r="H109" s="655">
        <v>139.0</v>
      </c>
      <c r="I109" s="656">
        <v>250.0</v>
      </c>
      <c r="J109" s="657">
        <v>241.0</v>
      </c>
      <c r="K109" s="658">
        <v>126.0</v>
      </c>
      <c r="L109" s="659">
        <v>321.0</v>
      </c>
      <c r="M109" s="662">
        <v>204.0</v>
      </c>
      <c r="N109" s="663">
        <v>153.0</v>
      </c>
      <c r="O109" s="664">
        <v>150.0</v>
      </c>
      <c r="P109" s="648">
        <v>384.0</v>
      </c>
      <c r="Q109" s="665">
        <v>317.0</v>
      </c>
      <c r="R109" s="588">
        <v>154.0</v>
      </c>
      <c r="S109" s="589"/>
      <c r="T109" s="589"/>
      <c r="U109" s="569"/>
      <c r="V109" s="569"/>
      <c r="W109" s="569"/>
      <c r="X109" s="569"/>
    </row>
    <row r="110" ht="14.25" customHeight="1">
      <c r="A110" s="613">
        <v>9.0</v>
      </c>
      <c r="B110" s="614" t="s">
        <v>323</v>
      </c>
      <c r="C110" s="588">
        <v>10.0</v>
      </c>
      <c r="D110" s="588">
        <v>10.0</v>
      </c>
      <c r="E110" s="588">
        <v>10.0</v>
      </c>
      <c r="F110" s="588">
        <v>10.0</v>
      </c>
      <c r="G110" s="588">
        <v>10.0</v>
      </c>
      <c r="H110" s="588">
        <v>10.0</v>
      </c>
      <c r="I110" s="588">
        <v>10.0</v>
      </c>
      <c r="J110" s="588">
        <v>10.0</v>
      </c>
      <c r="K110" s="588">
        <v>10.0</v>
      </c>
      <c r="L110" s="588">
        <v>10.0</v>
      </c>
      <c r="M110" s="633">
        <v>10.0</v>
      </c>
      <c r="N110" s="633">
        <v>5.0</v>
      </c>
      <c r="O110" s="588">
        <v>9.0</v>
      </c>
      <c r="P110" s="588">
        <v>3.0</v>
      </c>
      <c r="Q110" s="588">
        <v>10.0</v>
      </c>
      <c r="R110" s="588">
        <v>7.0</v>
      </c>
      <c r="S110" s="589"/>
      <c r="T110" s="589"/>
      <c r="U110" s="569"/>
      <c r="V110" s="569"/>
      <c r="W110" s="569"/>
      <c r="X110" s="569"/>
    </row>
    <row r="111" ht="14.25" customHeight="1">
      <c r="A111" s="613">
        <v>10.0</v>
      </c>
      <c r="B111" s="615" t="s">
        <v>45</v>
      </c>
      <c r="C111" s="588">
        <v>373.0</v>
      </c>
      <c r="D111" s="588">
        <v>666.0</v>
      </c>
      <c r="E111" s="588">
        <v>259.0</v>
      </c>
      <c r="F111" s="588">
        <v>405.0</v>
      </c>
      <c r="G111" s="588">
        <v>440.0</v>
      </c>
      <c r="H111" s="588">
        <v>315.0</v>
      </c>
      <c r="I111" s="588">
        <v>473.0</v>
      </c>
      <c r="J111" s="588">
        <v>468.0</v>
      </c>
      <c r="K111" s="588">
        <v>240.0</v>
      </c>
      <c r="L111" s="588">
        <v>519.0</v>
      </c>
      <c r="M111" s="633">
        <v>294.0</v>
      </c>
      <c r="N111" s="633">
        <v>195.0</v>
      </c>
      <c r="O111" s="588">
        <v>292.0</v>
      </c>
      <c r="P111" s="588">
        <v>652.0</v>
      </c>
      <c r="Q111" s="588">
        <v>536.0</v>
      </c>
      <c r="R111" s="588">
        <v>241.0</v>
      </c>
      <c r="S111" s="589"/>
      <c r="T111" s="589"/>
      <c r="U111" s="569"/>
      <c r="V111" s="569"/>
      <c r="W111" s="569"/>
      <c r="X111" s="569"/>
    </row>
    <row r="112" ht="14.25" customHeight="1">
      <c r="A112" s="590" t="s">
        <v>46</v>
      </c>
      <c r="B112" s="582"/>
      <c r="C112" s="582"/>
      <c r="D112" s="582"/>
      <c r="E112" s="582"/>
      <c r="F112" s="582"/>
      <c r="G112" s="582"/>
      <c r="H112" s="582"/>
      <c r="I112" s="582"/>
      <c r="J112" s="582"/>
      <c r="K112" s="582"/>
      <c r="L112" s="629"/>
      <c r="M112" s="688"/>
      <c r="N112" s="582"/>
      <c r="O112" s="582"/>
      <c r="P112" s="582"/>
      <c r="Q112" s="582"/>
      <c r="R112" s="582"/>
      <c r="S112" s="582"/>
      <c r="T112" s="629"/>
      <c r="U112" s="569"/>
      <c r="V112" s="569"/>
      <c r="W112" s="569"/>
      <c r="X112" s="569"/>
    </row>
    <row r="113" ht="14.25" customHeight="1">
      <c r="A113" s="591">
        <v>11.0</v>
      </c>
      <c r="B113" s="616" t="s">
        <v>47</v>
      </c>
      <c r="C113" s="589"/>
      <c r="D113" s="589"/>
      <c r="E113" s="589"/>
      <c r="F113" s="589"/>
      <c r="G113" s="588">
        <v>0.0</v>
      </c>
      <c r="H113" s="588" t="s">
        <v>53</v>
      </c>
      <c r="I113" s="633">
        <v>2.0</v>
      </c>
      <c r="J113" s="633">
        <v>0.0</v>
      </c>
      <c r="K113" s="589"/>
      <c r="L113" s="589"/>
      <c r="M113" s="589"/>
      <c r="N113" s="589"/>
      <c r="O113" s="589"/>
      <c r="P113" s="589"/>
      <c r="Q113" s="589"/>
      <c r="R113" s="589"/>
      <c r="S113" s="589"/>
      <c r="T113" s="589"/>
      <c r="U113" s="569"/>
      <c r="V113" s="569"/>
      <c r="W113" s="569"/>
      <c r="X113" s="569"/>
    </row>
    <row r="114" ht="14.25" customHeight="1">
      <c r="A114" s="591">
        <v>12.0</v>
      </c>
      <c r="B114" s="616" t="s">
        <v>48</v>
      </c>
      <c r="C114" s="589"/>
      <c r="D114" s="589"/>
      <c r="E114" s="589"/>
      <c r="F114" s="589"/>
      <c r="G114" s="588">
        <v>1.0</v>
      </c>
      <c r="H114" s="588" t="s">
        <v>53</v>
      </c>
      <c r="I114" s="633">
        <v>3.0</v>
      </c>
      <c r="J114" s="633">
        <v>9.0</v>
      </c>
      <c r="K114" s="589"/>
      <c r="L114" s="589"/>
      <c r="M114" s="589"/>
      <c r="N114" s="589"/>
      <c r="O114" s="589"/>
      <c r="P114" s="589"/>
      <c r="Q114" s="589"/>
      <c r="R114" s="589"/>
      <c r="S114" s="589"/>
      <c r="T114" s="589"/>
      <c r="U114" s="569"/>
      <c r="V114" s="569"/>
      <c r="W114" s="569"/>
      <c r="X114" s="569"/>
    </row>
    <row r="115" ht="14.25" customHeight="1">
      <c r="A115" s="591">
        <v>13.0</v>
      </c>
      <c r="B115" s="616" t="s">
        <v>49</v>
      </c>
      <c r="C115" s="589"/>
      <c r="D115" s="589"/>
      <c r="E115" s="589"/>
      <c r="F115" s="589"/>
      <c r="G115" s="588">
        <v>10.0</v>
      </c>
      <c r="H115" s="588" t="s">
        <v>53</v>
      </c>
      <c r="I115" s="633">
        <v>11.0</v>
      </c>
      <c r="J115" s="633">
        <v>11.0</v>
      </c>
      <c r="K115" s="589"/>
      <c r="L115" s="589"/>
      <c r="M115" s="589"/>
      <c r="N115" s="589"/>
      <c r="O115" s="589"/>
      <c r="P115" s="589"/>
      <c r="Q115" s="589"/>
      <c r="R115" s="589"/>
      <c r="S115" s="589"/>
      <c r="T115" s="589"/>
      <c r="U115" s="569"/>
      <c r="V115" s="569"/>
      <c r="W115" s="569"/>
      <c r="X115" s="569"/>
    </row>
    <row r="116" ht="14.25" customHeight="1">
      <c r="A116" s="591">
        <v>14.0</v>
      </c>
      <c r="B116" s="616" t="s">
        <v>50</v>
      </c>
      <c r="C116" s="589"/>
      <c r="D116" s="589"/>
      <c r="E116" s="589"/>
      <c r="F116" s="589"/>
      <c r="G116" s="588" t="s">
        <v>77</v>
      </c>
      <c r="H116" s="588" t="s">
        <v>53</v>
      </c>
      <c r="I116" s="588" t="s">
        <v>77</v>
      </c>
      <c r="J116" s="588" t="s">
        <v>83</v>
      </c>
      <c r="K116" s="589"/>
      <c r="L116" s="589"/>
      <c r="M116" s="589"/>
      <c r="N116" s="589"/>
      <c r="O116" s="589"/>
      <c r="P116" s="589"/>
      <c r="Q116" s="589"/>
      <c r="R116" s="589"/>
      <c r="S116" s="589"/>
      <c r="T116" s="589"/>
      <c r="U116" s="569"/>
      <c r="V116" s="569"/>
      <c r="W116" s="569"/>
      <c r="X116" s="569"/>
    </row>
    <row r="117" ht="14.25" customHeight="1">
      <c r="A117" s="591">
        <v>15.0</v>
      </c>
      <c r="B117" s="616" t="s">
        <v>52</v>
      </c>
      <c r="C117" s="668" t="s">
        <v>63</v>
      </c>
      <c r="D117" s="582"/>
      <c r="E117" s="582"/>
      <c r="F117" s="582"/>
      <c r="G117" s="582"/>
      <c r="H117" s="582"/>
      <c r="I117" s="582"/>
      <c r="J117" s="582"/>
      <c r="K117" s="582"/>
      <c r="L117" s="583"/>
      <c r="M117" s="689"/>
      <c r="N117" s="582"/>
      <c r="O117" s="582"/>
      <c r="P117" s="582"/>
      <c r="Q117" s="582"/>
      <c r="R117" s="582"/>
      <c r="S117" s="582"/>
      <c r="T117" s="583"/>
      <c r="U117" s="569"/>
      <c r="V117" s="569"/>
      <c r="W117" s="569"/>
      <c r="X117" s="569"/>
    </row>
    <row r="118" ht="14.25" customHeight="1">
      <c r="A118" s="616">
        <v>16.0</v>
      </c>
      <c r="B118" s="667" t="s">
        <v>54</v>
      </c>
      <c r="C118" s="589"/>
      <c r="D118" s="589"/>
      <c r="E118" s="589"/>
      <c r="F118" s="589"/>
      <c r="G118" s="588">
        <v>84.0</v>
      </c>
      <c r="H118" s="588">
        <v>42.0</v>
      </c>
      <c r="I118" s="588">
        <v>84.0</v>
      </c>
      <c r="J118" s="588">
        <v>84.0</v>
      </c>
      <c r="K118" s="589"/>
      <c r="L118" s="589"/>
      <c r="M118" s="589"/>
      <c r="N118" s="589"/>
      <c r="O118" s="589"/>
      <c r="P118" s="589"/>
      <c r="Q118" s="589"/>
      <c r="R118" s="589"/>
      <c r="S118" s="589"/>
      <c r="T118" s="589"/>
      <c r="U118" s="569"/>
      <c r="V118" s="569"/>
      <c r="W118" s="569"/>
      <c r="X118" s="569"/>
    </row>
    <row r="119" ht="14.25" customHeight="1">
      <c r="A119" s="591">
        <v>17.0</v>
      </c>
      <c r="B119" s="667" t="s">
        <v>55</v>
      </c>
      <c r="C119" s="589"/>
      <c r="D119" s="589"/>
      <c r="E119" s="589"/>
      <c r="F119" s="589"/>
      <c r="G119" s="588">
        <v>39.0</v>
      </c>
      <c r="H119" s="588">
        <v>29.0</v>
      </c>
      <c r="I119" s="588">
        <v>25.0</v>
      </c>
      <c r="J119" s="588">
        <v>49.0</v>
      </c>
      <c r="K119" s="589"/>
      <c r="L119" s="589"/>
      <c r="M119" s="589"/>
      <c r="N119" s="589"/>
      <c r="O119" s="589"/>
      <c r="P119" s="589"/>
      <c r="Q119" s="589"/>
      <c r="R119" s="589"/>
      <c r="S119" s="589"/>
      <c r="T119" s="589"/>
      <c r="U119" s="569"/>
      <c r="V119" s="569"/>
      <c r="W119" s="569"/>
      <c r="X119" s="569"/>
    </row>
    <row r="120" ht="14.25" customHeight="1">
      <c r="A120" s="616">
        <v>18.0</v>
      </c>
      <c r="B120" s="667" t="s">
        <v>56</v>
      </c>
      <c r="C120" s="589"/>
      <c r="D120" s="589"/>
      <c r="E120" s="589"/>
      <c r="F120" s="589"/>
      <c r="G120" s="588">
        <v>2.0</v>
      </c>
      <c r="H120" s="588">
        <v>2.0</v>
      </c>
      <c r="I120" s="588">
        <v>2.0</v>
      </c>
      <c r="J120" s="588">
        <v>3.0</v>
      </c>
      <c r="K120" s="589"/>
      <c r="L120" s="589"/>
      <c r="M120" s="589"/>
      <c r="N120" s="589"/>
      <c r="O120" s="589"/>
      <c r="P120" s="589"/>
      <c r="Q120" s="589"/>
      <c r="R120" s="589"/>
      <c r="S120" s="589"/>
      <c r="T120" s="589"/>
      <c r="U120" s="569"/>
      <c r="V120" s="569"/>
      <c r="W120" s="569"/>
      <c r="X120" s="569"/>
    </row>
    <row r="121" ht="14.25" customHeight="1">
      <c r="A121" s="591">
        <v>19.0</v>
      </c>
      <c r="B121" s="667" t="s">
        <v>57</v>
      </c>
      <c r="C121" s="589"/>
      <c r="D121" s="589"/>
      <c r="E121" s="589"/>
      <c r="F121" s="589"/>
      <c r="G121" s="588">
        <v>3.0</v>
      </c>
      <c r="H121" s="588">
        <v>1.0</v>
      </c>
      <c r="I121" s="588">
        <v>3.0</v>
      </c>
      <c r="J121" s="588">
        <v>3.0</v>
      </c>
      <c r="K121" s="589"/>
      <c r="L121" s="589"/>
      <c r="M121" s="589"/>
      <c r="N121" s="589"/>
      <c r="O121" s="589"/>
      <c r="P121" s="589"/>
      <c r="Q121" s="589"/>
      <c r="R121" s="589"/>
      <c r="S121" s="589"/>
      <c r="T121" s="589"/>
      <c r="U121" s="569"/>
      <c r="V121" s="569"/>
      <c r="W121" s="569"/>
      <c r="X121" s="569"/>
    </row>
    <row r="122" ht="14.25" customHeight="1">
      <c r="A122" s="616">
        <v>20.0</v>
      </c>
      <c r="B122" s="667" t="s">
        <v>58</v>
      </c>
      <c r="C122" s="589"/>
      <c r="D122" s="589"/>
      <c r="E122" s="589"/>
      <c r="F122" s="589"/>
      <c r="G122" s="588" t="s">
        <v>324</v>
      </c>
      <c r="H122" s="588" t="s">
        <v>231</v>
      </c>
      <c r="I122" s="588" t="s">
        <v>325</v>
      </c>
      <c r="J122" s="588" t="s">
        <v>326</v>
      </c>
      <c r="K122" s="589"/>
      <c r="L122" s="589"/>
      <c r="M122" s="589"/>
      <c r="N122" s="589"/>
      <c r="O122" s="589"/>
      <c r="P122" s="589"/>
      <c r="Q122" s="589"/>
      <c r="R122" s="589"/>
      <c r="S122" s="589"/>
      <c r="T122" s="589"/>
      <c r="U122" s="569"/>
      <c r="V122" s="569"/>
      <c r="W122" s="569"/>
      <c r="X122" s="569"/>
    </row>
    <row r="123" ht="14.25" customHeight="1">
      <c r="A123" s="591">
        <v>21.0</v>
      </c>
      <c r="B123" s="667" t="s">
        <v>59</v>
      </c>
      <c r="C123" s="668" t="s">
        <v>63</v>
      </c>
      <c r="D123" s="582"/>
      <c r="E123" s="582"/>
      <c r="F123" s="582"/>
      <c r="G123" s="582"/>
      <c r="H123" s="582"/>
      <c r="I123" s="582"/>
      <c r="J123" s="582"/>
      <c r="K123" s="582"/>
      <c r="L123" s="583"/>
      <c r="M123" s="689"/>
      <c r="N123" s="582"/>
      <c r="O123" s="582"/>
      <c r="P123" s="582"/>
      <c r="Q123" s="582"/>
      <c r="R123" s="582"/>
      <c r="S123" s="582"/>
      <c r="T123" s="583"/>
      <c r="U123" s="569"/>
      <c r="V123" s="569"/>
      <c r="W123" s="569"/>
      <c r="X123" s="569"/>
    </row>
    <row r="124" ht="14.25" customHeight="1">
      <c r="A124" s="569"/>
      <c r="B124" s="569"/>
      <c r="C124" s="569"/>
      <c r="D124" s="569"/>
      <c r="E124" s="569"/>
      <c r="F124" s="569"/>
      <c r="G124" s="569"/>
      <c r="H124" s="569"/>
      <c r="I124" s="569"/>
      <c r="J124" s="569"/>
      <c r="K124" s="569"/>
      <c r="L124" s="569"/>
      <c r="M124" s="569"/>
      <c r="N124" s="569"/>
      <c r="O124" s="569"/>
      <c r="P124" s="569"/>
      <c r="Q124" s="569"/>
      <c r="R124" s="569"/>
      <c r="S124" s="569"/>
      <c r="T124" s="569"/>
      <c r="U124" s="569"/>
      <c r="V124" s="569"/>
      <c r="W124" s="569"/>
      <c r="X124" s="569"/>
    </row>
    <row r="125" ht="14.25" customHeight="1">
      <c r="A125" s="569"/>
      <c r="B125" s="569"/>
      <c r="C125" s="569"/>
      <c r="D125" s="569"/>
      <c r="E125" s="569"/>
      <c r="F125" s="569"/>
      <c r="G125" s="569"/>
      <c r="H125" s="569"/>
      <c r="I125" s="569"/>
      <c r="J125" s="569"/>
      <c r="K125" s="569"/>
      <c r="L125" s="569"/>
      <c r="M125" s="569"/>
      <c r="N125" s="569"/>
      <c r="O125" s="569"/>
      <c r="P125" s="569"/>
      <c r="Q125" s="569"/>
      <c r="R125" s="569"/>
      <c r="S125" s="569"/>
      <c r="T125" s="569"/>
      <c r="U125" s="569"/>
      <c r="V125" s="569"/>
      <c r="W125" s="569"/>
      <c r="X125" s="569"/>
    </row>
    <row r="126" ht="14.25" customHeight="1">
      <c r="A126" s="569"/>
      <c r="B126" s="569"/>
      <c r="C126" s="569"/>
      <c r="D126" s="569"/>
      <c r="E126" s="569"/>
      <c r="F126" s="569"/>
      <c r="G126" s="569"/>
      <c r="H126" s="569"/>
      <c r="I126" s="569"/>
      <c r="J126" s="569"/>
      <c r="K126" s="569"/>
      <c r="L126" s="569"/>
      <c r="M126" s="569"/>
      <c r="N126" s="569"/>
      <c r="O126" s="569"/>
      <c r="P126" s="569"/>
      <c r="Q126" s="569"/>
      <c r="R126" s="569"/>
      <c r="S126" s="569"/>
      <c r="T126" s="569"/>
      <c r="U126" s="569"/>
      <c r="V126" s="569"/>
      <c r="W126" s="569"/>
      <c r="X126" s="569"/>
    </row>
    <row r="127" ht="14.25" customHeight="1">
      <c r="A127" s="569"/>
      <c r="B127" s="569"/>
      <c r="C127" s="569"/>
      <c r="D127" s="569"/>
      <c r="E127" s="569"/>
      <c r="F127" s="569"/>
      <c r="G127" s="569"/>
      <c r="H127" s="569"/>
      <c r="I127" s="569"/>
      <c r="J127" s="569"/>
      <c r="K127" s="569"/>
      <c r="L127" s="569"/>
      <c r="M127" s="569"/>
      <c r="N127" s="569"/>
      <c r="O127" s="569"/>
      <c r="P127" s="569"/>
      <c r="Q127" s="569"/>
      <c r="R127" s="569"/>
      <c r="S127" s="569"/>
      <c r="T127" s="569"/>
      <c r="U127" s="569"/>
      <c r="V127" s="569"/>
      <c r="W127" s="569"/>
      <c r="X127" s="569"/>
    </row>
    <row r="128" ht="14.25" customHeight="1">
      <c r="A128" s="569"/>
      <c r="B128" s="569"/>
      <c r="C128" s="569"/>
      <c r="D128" s="569"/>
      <c r="E128" s="569"/>
      <c r="F128" s="569"/>
      <c r="G128" s="569"/>
      <c r="H128" s="569"/>
      <c r="I128" s="569"/>
      <c r="J128" s="569"/>
      <c r="K128" s="569"/>
      <c r="L128" s="569"/>
      <c r="M128" s="569"/>
      <c r="N128" s="569"/>
      <c r="O128" s="569"/>
      <c r="P128" s="569"/>
      <c r="Q128" s="569"/>
      <c r="R128" s="569"/>
      <c r="S128" s="569"/>
      <c r="T128" s="569"/>
      <c r="U128" s="569"/>
      <c r="V128" s="569"/>
      <c r="W128" s="569"/>
      <c r="X128" s="569"/>
    </row>
    <row r="129" ht="14.25" customHeight="1">
      <c r="A129" s="569"/>
      <c r="B129" s="569"/>
      <c r="C129" s="569"/>
      <c r="D129" s="569"/>
      <c r="E129" s="569"/>
      <c r="F129" s="569"/>
      <c r="G129" s="569"/>
      <c r="H129" s="569"/>
      <c r="I129" s="569"/>
      <c r="J129" s="569"/>
      <c r="K129" s="569"/>
      <c r="L129" s="569"/>
      <c r="M129" s="569"/>
      <c r="N129" s="569"/>
      <c r="O129" s="569"/>
      <c r="P129" s="569"/>
      <c r="Q129" s="569"/>
      <c r="R129" s="569"/>
      <c r="S129" s="569"/>
      <c r="T129" s="569"/>
      <c r="U129" s="569"/>
      <c r="V129" s="569"/>
      <c r="W129" s="569"/>
      <c r="X129" s="569"/>
    </row>
    <row r="130" ht="14.25" customHeight="1">
      <c r="A130" s="569"/>
      <c r="B130" s="569"/>
      <c r="C130" s="569"/>
      <c r="D130" s="569"/>
      <c r="E130" s="569"/>
      <c r="F130" s="569"/>
      <c r="G130" s="569"/>
      <c r="H130" s="569"/>
      <c r="I130" s="569"/>
      <c r="J130" s="569"/>
      <c r="K130" s="569"/>
      <c r="L130" s="569"/>
      <c r="M130" s="569"/>
      <c r="N130" s="569"/>
      <c r="O130" s="569"/>
      <c r="P130" s="569"/>
      <c r="Q130" s="569"/>
      <c r="R130" s="569"/>
      <c r="S130" s="569"/>
      <c r="T130" s="569"/>
      <c r="U130" s="569"/>
      <c r="V130" s="569"/>
      <c r="W130" s="569"/>
      <c r="X130" s="569"/>
    </row>
    <row r="131" ht="14.25" customHeight="1">
      <c r="A131" s="569"/>
      <c r="B131" s="569"/>
      <c r="C131" s="569"/>
      <c r="D131" s="569"/>
      <c r="E131" s="569"/>
      <c r="F131" s="569"/>
      <c r="G131" s="569"/>
      <c r="H131" s="569"/>
      <c r="I131" s="569"/>
      <c r="J131" s="569"/>
      <c r="K131" s="569"/>
      <c r="L131" s="569"/>
      <c r="M131" s="569"/>
      <c r="N131" s="569"/>
      <c r="O131" s="569"/>
      <c r="P131" s="569"/>
      <c r="Q131" s="569"/>
      <c r="R131" s="569"/>
      <c r="S131" s="569"/>
      <c r="T131" s="569"/>
      <c r="U131" s="569"/>
      <c r="V131" s="569"/>
      <c r="W131" s="569"/>
      <c r="X131" s="569"/>
    </row>
    <row r="132" ht="14.25" customHeight="1">
      <c r="A132" s="569"/>
      <c r="B132" s="569"/>
      <c r="C132" s="569"/>
      <c r="D132" s="569"/>
      <c r="E132" s="569"/>
      <c r="F132" s="569"/>
      <c r="G132" s="569"/>
      <c r="H132" s="569"/>
      <c r="I132" s="569"/>
      <c r="J132" s="569"/>
      <c r="K132" s="569"/>
      <c r="L132" s="569"/>
      <c r="M132" s="569"/>
      <c r="N132" s="569"/>
      <c r="O132" s="569"/>
      <c r="P132" s="569"/>
      <c r="Q132" s="569"/>
      <c r="R132" s="569"/>
      <c r="S132" s="569"/>
      <c r="T132" s="569"/>
      <c r="U132" s="569"/>
      <c r="V132" s="569"/>
      <c r="W132" s="569"/>
      <c r="X132" s="569"/>
    </row>
    <row r="133" ht="14.25" customHeight="1">
      <c r="A133" s="569"/>
      <c r="B133" s="569"/>
      <c r="C133" s="569"/>
      <c r="D133" s="569"/>
      <c r="E133" s="569"/>
      <c r="F133" s="569"/>
      <c r="G133" s="569"/>
      <c r="H133" s="569"/>
      <c r="I133" s="569"/>
      <c r="J133" s="569"/>
      <c r="K133" s="569"/>
      <c r="L133" s="569"/>
      <c r="M133" s="569"/>
      <c r="N133" s="569"/>
      <c r="O133" s="569"/>
      <c r="P133" s="569"/>
      <c r="Q133" s="569"/>
      <c r="R133" s="569"/>
      <c r="S133" s="569"/>
      <c r="T133" s="569"/>
      <c r="U133" s="569"/>
      <c r="V133" s="569"/>
      <c r="W133" s="569"/>
      <c r="X133" s="569"/>
    </row>
    <row r="134" ht="14.25" customHeight="1">
      <c r="A134" s="569"/>
      <c r="B134" s="569"/>
      <c r="C134" s="569"/>
      <c r="D134" s="569"/>
      <c r="E134" s="569"/>
      <c r="F134" s="569"/>
      <c r="G134" s="569"/>
      <c r="H134" s="569"/>
      <c r="I134" s="569"/>
      <c r="J134" s="569"/>
      <c r="K134" s="569"/>
      <c r="L134" s="569"/>
      <c r="M134" s="569"/>
      <c r="N134" s="569"/>
      <c r="O134" s="569"/>
      <c r="P134" s="569"/>
      <c r="Q134" s="569"/>
      <c r="R134" s="569"/>
      <c r="S134" s="569"/>
      <c r="T134" s="569"/>
      <c r="U134" s="569"/>
      <c r="V134" s="569"/>
      <c r="W134" s="569"/>
      <c r="X134" s="569"/>
    </row>
    <row r="135" ht="14.25" customHeight="1">
      <c r="A135" s="569"/>
      <c r="B135" s="569"/>
      <c r="C135" s="569"/>
      <c r="D135" s="569"/>
      <c r="E135" s="569"/>
      <c r="F135" s="569"/>
      <c r="G135" s="569"/>
      <c r="H135" s="569"/>
      <c r="I135" s="569"/>
      <c r="J135" s="569"/>
      <c r="K135" s="569"/>
      <c r="L135" s="569"/>
      <c r="M135" s="569"/>
      <c r="N135" s="569"/>
      <c r="O135" s="569"/>
      <c r="P135" s="569"/>
      <c r="Q135" s="569"/>
      <c r="R135" s="569"/>
      <c r="S135" s="569"/>
      <c r="T135" s="569"/>
      <c r="U135" s="569"/>
      <c r="V135" s="569"/>
      <c r="W135" s="569"/>
      <c r="X135" s="569"/>
    </row>
    <row r="136" ht="14.25" customHeight="1">
      <c r="A136" s="569"/>
      <c r="B136" s="569"/>
      <c r="C136" s="569"/>
      <c r="D136" s="569"/>
      <c r="E136" s="569"/>
      <c r="F136" s="569"/>
      <c r="G136" s="569"/>
      <c r="H136" s="569"/>
      <c r="I136" s="569"/>
      <c r="J136" s="569"/>
      <c r="K136" s="569"/>
      <c r="L136" s="569"/>
      <c r="M136" s="569"/>
      <c r="N136" s="569"/>
      <c r="O136" s="569"/>
      <c r="P136" s="569"/>
      <c r="Q136" s="569"/>
      <c r="R136" s="569"/>
      <c r="S136" s="569"/>
      <c r="T136" s="569"/>
      <c r="U136" s="569"/>
      <c r="V136" s="569"/>
      <c r="W136" s="569"/>
      <c r="X136" s="569"/>
    </row>
    <row r="137" ht="14.25" customHeight="1">
      <c r="A137" s="569"/>
      <c r="B137" s="569"/>
      <c r="C137" s="569"/>
      <c r="D137" s="569"/>
      <c r="E137" s="569"/>
      <c r="F137" s="569"/>
      <c r="G137" s="569"/>
      <c r="H137" s="569"/>
      <c r="I137" s="569"/>
      <c r="J137" s="569"/>
      <c r="K137" s="569"/>
      <c r="L137" s="569"/>
      <c r="M137" s="569"/>
      <c r="N137" s="569"/>
      <c r="O137" s="569"/>
      <c r="P137" s="569"/>
      <c r="Q137" s="569"/>
      <c r="R137" s="569"/>
      <c r="S137" s="569"/>
      <c r="T137" s="569"/>
      <c r="U137" s="569"/>
      <c r="V137" s="569"/>
      <c r="W137" s="569"/>
      <c r="X137" s="569"/>
    </row>
    <row r="138" ht="14.25" customHeight="1">
      <c r="A138" s="569"/>
      <c r="B138" s="569"/>
      <c r="C138" s="569"/>
      <c r="D138" s="569"/>
      <c r="E138" s="569"/>
      <c r="F138" s="569"/>
      <c r="G138" s="569"/>
      <c r="H138" s="569"/>
      <c r="I138" s="569"/>
      <c r="J138" s="569"/>
      <c r="K138" s="569"/>
      <c r="L138" s="569"/>
      <c r="M138" s="569"/>
      <c r="N138" s="569"/>
      <c r="O138" s="569"/>
      <c r="P138" s="569"/>
      <c r="Q138" s="569"/>
      <c r="R138" s="569"/>
      <c r="S138" s="569"/>
      <c r="T138" s="569"/>
      <c r="U138" s="569"/>
      <c r="V138" s="569"/>
      <c r="W138" s="569"/>
      <c r="X138" s="569"/>
    </row>
    <row r="139" ht="14.25" customHeight="1">
      <c r="A139" s="569"/>
      <c r="B139" s="569"/>
      <c r="C139" s="569"/>
      <c r="D139" s="569"/>
      <c r="E139" s="569"/>
      <c r="F139" s="569"/>
      <c r="G139" s="569"/>
      <c r="H139" s="569"/>
      <c r="I139" s="569"/>
      <c r="J139" s="569"/>
      <c r="K139" s="569"/>
      <c r="L139" s="569"/>
      <c r="M139" s="569"/>
      <c r="N139" s="569"/>
      <c r="O139" s="569"/>
      <c r="P139" s="569"/>
      <c r="Q139" s="569"/>
      <c r="R139" s="569"/>
      <c r="S139" s="569"/>
      <c r="T139" s="569"/>
      <c r="U139" s="569"/>
      <c r="V139" s="569"/>
      <c r="W139" s="569"/>
      <c r="X139" s="569"/>
    </row>
    <row r="140" ht="14.25" customHeight="1">
      <c r="A140" s="569"/>
      <c r="B140" s="569"/>
      <c r="C140" s="569"/>
      <c r="D140" s="569"/>
      <c r="E140" s="569"/>
      <c r="F140" s="569"/>
      <c r="G140" s="569"/>
      <c r="H140" s="569"/>
      <c r="I140" s="569"/>
      <c r="J140" s="569"/>
      <c r="K140" s="569"/>
      <c r="L140" s="569"/>
      <c r="M140" s="569"/>
      <c r="N140" s="569"/>
      <c r="O140" s="569"/>
      <c r="P140" s="569"/>
      <c r="Q140" s="569"/>
      <c r="R140" s="569"/>
      <c r="S140" s="569"/>
      <c r="T140" s="569"/>
      <c r="U140" s="569"/>
      <c r="V140" s="569"/>
      <c r="W140" s="569"/>
      <c r="X140" s="569"/>
    </row>
    <row r="141" ht="14.25" customHeight="1">
      <c r="A141" s="569"/>
      <c r="B141" s="569"/>
      <c r="C141" s="569"/>
      <c r="D141" s="569"/>
      <c r="E141" s="569"/>
      <c r="F141" s="569"/>
      <c r="G141" s="569"/>
      <c r="H141" s="569"/>
      <c r="I141" s="569"/>
      <c r="J141" s="569"/>
      <c r="K141" s="569"/>
      <c r="L141" s="569"/>
      <c r="M141" s="569"/>
      <c r="N141" s="569"/>
      <c r="O141" s="569"/>
      <c r="P141" s="569"/>
      <c r="Q141" s="569"/>
      <c r="R141" s="569"/>
      <c r="S141" s="569"/>
      <c r="T141" s="569"/>
      <c r="U141" s="569"/>
      <c r="V141" s="569"/>
      <c r="W141" s="569"/>
      <c r="X141" s="569"/>
    </row>
    <row r="142" ht="14.25" customHeight="1">
      <c r="A142" s="569"/>
      <c r="B142" s="569"/>
      <c r="C142" s="569"/>
      <c r="D142" s="569"/>
      <c r="E142" s="569"/>
      <c r="F142" s="569"/>
      <c r="G142" s="569"/>
      <c r="H142" s="569"/>
      <c r="I142" s="569"/>
      <c r="J142" s="569"/>
      <c r="K142" s="569"/>
      <c r="L142" s="569"/>
      <c r="M142" s="569"/>
      <c r="N142" s="569"/>
      <c r="O142" s="569"/>
      <c r="P142" s="569"/>
      <c r="Q142" s="569"/>
      <c r="R142" s="569"/>
      <c r="S142" s="569"/>
      <c r="T142" s="569"/>
      <c r="U142" s="569"/>
      <c r="V142" s="569"/>
      <c r="W142" s="569"/>
      <c r="X142" s="569"/>
    </row>
    <row r="143" ht="14.25" customHeight="1">
      <c r="A143" s="569"/>
      <c r="B143" s="569"/>
      <c r="C143" s="569"/>
      <c r="D143" s="569"/>
      <c r="E143" s="569"/>
      <c r="F143" s="569"/>
      <c r="G143" s="569"/>
      <c r="H143" s="569"/>
      <c r="I143" s="569"/>
      <c r="J143" s="569"/>
      <c r="K143" s="569"/>
      <c r="L143" s="569"/>
      <c r="M143" s="569"/>
      <c r="N143" s="569"/>
      <c r="O143" s="569"/>
      <c r="P143" s="569"/>
      <c r="Q143" s="569"/>
      <c r="R143" s="569"/>
      <c r="S143" s="569"/>
      <c r="T143" s="569"/>
      <c r="U143" s="569"/>
      <c r="V143" s="569"/>
      <c r="W143" s="569"/>
      <c r="X143" s="569"/>
    </row>
    <row r="144" ht="14.25" customHeight="1">
      <c r="A144" s="569"/>
      <c r="B144" s="569"/>
      <c r="C144" s="569"/>
      <c r="D144" s="569"/>
      <c r="E144" s="569"/>
      <c r="F144" s="569"/>
      <c r="G144" s="569"/>
      <c r="H144" s="569"/>
      <c r="I144" s="569"/>
      <c r="J144" s="569"/>
      <c r="K144" s="569"/>
      <c r="L144" s="569"/>
      <c r="M144" s="569"/>
      <c r="N144" s="569"/>
      <c r="O144" s="569"/>
      <c r="P144" s="569"/>
      <c r="Q144" s="569"/>
      <c r="R144" s="569"/>
      <c r="S144" s="569"/>
      <c r="T144" s="569"/>
      <c r="U144" s="569"/>
      <c r="V144" s="569"/>
      <c r="W144" s="569"/>
      <c r="X144" s="569"/>
    </row>
    <row r="145" ht="14.25" customHeight="1">
      <c r="A145" s="569"/>
      <c r="B145" s="569"/>
      <c r="C145" s="569"/>
      <c r="D145" s="569"/>
      <c r="E145" s="569"/>
      <c r="F145" s="569"/>
      <c r="G145" s="569"/>
      <c r="H145" s="569"/>
      <c r="I145" s="569"/>
      <c r="J145" s="569"/>
      <c r="K145" s="569"/>
      <c r="L145" s="569"/>
      <c r="M145" s="569"/>
      <c r="N145" s="569"/>
      <c r="O145" s="569"/>
      <c r="P145" s="569"/>
      <c r="Q145" s="569"/>
      <c r="R145" s="569"/>
      <c r="S145" s="569"/>
      <c r="T145" s="569"/>
      <c r="U145" s="569"/>
      <c r="V145" s="569"/>
      <c r="W145" s="569"/>
      <c r="X145" s="569"/>
    </row>
    <row r="146" ht="14.25" customHeight="1">
      <c r="A146" s="569"/>
      <c r="B146" s="569"/>
      <c r="C146" s="569"/>
      <c r="D146" s="569"/>
      <c r="E146" s="569"/>
      <c r="F146" s="569"/>
      <c r="G146" s="569"/>
      <c r="H146" s="569"/>
      <c r="I146" s="569"/>
      <c r="J146" s="569"/>
      <c r="K146" s="569"/>
      <c r="L146" s="569"/>
      <c r="M146" s="569"/>
      <c r="N146" s="569"/>
      <c r="O146" s="569"/>
      <c r="P146" s="569"/>
      <c r="Q146" s="569"/>
      <c r="R146" s="569"/>
      <c r="S146" s="569"/>
      <c r="T146" s="569"/>
      <c r="U146" s="569"/>
      <c r="V146" s="569"/>
      <c r="W146" s="569"/>
      <c r="X146" s="569"/>
    </row>
    <row r="147" ht="14.25" customHeight="1">
      <c r="A147" s="569"/>
      <c r="B147" s="569"/>
      <c r="C147" s="569"/>
      <c r="D147" s="569"/>
      <c r="E147" s="569"/>
      <c r="F147" s="569"/>
      <c r="G147" s="569"/>
      <c r="H147" s="569"/>
      <c r="I147" s="569"/>
      <c r="J147" s="569"/>
      <c r="K147" s="569"/>
      <c r="L147" s="569"/>
      <c r="M147" s="569"/>
      <c r="N147" s="569"/>
      <c r="O147" s="569"/>
      <c r="P147" s="569"/>
      <c r="Q147" s="569"/>
      <c r="R147" s="569"/>
      <c r="S147" s="569"/>
      <c r="T147" s="569"/>
      <c r="U147" s="569"/>
      <c r="V147" s="569"/>
      <c r="W147" s="569"/>
      <c r="X147" s="569"/>
    </row>
    <row r="148" ht="14.25" customHeight="1">
      <c r="A148" s="569"/>
      <c r="B148" s="569"/>
      <c r="C148" s="569"/>
      <c r="D148" s="569"/>
      <c r="E148" s="569"/>
      <c r="F148" s="569"/>
      <c r="G148" s="569"/>
      <c r="H148" s="569"/>
      <c r="I148" s="569"/>
      <c r="J148" s="569"/>
      <c r="K148" s="569"/>
      <c r="L148" s="569"/>
      <c r="M148" s="569"/>
      <c r="N148" s="569"/>
      <c r="O148" s="569"/>
      <c r="P148" s="569"/>
      <c r="Q148" s="569"/>
      <c r="R148" s="569"/>
      <c r="S148" s="569"/>
      <c r="T148" s="569"/>
      <c r="U148" s="569"/>
      <c r="V148" s="569"/>
      <c r="W148" s="569"/>
      <c r="X148" s="569"/>
    </row>
    <row r="149" ht="14.25" customHeight="1">
      <c r="A149" s="569"/>
      <c r="B149" s="569"/>
      <c r="C149" s="569"/>
      <c r="D149" s="569"/>
      <c r="E149" s="569"/>
      <c r="F149" s="569"/>
      <c r="G149" s="569"/>
      <c r="H149" s="569"/>
      <c r="I149" s="569"/>
      <c r="J149" s="569"/>
      <c r="K149" s="569"/>
      <c r="L149" s="569"/>
      <c r="M149" s="569"/>
      <c r="N149" s="569"/>
      <c r="O149" s="569"/>
      <c r="P149" s="569"/>
      <c r="Q149" s="569"/>
      <c r="R149" s="569"/>
      <c r="S149" s="569"/>
      <c r="T149" s="569"/>
      <c r="U149" s="569"/>
      <c r="V149" s="569"/>
      <c r="W149" s="569"/>
      <c r="X149" s="569"/>
    </row>
    <row r="150" ht="14.25" customHeight="1">
      <c r="A150" s="569"/>
      <c r="B150" s="569"/>
      <c r="C150" s="569"/>
      <c r="D150" s="569"/>
      <c r="E150" s="569"/>
      <c r="F150" s="569"/>
      <c r="G150" s="569"/>
      <c r="H150" s="569"/>
      <c r="I150" s="569"/>
      <c r="J150" s="569"/>
      <c r="K150" s="569"/>
      <c r="L150" s="569"/>
      <c r="M150" s="569"/>
      <c r="N150" s="569"/>
      <c r="O150" s="569"/>
      <c r="P150" s="569"/>
      <c r="Q150" s="569"/>
      <c r="R150" s="569"/>
      <c r="S150" s="569"/>
      <c r="T150" s="569"/>
      <c r="U150" s="569"/>
      <c r="V150" s="569"/>
      <c r="W150" s="569"/>
      <c r="X150" s="569"/>
    </row>
    <row r="151" ht="14.25" customHeight="1">
      <c r="A151" s="569"/>
      <c r="B151" s="569"/>
      <c r="C151" s="569"/>
      <c r="D151" s="569"/>
      <c r="E151" s="569"/>
      <c r="F151" s="569"/>
      <c r="G151" s="569"/>
      <c r="H151" s="569"/>
      <c r="I151" s="569"/>
      <c r="J151" s="569"/>
      <c r="K151" s="569"/>
      <c r="L151" s="569"/>
      <c r="M151" s="569"/>
      <c r="N151" s="569"/>
      <c r="O151" s="569"/>
      <c r="P151" s="569"/>
      <c r="Q151" s="569"/>
      <c r="R151" s="569"/>
      <c r="S151" s="569"/>
      <c r="T151" s="569"/>
      <c r="U151" s="569"/>
      <c r="V151" s="569"/>
      <c r="W151" s="569"/>
      <c r="X151" s="569"/>
    </row>
    <row r="152" ht="14.25" customHeight="1">
      <c r="A152" s="569"/>
      <c r="B152" s="569"/>
      <c r="C152" s="569"/>
      <c r="D152" s="569"/>
      <c r="E152" s="569"/>
      <c r="F152" s="569"/>
      <c r="G152" s="569"/>
      <c r="H152" s="569"/>
      <c r="I152" s="569"/>
      <c r="J152" s="569"/>
      <c r="K152" s="569"/>
      <c r="L152" s="569"/>
      <c r="M152" s="569"/>
      <c r="N152" s="569"/>
      <c r="O152" s="569"/>
      <c r="P152" s="569"/>
      <c r="Q152" s="569"/>
      <c r="R152" s="569"/>
      <c r="S152" s="569"/>
      <c r="T152" s="569"/>
      <c r="U152" s="569"/>
      <c r="V152" s="569"/>
      <c r="W152" s="569"/>
      <c r="X152" s="569"/>
    </row>
    <row r="153" ht="14.25" customHeight="1">
      <c r="A153" s="569"/>
      <c r="B153" s="569"/>
      <c r="C153" s="569"/>
      <c r="D153" s="569"/>
      <c r="E153" s="569"/>
      <c r="F153" s="569"/>
      <c r="G153" s="569"/>
      <c r="H153" s="569"/>
      <c r="I153" s="569"/>
      <c r="J153" s="569"/>
      <c r="K153" s="569"/>
      <c r="L153" s="569"/>
      <c r="M153" s="569"/>
      <c r="N153" s="569"/>
      <c r="O153" s="569"/>
      <c r="P153" s="569"/>
      <c r="Q153" s="569"/>
      <c r="R153" s="569"/>
      <c r="S153" s="569"/>
      <c r="T153" s="569"/>
      <c r="U153" s="569"/>
      <c r="V153" s="569"/>
      <c r="W153" s="569"/>
      <c r="X153" s="569"/>
    </row>
    <row r="154" ht="14.25" customHeight="1">
      <c r="A154" s="569"/>
      <c r="B154" s="569"/>
      <c r="C154" s="569"/>
      <c r="D154" s="569"/>
      <c r="E154" s="569"/>
      <c r="F154" s="569"/>
      <c r="G154" s="569"/>
      <c r="H154" s="569"/>
      <c r="I154" s="569"/>
      <c r="J154" s="569"/>
      <c r="K154" s="569"/>
      <c r="L154" s="569"/>
      <c r="M154" s="569"/>
      <c r="N154" s="569"/>
      <c r="O154" s="569"/>
      <c r="P154" s="569"/>
      <c r="Q154" s="569"/>
      <c r="R154" s="569"/>
      <c r="S154" s="569"/>
      <c r="T154" s="569"/>
      <c r="U154" s="569"/>
      <c r="V154" s="569"/>
      <c r="W154" s="569"/>
      <c r="X154" s="569"/>
    </row>
    <row r="155" ht="14.25" customHeight="1">
      <c r="A155" s="569"/>
      <c r="B155" s="569"/>
      <c r="C155" s="569"/>
      <c r="D155" s="569"/>
      <c r="E155" s="569"/>
      <c r="F155" s="569"/>
      <c r="G155" s="569"/>
      <c r="H155" s="569"/>
      <c r="I155" s="569"/>
      <c r="J155" s="569"/>
      <c r="K155" s="569"/>
      <c r="L155" s="569"/>
      <c r="M155" s="569"/>
      <c r="N155" s="569"/>
      <c r="O155" s="569"/>
      <c r="P155" s="569"/>
      <c r="Q155" s="569"/>
      <c r="R155" s="569"/>
      <c r="S155" s="569"/>
      <c r="T155" s="569"/>
      <c r="U155" s="569"/>
      <c r="V155" s="569"/>
      <c r="W155" s="569"/>
      <c r="X155" s="569"/>
    </row>
    <row r="156" ht="14.25" customHeight="1">
      <c r="A156" s="569"/>
      <c r="B156" s="569"/>
      <c r="C156" s="569"/>
      <c r="D156" s="569"/>
      <c r="E156" s="569"/>
      <c r="F156" s="569"/>
      <c r="G156" s="569"/>
      <c r="H156" s="569"/>
      <c r="I156" s="569"/>
      <c r="J156" s="569"/>
      <c r="K156" s="569"/>
      <c r="L156" s="569"/>
      <c r="M156" s="569"/>
      <c r="N156" s="569"/>
      <c r="O156" s="569"/>
      <c r="P156" s="569"/>
      <c r="Q156" s="569"/>
      <c r="R156" s="569"/>
      <c r="S156" s="569"/>
      <c r="T156" s="569"/>
      <c r="U156" s="569"/>
      <c r="V156" s="569"/>
      <c r="W156" s="569"/>
      <c r="X156" s="569"/>
    </row>
    <row r="157" ht="14.25" customHeight="1">
      <c r="A157" s="569"/>
      <c r="B157" s="569"/>
      <c r="C157" s="569"/>
      <c r="D157" s="569"/>
      <c r="E157" s="569"/>
      <c r="F157" s="569"/>
      <c r="G157" s="569"/>
      <c r="H157" s="569"/>
      <c r="I157" s="569"/>
      <c r="J157" s="569"/>
      <c r="K157" s="569"/>
      <c r="L157" s="569"/>
      <c r="M157" s="569"/>
      <c r="N157" s="569"/>
      <c r="O157" s="569"/>
      <c r="P157" s="569"/>
      <c r="Q157" s="569"/>
      <c r="R157" s="569"/>
      <c r="S157" s="569"/>
      <c r="T157" s="569"/>
      <c r="U157" s="569"/>
      <c r="V157" s="569"/>
      <c r="W157" s="569"/>
      <c r="X157" s="569"/>
    </row>
    <row r="158" ht="14.25" customHeight="1">
      <c r="A158" s="569"/>
      <c r="B158" s="569"/>
      <c r="C158" s="569"/>
      <c r="D158" s="569"/>
      <c r="E158" s="569"/>
      <c r="F158" s="569"/>
      <c r="G158" s="569"/>
      <c r="H158" s="569"/>
      <c r="I158" s="569"/>
      <c r="J158" s="569"/>
      <c r="K158" s="569"/>
      <c r="L158" s="569"/>
      <c r="M158" s="569"/>
      <c r="N158" s="569"/>
      <c r="O158" s="569"/>
      <c r="P158" s="569"/>
      <c r="Q158" s="569"/>
      <c r="R158" s="569"/>
      <c r="S158" s="569"/>
      <c r="T158" s="569"/>
      <c r="U158" s="569"/>
      <c r="V158" s="569"/>
      <c r="W158" s="569"/>
      <c r="X158" s="569"/>
    </row>
    <row r="159" ht="14.25" customHeight="1">
      <c r="A159" s="569"/>
      <c r="B159" s="569"/>
      <c r="C159" s="569"/>
      <c r="D159" s="569"/>
      <c r="E159" s="569"/>
      <c r="F159" s="569"/>
      <c r="G159" s="569"/>
      <c r="H159" s="569"/>
      <c r="I159" s="569"/>
      <c r="J159" s="569"/>
      <c r="K159" s="569"/>
      <c r="L159" s="569"/>
      <c r="M159" s="569"/>
      <c r="N159" s="569"/>
      <c r="O159" s="569"/>
      <c r="P159" s="569"/>
      <c r="Q159" s="569"/>
      <c r="R159" s="569"/>
      <c r="S159" s="569"/>
      <c r="T159" s="569"/>
      <c r="U159" s="569"/>
      <c r="V159" s="569"/>
      <c r="W159" s="569"/>
      <c r="X159" s="569"/>
    </row>
    <row r="160" ht="14.25" customHeight="1">
      <c r="A160" s="569"/>
      <c r="B160" s="569"/>
      <c r="C160" s="569"/>
      <c r="D160" s="569"/>
      <c r="E160" s="569"/>
      <c r="F160" s="569"/>
      <c r="G160" s="569"/>
      <c r="H160" s="569"/>
      <c r="I160" s="569"/>
      <c r="J160" s="569"/>
      <c r="K160" s="569"/>
      <c r="L160" s="569"/>
      <c r="M160" s="569"/>
      <c r="N160" s="569"/>
      <c r="O160" s="569"/>
      <c r="P160" s="569"/>
      <c r="Q160" s="569"/>
      <c r="R160" s="569"/>
      <c r="S160" s="569"/>
      <c r="T160" s="569"/>
      <c r="U160" s="569"/>
      <c r="V160" s="569"/>
      <c r="W160" s="569"/>
      <c r="X160" s="569"/>
    </row>
    <row r="161" ht="14.25" customHeight="1">
      <c r="A161" s="569"/>
      <c r="B161" s="569"/>
      <c r="C161" s="569"/>
      <c r="D161" s="569"/>
      <c r="E161" s="569"/>
      <c r="F161" s="569"/>
      <c r="G161" s="569"/>
      <c r="H161" s="569"/>
      <c r="I161" s="569"/>
      <c r="J161" s="569"/>
      <c r="K161" s="569"/>
      <c r="L161" s="569"/>
      <c r="M161" s="569"/>
      <c r="N161" s="569"/>
      <c r="O161" s="569"/>
      <c r="P161" s="569"/>
      <c r="Q161" s="569"/>
      <c r="R161" s="569"/>
      <c r="S161" s="569"/>
      <c r="T161" s="569"/>
      <c r="U161" s="569"/>
      <c r="V161" s="569"/>
      <c r="W161" s="569"/>
      <c r="X161" s="569"/>
    </row>
    <row r="162" ht="14.25" customHeight="1">
      <c r="A162" s="569"/>
      <c r="B162" s="569"/>
      <c r="C162" s="569"/>
      <c r="D162" s="569"/>
      <c r="E162" s="569"/>
      <c r="F162" s="569"/>
      <c r="G162" s="569"/>
      <c r="H162" s="569"/>
      <c r="I162" s="569"/>
      <c r="J162" s="569"/>
      <c r="K162" s="569"/>
      <c r="L162" s="569"/>
      <c r="M162" s="569"/>
      <c r="N162" s="569"/>
      <c r="O162" s="569"/>
      <c r="P162" s="569"/>
      <c r="Q162" s="569"/>
      <c r="R162" s="569"/>
      <c r="S162" s="569"/>
      <c r="T162" s="569"/>
      <c r="U162" s="569"/>
      <c r="V162" s="569"/>
      <c r="W162" s="569"/>
      <c r="X162" s="569"/>
    </row>
    <row r="163" ht="14.25" customHeight="1">
      <c r="A163" s="569"/>
      <c r="B163" s="569"/>
      <c r="C163" s="569"/>
      <c r="D163" s="569"/>
      <c r="E163" s="569"/>
      <c r="F163" s="569"/>
      <c r="G163" s="569"/>
      <c r="H163" s="569"/>
      <c r="I163" s="569"/>
      <c r="J163" s="569"/>
      <c r="K163" s="569"/>
      <c r="L163" s="569"/>
      <c r="M163" s="569"/>
      <c r="N163" s="569"/>
      <c r="O163" s="569"/>
      <c r="P163" s="569"/>
      <c r="Q163" s="569"/>
      <c r="R163" s="569"/>
      <c r="S163" s="569"/>
      <c r="T163" s="569"/>
      <c r="U163" s="569"/>
      <c r="V163" s="569"/>
      <c r="W163" s="569"/>
      <c r="X163" s="569"/>
    </row>
    <row r="164" ht="14.25" customHeight="1">
      <c r="A164" s="569"/>
      <c r="B164" s="569"/>
      <c r="C164" s="569"/>
      <c r="D164" s="569"/>
      <c r="E164" s="569"/>
      <c r="F164" s="569"/>
      <c r="G164" s="569"/>
      <c r="H164" s="569"/>
      <c r="I164" s="569"/>
      <c r="J164" s="569"/>
      <c r="K164" s="569"/>
      <c r="L164" s="569"/>
      <c r="M164" s="569"/>
      <c r="N164" s="569"/>
      <c r="O164" s="569"/>
      <c r="P164" s="569"/>
      <c r="Q164" s="569"/>
      <c r="R164" s="569"/>
      <c r="S164" s="569"/>
      <c r="T164" s="569"/>
      <c r="U164" s="569"/>
      <c r="V164" s="569"/>
      <c r="W164" s="569"/>
      <c r="X164" s="569"/>
    </row>
    <row r="165" ht="14.25" customHeight="1">
      <c r="A165" s="569"/>
      <c r="B165" s="569"/>
      <c r="C165" s="569"/>
      <c r="D165" s="569"/>
      <c r="E165" s="569"/>
      <c r="F165" s="569"/>
      <c r="G165" s="569"/>
      <c r="H165" s="569"/>
      <c r="I165" s="569"/>
      <c r="J165" s="569"/>
      <c r="K165" s="569"/>
      <c r="L165" s="569"/>
      <c r="M165" s="569"/>
      <c r="N165" s="569"/>
      <c r="O165" s="569"/>
      <c r="P165" s="569"/>
      <c r="Q165" s="569"/>
      <c r="R165" s="569"/>
      <c r="S165" s="569"/>
      <c r="T165" s="569"/>
      <c r="U165" s="569"/>
      <c r="V165" s="569"/>
      <c r="W165" s="569"/>
      <c r="X165" s="569"/>
    </row>
    <row r="166" ht="14.25" customHeight="1">
      <c r="A166" s="569"/>
      <c r="B166" s="569"/>
      <c r="C166" s="569"/>
      <c r="D166" s="569"/>
      <c r="E166" s="569"/>
      <c r="F166" s="569"/>
      <c r="G166" s="569"/>
      <c r="H166" s="569"/>
      <c r="I166" s="569"/>
      <c r="J166" s="569"/>
      <c r="K166" s="569"/>
      <c r="L166" s="569"/>
      <c r="M166" s="569"/>
      <c r="N166" s="569"/>
      <c r="O166" s="569"/>
      <c r="P166" s="569"/>
      <c r="Q166" s="569"/>
      <c r="R166" s="569"/>
      <c r="S166" s="569"/>
      <c r="T166" s="569"/>
      <c r="U166" s="569"/>
      <c r="V166" s="569"/>
      <c r="W166" s="569"/>
      <c r="X166" s="569"/>
    </row>
    <row r="167" ht="14.25" customHeight="1">
      <c r="A167" s="569"/>
      <c r="B167" s="569"/>
      <c r="C167" s="569"/>
      <c r="D167" s="569"/>
      <c r="E167" s="569"/>
      <c r="F167" s="569"/>
      <c r="G167" s="569"/>
      <c r="H167" s="569"/>
      <c r="I167" s="569"/>
      <c r="J167" s="569"/>
      <c r="K167" s="569"/>
      <c r="L167" s="569"/>
      <c r="M167" s="569"/>
      <c r="N167" s="569"/>
      <c r="O167" s="569"/>
      <c r="P167" s="569"/>
      <c r="Q167" s="569"/>
      <c r="R167" s="569"/>
      <c r="S167" s="569"/>
      <c r="T167" s="569"/>
      <c r="U167" s="569"/>
      <c r="V167" s="569"/>
      <c r="W167" s="569"/>
      <c r="X167" s="569"/>
    </row>
    <row r="168" ht="14.25" customHeight="1">
      <c r="A168" s="569"/>
      <c r="B168" s="569"/>
      <c r="C168" s="569"/>
      <c r="D168" s="569"/>
      <c r="E168" s="569"/>
      <c r="F168" s="569"/>
      <c r="G168" s="569"/>
      <c r="H168" s="569"/>
      <c r="I168" s="569"/>
      <c r="J168" s="569"/>
      <c r="K168" s="569"/>
      <c r="L168" s="569"/>
      <c r="M168" s="569"/>
      <c r="N168" s="569"/>
      <c r="O168" s="569"/>
      <c r="P168" s="569"/>
      <c r="Q168" s="569"/>
      <c r="R168" s="569"/>
      <c r="S168" s="569"/>
      <c r="T168" s="569"/>
      <c r="U168" s="569"/>
      <c r="V168" s="569"/>
      <c r="W168" s="569"/>
      <c r="X168" s="569"/>
    </row>
    <row r="169" ht="14.25" customHeight="1">
      <c r="A169" s="569"/>
      <c r="B169" s="569"/>
      <c r="C169" s="569"/>
      <c r="D169" s="569"/>
      <c r="E169" s="569"/>
      <c r="F169" s="569"/>
      <c r="G169" s="569"/>
      <c r="H169" s="569"/>
      <c r="I169" s="569"/>
      <c r="J169" s="569"/>
      <c r="K169" s="569"/>
      <c r="L169" s="569"/>
      <c r="M169" s="569"/>
      <c r="N169" s="569"/>
      <c r="O169" s="569"/>
      <c r="P169" s="569"/>
      <c r="Q169" s="569"/>
      <c r="R169" s="569"/>
      <c r="S169" s="569"/>
      <c r="T169" s="569"/>
      <c r="U169" s="569"/>
      <c r="V169" s="569"/>
      <c r="W169" s="569"/>
      <c r="X169" s="569"/>
    </row>
    <row r="170" ht="14.25" customHeight="1">
      <c r="A170" s="569"/>
      <c r="B170" s="569"/>
      <c r="C170" s="569"/>
      <c r="D170" s="569"/>
      <c r="E170" s="569"/>
      <c r="F170" s="569"/>
      <c r="G170" s="569"/>
      <c r="H170" s="569"/>
      <c r="I170" s="569"/>
      <c r="J170" s="569"/>
      <c r="K170" s="569"/>
      <c r="L170" s="569"/>
      <c r="M170" s="569"/>
      <c r="N170" s="569"/>
      <c r="O170" s="569"/>
      <c r="P170" s="569"/>
      <c r="Q170" s="569"/>
      <c r="R170" s="569"/>
      <c r="S170" s="569"/>
      <c r="T170" s="569"/>
      <c r="U170" s="569"/>
      <c r="V170" s="569"/>
      <c r="W170" s="569"/>
      <c r="X170" s="569"/>
    </row>
    <row r="171" ht="14.25" customHeight="1">
      <c r="A171" s="569"/>
      <c r="B171" s="569"/>
      <c r="C171" s="569"/>
      <c r="D171" s="569"/>
      <c r="E171" s="569"/>
      <c r="F171" s="569"/>
      <c r="G171" s="569"/>
      <c r="H171" s="569"/>
      <c r="I171" s="569"/>
      <c r="J171" s="569"/>
      <c r="K171" s="569"/>
      <c r="L171" s="569"/>
      <c r="M171" s="569"/>
      <c r="N171" s="569"/>
      <c r="O171" s="569"/>
      <c r="P171" s="569"/>
      <c r="Q171" s="569"/>
      <c r="R171" s="569"/>
      <c r="S171" s="569"/>
      <c r="T171" s="569"/>
      <c r="U171" s="569"/>
      <c r="V171" s="569"/>
      <c r="W171" s="569"/>
      <c r="X171" s="569"/>
    </row>
    <row r="172" ht="14.25" customHeight="1">
      <c r="A172" s="569"/>
      <c r="B172" s="569"/>
      <c r="C172" s="569"/>
      <c r="D172" s="569"/>
      <c r="E172" s="569"/>
      <c r="F172" s="569"/>
      <c r="G172" s="569"/>
      <c r="H172" s="569"/>
      <c r="I172" s="569"/>
      <c r="J172" s="569"/>
      <c r="K172" s="569"/>
      <c r="L172" s="569"/>
      <c r="M172" s="569"/>
      <c r="N172" s="569"/>
      <c r="O172" s="569"/>
      <c r="P172" s="569"/>
      <c r="Q172" s="569"/>
      <c r="R172" s="569"/>
      <c r="S172" s="569"/>
      <c r="T172" s="569"/>
      <c r="U172" s="569"/>
      <c r="V172" s="569"/>
      <c r="W172" s="569"/>
      <c r="X172" s="569"/>
    </row>
    <row r="173" ht="14.25" customHeight="1">
      <c r="A173" s="569"/>
      <c r="B173" s="569"/>
      <c r="C173" s="569"/>
      <c r="D173" s="569"/>
      <c r="E173" s="569"/>
      <c r="F173" s="569"/>
      <c r="G173" s="569"/>
      <c r="H173" s="569"/>
      <c r="I173" s="569"/>
      <c r="J173" s="569"/>
      <c r="K173" s="569"/>
      <c r="L173" s="569"/>
      <c r="M173" s="569"/>
      <c r="N173" s="569"/>
      <c r="O173" s="569"/>
      <c r="P173" s="569"/>
      <c r="Q173" s="569"/>
      <c r="R173" s="569"/>
      <c r="S173" s="569"/>
      <c r="T173" s="569"/>
      <c r="U173" s="569"/>
      <c r="V173" s="569"/>
      <c r="W173" s="569"/>
      <c r="X173" s="569"/>
    </row>
    <row r="174" ht="14.25" customHeight="1">
      <c r="A174" s="569"/>
      <c r="B174" s="569"/>
      <c r="C174" s="569"/>
      <c r="D174" s="569"/>
      <c r="E174" s="569"/>
      <c r="F174" s="569"/>
      <c r="G174" s="569"/>
      <c r="H174" s="569"/>
      <c r="I174" s="569"/>
      <c r="J174" s="569"/>
      <c r="K174" s="569"/>
      <c r="L174" s="569"/>
      <c r="M174" s="569"/>
      <c r="N174" s="569"/>
      <c r="O174" s="569"/>
      <c r="P174" s="569"/>
      <c r="Q174" s="569"/>
      <c r="R174" s="569"/>
      <c r="S174" s="569"/>
      <c r="T174" s="569"/>
      <c r="U174" s="569"/>
      <c r="V174" s="569"/>
      <c r="W174" s="569"/>
      <c r="X174" s="569"/>
    </row>
    <row r="175" ht="14.25" customHeight="1">
      <c r="A175" s="569"/>
      <c r="B175" s="569"/>
      <c r="C175" s="569"/>
      <c r="D175" s="569"/>
      <c r="E175" s="569"/>
      <c r="F175" s="569"/>
      <c r="G175" s="569"/>
      <c r="H175" s="569"/>
      <c r="I175" s="569"/>
      <c r="J175" s="569"/>
      <c r="K175" s="569"/>
      <c r="L175" s="569"/>
      <c r="M175" s="569"/>
      <c r="N175" s="569"/>
      <c r="O175" s="569"/>
      <c r="P175" s="569"/>
      <c r="Q175" s="569"/>
      <c r="R175" s="569"/>
      <c r="S175" s="569"/>
      <c r="T175" s="569"/>
      <c r="U175" s="569"/>
      <c r="V175" s="569"/>
      <c r="W175" s="569"/>
      <c r="X175" s="569"/>
    </row>
    <row r="176" ht="14.25" customHeight="1">
      <c r="A176" s="569"/>
      <c r="B176" s="569"/>
      <c r="C176" s="569"/>
      <c r="D176" s="569"/>
      <c r="E176" s="569"/>
      <c r="F176" s="569"/>
      <c r="G176" s="569"/>
      <c r="H176" s="569"/>
      <c r="I176" s="569"/>
      <c r="J176" s="569"/>
      <c r="K176" s="569"/>
      <c r="L176" s="569"/>
      <c r="M176" s="569"/>
      <c r="N176" s="569"/>
      <c r="O176" s="569"/>
      <c r="P176" s="569"/>
      <c r="Q176" s="569"/>
      <c r="R176" s="569"/>
      <c r="S176" s="569"/>
      <c r="T176" s="569"/>
      <c r="U176" s="569"/>
      <c r="V176" s="569"/>
      <c r="W176" s="569"/>
      <c r="X176" s="569"/>
    </row>
    <row r="177" ht="14.25" customHeight="1">
      <c r="A177" s="569"/>
      <c r="B177" s="569"/>
      <c r="C177" s="569"/>
      <c r="D177" s="569"/>
      <c r="E177" s="569"/>
      <c r="F177" s="569"/>
      <c r="G177" s="569"/>
      <c r="H177" s="569"/>
      <c r="I177" s="569"/>
      <c r="J177" s="569"/>
      <c r="K177" s="569"/>
      <c r="L177" s="569"/>
      <c r="M177" s="569"/>
      <c r="N177" s="569"/>
      <c r="O177" s="569"/>
      <c r="P177" s="569"/>
      <c r="Q177" s="569"/>
      <c r="R177" s="569"/>
      <c r="S177" s="569"/>
      <c r="T177" s="569"/>
      <c r="U177" s="569"/>
      <c r="V177" s="569"/>
      <c r="W177" s="569"/>
      <c r="X177" s="569"/>
    </row>
    <row r="178" ht="14.25" customHeight="1">
      <c r="A178" s="569"/>
      <c r="B178" s="569"/>
      <c r="C178" s="569"/>
      <c r="D178" s="569"/>
      <c r="E178" s="569"/>
      <c r="F178" s="569"/>
      <c r="G178" s="569"/>
      <c r="H178" s="569"/>
      <c r="I178" s="569"/>
      <c r="J178" s="569"/>
      <c r="K178" s="569"/>
      <c r="L178" s="569"/>
      <c r="M178" s="569"/>
      <c r="N178" s="569"/>
      <c r="O178" s="569"/>
      <c r="P178" s="569"/>
      <c r="Q178" s="569"/>
      <c r="R178" s="569"/>
      <c r="S178" s="569"/>
      <c r="T178" s="569"/>
      <c r="U178" s="569"/>
      <c r="V178" s="569"/>
      <c r="W178" s="569"/>
      <c r="X178" s="569"/>
    </row>
    <row r="179" ht="14.25" customHeight="1">
      <c r="A179" s="569"/>
      <c r="B179" s="569"/>
      <c r="C179" s="569"/>
      <c r="D179" s="569"/>
      <c r="E179" s="569"/>
      <c r="F179" s="569"/>
      <c r="G179" s="569"/>
      <c r="H179" s="569"/>
      <c r="I179" s="569"/>
      <c r="J179" s="569"/>
      <c r="K179" s="569"/>
      <c r="L179" s="569"/>
      <c r="M179" s="569"/>
      <c r="N179" s="569"/>
      <c r="O179" s="569"/>
      <c r="P179" s="569"/>
      <c r="Q179" s="569"/>
      <c r="R179" s="569"/>
      <c r="S179" s="569"/>
      <c r="T179" s="569"/>
      <c r="U179" s="569"/>
      <c r="V179" s="569"/>
      <c r="W179" s="569"/>
      <c r="X179" s="569"/>
    </row>
    <row r="180" ht="14.25" customHeight="1">
      <c r="A180" s="569"/>
      <c r="B180" s="569"/>
      <c r="C180" s="569"/>
      <c r="D180" s="569"/>
      <c r="E180" s="569"/>
      <c r="F180" s="569"/>
      <c r="G180" s="569"/>
      <c r="H180" s="569"/>
      <c r="I180" s="569"/>
      <c r="J180" s="569"/>
      <c r="K180" s="569"/>
      <c r="L180" s="569"/>
      <c r="M180" s="569"/>
      <c r="N180" s="569"/>
      <c r="O180" s="569"/>
      <c r="P180" s="569"/>
      <c r="Q180" s="569"/>
      <c r="R180" s="569"/>
      <c r="S180" s="569"/>
      <c r="T180" s="569"/>
      <c r="U180" s="569"/>
      <c r="V180" s="569"/>
      <c r="W180" s="569"/>
      <c r="X180" s="569"/>
    </row>
    <row r="181" ht="14.25" customHeight="1">
      <c r="A181" s="569"/>
      <c r="B181" s="569"/>
      <c r="C181" s="569"/>
      <c r="D181" s="569"/>
      <c r="E181" s="569"/>
      <c r="F181" s="569"/>
      <c r="G181" s="569"/>
      <c r="H181" s="569"/>
      <c r="I181" s="569"/>
      <c r="J181" s="569"/>
      <c r="K181" s="569"/>
      <c r="L181" s="569"/>
      <c r="M181" s="569"/>
      <c r="N181" s="569"/>
      <c r="O181" s="569"/>
      <c r="P181" s="569"/>
      <c r="Q181" s="569"/>
      <c r="R181" s="569"/>
      <c r="S181" s="569"/>
      <c r="T181" s="569"/>
      <c r="U181" s="569"/>
      <c r="V181" s="569"/>
      <c r="W181" s="569"/>
      <c r="X181" s="569"/>
    </row>
    <row r="182" ht="14.25" customHeight="1">
      <c r="A182" s="569"/>
      <c r="B182" s="569"/>
      <c r="C182" s="569"/>
      <c r="D182" s="569"/>
      <c r="E182" s="569"/>
      <c r="F182" s="569"/>
      <c r="G182" s="569"/>
      <c r="H182" s="569"/>
      <c r="I182" s="569"/>
      <c r="J182" s="569"/>
      <c r="K182" s="569"/>
      <c r="L182" s="569"/>
      <c r="M182" s="569"/>
      <c r="N182" s="569"/>
      <c r="O182" s="569"/>
      <c r="P182" s="569"/>
      <c r="Q182" s="569"/>
      <c r="R182" s="569"/>
      <c r="S182" s="569"/>
      <c r="T182" s="569"/>
      <c r="U182" s="569"/>
      <c r="V182" s="569"/>
      <c r="W182" s="569"/>
      <c r="X182" s="569"/>
    </row>
    <row r="183" ht="14.25" customHeight="1">
      <c r="A183" s="569"/>
      <c r="B183" s="569"/>
      <c r="C183" s="569"/>
      <c r="D183" s="569"/>
      <c r="E183" s="569"/>
      <c r="F183" s="569"/>
      <c r="G183" s="569"/>
      <c r="H183" s="569"/>
      <c r="I183" s="569"/>
      <c r="J183" s="569"/>
      <c r="K183" s="569"/>
      <c r="L183" s="569"/>
      <c r="M183" s="569"/>
      <c r="N183" s="569"/>
      <c r="O183" s="569"/>
      <c r="P183" s="569"/>
      <c r="Q183" s="569"/>
      <c r="R183" s="569"/>
      <c r="S183" s="569"/>
      <c r="T183" s="569"/>
      <c r="U183" s="569"/>
      <c r="V183" s="569"/>
      <c r="W183" s="569"/>
      <c r="X183" s="569"/>
    </row>
    <row r="184" ht="14.25" customHeight="1">
      <c r="A184" s="569"/>
      <c r="B184" s="569"/>
      <c r="C184" s="569"/>
      <c r="D184" s="569"/>
      <c r="E184" s="569"/>
      <c r="F184" s="569"/>
      <c r="G184" s="569"/>
      <c r="H184" s="569"/>
      <c r="I184" s="569"/>
      <c r="J184" s="569"/>
      <c r="K184" s="569"/>
      <c r="L184" s="569"/>
      <c r="M184" s="569"/>
      <c r="N184" s="569"/>
      <c r="O184" s="569"/>
      <c r="P184" s="569"/>
      <c r="Q184" s="569"/>
      <c r="R184" s="569"/>
      <c r="S184" s="569"/>
      <c r="T184" s="569"/>
      <c r="U184" s="569"/>
      <c r="V184" s="569"/>
      <c r="W184" s="569"/>
      <c r="X184" s="569"/>
    </row>
    <row r="185" ht="14.25" customHeight="1">
      <c r="A185" s="569"/>
      <c r="B185" s="569"/>
      <c r="C185" s="569"/>
      <c r="D185" s="569"/>
      <c r="E185" s="569"/>
      <c r="F185" s="569"/>
      <c r="G185" s="569"/>
      <c r="H185" s="569"/>
      <c r="I185" s="569"/>
      <c r="J185" s="569"/>
      <c r="K185" s="569"/>
      <c r="L185" s="569"/>
      <c r="M185" s="569"/>
      <c r="N185" s="569"/>
      <c r="O185" s="569"/>
      <c r="P185" s="569"/>
      <c r="Q185" s="569"/>
      <c r="R185" s="569"/>
      <c r="S185" s="569"/>
      <c r="T185" s="569"/>
      <c r="U185" s="569"/>
      <c r="V185" s="569"/>
      <c r="W185" s="569"/>
      <c r="X185" s="569"/>
    </row>
    <row r="186" ht="14.25" customHeight="1">
      <c r="A186" s="569"/>
      <c r="B186" s="569"/>
      <c r="C186" s="569"/>
      <c r="D186" s="569"/>
      <c r="E186" s="569"/>
      <c r="F186" s="569"/>
      <c r="G186" s="569"/>
      <c r="H186" s="569"/>
      <c r="I186" s="569"/>
      <c r="J186" s="569"/>
      <c r="K186" s="569"/>
      <c r="L186" s="569"/>
      <c r="M186" s="569"/>
      <c r="N186" s="569"/>
      <c r="O186" s="569"/>
      <c r="P186" s="569"/>
      <c r="Q186" s="569"/>
      <c r="R186" s="569"/>
      <c r="S186" s="569"/>
      <c r="T186" s="569"/>
      <c r="U186" s="569"/>
      <c r="V186" s="569"/>
      <c r="W186" s="569"/>
      <c r="X186" s="569"/>
    </row>
    <row r="187" ht="14.25" customHeight="1">
      <c r="A187" s="569"/>
      <c r="B187" s="569"/>
      <c r="C187" s="569"/>
      <c r="D187" s="569"/>
      <c r="E187" s="569"/>
      <c r="F187" s="569"/>
      <c r="G187" s="569"/>
      <c r="H187" s="569"/>
      <c r="I187" s="569"/>
      <c r="J187" s="569"/>
      <c r="K187" s="569"/>
      <c r="L187" s="569"/>
      <c r="M187" s="569"/>
      <c r="N187" s="569"/>
      <c r="O187" s="569"/>
      <c r="P187" s="569"/>
      <c r="Q187" s="569"/>
      <c r="R187" s="569"/>
      <c r="S187" s="569"/>
      <c r="T187" s="569"/>
      <c r="U187" s="569"/>
      <c r="V187" s="569"/>
      <c r="W187" s="569"/>
      <c r="X187" s="569"/>
    </row>
    <row r="188" ht="14.25" customHeight="1">
      <c r="A188" s="569"/>
      <c r="B188" s="569"/>
      <c r="C188" s="569"/>
      <c r="D188" s="569"/>
      <c r="E188" s="569"/>
      <c r="F188" s="569"/>
      <c r="G188" s="569"/>
      <c r="H188" s="569"/>
      <c r="I188" s="569"/>
      <c r="J188" s="569"/>
      <c r="K188" s="569"/>
      <c r="L188" s="569"/>
      <c r="M188" s="569"/>
      <c r="N188" s="569"/>
      <c r="O188" s="569"/>
      <c r="P188" s="569"/>
      <c r="Q188" s="569"/>
      <c r="R188" s="569"/>
      <c r="S188" s="569"/>
      <c r="T188" s="569"/>
      <c r="U188" s="569"/>
      <c r="V188" s="569"/>
      <c r="W188" s="569"/>
      <c r="X188" s="569"/>
    </row>
    <row r="189" ht="14.25" customHeight="1">
      <c r="A189" s="569"/>
      <c r="B189" s="569"/>
      <c r="C189" s="569"/>
      <c r="D189" s="569"/>
      <c r="E189" s="569"/>
      <c r="F189" s="569"/>
      <c r="G189" s="569"/>
      <c r="H189" s="569"/>
      <c r="I189" s="569"/>
      <c r="J189" s="569"/>
      <c r="K189" s="569"/>
      <c r="L189" s="569"/>
      <c r="M189" s="569"/>
      <c r="N189" s="569"/>
      <c r="O189" s="569"/>
      <c r="P189" s="569"/>
      <c r="Q189" s="569"/>
      <c r="R189" s="569"/>
      <c r="S189" s="569"/>
      <c r="T189" s="569"/>
      <c r="U189" s="569"/>
      <c r="V189" s="569"/>
      <c r="W189" s="569"/>
      <c r="X189" s="569"/>
    </row>
    <row r="190" ht="14.25" customHeight="1">
      <c r="A190" s="569"/>
      <c r="B190" s="569"/>
      <c r="C190" s="569"/>
      <c r="D190" s="569"/>
      <c r="E190" s="569"/>
      <c r="F190" s="569"/>
      <c r="G190" s="569"/>
      <c r="H190" s="569"/>
      <c r="I190" s="569"/>
      <c r="J190" s="569"/>
      <c r="K190" s="569"/>
      <c r="L190" s="569"/>
      <c r="M190" s="569"/>
      <c r="N190" s="569"/>
      <c r="O190" s="569"/>
      <c r="P190" s="569"/>
      <c r="Q190" s="569"/>
      <c r="R190" s="569"/>
      <c r="S190" s="569"/>
      <c r="T190" s="569"/>
      <c r="U190" s="569"/>
      <c r="V190" s="569"/>
      <c r="W190" s="569"/>
      <c r="X190" s="569"/>
    </row>
    <row r="191" ht="14.25" customHeight="1">
      <c r="A191" s="569"/>
      <c r="B191" s="569"/>
      <c r="C191" s="569"/>
      <c r="D191" s="569"/>
      <c r="E191" s="569"/>
      <c r="F191" s="569"/>
      <c r="G191" s="569"/>
      <c r="H191" s="569"/>
      <c r="I191" s="569"/>
      <c r="J191" s="569"/>
      <c r="K191" s="569"/>
      <c r="L191" s="569"/>
      <c r="M191" s="569"/>
      <c r="N191" s="569"/>
      <c r="O191" s="569"/>
      <c r="P191" s="569"/>
      <c r="Q191" s="569"/>
      <c r="R191" s="569"/>
      <c r="S191" s="569"/>
      <c r="T191" s="569"/>
      <c r="U191" s="569"/>
      <c r="V191" s="569"/>
      <c r="W191" s="569"/>
      <c r="X191" s="569"/>
    </row>
    <row r="192" ht="14.25" customHeight="1">
      <c r="A192" s="569"/>
      <c r="B192" s="569"/>
      <c r="C192" s="569"/>
      <c r="D192" s="569"/>
      <c r="E192" s="569"/>
      <c r="F192" s="569"/>
      <c r="G192" s="569"/>
      <c r="H192" s="569"/>
      <c r="I192" s="569"/>
      <c r="J192" s="569"/>
      <c r="K192" s="569"/>
      <c r="L192" s="569"/>
      <c r="M192" s="569"/>
      <c r="N192" s="569"/>
      <c r="O192" s="569"/>
      <c r="P192" s="569"/>
      <c r="Q192" s="569"/>
      <c r="R192" s="569"/>
      <c r="S192" s="569"/>
      <c r="T192" s="569"/>
      <c r="U192" s="569"/>
      <c r="V192" s="569"/>
      <c r="W192" s="569"/>
      <c r="X192" s="569"/>
    </row>
    <row r="193" ht="14.25" customHeight="1">
      <c r="A193" s="569"/>
      <c r="B193" s="569"/>
      <c r="C193" s="569"/>
      <c r="D193" s="569"/>
      <c r="E193" s="569"/>
      <c r="F193" s="569"/>
      <c r="G193" s="569"/>
      <c r="H193" s="569"/>
      <c r="I193" s="569"/>
      <c r="J193" s="569"/>
      <c r="K193" s="569"/>
      <c r="L193" s="569"/>
      <c r="M193" s="569"/>
      <c r="N193" s="569"/>
      <c r="O193" s="569"/>
      <c r="P193" s="569"/>
      <c r="Q193" s="569"/>
      <c r="R193" s="569"/>
      <c r="S193" s="569"/>
      <c r="T193" s="569"/>
      <c r="U193" s="569"/>
      <c r="V193" s="569"/>
      <c r="W193" s="569"/>
      <c r="X193" s="569"/>
    </row>
    <row r="194" ht="14.25" customHeight="1">
      <c r="A194" s="569"/>
      <c r="B194" s="569"/>
      <c r="C194" s="569"/>
      <c r="D194" s="569"/>
      <c r="E194" s="569"/>
      <c r="F194" s="569"/>
      <c r="G194" s="569"/>
      <c r="H194" s="569"/>
      <c r="I194" s="569"/>
      <c r="J194" s="569"/>
      <c r="K194" s="569"/>
      <c r="L194" s="569"/>
      <c r="M194" s="569"/>
      <c r="N194" s="569"/>
      <c r="O194" s="569"/>
      <c r="P194" s="569"/>
      <c r="Q194" s="569"/>
      <c r="R194" s="569"/>
      <c r="S194" s="569"/>
      <c r="T194" s="569"/>
      <c r="U194" s="569"/>
      <c r="V194" s="569"/>
      <c r="W194" s="569"/>
      <c r="X194" s="569"/>
    </row>
    <row r="195" ht="14.25" customHeight="1">
      <c r="A195" s="569"/>
      <c r="B195" s="569"/>
      <c r="C195" s="569"/>
      <c r="D195" s="569"/>
      <c r="E195" s="569"/>
      <c r="F195" s="569"/>
      <c r="G195" s="569"/>
      <c r="H195" s="569"/>
      <c r="I195" s="569"/>
      <c r="J195" s="569"/>
      <c r="K195" s="569"/>
      <c r="L195" s="569"/>
      <c r="M195" s="569"/>
      <c r="N195" s="569"/>
      <c r="O195" s="569"/>
      <c r="P195" s="569"/>
      <c r="Q195" s="569"/>
      <c r="R195" s="569"/>
      <c r="S195" s="569"/>
      <c r="T195" s="569"/>
      <c r="U195" s="569"/>
      <c r="V195" s="569"/>
      <c r="W195" s="569"/>
      <c r="X195" s="569"/>
    </row>
    <row r="196" ht="14.25" customHeight="1">
      <c r="A196" s="569"/>
      <c r="B196" s="569"/>
      <c r="C196" s="569"/>
      <c r="D196" s="569"/>
      <c r="E196" s="569"/>
      <c r="F196" s="569"/>
      <c r="G196" s="569"/>
      <c r="H196" s="569"/>
      <c r="I196" s="569"/>
      <c r="J196" s="569"/>
      <c r="K196" s="569"/>
      <c r="L196" s="569"/>
      <c r="M196" s="569"/>
      <c r="N196" s="569"/>
      <c r="O196" s="569"/>
      <c r="P196" s="569"/>
      <c r="Q196" s="569"/>
      <c r="R196" s="569"/>
      <c r="S196" s="569"/>
      <c r="T196" s="569"/>
      <c r="U196" s="569"/>
      <c r="V196" s="569"/>
      <c r="W196" s="569"/>
      <c r="X196" s="569"/>
    </row>
    <row r="197" ht="14.25" customHeight="1">
      <c r="A197" s="569"/>
      <c r="B197" s="569"/>
      <c r="C197" s="569"/>
      <c r="D197" s="569"/>
      <c r="E197" s="569"/>
      <c r="F197" s="569"/>
      <c r="G197" s="569"/>
      <c r="H197" s="569"/>
      <c r="I197" s="569"/>
      <c r="J197" s="569"/>
      <c r="K197" s="569"/>
      <c r="L197" s="569"/>
      <c r="M197" s="569"/>
      <c r="N197" s="569"/>
      <c r="O197" s="569"/>
      <c r="P197" s="569"/>
      <c r="Q197" s="569"/>
      <c r="R197" s="569"/>
      <c r="S197" s="569"/>
      <c r="T197" s="569"/>
      <c r="U197" s="569"/>
      <c r="V197" s="569"/>
      <c r="W197" s="569"/>
      <c r="X197" s="569"/>
    </row>
    <row r="198" ht="14.25" customHeight="1">
      <c r="A198" s="569"/>
      <c r="B198" s="569"/>
      <c r="C198" s="569"/>
      <c r="D198" s="569"/>
      <c r="E198" s="569"/>
      <c r="F198" s="569"/>
      <c r="G198" s="569"/>
      <c r="H198" s="569"/>
      <c r="I198" s="569"/>
      <c r="J198" s="569"/>
      <c r="K198" s="569"/>
      <c r="L198" s="569"/>
      <c r="M198" s="569"/>
      <c r="N198" s="569"/>
      <c r="O198" s="569"/>
      <c r="P198" s="569"/>
      <c r="Q198" s="569"/>
      <c r="R198" s="569"/>
      <c r="S198" s="569"/>
      <c r="T198" s="569"/>
      <c r="U198" s="569"/>
      <c r="V198" s="569"/>
      <c r="W198" s="569"/>
      <c r="X198" s="569"/>
    </row>
    <row r="199" ht="14.25" customHeight="1">
      <c r="A199" s="569"/>
      <c r="B199" s="569"/>
      <c r="C199" s="569"/>
      <c r="D199" s="569"/>
      <c r="E199" s="569"/>
      <c r="F199" s="569"/>
      <c r="G199" s="569"/>
      <c r="H199" s="569"/>
      <c r="I199" s="569"/>
      <c r="J199" s="569"/>
      <c r="K199" s="569"/>
      <c r="L199" s="569"/>
      <c r="M199" s="569"/>
      <c r="N199" s="569"/>
      <c r="O199" s="569"/>
      <c r="P199" s="569"/>
      <c r="Q199" s="569"/>
      <c r="R199" s="569"/>
      <c r="S199" s="569"/>
      <c r="T199" s="569"/>
      <c r="U199" s="569"/>
      <c r="V199" s="569"/>
      <c r="W199" s="569"/>
      <c r="X199" s="569"/>
    </row>
    <row r="200" ht="14.25" customHeight="1">
      <c r="A200" s="569"/>
      <c r="B200" s="569"/>
      <c r="C200" s="569"/>
      <c r="D200" s="569"/>
      <c r="E200" s="569"/>
      <c r="F200" s="569"/>
      <c r="G200" s="569"/>
      <c r="H200" s="569"/>
      <c r="I200" s="569"/>
      <c r="J200" s="569"/>
      <c r="K200" s="569"/>
      <c r="L200" s="569"/>
      <c r="M200" s="569"/>
      <c r="N200" s="569"/>
      <c r="O200" s="569"/>
      <c r="P200" s="569"/>
      <c r="Q200" s="569"/>
      <c r="R200" s="569"/>
      <c r="S200" s="569"/>
      <c r="T200" s="569"/>
      <c r="U200" s="569"/>
      <c r="V200" s="569"/>
      <c r="W200" s="569"/>
      <c r="X200" s="569"/>
    </row>
    <row r="201" ht="14.25" customHeight="1">
      <c r="A201" s="569"/>
      <c r="B201" s="569"/>
      <c r="C201" s="569"/>
      <c r="D201" s="569"/>
      <c r="E201" s="569"/>
      <c r="F201" s="569"/>
      <c r="G201" s="569"/>
      <c r="H201" s="569"/>
      <c r="I201" s="569"/>
      <c r="J201" s="569"/>
      <c r="K201" s="569"/>
      <c r="L201" s="569"/>
      <c r="M201" s="569"/>
      <c r="N201" s="569"/>
      <c r="O201" s="569"/>
      <c r="P201" s="569"/>
      <c r="Q201" s="569"/>
      <c r="R201" s="569"/>
      <c r="S201" s="569"/>
      <c r="T201" s="569"/>
      <c r="U201" s="569"/>
      <c r="V201" s="569"/>
      <c r="W201" s="569"/>
      <c r="X201" s="569"/>
    </row>
    <row r="202" ht="14.25" customHeight="1">
      <c r="A202" s="569"/>
      <c r="B202" s="569"/>
      <c r="C202" s="569"/>
      <c r="D202" s="569"/>
      <c r="E202" s="569"/>
      <c r="F202" s="569"/>
      <c r="G202" s="569"/>
      <c r="H202" s="569"/>
      <c r="I202" s="569"/>
      <c r="J202" s="569"/>
      <c r="K202" s="569"/>
      <c r="L202" s="569"/>
      <c r="M202" s="569"/>
      <c r="N202" s="569"/>
      <c r="O202" s="569"/>
      <c r="P202" s="569"/>
      <c r="Q202" s="569"/>
      <c r="R202" s="569"/>
      <c r="S202" s="569"/>
      <c r="T202" s="569"/>
      <c r="U202" s="569"/>
      <c r="V202" s="569"/>
      <c r="W202" s="569"/>
      <c r="X202" s="569"/>
    </row>
    <row r="203" ht="14.25" customHeight="1">
      <c r="A203" s="569"/>
      <c r="B203" s="569"/>
      <c r="C203" s="569"/>
      <c r="D203" s="569"/>
      <c r="E203" s="569"/>
      <c r="F203" s="569"/>
      <c r="G203" s="569"/>
      <c r="H203" s="569"/>
      <c r="I203" s="569"/>
      <c r="J203" s="569"/>
      <c r="K203" s="569"/>
      <c r="L203" s="569"/>
      <c r="M203" s="569"/>
      <c r="N203" s="569"/>
      <c r="O203" s="569"/>
      <c r="P203" s="569"/>
      <c r="Q203" s="569"/>
      <c r="R203" s="569"/>
      <c r="S203" s="569"/>
      <c r="T203" s="569"/>
      <c r="U203" s="569"/>
      <c r="V203" s="569"/>
      <c r="W203" s="569"/>
      <c r="X203" s="569"/>
    </row>
    <row r="204" ht="14.25" customHeight="1">
      <c r="A204" s="569"/>
      <c r="B204" s="569"/>
      <c r="C204" s="569"/>
      <c r="D204" s="569"/>
      <c r="E204" s="569"/>
      <c r="F204" s="569"/>
      <c r="G204" s="569"/>
      <c r="H204" s="569"/>
      <c r="I204" s="569"/>
      <c r="J204" s="569"/>
      <c r="K204" s="569"/>
      <c r="L204" s="569"/>
      <c r="M204" s="569"/>
      <c r="N204" s="569"/>
      <c r="O204" s="569"/>
      <c r="P204" s="569"/>
      <c r="Q204" s="569"/>
      <c r="R204" s="569"/>
      <c r="S204" s="569"/>
      <c r="T204" s="569"/>
      <c r="U204" s="569"/>
      <c r="V204" s="569"/>
      <c r="W204" s="569"/>
      <c r="X204" s="569"/>
    </row>
    <row r="205" ht="14.25" customHeight="1">
      <c r="A205" s="569"/>
      <c r="B205" s="569"/>
      <c r="C205" s="569"/>
      <c r="D205" s="569"/>
      <c r="E205" s="569"/>
      <c r="F205" s="569"/>
      <c r="G205" s="569"/>
      <c r="H205" s="569"/>
      <c r="I205" s="569"/>
      <c r="J205" s="569"/>
      <c r="K205" s="569"/>
      <c r="L205" s="569"/>
      <c r="M205" s="569"/>
      <c r="N205" s="569"/>
      <c r="O205" s="569"/>
      <c r="P205" s="569"/>
      <c r="Q205" s="569"/>
      <c r="R205" s="569"/>
      <c r="S205" s="569"/>
      <c r="T205" s="569"/>
      <c r="U205" s="569"/>
      <c r="V205" s="569"/>
      <c r="W205" s="569"/>
      <c r="X205" s="569"/>
    </row>
    <row r="206" ht="14.25" customHeight="1">
      <c r="A206" s="569"/>
      <c r="B206" s="569"/>
      <c r="C206" s="569"/>
      <c r="D206" s="569"/>
      <c r="E206" s="569"/>
      <c r="F206" s="569"/>
      <c r="G206" s="569"/>
      <c r="H206" s="569"/>
      <c r="I206" s="569"/>
      <c r="J206" s="569"/>
      <c r="K206" s="569"/>
      <c r="L206" s="569"/>
      <c r="M206" s="569"/>
      <c r="N206" s="569"/>
      <c r="O206" s="569"/>
      <c r="P206" s="569"/>
      <c r="Q206" s="569"/>
      <c r="R206" s="569"/>
      <c r="S206" s="569"/>
      <c r="T206" s="569"/>
      <c r="U206" s="569"/>
      <c r="V206" s="569"/>
      <c r="W206" s="569"/>
      <c r="X206" s="569"/>
    </row>
    <row r="207" ht="14.25" customHeight="1">
      <c r="A207" s="569"/>
      <c r="B207" s="569"/>
      <c r="C207" s="569"/>
      <c r="D207" s="569"/>
      <c r="E207" s="569"/>
      <c r="F207" s="569"/>
      <c r="G207" s="569"/>
      <c r="H207" s="569"/>
      <c r="I207" s="569"/>
      <c r="J207" s="569"/>
      <c r="K207" s="569"/>
      <c r="L207" s="569"/>
      <c r="M207" s="569"/>
      <c r="N207" s="569"/>
      <c r="O207" s="569"/>
      <c r="P207" s="569"/>
      <c r="Q207" s="569"/>
      <c r="R207" s="569"/>
      <c r="S207" s="569"/>
      <c r="T207" s="569"/>
      <c r="U207" s="569"/>
      <c r="V207" s="569"/>
      <c r="W207" s="569"/>
      <c r="X207" s="569"/>
    </row>
    <row r="208" ht="14.25" customHeight="1">
      <c r="A208" s="569"/>
      <c r="B208" s="569"/>
      <c r="C208" s="569"/>
      <c r="D208" s="569"/>
      <c r="E208" s="569"/>
      <c r="F208" s="569"/>
      <c r="G208" s="569"/>
      <c r="H208" s="569"/>
      <c r="I208" s="569"/>
      <c r="J208" s="569"/>
      <c r="K208" s="569"/>
      <c r="L208" s="569"/>
      <c r="M208" s="569"/>
      <c r="N208" s="569"/>
      <c r="O208" s="569"/>
      <c r="P208" s="569"/>
      <c r="Q208" s="569"/>
      <c r="R208" s="569"/>
      <c r="S208" s="569"/>
      <c r="T208" s="569"/>
      <c r="U208" s="569"/>
      <c r="V208" s="569"/>
      <c r="W208" s="569"/>
      <c r="X208" s="569"/>
    </row>
    <row r="209" ht="14.25" customHeight="1">
      <c r="A209" s="569"/>
      <c r="B209" s="569"/>
      <c r="C209" s="569"/>
      <c r="D209" s="569"/>
      <c r="E209" s="569"/>
      <c r="F209" s="569"/>
      <c r="G209" s="569"/>
      <c r="H209" s="569"/>
      <c r="I209" s="569"/>
      <c r="J209" s="569"/>
      <c r="K209" s="569"/>
      <c r="L209" s="569"/>
      <c r="M209" s="569"/>
      <c r="N209" s="569"/>
      <c r="O209" s="569"/>
      <c r="P209" s="569"/>
      <c r="Q209" s="569"/>
      <c r="R209" s="569"/>
      <c r="S209" s="569"/>
      <c r="T209" s="569"/>
      <c r="U209" s="569"/>
      <c r="V209" s="569"/>
      <c r="W209" s="569"/>
      <c r="X209" s="569"/>
    </row>
    <row r="210" ht="14.25" customHeight="1">
      <c r="A210" s="569"/>
      <c r="B210" s="569"/>
      <c r="C210" s="569"/>
      <c r="D210" s="569"/>
      <c r="E210" s="569"/>
      <c r="F210" s="569"/>
      <c r="G210" s="569"/>
      <c r="H210" s="569"/>
      <c r="I210" s="569"/>
      <c r="J210" s="569"/>
      <c r="K210" s="569"/>
      <c r="L210" s="569"/>
      <c r="M210" s="569"/>
      <c r="N210" s="569"/>
      <c r="O210" s="569"/>
      <c r="P210" s="569"/>
      <c r="Q210" s="569"/>
      <c r="R210" s="569"/>
      <c r="S210" s="569"/>
      <c r="T210" s="569"/>
      <c r="U210" s="569"/>
      <c r="V210" s="569"/>
      <c r="W210" s="569"/>
      <c r="X210" s="569"/>
    </row>
    <row r="211" ht="14.25" customHeight="1">
      <c r="A211" s="569"/>
      <c r="B211" s="569"/>
      <c r="C211" s="569"/>
      <c r="D211" s="569"/>
      <c r="E211" s="569"/>
      <c r="F211" s="569"/>
      <c r="G211" s="569"/>
      <c r="H211" s="569"/>
      <c r="I211" s="569"/>
      <c r="J211" s="569"/>
      <c r="K211" s="569"/>
      <c r="L211" s="569"/>
      <c r="M211" s="569"/>
      <c r="N211" s="569"/>
      <c r="O211" s="569"/>
      <c r="P211" s="569"/>
      <c r="Q211" s="569"/>
      <c r="R211" s="569"/>
      <c r="S211" s="569"/>
      <c r="T211" s="569"/>
      <c r="U211" s="569"/>
      <c r="V211" s="569"/>
      <c r="W211" s="569"/>
      <c r="X211" s="569"/>
    </row>
    <row r="212" ht="14.25" customHeight="1">
      <c r="A212" s="569"/>
      <c r="B212" s="569"/>
      <c r="C212" s="569"/>
      <c r="D212" s="569"/>
      <c r="E212" s="569"/>
      <c r="F212" s="569"/>
      <c r="G212" s="569"/>
      <c r="H212" s="569"/>
      <c r="I212" s="569"/>
      <c r="J212" s="569"/>
      <c r="K212" s="569"/>
      <c r="L212" s="569"/>
      <c r="M212" s="569"/>
      <c r="N212" s="569"/>
      <c r="O212" s="569"/>
      <c r="P212" s="569"/>
      <c r="Q212" s="569"/>
      <c r="R212" s="569"/>
      <c r="S212" s="569"/>
      <c r="T212" s="569"/>
      <c r="U212" s="569"/>
      <c r="V212" s="569"/>
      <c r="W212" s="569"/>
      <c r="X212" s="569"/>
    </row>
    <row r="213" ht="14.25" customHeight="1">
      <c r="A213" s="569"/>
      <c r="B213" s="569"/>
      <c r="C213" s="569"/>
      <c r="D213" s="569"/>
      <c r="E213" s="569"/>
      <c r="F213" s="569"/>
      <c r="G213" s="569"/>
      <c r="H213" s="569"/>
      <c r="I213" s="569"/>
      <c r="J213" s="569"/>
      <c r="K213" s="569"/>
      <c r="L213" s="569"/>
      <c r="M213" s="569"/>
      <c r="N213" s="569"/>
      <c r="O213" s="569"/>
      <c r="P213" s="569"/>
      <c r="Q213" s="569"/>
      <c r="R213" s="569"/>
      <c r="S213" s="569"/>
      <c r="T213" s="569"/>
      <c r="U213" s="569"/>
      <c r="V213" s="569"/>
      <c r="W213" s="569"/>
      <c r="X213" s="569"/>
    </row>
    <row r="214" ht="14.25" customHeight="1">
      <c r="A214" s="569"/>
      <c r="B214" s="569"/>
      <c r="C214" s="569"/>
      <c r="D214" s="569"/>
      <c r="E214" s="569"/>
      <c r="F214" s="569"/>
      <c r="G214" s="569"/>
      <c r="H214" s="569"/>
      <c r="I214" s="569"/>
      <c r="J214" s="569"/>
      <c r="K214" s="569"/>
      <c r="L214" s="569"/>
      <c r="M214" s="569"/>
      <c r="N214" s="569"/>
      <c r="O214" s="569"/>
      <c r="P214" s="569"/>
      <c r="Q214" s="569"/>
      <c r="R214" s="569"/>
      <c r="S214" s="569"/>
      <c r="T214" s="569"/>
      <c r="U214" s="569"/>
      <c r="V214" s="569"/>
      <c r="W214" s="569"/>
      <c r="X214" s="569"/>
    </row>
    <row r="215" ht="14.25" customHeight="1">
      <c r="A215" s="569"/>
      <c r="B215" s="569"/>
      <c r="C215" s="569"/>
      <c r="D215" s="569"/>
      <c r="E215" s="569"/>
      <c r="F215" s="569"/>
      <c r="G215" s="569"/>
      <c r="H215" s="569"/>
      <c r="I215" s="569"/>
      <c r="J215" s="569"/>
      <c r="K215" s="569"/>
      <c r="L215" s="569"/>
      <c r="M215" s="569"/>
      <c r="N215" s="569"/>
      <c r="O215" s="569"/>
      <c r="P215" s="569"/>
      <c r="Q215" s="569"/>
      <c r="R215" s="569"/>
      <c r="S215" s="569"/>
      <c r="T215" s="569"/>
      <c r="U215" s="569"/>
      <c r="V215" s="569"/>
      <c r="W215" s="569"/>
      <c r="X215" s="569"/>
    </row>
    <row r="216" ht="14.25" customHeight="1">
      <c r="A216" s="569"/>
      <c r="B216" s="569"/>
      <c r="C216" s="569"/>
      <c r="D216" s="569"/>
      <c r="E216" s="569"/>
      <c r="F216" s="569"/>
      <c r="G216" s="569"/>
      <c r="H216" s="569"/>
      <c r="I216" s="569"/>
      <c r="J216" s="569"/>
      <c r="K216" s="569"/>
      <c r="L216" s="569"/>
      <c r="M216" s="569"/>
      <c r="N216" s="569"/>
      <c r="O216" s="569"/>
      <c r="P216" s="569"/>
      <c r="Q216" s="569"/>
      <c r="R216" s="569"/>
      <c r="S216" s="569"/>
      <c r="T216" s="569"/>
      <c r="U216" s="569"/>
      <c r="V216" s="569"/>
      <c r="W216" s="569"/>
      <c r="X216" s="569"/>
    </row>
    <row r="217" ht="14.25" customHeight="1">
      <c r="A217" s="569"/>
      <c r="B217" s="569"/>
      <c r="C217" s="569"/>
      <c r="D217" s="569"/>
      <c r="E217" s="569"/>
      <c r="F217" s="569"/>
      <c r="G217" s="569"/>
      <c r="H217" s="569"/>
      <c r="I217" s="569"/>
      <c r="J217" s="569"/>
      <c r="K217" s="569"/>
      <c r="L217" s="569"/>
      <c r="M217" s="569"/>
      <c r="N217" s="569"/>
      <c r="O217" s="569"/>
      <c r="P217" s="569"/>
      <c r="Q217" s="569"/>
      <c r="R217" s="569"/>
      <c r="S217" s="569"/>
      <c r="T217" s="569"/>
      <c r="U217" s="569"/>
      <c r="V217" s="569"/>
      <c r="W217" s="569"/>
      <c r="X217" s="569"/>
    </row>
    <row r="218" ht="14.25" customHeight="1">
      <c r="A218" s="569"/>
      <c r="B218" s="569"/>
      <c r="C218" s="569"/>
      <c r="D218" s="569"/>
      <c r="E218" s="569"/>
      <c r="F218" s="569"/>
      <c r="G218" s="569"/>
      <c r="H218" s="569"/>
      <c r="I218" s="569"/>
      <c r="J218" s="569"/>
      <c r="K218" s="569"/>
      <c r="L218" s="569"/>
      <c r="M218" s="569"/>
      <c r="N218" s="569"/>
      <c r="O218" s="569"/>
      <c r="P218" s="569"/>
      <c r="Q218" s="569"/>
      <c r="R218" s="569"/>
      <c r="S218" s="569"/>
      <c r="T218" s="569"/>
      <c r="U218" s="569"/>
      <c r="V218" s="569"/>
      <c r="W218" s="569"/>
      <c r="X218" s="569"/>
    </row>
    <row r="219" ht="14.25" customHeight="1">
      <c r="A219" s="569"/>
      <c r="B219" s="569"/>
      <c r="C219" s="569"/>
      <c r="D219" s="569"/>
      <c r="E219" s="569"/>
      <c r="F219" s="569"/>
      <c r="G219" s="569"/>
      <c r="H219" s="569"/>
      <c r="I219" s="569"/>
      <c r="J219" s="569"/>
      <c r="K219" s="569"/>
      <c r="L219" s="569"/>
      <c r="M219" s="569"/>
      <c r="N219" s="569"/>
      <c r="O219" s="569"/>
      <c r="P219" s="569"/>
      <c r="Q219" s="569"/>
      <c r="R219" s="569"/>
      <c r="S219" s="569"/>
      <c r="T219" s="569"/>
      <c r="U219" s="569"/>
      <c r="V219" s="569"/>
      <c r="W219" s="569"/>
      <c r="X219" s="569"/>
    </row>
    <row r="220" ht="14.25" customHeight="1">
      <c r="A220" s="569"/>
      <c r="B220" s="569"/>
      <c r="C220" s="569"/>
      <c r="D220" s="569"/>
      <c r="E220" s="569"/>
      <c r="F220" s="569"/>
      <c r="G220" s="569"/>
      <c r="H220" s="569"/>
      <c r="I220" s="569"/>
      <c r="J220" s="569"/>
      <c r="K220" s="569"/>
      <c r="L220" s="569"/>
      <c r="M220" s="569"/>
      <c r="N220" s="569"/>
      <c r="O220" s="569"/>
      <c r="P220" s="569"/>
      <c r="Q220" s="569"/>
      <c r="R220" s="569"/>
      <c r="S220" s="569"/>
      <c r="T220" s="569"/>
      <c r="U220" s="569"/>
      <c r="V220" s="569"/>
      <c r="W220" s="569"/>
      <c r="X220" s="569"/>
    </row>
    <row r="221" ht="14.25" customHeight="1">
      <c r="A221" s="569"/>
      <c r="B221" s="569"/>
      <c r="C221" s="569"/>
      <c r="D221" s="569"/>
      <c r="E221" s="569"/>
      <c r="F221" s="569"/>
      <c r="G221" s="569"/>
      <c r="H221" s="569"/>
      <c r="I221" s="569"/>
      <c r="J221" s="569"/>
      <c r="K221" s="569"/>
      <c r="L221" s="569"/>
      <c r="M221" s="569"/>
      <c r="N221" s="569"/>
      <c r="O221" s="569"/>
      <c r="P221" s="569"/>
      <c r="Q221" s="569"/>
      <c r="R221" s="569"/>
      <c r="S221" s="569"/>
      <c r="T221" s="569"/>
      <c r="U221" s="569"/>
      <c r="V221" s="569"/>
      <c r="W221" s="569"/>
      <c r="X221" s="569"/>
    </row>
    <row r="222" ht="14.25" customHeight="1">
      <c r="A222" s="569"/>
      <c r="B222" s="569"/>
      <c r="C222" s="569"/>
      <c r="D222" s="569"/>
      <c r="E222" s="569"/>
      <c r="F222" s="569"/>
      <c r="G222" s="569"/>
      <c r="H222" s="569"/>
      <c r="I222" s="569"/>
      <c r="J222" s="569"/>
      <c r="K222" s="569"/>
      <c r="L222" s="569"/>
      <c r="M222" s="569"/>
      <c r="N222" s="569"/>
      <c r="O222" s="569"/>
      <c r="P222" s="569"/>
      <c r="Q222" s="569"/>
      <c r="R222" s="569"/>
      <c r="S222" s="569"/>
      <c r="T222" s="569"/>
      <c r="U222" s="569"/>
      <c r="V222" s="569"/>
      <c r="W222" s="569"/>
      <c r="X222" s="569"/>
    </row>
    <row r="223" ht="14.25" customHeight="1">
      <c r="A223" s="569"/>
      <c r="B223" s="569"/>
      <c r="C223" s="569"/>
      <c r="D223" s="569"/>
      <c r="E223" s="569"/>
      <c r="F223" s="569"/>
      <c r="G223" s="569"/>
      <c r="H223" s="569"/>
      <c r="I223" s="569"/>
      <c r="J223" s="569"/>
      <c r="K223" s="569"/>
      <c r="L223" s="569"/>
      <c r="M223" s="569"/>
      <c r="N223" s="569"/>
      <c r="O223" s="569"/>
      <c r="P223" s="569"/>
      <c r="Q223" s="569"/>
      <c r="R223" s="569"/>
      <c r="S223" s="569"/>
      <c r="T223" s="569"/>
      <c r="U223" s="569"/>
      <c r="V223" s="569"/>
      <c r="W223" s="569"/>
      <c r="X223" s="569"/>
    </row>
    <row r="224" ht="14.25" customHeight="1">
      <c r="A224" s="569"/>
      <c r="B224" s="569"/>
      <c r="C224" s="569"/>
      <c r="D224" s="569"/>
      <c r="E224" s="569"/>
      <c r="F224" s="569"/>
      <c r="G224" s="569"/>
      <c r="H224" s="569"/>
      <c r="I224" s="569"/>
      <c r="J224" s="569"/>
      <c r="K224" s="569"/>
      <c r="L224" s="569"/>
      <c r="M224" s="569"/>
      <c r="N224" s="569"/>
      <c r="O224" s="569"/>
      <c r="P224" s="569"/>
      <c r="Q224" s="569"/>
      <c r="R224" s="569"/>
      <c r="S224" s="569"/>
      <c r="T224" s="569"/>
      <c r="U224" s="569"/>
      <c r="V224" s="569"/>
      <c r="W224" s="569"/>
      <c r="X224" s="569"/>
    </row>
    <row r="225" ht="14.25" customHeight="1">
      <c r="A225" s="569"/>
      <c r="B225" s="569"/>
      <c r="C225" s="569"/>
      <c r="D225" s="569"/>
      <c r="E225" s="569"/>
      <c r="F225" s="569"/>
      <c r="G225" s="569"/>
      <c r="H225" s="569"/>
      <c r="I225" s="569"/>
      <c r="J225" s="569"/>
      <c r="K225" s="569"/>
      <c r="L225" s="569"/>
      <c r="M225" s="569"/>
      <c r="N225" s="569"/>
      <c r="O225" s="569"/>
      <c r="P225" s="569"/>
      <c r="Q225" s="569"/>
      <c r="R225" s="569"/>
      <c r="S225" s="569"/>
      <c r="T225" s="569"/>
      <c r="U225" s="569"/>
      <c r="V225" s="569"/>
      <c r="W225" s="569"/>
      <c r="X225" s="569"/>
    </row>
    <row r="226" ht="14.25" customHeight="1">
      <c r="A226" s="569"/>
      <c r="B226" s="569"/>
      <c r="C226" s="569"/>
      <c r="D226" s="569"/>
      <c r="E226" s="569"/>
      <c r="F226" s="569"/>
      <c r="G226" s="569"/>
      <c r="H226" s="569"/>
      <c r="I226" s="569"/>
      <c r="J226" s="569"/>
      <c r="K226" s="569"/>
      <c r="L226" s="569"/>
      <c r="M226" s="569"/>
      <c r="N226" s="569"/>
      <c r="O226" s="569"/>
      <c r="P226" s="569"/>
      <c r="Q226" s="569"/>
      <c r="R226" s="569"/>
      <c r="S226" s="569"/>
      <c r="T226" s="569"/>
      <c r="U226" s="569"/>
      <c r="V226" s="569"/>
      <c r="W226" s="569"/>
      <c r="X226" s="569"/>
    </row>
    <row r="227" ht="14.25" customHeight="1">
      <c r="A227" s="569"/>
      <c r="B227" s="569"/>
      <c r="C227" s="569"/>
      <c r="D227" s="569"/>
      <c r="E227" s="569"/>
      <c r="F227" s="569"/>
      <c r="G227" s="569"/>
      <c r="H227" s="569"/>
      <c r="I227" s="569"/>
      <c r="J227" s="569"/>
      <c r="K227" s="569"/>
      <c r="L227" s="569"/>
      <c r="M227" s="569"/>
      <c r="N227" s="569"/>
      <c r="O227" s="569"/>
      <c r="P227" s="569"/>
      <c r="Q227" s="569"/>
      <c r="R227" s="569"/>
      <c r="S227" s="569"/>
      <c r="T227" s="569"/>
      <c r="U227" s="569"/>
      <c r="V227" s="569"/>
      <c r="W227" s="569"/>
      <c r="X227" s="569"/>
    </row>
    <row r="228" ht="14.25" customHeight="1">
      <c r="A228" s="569"/>
      <c r="B228" s="569"/>
      <c r="C228" s="569"/>
      <c r="D228" s="569"/>
      <c r="E228" s="569"/>
      <c r="F228" s="569"/>
      <c r="G228" s="569"/>
      <c r="H228" s="569"/>
      <c r="I228" s="569"/>
      <c r="J228" s="569"/>
      <c r="K228" s="569"/>
      <c r="L228" s="569"/>
      <c r="M228" s="569"/>
      <c r="N228" s="569"/>
      <c r="O228" s="569"/>
      <c r="P228" s="569"/>
      <c r="Q228" s="569"/>
      <c r="R228" s="569"/>
      <c r="S228" s="569"/>
      <c r="T228" s="569"/>
      <c r="U228" s="569"/>
      <c r="V228" s="569"/>
      <c r="W228" s="569"/>
      <c r="X228" s="569"/>
    </row>
    <row r="229" ht="14.25" customHeight="1">
      <c r="A229" s="569"/>
      <c r="B229" s="569"/>
      <c r="C229" s="569"/>
      <c r="D229" s="569"/>
      <c r="E229" s="569"/>
      <c r="F229" s="569"/>
      <c r="G229" s="569"/>
      <c r="H229" s="569"/>
      <c r="I229" s="569"/>
      <c r="J229" s="569"/>
      <c r="K229" s="569"/>
      <c r="L229" s="569"/>
      <c r="M229" s="569"/>
      <c r="N229" s="569"/>
      <c r="O229" s="569"/>
      <c r="P229" s="569"/>
      <c r="Q229" s="569"/>
      <c r="R229" s="569"/>
      <c r="S229" s="569"/>
      <c r="T229" s="569"/>
      <c r="U229" s="569"/>
      <c r="V229" s="569"/>
      <c r="W229" s="569"/>
      <c r="X229" s="569"/>
    </row>
    <row r="230" ht="14.25" customHeight="1">
      <c r="A230" s="569"/>
      <c r="B230" s="569"/>
      <c r="C230" s="569"/>
      <c r="D230" s="569"/>
      <c r="E230" s="569"/>
      <c r="F230" s="569"/>
      <c r="G230" s="569"/>
      <c r="H230" s="569"/>
      <c r="I230" s="569"/>
      <c r="J230" s="569"/>
      <c r="K230" s="569"/>
      <c r="L230" s="569"/>
      <c r="M230" s="569"/>
      <c r="N230" s="569"/>
      <c r="O230" s="569"/>
      <c r="P230" s="569"/>
      <c r="Q230" s="569"/>
      <c r="R230" s="569"/>
      <c r="S230" s="569"/>
      <c r="T230" s="569"/>
      <c r="U230" s="569"/>
      <c r="V230" s="569"/>
      <c r="W230" s="569"/>
      <c r="X230" s="569"/>
    </row>
    <row r="231" ht="14.25" customHeight="1">
      <c r="A231" s="569"/>
      <c r="B231" s="569"/>
      <c r="C231" s="569"/>
      <c r="D231" s="569"/>
      <c r="E231" s="569"/>
      <c r="F231" s="569"/>
      <c r="G231" s="569"/>
      <c r="H231" s="569"/>
      <c r="I231" s="569"/>
      <c r="J231" s="569"/>
      <c r="K231" s="569"/>
      <c r="L231" s="569"/>
      <c r="M231" s="569"/>
      <c r="N231" s="569"/>
      <c r="O231" s="569"/>
      <c r="P231" s="569"/>
      <c r="Q231" s="569"/>
      <c r="R231" s="569"/>
      <c r="S231" s="569"/>
      <c r="T231" s="569"/>
      <c r="U231" s="569"/>
      <c r="V231" s="569"/>
      <c r="W231" s="569"/>
      <c r="X231" s="569"/>
    </row>
    <row r="232" ht="14.25" customHeight="1">
      <c r="A232" s="569"/>
      <c r="B232" s="569"/>
      <c r="C232" s="569"/>
      <c r="D232" s="569"/>
      <c r="E232" s="569"/>
      <c r="F232" s="569"/>
      <c r="G232" s="569"/>
      <c r="H232" s="569"/>
      <c r="I232" s="569"/>
      <c r="J232" s="569"/>
      <c r="K232" s="569"/>
      <c r="L232" s="569"/>
      <c r="M232" s="569"/>
      <c r="N232" s="569"/>
      <c r="O232" s="569"/>
      <c r="P232" s="569"/>
      <c r="Q232" s="569"/>
      <c r="R232" s="569"/>
      <c r="S232" s="569"/>
      <c r="T232" s="569"/>
      <c r="U232" s="569"/>
      <c r="V232" s="569"/>
      <c r="W232" s="569"/>
      <c r="X232" s="569"/>
    </row>
    <row r="233" ht="14.25" customHeight="1">
      <c r="A233" s="569"/>
      <c r="B233" s="569"/>
      <c r="C233" s="569"/>
      <c r="D233" s="569"/>
      <c r="E233" s="569"/>
      <c r="F233" s="569"/>
      <c r="G233" s="569"/>
      <c r="H233" s="569"/>
      <c r="I233" s="569"/>
      <c r="J233" s="569"/>
      <c r="K233" s="569"/>
      <c r="L233" s="569"/>
      <c r="M233" s="569"/>
      <c r="N233" s="569"/>
      <c r="O233" s="569"/>
      <c r="P233" s="569"/>
      <c r="Q233" s="569"/>
      <c r="R233" s="569"/>
      <c r="S233" s="569"/>
      <c r="T233" s="569"/>
      <c r="U233" s="569"/>
      <c r="V233" s="569"/>
      <c r="W233" s="569"/>
      <c r="X233" s="569"/>
    </row>
    <row r="234" ht="14.25" customHeight="1">
      <c r="A234" s="569"/>
      <c r="B234" s="569"/>
      <c r="C234" s="569"/>
      <c r="D234" s="569"/>
      <c r="E234" s="569"/>
      <c r="F234" s="569"/>
      <c r="G234" s="569"/>
      <c r="H234" s="569"/>
      <c r="I234" s="569"/>
      <c r="J234" s="569"/>
      <c r="K234" s="569"/>
      <c r="L234" s="569"/>
      <c r="M234" s="569"/>
      <c r="N234" s="569"/>
      <c r="O234" s="569"/>
      <c r="P234" s="569"/>
      <c r="Q234" s="569"/>
      <c r="R234" s="569"/>
      <c r="S234" s="569"/>
      <c r="T234" s="569"/>
      <c r="U234" s="569"/>
      <c r="V234" s="569"/>
      <c r="W234" s="569"/>
      <c r="X234" s="569"/>
    </row>
    <row r="235" ht="14.25" customHeight="1">
      <c r="A235" s="569"/>
      <c r="B235" s="569"/>
      <c r="C235" s="569"/>
      <c r="D235" s="569"/>
      <c r="E235" s="569"/>
      <c r="F235" s="569"/>
      <c r="G235" s="569"/>
      <c r="H235" s="569"/>
      <c r="I235" s="569"/>
      <c r="J235" s="569"/>
      <c r="K235" s="569"/>
      <c r="L235" s="569"/>
      <c r="M235" s="569"/>
      <c r="N235" s="569"/>
      <c r="O235" s="569"/>
      <c r="P235" s="569"/>
      <c r="Q235" s="569"/>
      <c r="R235" s="569"/>
      <c r="S235" s="569"/>
      <c r="T235" s="569"/>
      <c r="U235" s="569"/>
      <c r="V235" s="569"/>
      <c r="W235" s="569"/>
      <c r="X235" s="569"/>
    </row>
    <row r="236" ht="14.25" customHeight="1">
      <c r="A236" s="569"/>
      <c r="B236" s="569"/>
      <c r="C236" s="569"/>
      <c r="D236" s="569"/>
      <c r="E236" s="569"/>
      <c r="F236" s="569"/>
      <c r="G236" s="569"/>
      <c r="H236" s="569"/>
      <c r="I236" s="569"/>
      <c r="J236" s="569"/>
      <c r="K236" s="569"/>
      <c r="L236" s="569"/>
      <c r="M236" s="569"/>
      <c r="N236" s="569"/>
      <c r="O236" s="569"/>
      <c r="P236" s="569"/>
      <c r="Q236" s="569"/>
      <c r="R236" s="569"/>
      <c r="S236" s="569"/>
      <c r="T236" s="569"/>
      <c r="U236" s="569"/>
      <c r="V236" s="569"/>
      <c r="W236" s="569"/>
      <c r="X236" s="569"/>
    </row>
    <row r="237" ht="14.25" customHeight="1">
      <c r="A237" s="569"/>
      <c r="B237" s="569"/>
      <c r="C237" s="569"/>
      <c r="D237" s="569"/>
      <c r="E237" s="569"/>
      <c r="F237" s="569"/>
      <c r="G237" s="569"/>
      <c r="H237" s="569"/>
      <c r="I237" s="569"/>
      <c r="J237" s="569"/>
      <c r="K237" s="569"/>
      <c r="L237" s="569"/>
      <c r="M237" s="569"/>
      <c r="N237" s="569"/>
      <c r="O237" s="569"/>
      <c r="P237" s="569"/>
      <c r="Q237" s="569"/>
      <c r="R237" s="569"/>
      <c r="S237" s="569"/>
      <c r="T237" s="569"/>
      <c r="U237" s="569"/>
      <c r="V237" s="569"/>
      <c r="W237" s="569"/>
      <c r="X237" s="569"/>
    </row>
    <row r="238" ht="14.25" customHeight="1">
      <c r="A238" s="569"/>
      <c r="B238" s="569"/>
      <c r="C238" s="569"/>
      <c r="D238" s="569"/>
      <c r="E238" s="569"/>
      <c r="F238" s="569"/>
      <c r="G238" s="569"/>
      <c r="H238" s="569"/>
      <c r="I238" s="569"/>
      <c r="J238" s="569"/>
      <c r="K238" s="569"/>
      <c r="L238" s="569"/>
      <c r="M238" s="569"/>
      <c r="N238" s="569"/>
      <c r="O238" s="569"/>
      <c r="P238" s="569"/>
      <c r="Q238" s="569"/>
      <c r="R238" s="569"/>
      <c r="S238" s="569"/>
      <c r="T238" s="569"/>
      <c r="U238" s="569"/>
      <c r="V238" s="569"/>
      <c r="W238" s="569"/>
      <c r="X238" s="569"/>
    </row>
    <row r="239" ht="14.25" customHeight="1">
      <c r="A239" s="569"/>
      <c r="B239" s="569"/>
      <c r="C239" s="569"/>
      <c r="D239" s="569"/>
      <c r="E239" s="569"/>
      <c r="F239" s="569"/>
      <c r="G239" s="569"/>
      <c r="H239" s="569"/>
      <c r="I239" s="569"/>
      <c r="J239" s="569"/>
      <c r="K239" s="569"/>
      <c r="L239" s="569"/>
      <c r="M239" s="569"/>
      <c r="N239" s="569"/>
      <c r="O239" s="569"/>
      <c r="P239" s="569"/>
      <c r="Q239" s="569"/>
      <c r="R239" s="569"/>
      <c r="S239" s="569"/>
      <c r="T239" s="569"/>
      <c r="U239" s="569"/>
      <c r="V239" s="569"/>
      <c r="W239" s="569"/>
      <c r="X239" s="569"/>
    </row>
    <row r="240" ht="14.25" customHeight="1">
      <c r="A240" s="569"/>
      <c r="B240" s="569"/>
      <c r="C240" s="569"/>
      <c r="D240" s="569"/>
      <c r="E240" s="569"/>
      <c r="F240" s="569"/>
      <c r="G240" s="569"/>
      <c r="H240" s="569"/>
      <c r="I240" s="569"/>
      <c r="J240" s="569"/>
      <c r="K240" s="569"/>
      <c r="L240" s="569"/>
      <c r="M240" s="569"/>
      <c r="N240" s="569"/>
      <c r="O240" s="569"/>
      <c r="P240" s="569"/>
      <c r="Q240" s="569"/>
      <c r="R240" s="569"/>
      <c r="S240" s="569"/>
      <c r="T240" s="569"/>
      <c r="U240" s="569"/>
      <c r="V240" s="569"/>
      <c r="W240" s="569"/>
      <c r="X240" s="569"/>
    </row>
    <row r="241" ht="14.25" customHeight="1">
      <c r="A241" s="569"/>
      <c r="B241" s="569"/>
      <c r="C241" s="569"/>
      <c r="D241" s="569"/>
      <c r="E241" s="569"/>
      <c r="F241" s="569"/>
      <c r="G241" s="569"/>
      <c r="H241" s="569"/>
      <c r="I241" s="569"/>
      <c r="J241" s="569"/>
      <c r="K241" s="569"/>
      <c r="L241" s="569"/>
      <c r="M241" s="569"/>
      <c r="N241" s="569"/>
      <c r="O241" s="569"/>
      <c r="P241" s="569"/>
      <c r="Q241" s="569"/>
      <c r="R241" s="569"/>
      <c r="S241" s="569"/>
      <c r="T241" s="569"/>
      <c r="U241" s="569"/>
      <c r="V241" s="569"/>
      <c r="W241" s="569"/>
      <c r="X241" s="569"/>
    </row>
    <row r="242" ht="14.25" customHeight="1">
      <c r="A242" s="569"/>
      <c r="B242" s="569"/>
      <c r="C242" s="569"/>
      <c r="D242" s="569"/>
      <c r="E242" s="569"/>
      <c r="F242" s="569"/>
      <c r="G242" s="569"/>
      <c r="H242" s="569"/>
      <c r="I242" s="569"/>
      <c r="J242" s="569"/>
      <c r="K242" s="569"/>
      <c r="L242" s="569"/>
      <c r="M242" s="569"/>
      <c r="N242" s="569"/>
      <c r="O242" s="569"/>
      <c r="P242" s="569"/>
      <c r="Q242" s="569"/>
      <c r="R242" s="569"/>
      <c r="S242" s="569"/>
      <c r="T242" s="569"/>
      <c r="U242" s="569"/>
      <c r="V242" s="569"/>
      <c r="W242" s="569"/>
      <c r="X242" s="569"/>
    </row>
    <row r="243" ht="14.25" customHeight="1">
      <c r="A243" s="569"/>
      <c r="B243" s="569"/>
      <c r="C243" s="569"/>
      <c r="D243" s="569"/>
      <c r="E243" s="569"/>
      <c r="F243" s="569"/>
      <c r="G243" s="569"/>
      <c r="H243" s="569"/>
      <c r="I243" s="569"/>
      <c r="J243" s="569"/>
      <c r="K243" s="569"/>
      <c r="L243" s="569"/>
      <c r="M243" s="569"/>
      <c r="N243" s="569"/>
      <c r="O243" s="569"/>
      <c r="P243" s="569"/>
      <c r="Q243" s="569"/>
      <c r="R243" s="569"/>
      <c r="S243" s="569"/>
      <c r="T243" s="569"/>
      <c r="U243" s="569"/>
      <c r="V243" s="569"/>
      <c r="W243" s="569"/>
      <c r="X243" s="569"/>
    </row>
    <row r="244" ht="14.25" customHeight="1">
      <c r="A244" s="569"/>
      <c r="B244" s="569"/>
      <c r="C244" s="569"/>
      <c r="D244" s="569"/>
      <c r="E244" s="569"/>
      <c r="F244" s="569"/>
      <c r="G244" s="569"/>
      <c r="H244" s="569"/>
      <c r="I244" s="569"/>
      <c r="J244" s="569"/>
      <c r="K244" s="569"/>
      <c r="L244" s="569"/>
      <c r="M244" s="569"/>
      <c r="N244" s="569"/>
      <c r="O244" s="569"/>
      <c r="P244" s="569"/>
      <c r="Q244" s="569"/>
      <c r="R244" s="569"/>
      <c r="S244" s="569"/>
      <c r="T244" s="569"/>
      <c r="U244" s="569"/>
      <c r="V244" s="569"/>
      <c r="W244" s="569"/>
      <c r="X244" s="569"/>
    </row>
    <row r="245" ht="14.25" customHeight="1">
      <c r="A245" s="569"/>
      <c r="B245" s="569"/>
      <c r="C245" s="569"/>
      <c r="D245" s="569"/>
      <c r="E245" s="569"/>
      <c r="F245" s="569"/>
      <c r="G245" s="569"/>
      <c r="H245" s="569"/>
      <c r="I245" s="569"/>
      <c r="J245" s="569"/>
      <c r="K245" s="569"/>
      <c r="L245" s="569"/>
      <c r="M245" s="569"/>
      <c r="N245" s="569"/>
      <c r="O245" s="569"/>
      <c r="P245" s="569"/>
      <c r="Q245" s="569"/>
      <c r="R245" s="569"/>
      <c r="S245" s="569"/>
      <c r="T245" s="569"/>
      <c r="U245" s="569"/>
      <c r="V245" s="569"/>
      <c r="W245" s="569"/>
      <c r="X245" s="569"/>
    </row>
    <row r="246" ht="14.25" customHeight="1">
      <c r="A246" s="569"/>
      <c r="B246" s="569"/>
      <c r="C246" s="569"/>
      <c r="D246" s="569"/>
      <c r="E246" s="569"/>
      <c r="F246" s="569"/>
      <c r="G246" s="569"/>
      <c r="H246" s="569"/>
      <c r="I246" s="569"/>
      <c r="J246" s="569"/>
      <c r="K246" s="569"/>
      <c r="L246" s="569"/>
      <c r="M246" s="569"/>
      <c r="N246" s="569"/>
      <c r="O246" s="569"/>
      <c r="P246" s="569"/>
      <c r="Q246" s="569"/>
      <c r="R246" s="569"/>
      <c r="S246" s="569"/>
      <c r="T246" s="569"/>
      <c r="U246" s="569"/>
      <c r="V246" s="569"/>
      <c r="W246" s="569"/>
      <c r="X246" s="569"/>
    </row>
    <row r="247" ht="14.25" customHeight="1">
      <c r="A247" s="569"/>
      <c r="B247" s="569"/>
      <c r="C247" s="569"/>
      <c r="D247" s="569"/>
      <c r="E247" s="569"/>
      <c r="F247" s="569"/>
      <c r="G247" s="569"/>
      <c r="H247" s="569"/>
      <c r="I247" s="569"/>
      <c r="J247" s="569"/>
      <c r="K247" s="569"/>
      <c r="L247" s="569"/>
      <c r="M247" s="569"/>
      <c r="N247" s="569"/>
      <c r="O247" s="569"/>
      <c r="P247" s="569"/>
      <c r="Q247" s="569"/>
      <c r="R247" s="569"/>
      <c r="S247" s="569"/>
      <c r="T247" s="569"/>
      <c r="U247" s="569"/>
      <c r="V247" s="569"/>
      <c r="W247" s="569"/>
      <c r="X247" s="569"/>
    </row>
    <row r="248" ht="14.25" customHeight="1">
      <c r="A248" s="569"/>
      <c r="B248" s="569"/>
      <c r="C248" s="569"/>
      <c r="D248" s="569"/>
      <c r="E248" s="569"/>
      <c r="F248" s="569"/>
      <c r="G248" s="569"/>
      <c r="H248" s="569"/>
      <c r="I248" s="569"/>
      <c r="J248" s="569"/>
      <c r="K248" s="569"/>
      <c r="L248" s="569"/>
      <c r="M248" s="569"/>
      <c r="N248" s="569"/>
      <c r="O248" s="569"/>
      <c r="P248" s="569"/>
      <c r="Q248" s="569"/>
      <c r="R248" s="569"/>
      <c r="S248" s="569"/>
      <c r="T248" s="569"/>
      <c r="U248" s="569"/>
      <c r="V248" s="569"/>
      <c r="W248" s="569"/>
      <c r="X248" s="569"/>
    </row>
    <row r="249" ht="14.25" customHeight="1">
      <c r="A249" s="569"/>
      <c r="B249" s="569"/>
      <c r="C249" s="569"/>
      <c r="D249" s="569"/>
      <c r="E249" s="569"/>
      <c r="F249" s="569"/>
      <c r="G249" s="569"/>
      <c r="H249" s="569"/>
      <c r="I249" s="569"/>
      <c r="J249" s="569"/>
      <c r="K249" s="569"/>
      <c r="L249" s="569"/>
      <c r="M249" s="569"/>
      <c r="N249" s="569"/>
      <c r="O249" s="569"/>
      <c r="P249" s="569"/>
      <c r="Q249" s="569"/>
      <c r="R249" s="569"/>
      <c r="S249" s="569"/>
      <c r="T249" s="569"/>
      <c r="U249" s="569"/>
      <c r="V249" s="569"/>
      <c r="W249" s="569"/>
      <c r="X249" s="569"/>
    </row>
    <row r="250" ht="14.25" customHeight="1">
      <c r="A250" s="569"/>
      <c r="B250" s="569"/>
      <c r="C250" s="569"/>
      <c r="D250" s="569"/>
      <c r="E250" s="569"/>
      <c r="F250" s="569"/>
      <c r="G250" s="569"/>
      <c r="H250" s="569"/>
      <c r="I250" s="569"/>
      <c r="J250" s="569"/>
      <c r="K250" s="569"/>
      <c r="L250" s="569"/>
      <c r="M250" s="569"/>
      <c r="N250" s="569"/>
      <c r="O250" s="569"/>
      <c r="P250" s="569"/>
      <c r="Q250" s="569"/>
      <c r="R250" s="569"/>
      <c r="S250" s="569"/>
      <c r="T250" s="569"/>
      <c r="U250" s="569"/>
      <c r="V250" s="569"/>
      <c r="W250" s="569"/>
      <c r="X250" s="569"/>
    </row>
    <row r="251" ht="14.25" customHeight="1">
      <c r="A251" s="569"/>
      <c r="B251" s="569"/>
      <c r="C251" s="569"/>
      <c r="D251" s="569"/>
      <c r="E251" s="569"/>
      <c r="F251" s="569"/>
      <c r="G251" s="569"/>
      <c r="H251" s="569"/>
      <c r="I251" s="569"/>
      <c r="J251" s="569"/>
      <c r="K251" s="569"/>
      <c r="L251" s="569"/>
      <c r="M251" s="569"/>
      <c r="N251" s="569"/>
      <c r="O251" s="569"/>
      <c r="P251" s="569"/>
      <c r="Q251" s="569"/>
      <c r="R251" s="569"/>
      <c r="S251" s="569"/>
      <c r="T251" s="569"/>
      <c r="U251" s="569"/>
      <c r="V251" s="569"/>
      <c r="W251" s="569"/>
      <c r="X251" s="569"/>
    </row>
    <row r="252" ht="14.25" customHeight="1">
      <c r="A252" s="569"/>
      <c r="B252" s="569"/>
      <c r="C252" s="569"/>
      <c r="D252" s="569"/>
      <c r="E252" s="569"/>
      <c r="F252" s="569"/>
      <c r="G252" s="569"/>
      <c r="H252" s="569"/>
      <c r="I252" s="569"/>
      <c r="J252" s="569"/>
      <c r="K252" s="569"/>
      <c r="L252" s="569"/>
      <c r="M252" s="569"/>
      <c r="N252" s="569"/>
      <c r="O252" s="569"/>
      <c r="P252" s="569"/>
      <c r="Q252" s="569"/>
      <c r="R252" s="569"/>
      <c r="S252" s="569"/>
      <c r="T252" s="569"/>
      <c r="U252" s="569"/>
      <c r="V252" s="569"/>
      <c r="W252" s="569"/>
      <c r="X252" s="569"/>
    </row>
    <row r="253" ht="14.25" customHeight="1">
      <c r="A253" s="569"/>
      <c r="B253" s="569"/>
      <c r="C253" s="569"/>
      <c r="D253" s="569"/>
      <c r="E253" s="569"/>
      <c r="F253" s="569"/>
      <c r="G253" s="569"/>
      <c r="H253" s="569"/>
      <c r="I253" s="569"/>
      <c r="J253" s="569"/>
      <c r="K253" s="569"/>
      <c r="L253" s="569"/>
      <c r="M253" s="569"/>
      <c r="N253" s="569"/>
      <c r="O253" s="569"/>
      <c r="P253" s="569"/>
      <c r="Q253" s="569"/>
      <c r="R253" s="569"/>
      <c r="S253" s="569"/>
      <c r="T253" s="569"/>
      <c r="U253" s="569"/>
      <c r="V253" s="569"/>
      <c r="W253" s="569"/>
      <c r="X253" s="569"/>
    </row>
    <row r="254" ht="14.25" customHeight="1">
      <c r="A254" s="569"/>
      <c r="B254" s="569"/>
      <c r="C254" s="569"/>
      <c r="D254" s="569"/>
      <c r="E254" s="569"/>
      <c r="F254" s="569"/>
      <c r="G254" s="569"/>
      <c r="H254" s="569"/>
      <c r="I254" s="569"/>
      <c r="J254" s="569"/>
      <c r="K254" s="569"/>
      <c r="L254" s="569"/>
      <c r="M254" s="569"/>
      <c r="N254" s="569"/>
      <c r="O254" s="569"/>
      <c r="P254" s="569"/>
      <c r="Q254" s="569"/>
      <c r="R254" s="569"/>
      <c r="S254" s="569"/>
      <c r="T254" s="569"/>
      <c r="U254" s="569"/>
      <c r="V254" s="569"/>
      <c r="W254" s="569"/>
      <c r="X254" s="569"/>
    </row>
    <row r="255" ht="14.25" customHeight="1">
      <c r="A255" s="569"/>
      <c r="B255" s="569"/>
      <c r="C255" s="569"/>
      <c r="D255" s="569"/>
      <c r="E255" s="569"/>
      <c r="F255" s="569"/>
      <c r="G255" s="569"/>
      <c r="H255" s="569"/>
      <c r="I255" s="569"/>
      <c r="J255" s="569"/>
      <c r="K255" s="569"/>
      <c r="L255" s="569"/>
      <c r="M255" s="569"/>
      <c r="N255" s="569"/>
      <c r="O255" s="569"/>
      <c r="P255" s="569"/>
      <c r="Q255" s="569"/>
      <c r="R255" s="569"/>
      <c r="S255" s="569"/>
      <c r="T255" s="569"/>
      <c r="U255" s="569"/>
      <c r="V255" s="569"/>
      <c r="W255" s="569"/>
      <c r="X255" s="569"/>
    </row>
    <row r="256" ht="14.25" customHeight="1">
      <c r="A256" s="569"/>
      <c r="B256" s="569"/>
      <c r="C256" s="569"/>
      <c r="D256" s="569"/>
      <c r="E256" s="569"/>
      <c r="F256" s="569"/>
      <c r="G256" s="569"/>
      <c r="H256" s="569"/>
      <c r="I256" s="569"/>
      <c r="J256" s="569"/>
      <c r="K256" s="569"/>
      <c r="L256" s="569"/>
      <c r="M256" s="569"/>
      <c r="N256" s="569"/>
      <c r="O256" s="569"/>
      <c r="P256" s="569"/>
      <c r="Q256" s="569"/>
      <c r="R256" s="569"/>
      <c r="S256" s="569"/>
      <c r="T256" s="569"/>
      <c r="U256" s="569"/>
      <c r="V256" s="569"/>
      <c r="W256" s="569"/>
      <c r="X256" s="569"/>
    </row>
    <row r="257" ht="14.25" customHeight="1">
      <c r="A257" s="569"/>
      <c r="B257" s="569"/>
      <c r="C257" s="569"/>
      <c r="D257" s="569"/>
      <c r="E257" s="569"/>
      <c r="F257" s="569"/>
      <c r="G257" s="569"/>
      <c r="H257" s="569"/>
      <c r="I257" s="569"/>
      <c r="J257" s="569"/>
      <c r="K257" s="569"/>
      <c r="L257" s="569"/>
      <c r="M257" s="569"/>
      <c r="N257" s="569"/>
      <c r="O257" s="569"/>
      <c r="P257" s="569"/>
      <c r="Q257" s="569"/>
      <c r="R257" s="569"/>
      <c r="S257" s="569"/>
      <c r="T257" s="569"/>
      <c r="U257" s="569"/>
      <c r="V257" s="569"/>
      <c r="W257" s="569"/>
      <c r="X257" s="569"/>
    </row>
    <row r="258" ht="14.25" customHeight="1">
      <c r="A258" s="569"/>
      <c r="B258" s="569"/>
      <c r="C258" s="569"/>
      <c r="D258" s="569"/>
      <c r="E258" s="569"/>
      <c r="F258" s="569"/>
      <c r="G258" s="569"/>
      <c r="H258" s="569"/>
      <c r="I258" s="569"/>
      <c r="J258" s="569"/>
      <c r="K258" s="569"/>
      <c r="L258" s="569"/>
      <c r="M258" s="569"/>
      <c r="N258" s="569"/>
      <c r="O258" s="569"/>
      <c r="P258" s="569"/>
      <c r="Q258" s="569"/>
      <c r="R258" s="569"/>
      <c r="S258" s="569"/>
      <c r="T258" s="569"/>
      <c r="U258" s="569"/>
      <c r="V258" s="569"/>
      <c r="W258" s="569"/>
      <c r="X258" s="569"/>
    </row>
    <row r="259" ht="14.25" customHeight="1">
      <c r="A259" s="569"/>
      <c r="B259" s="569"/>
      <c r="C259" s="569"/>
      <c r="D259" s="569"/>
      <c r="E259" s="569"/>
      <c r="F259" s="569"/>
      <c r="G259" s="569"/>
      <c r="H259" s="569"/>
      <c r="I259" s="569"/>
      <c r="J259" s="569"/>
      <c r="K259" s="569"/>
      <c r="L259" s="569"/>
      <c r="M259" s="569"/>
      <c r="N259" s="569"/>
      <c r="O259" s="569"/>
      <c r="P259" s="569"/>
      <c r="Q259" s="569"/>
      <c r="R259" s="569"/>
      <c r="S259" s="569"/>
      <c r="T259" s="569"/>
      <c r="U259" s="569"/>
      <c r="V259" s="569"/>
      <c r="W259" s="569"/>
      <c r="X259" s="569"/>
    </row>
    <row r="260" ht="14.25" customHeight="1">
      <c r="A260" s="569"/>
      <c r="B260" s="569"/>
      <c r="C260" s="569"/>
      <c r="D260" s="569"/>
      <c r="E260" s="569"/>
      <c r="F260" s="569"/>
      <c r="G260" s="569"/>
      <c r="H260" s="569"/>
      <c r="I260" s="569"/>
      <c r="J260" s="569"/>
      <c r="K260" s="569"/>
      <c r="L260" s="569"/>
      <c r="M260" s="569"/>
      <c r="N260" s="569"/>
      <c r="O260" s="569"/>
      <c r="P260" s="569"/>
      <c r="Q260" s="569"/>
      <c r="R260" s="569"/>
      <c r="S260" s="569"/>
      <c r="T260" s="569"/>
      <c r="U260" s="569"/>
      <c r="V260" s="569"/>
      <c r="W260" s="569"/>
      <c r="X260" s="569"/>
    </row>
    <row r="261" ht="14.25" customHeight="1">
      <c r="A261" s="569"/>
      <c r="B261" s="569"/>
      <c r="C261" s="569"/>
      <c r="D261" s="569"/>
      <c r="E261" s="569"/>
      <c r="F261" s="569"/>
      <c r="G261" s="569"/>
      <c r="H261" s="569"/>
      <c r="I261" s="569"/>
      <c r="J261" s="569"/>
      <c r="K261" s="569"/>
      <c r="L261" s="569"/>
      <c r="M261" s="569"/>
      <c r="N261" s="569"/>
      <c r="O261" s="569"/>
      <c r="P261" s="569"/>
      <c r="Q261" s="569"/>
      <c r="R261" s="569"/>
      <c r="S261" s="569"/>
      <c r="T261" s="569"/>
      <c r="U261" s="569"/>
      <c r="V261" s="569"/>
      <c r="W261" s="569"/>
      <c r="X261" s="569"/>
    </row>
    <row r="262" ht="14.25" customHeight="1">
      <c r="A262" s="569"/>
      <c r="B262" s="569"/>
      <c r="C262" s="569"/>
      <c r="D262" s="569"/>
      <c r="E262" s="569"/>
      <c r="F262" s="569"/>
      <c r="G262" s="569"/>
      <c r="H262" s="569"/>
      <c r="I262" s="569"/>
      <c r="J262" s="569"/>
      <c r="K262" s="569"/>
      <c r="L262" s="569"/>
      <c r="M262" s="569"/>
      <c r="N262" s="569"/>
      <c r="O262" s="569"/>
      <c r="P262" s="569"/>
      <c r="Q262" s="569"/>
      <c r="R262" s="569"/>
      <c r="S262" s="569"/>
      <c r="T262" s="569"/>
      <c r="U262" s="569"/>
      <c r="V262" s="569"/>
      <c r="W262" s="569"/>
      <c r="X262" s="569"/>
    </row>
    <row r="263" ht="14.25" customHeight="1">
      <c r="A263" s="569"/>
      <c r="B263" s="569"/>
      <c r="C263" s="569"/>
      <c r="D263" s="569"/>
      <c r="E263" s="569"/>
      <c r="F263" s="569"/>
      <c r="G263" s="569"/>
      <c r="H263" s="569"/>
      <c r="I263" s="569"/>
      <c r="J263" s="569"/>
      <c r="K263" s="569"/>
      <c r="L263" s="569"/>
      <c r="M263" s="569"/>
      <c r="N263" s="569"/>
      <c r="O263" s="569"/>
      <c r="P263" s="569"/>
      <c r="Q263" s="569"/>
      <c r="R263" s="569"/>
      <c r="S263" s="569"/>
      <c r="T263" s="569"/>
      <c r="U263" s="569"/>
      <c r="V263" s="569"/>
      <c r="W263" s="569"/>
      <c r="X263" s="569"/>
    </row>
    <row r="264" ht="14.25" customHeight="1">
      <c r="A264" s="569"/>
      <c r="B264" s="569"/>
      <c r="C264" s="569"/>
      <c r="D264" s="569"/>
      <c r="E264" s="569"/>
      <c r="F264" s="569"/>
      <c r="G264" s="569"/>
      <c r="H264" s="569"/>
      <c r="I264" s="569"/>
      <c r="J264" s="569"/>
      <c r="K264" s="569"/>
      <c r="L264" s="569"/>
      <c r="M264" s="569"/>
      <c r="N264" s="569"/>
      <c r="O264" s="569"/>
      <c r="P264" s="569"/>
      <c r="Q264" s="569"/>
      <c r="R264" s="569"/>
      <c r="S264" s="569"/>
      <c r="T264" s="569"/>
      <c r="U264" s="569"/>
      <c r="V264" s="569"/>
      <c r="W264" s="569"/>
      <c r="X264" s="569"/>
    </row>
    <row r="265" ht="14.25" customHeight="1">
      <c r="A265" s="569"/>
      <c r="B265" s="569"/>
      <c r="C265" s="569"/>
      <c r="D265" s="569"/>
      <c r="E265" s="569"/>
      <c r="F265" s="569"/>
      <c r="G265" s="569"/>
      <c r="H265" s="569"/>
      <c r="I265" s="569"/>
      <c r="J265" s="569"/>
      <c r="K265" s="569"/>
      <c r="L265" s="569"/>
      <c r="M265" s="569"/>
      <c r="N265" s="569"/>
      <c r="O265" s="569"/>
      <c r="P265" s="569"/>
      <c r="Q265" s="569"/>
      <c r="R265" s="569"/>
      <c r="S265" s="569"/>
      <c r="T265" s="569"/>
      <c r="U265" s="569"/>
      <c r="V265" s="569"/>
      <c r="W265" s="569"/>
      <c r="X265" s="569"/>
    </row>
    <row r="266" ht="14.25" customHeight="1">
      <c r="A266" s="569"/>
      <c r="B266" s="569"/>
      <c r="C266" s="569"/>
      <c r="D266" s="569"/>
      <c r="E266" s="569"/>
      <c r="F266" s="569"/>
      <c r="G266" s="569"/>
      <c r="H266" s="569"/>
      <c r="I266" s="569"/>
      <c r="J266" s="569"/>
      <c r="K266" s="569"/>
      <c r="L266" s="569"/>
      <c r="M266" s="569"/>
      <c r="N266" s="569"/>
      <c r="O266" s="569"/>
      <c r="P266" s="569"/>
      <c r="Q266" s="569"/>
      <c r="R266" s="569"/>
      <c r="S266" s="569"/>
      <c r="T266" s="569"/>
      <c r="U266" s="569"/>
      <c r="V266" s="569"/>
      <c r="W266" s="569"/>
      <c r="X266" s="569"/>
    </row>
    <row r="267" ht="14.25" customHeight="1">
      <c r="A267" s="569"/>
      <c r="B267" s="569"/>
      <c r="C267" s="569"/>
      <c r="D267" s="569"/>
      <c r="E267" s="569"/>
      <c r="F267" s="569"/>
      <c r="G267" s="569"/>
      <c r="H267" s="569"/>
      <c r="I267" s="569"/>
      <c r="J267" s="569"/>
      <c r="K267" s="569"/>
      <c r="L267" s="569"/>
      <c r="M267" s="569"/>
      <c r="N267" s="569"/>
      <c r="O267" s="569"/>
      <c r="P267" s="569"/>
      <c r="Q267" s="569"/>
      <c r="R267" s="569"/>
      <c r="S267" s="569"/>
      <c r="T267" s="569"/>
      <c r="U267" s="569"/>
      <c r="V267" s="569"/>
      <c r="W267" s="569"/>
      <c r="X267" s="569"/>
    </row>
    <row r="268" ht="14.25" customHeight="1">
      <c r="A268" s="569"/>
      <c r="B268" s="569"/>
      <c r="C268" s="569"/>
      <c r="D268" s="569"/>
      <c r="E268" s="569"/>
      <c r="F268" s="569"/>
      <c r="G268" s="569"/>
      <c r="H268" s="569"/>
      <c r="I268" s="569"/>
      <c r="J268" s="569"/>
      <c r="K268" s="569"/>
      <c r="L268" s="569"/>
      <c r="M268" s="569"/>
      <c r="N268" s="569"/>
      <c r="O268" s="569"/>
      <c r="P268" s="569"/>
      <c r="Q268" s="569"/>
      <c r="R268" s="569"/>
      <c r="S268" s="569"/>
      <c r="T268" s="569"/>
      <c r="U268" s="569"/>
      <c r="V268" s="569"/>
      <c r="W268" s="569"/>
      <c r="X268" s="569"/>
    </row>
    <row r="269" ht="14.25" customHeight="1">
      <c r="A269" s="569"/>
      <c r="B269" s="569"/>
      <c r="C269" s="569"/>
      <c r="D269" s="569"/>
      <c r="E269" s="569"/>
      <c r="F269" s="569"/>
      <c r="G269" s="569"/>
      <c r="H269" s="569"/>
      <c r="I269" s="569"/>
      <c r="J269" s="569"/>
      <c r="K269" s="569"/>
      <c r="L269" s="569"/>
      <c r="M269" s="569"/>
      <c r="N269" s="569"/>
      <c r="O269" s="569"/>
      <c r="P269" s="569"/>
      <c r="Q269" s="569"/>
      <c r="R269" s="569"/>
      <c r="S269" s="569"/>
      <c r="T269" s="569"/>
      <c r="U269" s="569"/>
      <c r="V269" s="569"/>
      <c r="W269" s="569"/>
      <c r="X269" s="569"/>
    </row>
    <row r="270" ht="14.25" customHeight="1">
      <c r="A270" s="569"/>
      <c r="B270" s="569"/>
      <c r="C270" s="569"/>
      <c r="D270" s="569"/>
      <c r="E270" s="569"/>
      <c r="F270" s="569"/>
      <c r="G270" s="569"/>
      <c r="H270" s="569"/>
      <c r="I270" s="569"/>
      <c r="J270" s="569"/>
      <c r="K270" s="569"/>
      <c r="L270" s="569"/>
      <c r="M270" s="569"/>
      <c r="N270" s="569"/>
      <c r="O270" s="569"/>
      <c r="P270" s="569"/>
      <c r="Q270" s="569"/>
      <c r="R270" s="569"/>
      <c r="S270" s="569"/>
      <c r="T270" s="569"/>
      <c r="U270" s="569"/>
      <c r="V270" s="569"/>
      <c r="W270" s="569"/>
      <c r="X270" s="569"/>
    </row>
    <row r="271" ht="14.25" customHeight="1">
      <c r="A271" s="569"/>
      <c r="B271" s="569"/>
      <c r="C271" s="569"/>
      <c r="D271" s="569"/>
      <c r="E271" s="569"/>
      <c r="F271" s="569"/>
      <c r="G271" s="569"/>
      <c r="H271" s="569"/>
      <c r="I271" s="569"/>
      <c r="J271" s="569"/>
      <c r="K271" s="569"/>
      <c r="L271" s="569"/>
      <c r="M271" s="569"/>
      <c r="N271" s="569"/>
      <c r="O271" s="569"/>
      <c r="P271" s="569"/>
      <c r="Q271" s="569"/>
      <c r="R271" s="569"/>
      <c r="S271" s="569"/>
      <c r="T271" s="569"/>
      <c r="U271" s="569"/>
      <c r="V271" s="569"/>
      <c r="W271" s="569"/>
      <c r="X271" s="569"/>
    </row>
    <row r="272" ht="14.25" customHeight="1">
      <c r="A272" s="569"/>
      <c r="B272" s="569"/>
      <c r="C272" s="569"/>
      <c r="D272" s="569"/>
      <c r="E272" s="569"/>
      <c r="F272" s="569"/>
      <c r="G272" s="569"/>
      <c r="H272" s="569"/>
      <c r="I272" s="569"/>
      <c r="J272" s="569"/>
      <c r="K272" s="569"/>
      <c r="L272" s="569"/>
      <c r="M272" s="569"/>
      <c r="N272" s="569"/>
      <c r="O272" s="569"/>
      <c r="P272" s="569"/>
      <c r="Q272" s="569"/>
      <c r="R272" s="569"/>
      <c r="S272" s="569"/>
      <c r="T272" s="569"/>
      <c r="U272" s="569"/>
      <c r="V272" s="569"/>
      <c r="W272" s="569"/>
      <c r="X272" s="569"/>
    </row>
    <row r="273" ht="14.25" customHeight="1">
      <c r="A273" s="569"/>
      <c r="B273" s="569"/>
      <c r="C273" s="569"/>
      <c r="D273" s="569"/>
      <c r="E273" s="569"/>
      <c r="F273" s="569"/>
      <c r="G273" s="569"/>
      <c r="H273" s="569"/>
      <c r="I273" s="569"/>
      <c r="J273" s="569"/>
      <c r="K273" s="569"/>
      <c r="L273" s="569"/>
      <c r="M273" s="569"/>
      <c r="N273" s="569"/>
      <c r="O273" s="569"/>
      <c r="P273" s="569"/>
      <c r="Q273" s="569"/>
      <c r="R273" s="569"/>
      <c r="S273" s="569"/>
      <c r="T273" s="569"/>
      <c r="U273" s="569"/>
      <c r="V273" s="569"/>
      <c r="W273" s="569"/>
      <c r="X273" s="569"/>
    </row>
    <row r="274" ht="14.25" customHeight="1">
      <c r="A274" s="569"/>
      <c r="B274" s="569"/>
      <c r="C274" s="569"/>
      <c r="D274" s="569"/>
      <c r="E274" s="569"/>
      <c r="F274" s="569"/>
      <c r="G274" s="569"/>
      <c r="H274" s="569"/>
      <c r="I274" s="569"/>
      <c r="J274" s="569"/>
      <c r="K274" s="569"/>
      <c r="L274" s="569"/>
      <c r="M274" s="569"/>
      <c r="N274" s="569"/>
      <c r="O274" s="569"/>
      <c r="P274" s="569"/>
      <c r="Q274" s="569"/>
      <c r="R274" s="569"/>
      <c r="S274" s="569"/>
      <c r="T274" s="569"/>
      <c r="U274" s="569"/>
      <c r="V274" s="569"/>
      <c r="W274" s="569"/>
      <c r="X274" s="569"/>
    </row>
    <row r="275" ht="14.25" customHeight="1">
      <c r="A275" s="569"/>
      <c r="B275" s="569"/>
      <c r="C275" s="569"/>
      <c r="D275" s="569"/>
      <c r="E275" s="569"/>
      <c r="F275" s="569"/>
      <c r="G275" s="569"/>
      <c r="H275" s="569"/>
      <c r="I275" s="569"/>
      <c r="J275" s="569"/>
      <c r="K275" s="569"/>
      <c r="L275" s="569"/>
      <c r="M275" s="569"/>
      <c r="N275" s="569"/>
      <c r="O275" s="569"/>
      <c r="P275" s="569"/>
      <c r="Q275" s="569"/>
      <c r="R275" s="569"/>
      <c r="S275" s="569"/>
      <c r="T275" s="569"/>
      <c r="U275" s="569"/>
      <c r="V275" s="569"/>
      <c r="W275" s="569"/>
      <c r="X275" s="569"/>
    </row>
    <row r="276" ht="14.25" customHeight="1">
      <c r="A276" s="569"/>
      <c r="B276" s="569"/>
      <c r="C276" s="569"/>
      <c r="D276" s="569"/>
      <c r="E276" s="569"/>
      <c r="F276" s="569"/>
      <c r="G276" s="569"/>
      <c r="H276" s="569"/>
      <c r="I276" s="569"/>
      <c r="J276" s="569"/>
      <c r="K276" s="569"/>
      <c r="L276" s="569"/>
      <c r="M276" s="569"/>
      <c r="N276" s="569"/>
      <c r="O276" s="569"/>
      <c r="P276" s="569"/>
      <c r="Q276" s="569"/>
      <c r="R276" s="569"/>
      <c r="S276" s="569"/>
      <c r="T276" s="569"/>
      <c r="U276" s="569"/>
      <c r="V276" s="569"/>
      <c r="W276" s="569"/>
      <c r="X276" s="569"/>
    </row>
    <row r="277" ht="14.25" customHeight="1">
      <c r="A277" s="569"/>
      <c r="B277" s="569"/>
      <c r="C277" s="569"/>
      <c r="D277" s="569"/>
      <c r="E277" s="569"/>
      <c r="F277" s="569"/>
      <c r="G277" s="569"/>
      <c r="H277" s="569"/>
      <c r="I277" s="569"/>
      <c r="J277" s="569"/>
      <c r="K277" s="569"/>
      <c r="L277" s="569"/>
      <c r="M277" s="569"/>
      <c r="N277" s="569"/>
      <c r="O277" s="569"/>
      <c r="P277" s="569"/>
      <c r="Q277" s="569"/>
      <c r="R277" s="569"/>
      <c r="S277" s="569"/>
      <c r="T277" s="569"/>
      <c r="U277" s="569"/>
      <c r="V277" s="569"/>
      <c r="W277" s="569"/>
      <c r="X277" s="569"/>
    </row>
    <row r="278" ht="14.25" customHeight="1">
      <c r="A278" s="569"/>
      <c r="B278" s="569"/>
      <c r="C278" s="569"/>
      <c r="D278" s="569"/>
      <c r="E278" s="569"/>
      <c r="F278" s="569"/>
      <c r="G278" s="569"/>
      <c r="H278" s="569"/>
      <c r="I278" s="569"/>
      <c r="J278" s="569"/>
      <c r="K278" s="569"/>
      <c r="L278" s="569"/>
      <c r="M278" s="569"/>
      <c r="N278" s="569"/>
      <c r="O278" s="569"/>
      <c r="P278" s="569"/>
      <c r="Q278" s="569"/>
      <c r="R278" s="569"/>
      <c r="S278" s="569"/>
      <c r="T278" s="569"/>
      <c r="U278" s="569"/>
      <c r="V278" s="569"/>
      <c r="W278" s="569"/>
      <c r="X278" s="569"/>
    </row>
    <row r="279" ht="14.25" customHeight="1">
      <c r="A279" s="569"/>
      <c r="B279" s="569"/>
      <c r="C279" s="569"/>
      <c r="D279" s="569"/>
      <c r="E279" s="569"/>
      <c r="F279" s="569"/>
      <c r="G279" s="569"/>
      <c r="H279" s="569"/>
      <c r="I279" s="569"/>
      <c r="J279" s="569"/>
      <c r="K279" s="569"/>
      <c r="L279" s="569"/>
      <c r="M279" s="569"/>
      <c r="N279" s="569"/>
      <c r="O279" s="569"/>
      <c r="P279" s="569"/>
      <c r="Q279" s="569"/>
      <c r="R279" s="569"/>
      <c r="S279" s="569"/>
      <c r="T279" s="569"/>
      <c r="U279" s="569"/>
      <c r="V279" s="569"/>
      <c r="W279" s="569"/>
      <c r="X279" s="569"/>
    </row>
    <row r="280" ht="14.25" customHeight="1">
      <c r="A280" s="569"/>
      <c r="B280" s="569"/>
      <c r="C280" s="569"/>
      <c r="D280" s="569"/>
      <c r="E280" s="569"/>
      <c r="F280" s="569"/>
      <c r="G280" s="569"/>
      <c r="H280" s="569"/>
      <c r="I280" s="569"/>
      <c r="J280" s="569"/>
      <c r="K280" s="569"/>
      <c r="L280" s="569"/>
      <c r="M280" s="569"/>
      <c r="N280" s="569"/>
      <c r="O280" s="569"/>
      <c r="P280" s="569"/>
      <c r="Q280" s="569"/>
      <c r="R280" s="569"/>
      <c r="S280" s="569"/>
      <c r="T280" s="569"/>
      <c r="U280" s="569"/>
      <c r="V280" s="569"/>
      <c r="W280" s="569"/>
      <c r="X280" s="569"/>
    </row>
    <row r="281" ht="14.25" customHeight="1">
      <c r="A281" s="569"/>
      <c r="B281" s="569"/>
      <c r="C281" s="569"/>
      <c r="D281" s="569"/>
      <c r="E281" s="569"/>
      <c r="F281" s="569"/>
      <c r="G281" s="569"/>
      <c r="H281" s="569"/>
      <c r="I281" s="569"/>
      <c r="J281" s="569"/>
      <c r="K281" s="569"/>
      <c r="L281" s="569"/>
      <c r="M281" s="569"/>
      <c r="N281" s="569"/>
      <c r="O281" s="569"/>
      <c r="P281" s="569"/>
      <c r="Q281" s="569"/>
      <c r="R281" s="569"/>
      <c r="S281" s="569"/>
      <c r="T281" s="569"/>
      <c r="U281" s="569"/>
      <c r="V281" s="569"/>
      <c r="W281" s="569"/>
      <c r="X281" s="569"/>
    </row>
    <row r="282" ht="14.25" customHeight="1">
      <c r="A282" s="569"/>
      <c r="B282" s="569"/>
      <c r="C282" s="569"/>
      <c r="D282" s="569"/>
      <c r="E282" s="569"/>
      <c r="F282" s="569"/>
      <c r="G282" s="569"/>
      <c r="H282" s="569"/>
      <c r="I282" s="569"/>
      <c r="J282" s="569"/>
      <c r="K282" s="569"/>
      <c r="L282" s="569"/>
      <c r="M282" s="569"/>
      <c r="N282" s="569"/>
      <c r="O282" s="569"/>
      <c r="P282" s="569"/>
      <c r="Q282" s="569"/>
      <c r="R282" s="569"/>
      <c r="S282" s="569"/>
      <c r="T282" s="569"/>
      <c r="U282" s="569"/>
      <c r="V282" s="569"/>
      <c r="W282" s="569"/>
      <c r="X282" s="569"/>
    </row>
    <row r="283" ht="14.25" customHeight="1">
      <c r="A283" s="569"/>
      <c r="B283" s="569"/>
      <c r="C283" s="569"/>
      <c r="D283" s="569"/>
      <c r="E283" s="569"/>
      <c r="F283" s="569"/>
      <c r="G283" s="569"/>
      <c r="H283" s="569"/>
      <c r="I283" s="569"/>
      <c r="J283" s="569"/>
      <c r="K283" s="569"/>
      <c r="L283" s="569"/>
      <c r="M283" s="569"/>
      <c r="N283" s="569"/>
      <c r="O283" s="569"/>
      <c r="P283" s="569"/>
      <c r="Q283" s="569"/>
      <c r="R283" s="569"/>
      <c r="S283" s="569"/>
      <c r="T283" s="569"/>
      <c r="U283" s="569"/>
      <c r="V283" s="569"/>
      <c r="W283" s="569"/>
      <c r="X283" s="569"/>
    </row>
    <row r="284" ht="14.25" customHeight="1">
      <c r="A284" s="569"/>
      <c r="B284" s="569"/>
      <c r="C284" s="569"/>
      <c r="D284" s="569"/>
      <c r="E284" s="569"/>
      <c r="F284" s="569"/>
      <c r="G284" s="569"/>
      <c r="H284" s="569"/>
      <c r="I284" s="569"/>
      <c r="J284" s="569"/>
      <c r="K284" s="569"/>
      <c r="L284" s="569"/>
      <c r="M284" s="569"/>
      <c r="N284" s="569"/>
      <c r="O284" s="569"/>
      <c r="P284" s="569"/>
      <c r="Q284" s="569"/>
      <c r="R284" s="569"/>
      <c r="S284" s="569"/>
      <c r="T284" s="569"/>
      <c r="U284" s="569"/>
      <c r="V284" s="569"/>
      <c r="W284" s="569"/>
      <c r="X284" s="569"/>
    </row>
    <row r="285" ht="14.25" customHeight="1">
      <c r="A285" s="569"/>
      <c r="B285" s="569"/>
      <c r="C285" s="569"/>
      <c r="D285" s="569"/>
      <c r="E285" s="569"/>
      <c r="F285" s="569"/>
      <c r="G285" s="569"/>
      <c r="H285" s="569"/>
      <c r="I285" s="569"/>
      <c r="J285" s="569"/>
      <c r="K285" s="569"/>
      <c r="L285" s="569"/>
      <c r="M285" s="569"/>
      <c r="N285" s="569"/>
      <c r="O285" s="569"/>
      <c r="P285" s="569"/>
      <c r="Q285" s="569"/>
      <c r="R285" s="569"/>
      <c r="S285" s="569"/>
      <c r="T285" s="569"/>
      <c r="U285" s="569"/>
      <c r="V285" s="569"/>
      <c r="W285" s="569"/>
      <c r="X285" s="569"/>
    </row>
    <row r="286" ht="14.25" customHeight="1">
      <c r="A286" s="569"/>
      <c r="B286" s="569"/>
      <c r="C286" s="569"/>
      <c r="D286" s="569"/>
      <c r="E286" s="569"/>
      <c r="F286" s="569"/>
      <c r="G286" s="569"/>
      <c r="H286" s="569"/>
      <c r="I286" s="569"/>
      <c r="J286" s="569"/>
      <c r="K286" s="569"/>
      <c r="L286" s="569"/>
      <c r="M286" s="569"/>
      <c r="N286" s="569"/>
      <c r="O286" s="569"/>
      <c r="P286" s="569"/>
      <c r="Q286" s="569"/>
      <c r="R286" s="569"/>
      <c r="S286" s="569"/>
      <c r="T286" s="569"/>
      <c r="U286" s="569"/>
      <c r="V286" s="569"/>
      <c r="W286" s="569"/>
      <c r="X286" s="569"/>
    </row>
    <row r="287" ht="14.25" customHeight="1">
      <c r="A287" s="569"/>
      <c r="B287" s="569"/>
      <c r="C287" s="569"/>
      <c r="D287" s="569"/>
      <c r="E287" s="569"/>
      <c r="F287" s="569"/>
      <c r="G287" s="569"/>
      <c r="H287" s="569"/>
      <c r="I287" s="569"/>
      <c r="J287" s="569"/>
      <c r="K287" s="569"/>
      <c r="L287" s="569"/>
      <c r="M287" s="569"/>
      <c r="N287" s="569"/>
      <c r="O287" s="569"/>
      <c r="P287" s="569"/>
      <c r="Q287" s="569"/>
      <c r="R287" s="569"/>
      <c r="S287" s="569"/>
      <c r="T287" s="569"/>
      <c r="U287" s="569"/>
      <c r="V287" s="569"/>
      <c r="W287" s="569"/>
      <c r="X287" s="569"/>
    </row>
    <row r="288" ht="14.25" customHeight="1">
      <c r="A288" s="569"/>
      <c r="B288" s="569"/>
      <c r="C288" s="569"/>
      <c r="D288" s="569"/>
      <c r="E288" s="569"/>
      <c r="F288" s="569"/>
      <c r="G288" s="569"/>
      <c r="H288" s="569"/>
      <c r="I288" s="569"/>
      <c r="J288" s="569"/>
      <c r="K288" s="569"/>
      <c r="L288" s="569"/>
      <c r="M288" s="569"/>
      <c r="N288" s="569"/>
      <c r="O288" s="569"/>
      <c r="P288" s="569"/>
      <c r="Q288" s="569"/>
      <c r="R288" s="569"/>
      <c r="S288" s="569"/>
      <c r="T288" s="569"/>
      <c r="U288" s="569"/>
      <c r="V288" s="569"/>
      <c r="W288" s="569"/>
      <c r="X288" s="569"/>
    </row>
    <row r="289" ht="14.25" customHeight="1">
      <c r="A289" s="569"/>
      <c r="B289" s="569"/>
      <c r="C289" s="569"/>
      <c r="D289" s="569"/>
      <c r="E289" s="569"/>
      <c r="F289" s="569"/>
      <c r="G289" s="569"/>
      <c r="H289" s="569"/>
      <c r="I289" s="569"/>
      <c r="J289" s="569"/>
      <c r="K289" s="569"/>
      <c r="L289" s="569"/>
      <c r="M289" s="569"/>
      <c r="N289" s="569"/>
      <c r="O289" s="569"/>
      <c r="P289" s="569"/>
      <c r="Q289" s="569"/>
      <c r="R289" s="569"/>
      <c r="S289" s="569"/>
      <c r="T289" s="569"/>
      <c r="U289" s="569"/>
      <c r="V289" s="569"/>
      <c r="W289" s="569"/>
      <c r="X289" s="569"/>
    </row>
    <row r="290" ht="14.25" customHeight="1">
      <c r="A290" s="569"/>
      <c r="B290" s="569"/>
      <c r="C290" s="569"/>
      <c r="D290" s="569"/>
      <c r="E290" s="569"/>
      <c r="F290" s="569"/>
      <c r="G290" s="569"/>
      <c r="H290" s="569"/>
      <c r="I290" s="569"/>
      <c r="J290" s="569"/>
      <c r="K290" s="569"/>
      <c r="L290" s="569"/>
      <c r="M290" s="569"/>
      <c r="N290" s="569"/>
      <c r="O290" s="569"/>
      <c r="P290" s="569"/>
      <c r="Q290" s="569"/>
      <c r="R290" s="569"/>
      <c r="S290" s="569"/>
      <c r="T290" s="569"/>
      <c r="U290" s="569"/>
      <c r="V290" s="569"/>
      <c r="W290" s="569"/>
      <c r="X290" s="569"/>
    </row>
    <row r="291" ht="14.25" customHeight="1">
      <c r="A291" s="569"/>
      <c r="B291" s="569"/>
      <c r="C291" s="569"/>
      <c r="D291" s="569"/>
      <c r="E291" s="569"/>
      <c r="F291" s="569"/>
      <c r="G291" s="569"/>
      <c r="H291" s="569"/>
      <c r="I291" s="569"/>
      <c r="J291" s="569"/>
      <c r="K291" s="569"/>
      <c r="L291" s="569"/>
      <c r="M291" s="569"/>
      <c r="N291" s="569"/>
      <c r="O291" s="569"/>
      <c r="P291" s="569"/>
      <c r="Q291" s="569"/>
      <c r="R291" s="569"/>
      <c r="S291" s="569"/>
      <c r="T291" s="569"/>
      <c r="U291" s="569"/>
      <c r="V291" s="569"/>
      <c r="W291" s="569"/>
      <c r="X291" s="569"/>
    </row>
    <row r="292" ht="14.25" customHeight="1">
      <c r="A292" s="569"/>
      <c r="B292" s="569"/>
      <c r="C292" s="569"/>
      <c r="D292" s="569"/>
      <c r="E292" s="569"/>
      <c r="F292" s="569"/>
      <c r="G292" s="569"/>
      <c r="H292" s="569"/>
      <c r="I292" s="569"/>
      <c r="J292" s="569"/>
      <c r="K292" s="569"/>
      <c r="L292" s="569"/>
      <c r="M292" s="569"/>
      <c r="N292" s="569"/>
      <c r="O292" s="569"/>
      <c r="P292" s="569"/>
      <c r="Q292" s="569"/>
      <c r="R292" s="569"/>
      <c r="S292" s="569"/>
      <c r="T292" s="569"/>
      <c r="U292" s="569"/>
      <c r="V292" s="569"/>
      <c r="W292" s="569"/>
      <c r="X292" s="569"/>
    </row>
    <row r="293" ht="14.25" customHeight="1">
      <c r="A293" s="569"/>
      <c r="B293" s="569"/>
      <c r="C293" s="569"/>
      <c r="D293" s="569"/>
      <c r="E293" s="569"/>
      <c r="F293" s="569"/>
      <c r="G293" s="569"/>
      <c r="H293" s="569"/>
      <c r="I293" s="569"/>
      <c r="J293" s="569"/>
      <c r="K293" s="569"/>
      <c r="L293" s="569"/>
      <c r="M293" s="569"/>
      <c r="N293" s="569"/>
      <c r="O293" s="569"/>
      <c r="P293" s="569"/>
      <c r="Q293" s="569"/>
      <c r="R293" s="569"/>
      <c r="S293" s="569"/>
      <c r="T293" s="569"/>
      <c r="U293" s="569"/>
      <c r="V293" s="569"/>
      <c r="W293" s="569"/>
      <c r="X293" s="569"/>
    </row>
    <row r="294" ht="14.25" customHeight="1">
      <c r="A294" s="569"/>
      <c r="B294" s="569"/>
      <c r="C294" s="569"/>
      <c r="D294" s="569"/>
      <c r="E294" s="569"/>
      <c r="F294" s="569"/>
      <c r="G294" s="569"/>
      <c r="H294" s="569"/>
      <c r="I294" s="569"/>
      <c r="J294" s="569"/>
      <c r="K294" s="569"/>
      <c r="L294" s="569"/>
      <c r="M294" s="569"/>
      <c r="N294" s="569"/>
      <c r="O294" s="569"/>
      <c r="P294" s="569"/>
      <c r="Q294" s="569"/>
      <c r="R294" s="569"/>
      <c r="S294" s="569"/>
      <c r="T294" s="569"/>
      <c r="U294" s="569"/>
      <c r="V294" s="569"/>
      <c r="W294" s="569"/>
      <c r="X294" s="569"/>
    </row>
    <row r="295" ht="14.25" customHeight="1">
      <c r="A295" s="569"/>
      <c r="B295" s="569"/>
      <c r="C295" s="569"/>
      <c r="D295" s="569"/>
      <c r="E295" s="569"/>
      <c r="F295" s="569"/>
      <c r="G295" s="569"/>
      <c r="H295" s="569"/>
      <c r="I295" s="569"/>
      <c r="J295" s="569"/>
      <c r="K295" s="569"/>
      <c r="L295" s="569"/>
      <c r="M295" s="569"/>
      <c r="N295" s="569"/>
      <c r="O295" s="569"/>
      <c r="P295" s="569"/>
      <c r="Q295" s="569"/>
      <c r="R295" s="569"/>
      <c r="S295" s="569"/>
      <c r="T295" s="569"/>
      <c r="U295" s="569"/>
      <c r="V295" s="569"/>
      <c r="W295" s="569"/>
      <c r="X295" s="569"/>
    </row>
    <row r="296" ht="14.25" customHeight="1">
      <c r="A296" s="569"/>
      <c r="B296" s="569"/>
      <c r="C296" s="569"/>
      <c r="D296" s="569"/>
      <c r="E296" s="569"/>
      <c r="F296" s="569"/>
      <c r="G296" s="569"/>
      <c r="H296" s="569"/>
      <c r="I296" s="569"/>
      <c r="J296" s="569"/>
      <c r="K296" s="569"/>
      <c r="L296" s="569"/>
      <c r="M296" s="569"/>
      <c r="N296" s="569"/>
      <c r="O296" s="569"/>
      <c r="P296" s="569"/>
      <c r="Q296" s="569"/>
      <c r="R296" s="569"/>
      <c r="S296" s="569"/>
      <c r="T296" s="569"/>
      <c r="U296" s="569"/>
      <c r="V296" s="569"/>
      <c r="W296" s="569"/>
      <c r="X296" s="569"/>
    </row>
    <row r="297" ht="14.25" customHeight="1">
      <c r="A297" s="569"/>
      <c r="B297" s="569"/>
      <c r="C297" s="569"/>
      <c r="D297" s="569"/>
      <c r="E297" s="569"/>
      <c r="F297" s="569"/>
      <c r="G297" s="569"/>
      <c r="H297" s="569"/>
      <c r="I297" s="569"/>
      <c r="J297" s="569"/>
      <c r="K297" s="569"/>
      <c r="L297" s="569"/>
      <c r="M297" s="569"/>
      <c r="N297" s="569"/>
      <c r="O297" s="569"/>
      <c r="P297" s="569"/>
      <c r="Q297" s="569"/>
      <c r="R297" s="569"/>
      <c r="S297" s="569"/>
      <c r="T297" s="569"/>
      <c r="U297" s="569"/>
      <c r="V297" s="569"/>
      <c r="W297" s="569"/>
      <c r="X297" s="569"/>
    </row>
    <row r="298" ht="14.25" customHeight="1">
      <c r="A298" s="569"/>
      <c r="B298" s="569"/>
      <c r="C298" s="569"/>
      <c r="D298" s="569"/>
      <c r="E298" s="569"/>
      <c r="F298" s="569"/>
      <c r="G298" s="569"/>
      <c r="H298" s="569"/>
      <c r="I298" s="569"/>
      <c r="J298" s="569"/>
      <c r="K298" s="569"/>
      <c r="L298" s="569"/>
      <c r="M298" s="569"/>
      <c r="N298" s="569"/>
      <c r="O298" s="569"/>
      <c r="P298" s="569"/>
      <c r="Q298" s="569"/>
      <c r="R298" s="569"/>
      <c r="S298" s="569"/>
      <c r="T298" s="569"/>
      <c r="U298" s="569"/>
      <c r="V298" s="569"/>
      <c r="W298" s="569"/>
      <c r="X298" s="569"/>
    </row>
    <row r="299" ht="14.25" customHeight="1">
      <c r="A299" s="569"/>
      <c r="B299" s="569"/>
      <c r="C299" s="569"/>
      <c r="D299" s="569"/>
      <c r="E299" s="569"/>
      <c r="F299" s="569"/>
      <c r="G299" s="569"/>
      <c r="H299" s="569"/>
      <c r="I299" s="569"/>
      <c r="J299" s="569"/>
      <c r="K299" s="569"/>
      <c r="L299" s="569"/>
      <c r="M299" s="569"/>
      <c r="N299" s="569"/>
      <c r="O299" s="569"/>
      <c r="P299" s="569"/>
      <c r="Q299" s="569"/>
      <c r="R299" s="569"/>
      <c r="S299" s="569"/>
      <c r="T299" s="569"/>
      <c r="U299" s="569"/>
      <c r="V299" s="569"/>
      <c r="W299" s="569"/>
      <c r="X299" s="569"/>
    </row>
    <row r="300" ht="14.25" customHeight="1">
      <c r="A300" s="569"/>
      <c r="B300" s="569"/>
      <c r="C300" s="569"/>
      <c r="D300" s="569"/>
      <c r="E300" s="569"/>
      <c r="F300" s="569"/>
      <c r="G300" s="569"/>
      <c r="H300" s="569"/>
      <c r="I300" s="569"/>
      <c r="J300" s="569"/>
      <c r="K300" s="569"/>
      <c r="L300" s="569"/>
      <c r="M300" s="569"/>
      <c r="N300" s="569"/>
      <c r="O300" s="569"/>
      <c r="P300" s="569"/>
      <c r="Q300" s="569"/>
      <c r="R300" s="569"/>
      <c r="S300" s="569"/>
      <c r="T300" s="569"/>
      <c r="U300" s="569"/>
      <c r="V300" s="569"/>
      <c r="W300" s="569"/>
      <c r="X300" s="569"/>
    </row>
    <row r="301" ht="14.25" customHeight="1">
      <c r="A301" s="569"/>
      <c r="B301" s="569"/>
      <c r="C301" s="569"/>
      <c r="D301" s="569"/>
      <c r="E301" s="569"/>
      <c r="F301" s="569"/>
      <c r="G301" s="569"/>
      <c r="H301" s="569"/>
      <c r="I301" s="569"/>
      <c r="J301" s="569"/>
      <c r="K301" s="569"/>
      <c r="L301" s="569"/>
      <c r="M301" s="569"/>
      <c r="N301" s="569"/>
      <c r="O301" s="569"/>
      <c r="P301" s="569"/>
      <c r="Q301" s="569"/>
      <c r="R301" s="569"/>
      <c r="S301" s="569"/>
      <c r="T301" s="569"/>
      <c r="U301" s="569"/>
      <c r="V301" s="569"/>
      <c r="W301" s="569"/>
      <c r="X301" s="569"/>
    </row>
    <row r="302" ht="14.25" customHeight="1">
      <c r="A302" s="569"/>
      <c r="B302" s="569"/>
      <c r="C302" s="569"/>
      <c r="D302" s="569"/>
      <c r="E302" s="569"/>
      <c r="F302" s="569"/>
      <c r="G302" s="569"/>
      <c r="H302" s="569"/>
      <c r="I302" s="569"/>
      <c r="J302" s="569"/>
      <c r="K302" s="569"/>
      <c r="L302" s="569"/>
      <c r="M302" s="569"/>
      <c r="N302" s="569"/>
      <c r="O302" s="569"/>
      <c r="P302" s="569"/>
      <c r="Q302" s="569"/>
      <c r="R302" s="569"/>
      <c r="S302" s="569"/>
      <c r="T302" s="569"/>
      <c r="U302" s="569"/>
      <c r="V302" s="569"/>
      <c r="W302" s="569"/>
      <c r="X302" s="569"/>
    </row>
    <row r="303" ht="14.25" customHeight="1">
      <c r="A303" s="569"/>
      <c r="B303" s="569"/>
      <c r="C303" s="569"/>
      <c r="D303" s="569"/>
      <c r="E303" s="569"/>
      <c r="F303" s="569"/>
      <c r="G303" s="569"/>
      <c r="H303" s="569"/>
      <c r="I303" s="569"/>
      <c r="J303" s="569"/>
      <c r="K303" s="569"/>
      <c r="L303" s="569"/>
      <c r="M303" s="569"/>
      <c r="N303" s="569"/>
      <c r="O303" s="569"/>
      <c r="P303" s="569"/>
      <c r="Q303" s="569"/>
      <c r="R303" s="569"/>
      <c r="S303" s="569"/>
      <c r="T303" s="569"/>
      <c r="U303" s="569"/>
      <c r="V303" s="569"/>
      <c r="W303" s="569"/>
      <c r="X303" s="569"/>
    </row>
    <row r="304" ht="14.25" customHeight="1">
      <c r="A304" s="569"/>
      <c r="B304" s="569"/>
      <c r="C304" s="569"/>
      <c r="D304" s="569"/>
      <c r="E304" s="569"/>
      <c r="F304" s="569"/>
      <c r="G304" s="569"/>
      <c r="H304" s="569"/>
      <c r="I304" s="569"/>
      <c r="J304" s="569"/>
      <c r="K304" s="569"/>
      <c r="L304" s="569"/>
      <c r="M304" s="569"/>
      <c r="N304" s="569"/>
      <c r="O304" s="569"/>
      <c r="P304" s="569"/>
      <c r="Q304" s="569"/>
      <c r="R304" s="569"/>
      <c r="S304" s="569"/>
      <c r="T304" s="569"/>
      <c r="U304" s="569"/>
      <c r="V304" s="569"/>
      <c r="W304" s="569"/>
      <c r="X304" s="569"/>
    </row>
    <row r="305" ht="14.25" customHeight="1">
      <c r="A305" s="569"/>
      <c r="B305" s="569"/>
      <c r="C305" s="569"/>
      <c r="D305" s="569"/>
      <c r="E305" s="569"/>
      <c r="F305" s="569"/>
      <c r="G305" s="569"/>
      <c r="H305" s="569"/>
      <c r="I305" s="569"/>
      <c r="J305" s="569"/>
      <c r="K305" s="569"/>
      <c r="L305" s="569"/>
      <c r="M305" s="569"/>
      <c r="N305" s="569"/>
      <c r="O305" s="569"/>
      <c r="P305" s="569"/>
      <c r="Q305" s="569"/>
      <c r="R305" s="569"/>
      <c r="S305" s="569"/>
      <c r="T305" s="569"/>
      <c r="U305" s="569"/>
      <c r="V305" s="569"/>
      <c r="W305" s="569"/>
      <c r="X305" s="569"/>
    </row>
    <row r="306" ht="14.25" customHeight="1">
      <c r="A306" s="569"/>
      <c r="B306" s="569"/>
      <c r="C306" s="569"/>
      <c r="D306" s="569"/>
      <c r="E306" s="569"/>
      <c r="F306" s="569"/>
      <c r="G306" s="569"/>
      <c r="H306" s="569"/>
      <c r="I306" s="569"/>
      <c r="J306" s="569"/>
      <c r="K306" s="569"/>
      <c r="L306" s="569"/>
      <c r="M306" s="569"/>
      <c r="N306" s="569"/>
      <c r="O306" s="569"/>
      <c r="P306" s="569"/>
      <c r="Q306" s="569"/>
      <c r="R306" s="569"/>
      <c r="S306" s="569"/>
      <c r="T306" s="569"/>
      <c r="U306" s="569"/>
      <c r="V306" s="569"/>
      <c r="W306" s="569"/>
      <c r="X306" s="569"/>
    </row>
    <row r="307" ht="14.25" customHeight="1">
      <c r="A307" s="569"/>
      <c r="B307" s="569"/>
      <c r="C307" s="569"/>
      <c r="D307" s="569"/>
      <c r="E307" s="569"/>
      <c r="F307" s="569"/>
      <c r="G307" s="569"/>
      <c r="H307" s="569"/>
      <c r="I307" s="569"/>
      <c r="J307" s="569"/>
      <c r="K307" s="569"/>
      <c r="L307" s="569"/>
      <c r="M307" s="569"/>
      <c r="N307" s="569"/>
      <c r="O307" s="569"/>
      <c r="P307" s="569"/>
      <c r="Q307" s="569"/>
      <c r="R307" s="569"/>
      <c r="S307" s="569"/>
      <c r="T307" s="569"/>
      <c r="U307" s="569"/>
      <c r="V307" s="569"/>
      <c r="W307" s="569"/>
      <c r="X307" s="569"/>
    </row>
    <row r="308" ht="14.25" customHeight="1">
      <c r="A308" s="569"/>
      <c r="B308" s="569"/>
      <c r="C308" s="569"/>
      <c r="D308" s="569"/>
      <c r="E308" s="569"/>
      <c r="F308" s="569"/>
      <c r="G308" s="569"/>
      <c r="H308" s="569"/>
      <c r="I308" s="569"/>
      <c r="J308" s="569"/>
      <c r="K308" s="569"/>
      <c r="L308" s="569"/>
      <c r="M308" s="569"/>
      <c r="N308" s="569"/>
      <c r="O308" s="569"/>
      <c r="P308" s="569"/>
      <c r="Q308" s="569"/>
      <c r="R308" s="569"/>
      <c r="S308" s="569"/>
      <c r="T308" s="569"/>
      <c r="U308" s="569"/>
      <c r="V308" s="569"/>
      <c r="W308" s="569"/>
      <c r="X308" s="569"/>
    </row>
    <row r="309" ht="14.25" customHeight="1">
      <c r="A309" s="569"/>
      <c r="B309" s="569"/>
      <c r="C309" s="569"/>
      <c r="D309" s="569"/>
      <c r="E309" s="569"/>
      <c r="F309" s="569"/>
      <c r="G309" s="569"/>
      <c r="H309" s="569"/>
      <c r="I309" s="569"/>
      <c r="J309" s="569"/>
      <c r="K309" s="569"/>
      <c r="L309" s="569"/>
      <c r="M309" s="569"/>
      <c r="N309" s="569"/>
      <c r="O309" s="569"/>
      <c r="P309" s="569"/>
      <c r="Q309" s="569"/>
      <c r="R309" s="569"/>
      <c r="S309" s="569"/>
      <c r="T309" s="569"/>
      <c r="U309" s="569"/>
      <c r="V309" s="569"/>
      <c r="W309" s="569"/>
      <c r="X309" s="569"/>
    </row>
    <row r="310" ht="14.25" customHeight="1">
      <c r="A310" s="569"/>
      <c r="B310" s="569"/>
      <c r="C310" s="569"/>
      <c r="D310" s="569"/>
      <c r="E310" s="569"/>
      <c r="F310" s="569"/>
      <c r="G310" s="569"/>
      <c r="H310" s="569"/>
      <c r="I310" s="569"/>
      <c r="J310" s="569"/>
      <c r="K310" s="569"/>
      <c r="L310" s="569"/>
      <c r="M310" s="569"/>
      <c r="N310" s="569"/>
      <c r="O310" s="569"/>
      <c r="P310" s="569"/>
      <c r="Q310" s="569"/>
      <c r="R310" s="569"/>
      <c r="S310" s="569"/>
      <c r="T310" s="569"/>
      <c r="U310" s="569"/>
      <c r="V310" s="569"/>
      <c r="W310" s="569"/>
      <c r="X310" s="569"/>
    </row>
    <row r="311" ht="14.25" customHeight="1">
      <c r="A311" s="569"/>
      <c r="B311" s="569"/>
      <c r="C311" s="569"/>
      <c r="D311" s="569"/>
      <c r="E311" s="569"/>
      <c r="F311" s="569"/>
      <c r="G311" s="569"/>
      <c r="H311" s="569"/>
      <c r="I311" s="569"/>
      <c r="J311" s="569"/>
      <c r="K311" s="569"/>
      <c r="L311" s="569"/>
      <c r="M311" s="569"/>
      <c r="N311" s="569"/>
      <c r="O311" s="569"/>
      <c r="P311" s="569"/>
      <c r="Q311" s="569"/>
      <c r="R311" s="569"/>
      <c r="S311" s="569"/>
      <c r="T311" s="569"/>
      <c r="U311" s="569"/>
      <c r="V311" s="569"/>
      <c r="W311" s="569"/>
      <c r="X311" s="569"/>
    </row>
    <row r="312" ht="14.25" customHeight="1">
      <c r="A312" s="569"/>
      <c r="B312" s="569"/>
      <c r="C312" s="569"/>
      <c r="D312" s="569"/>
      <c r="E312" s="569"/>
      <c r="F312" s="569"/>
      <c r="G312" s="569"/>
      <c r="H312" s="569"/>
      <c r="I312" s="569"/>
      <c r="J312" s="569"/>
      <c r="K312" s="569"/>
      <c r="L312" s="569"/>
      <c r="M312" s="569"/>
      <c r="N312" s="569"/>
      <c r="O312" s="569"/>
      <c r="P312" s="569"/>
      <c r="Q312" s="569"/>
      <c r="R312" s="569"/>
      <c r="S312" s="569"/>
      <c r="T312" s="569"/>
      <c r="U312" s="569"/>
      <c r="V312" s="569"/>
      <c r="W312" s="569"/>
      <c r="X312" s="569"/>
    </row>
    <row r="313" ht="14.25" customHeight="1">
      <c r="A313" s="569"/>
      <c r="B313" s="569"/>
      <c r="C313" s="569"/>
      <c r="D313" s="569"/>
      <c r="E313" s="569"/>
      <c r="F313" s="569"/>
      <c r="G313" s="569"/>
      <c r="H313" s="569"/>
      <c r="I313" s="569"/>
      <c r="J313" s="569"/>
      <c r="K313" s="569"/>
      <c r="L313" s="569"/>
      <c r="M313" s="569"/>
      <c r="N313" s="569"/>
      <c r="O313" s="569"/>
      <c r="P313" s="569"/>
      <c r="Q313" s="569"/>
      <c r="R313" s="569"/>
      <c r="S313" s="569"/>
      <c r="T313" s="569"/>
      <c r="U313" s="569"/>
      <c r="V313" s="569"/>
      <c r="W313" s="569"/>
      <c r="X313" s="569"/>
    </row>
    <row r="314" ht="14.25" customHeight="1">
      <c r="A314" s="569"/>
      <c r="B314" s="569"/>
      <c r="C314" s="569"/>
      <c r="D314" s="569"/>
      <c r="E314" s="569"/>
      <c r="F314" s="569"/>
      <c r="G314" s="569"/>
      <c r="H314" s="569"/>
      <c r="I314" s="569"/>
      <c r="J314" s="569"/>
      <c r="K314" s="569"/>
      <c r="L314" s="569"/>
      <c r="M314" s="569"/>
      <c r="N314" s="569"/>
      <c r="O314" s="569"/>
      <c r="P314" s="569"/>
      <c r="Q314" s="569"/>
      <c r="R314" s="569"/>
      <c r="S314" s="569"/>
      <c r="T314" s="569"/>
      <c r="U314" s="569"/>
      <c r="V314" s="569"/>
      <c r="W314" s="569"/>
      <c r="X314" s="569"/>
    </row>
    <row r="315" ht="14.25" customHeight="1">
      <c r="A315" s="569"/>
      <c r="B315" s="569"/>
      <c r="C315" s="569"/>
      <c r="D315" s="569"/>
      <c r="E315" s="569"/>
      <c r="F315" s="569"/>
      <c r="G315" s="569"/>
      <c r="H315" s="569"/>
      <c r="I315" s="569"/>
      <c r="J315" s="569"/>
      <c r="K315" s="569"/>
      <c r="L315" s="569"/>
      <c r="M315" s="569"/>
      <c r="N315" s="569"/>
      <c r="O315" s="569"/>
      <c r="P315" s="569"/>
      <c r="Q315" s="569"/>
      <c r="R315" s="569"/>
      <c r="S315" s="569"/>
      <c r="T315" s="569"/>
      <c r="U315" s="569"/>
      <c r="V315" s="569"/>
      <c r="W315" s="569"/>
      <c r="X315" s="569"/>
    </row>
    <row r="316" ht="14.25" customHeight="1">
      <c r="A316" s="569"/>
      <c r="B316" s="569"/>
      <c r="C316" s="569"/>
      <c r="D316" s="569"/>
      <c r="E316" s="569"/>
      <c r="F316" s="569"/>
      <c r="G316" s="569"/>
      <c r="H316" s="569"/>
      <c r="I316" s="569"/>
      <c r="J316" s="569"/>
      <c r="K316" s="569"/>
      <c r="L316" s="569"/>
      <c r="M316" s="569"/>
      <c r="N316" s="569"/>
      <c r="O316" s="569"/>
      <c r="P316" s="569"/>
      <c r="Q316" s="569"/>
      <c r="R316" s="569"/>
      <c r="S316" s="569"/>
      <c r="T316" s="569"/>
      <c r="U316" s="569"/>
      <c r="V316" s="569"/>
      <c r="W316" s="569"/>
      <c r="X316" s="569"/>
    </row>
    <row r="317" ht="14.25" customHeight="1">
      <c r="A317" s="569"/>
      <c r="B317" s="569"/>
      <c r="C317" s="569"/>
      <c r="D317" s="569"/>
      <c r="E317" s="569"/>
      <c r="F317" s="569"/>
      <c r="G317" s="569"/>
      <c r="H317" s="569"/>
      <c r="I317" s="569"/>
      <c r="J317" s="569"/>
      <c r="K317" s="569"/>
      <c r="L317" s="569"/>
      <c r="M317" s="569"/>
      <c r="N317" s="569"/>
      <c r="O317" s="569"/>
      <c r="P317" s="569"/>
      <c r="Q317" s="569"/>
      <c r="R317" s="569"/>
      <c r="S317" s="569"/>
      <c r="T317" s="569"/>
      <c r="U317" s="569"/>
      <c r="V317" s="569"/>
      <c r="W317" s="569"/>
      <c r="X317" s="569"/>
    </row>
    <row r="318" ht="14.25" customHeight="1">
      <c r="A318" s="569"/>
      <c r="B318" s="569"/>
      <c r="C318" s="569"/>
      <c r="D318" s="569"/>
      <c r="E318" s="569"/>
      <c r="F318" s="569"/>
      <c r="G318" s="569"/>
      <c r="H318" s="569"/>
      <c r="I318" s="569"/>
      <c r="J318" s="569"/>
      <c r="K318" s="569"/>
      <c r="L318" s="569"/>
      <c r="M318" s="569"/>
      <c r="N318" s="569"/>
      <c r="O318" s="569"/>
      <c r="P318" s="569"/>
      <c r="Q318" s="569"/>
      <c r="R318" s="569"/>
      <c r="S318" s="569"/>
      <c r="T318" s="569"/>
      <c r="U318" s="569"/>
      <c r="V318" s="569"/>
      <c r="W318" s="569"/>
      <c r="X318" s="569"/>
    </row>
    <row r="319" ht="14.25" customHeight="1">
      <c r="A319" s="569"/>
      <c r="B319" s="569"/>
      <c r="C319" s="569"/>
      <c r="D319" s="569"/>
      <c r="E319" s="569"/>
      <c r="F319" s="569"/>
      <c r="G319" s="569"/>
      <c r="H319" s="569"/>
      <c r="I319" s="569"/>
      <c r="J319" s="569"/>
      <c r="K319" s="569"/>
      <c r="L319" s="569"/>
      <c r="M319" s="569"/>
      <c r="N319" s="569"/>
      <c r="O319" s="569"/>
      <c r="P319" s="569"/>
      <c r="Q319" s="569"/>
      <c r="R319" s="569"/>
      <c r="S319" s="569"/>
      <c r="T319" s="569"/>
      <c r="U319" s="569"/>
      <c r="V319" s="569"/>
      <c r="W319" s="569"/>
      <c r="X319" s="569"/>
    </row>
    <row r="320" ht="14.25" customHeight="1">
      <c r="A320" s="569"/>
      <c r="B320" s="569"/>
      <c r="C320" s="569"/>
      <c r="D320" s="569"/>
      <c r="E320" s="569"/>
      <c r="F320" s="569"/>
      <c r="G320" s="569"/>
      <c r="H320" s="569"/>
      <c r="I320" s="569"/>
      <c r="J320" s="569"/>
      <c r="K320" s="569"/>
      <c r="L320" s="569"/>
      <c r="M320" s="569"/>
      <c r="N320" s="569"/>
      <c r="O320" s="569"/>
      <c r="P320" s="569"/>
      <c r="Q320" s="569"/>
      <c r="R320" s="569"/>
      <c r="S320" s="569"/>
      <c r="T320" s="569"/>
      <c r="U320" s="569"/>
      <c r="V320" s="569"/>
      <c r="W320" s="569"/>
      <c r="X320" s="569"/>
    </row>
    <row r="321" ht="14.25" customHeight="1">
      <c r="A321" s="569"/>
      <c r="B321" s="569"/>
      <c r="C321" s="569"/>
      <c r="D321" s="569"/>
      <c r="E321" s="569"/>
      <c r="F321" s="569"/>
      <c r="G321" s="569"/>
      <c r="H321" s="569"/>
      <c r="I321" s="569"/>
      <c r="J321" s="569"/>
      <c r="K321" s="569"/>
      <c r="L321" s="569"/>
      <c r="M321" s="569"/>
      <c r="N321" s="569"/>
      <c r="O321" s="569"/>
      <c r="P321" s="569"/>
      <c r="Q321" s="569"/>
      <c r="R321" s="569"/>
      <c r="S321" s="569"/>
      <c r="T321" s="569"/>
      <c r="U321" s="569"/>
      <c r="V321" s="569"/>
      <c r="W321" s="569"/>
      <c r="X321" s="569"/>
    </row>
    <row r="322" ht="14.25" customHeight="1">
      <c r="A322" s="569"/>
      <c r="B322" s="569"/>
      <c r="C322" s="569"/>
      <c r="D322" s="569"/>
      <c r="E322" s="569"/>
      <c r="F322" s="569"/>
      <c r="G322" s="569"/>
      <c r="H322" s="569"/>
      <c r="I322" s="569"/>
      <c r="J322" s="569"/>
      <c r="K322" s="569"/>
      <c r="L322" s="569"/>
      <c r="M322" s="569"/>
      <c r="N322" s="569"/>
      <c r="O322" s="569"/>
      <c r="P322" s="569"/>
      <c r="Q322" s="569"/>
      <c r="R322" s="569"/>
      <c r="S322" s="569"/>
      <c r="T322" s="569"/>
      <c r="U322" s="569"/>
      <c r="V322" s="569"/>
      <c r="W322" s="569"/>
      <c r="X322" s="569"/>
    </row>
    <row r="323" ht="14.25" customHeight="1">
      <c r="A323" s="569"/>
      <c r="B323" s="569"/>
      <c r="C323" s="569"/>
      <c r="D323" s="569"/>
      <c r="E323" s="569"/>
      <c r="F323" s="569"/>
      <c r="G323" s="569"/>
      <c r="H323" s="569"/>
      <c r="I323" s="569"/>
      <c r="J323" s="569"/>
      <c r="K323" s="569"/>
      <c r="L323" s="569"/>
      <c r="M323" s="569"/>
      <c r="N323" s="569"/>
      <c r="O323" s="569"/>
      <c r="P323" s="569"/>
      <c r="Q323" s="569"/>
      <c r="R323" s="569"/>
      <c r="S323" s="569"/>
      <c r="T323" s="569"/>
      <c r="U323" s="569"/>
      <c r="V323" s="569"/>
      <c r="W323" s="569"/>
      <c r="X323" s="569"/>
    </row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91">
    <mergeCell ref="A14:A15"/>
    <mergeCell ref="A41:A43"/>
    <mergeCell ref="B41:B43"/>
    <mergeCell ref="B1:L1"/>
    <mergeCell ref="A13:G13"/>
    <mergeCell ref="B14:B15"/>
    <mergeCell ref="C14:E14"/>
    <mergeCell ref="A16:G16"/>
    <mergeCell ref="A27:G27"/>
    <mergeCell ref="A40:L40"/>
    <mergeCell ref="C41:L41"/>
    <mergeCell ref="C42:D42"/>
    <mergeCell ref="E42:F42"/>
    <mergeCell ref="G42:H42"/>
    <mergeCell ref="I42:J42"/>
    <mergeCell ref="K42:L42"/>
    <mergeCell ref="A44:L44"/>
    <mergeCell ref="G47:H47"/>
    <mergeCell ref="I47:J47"/>
    <mergeCell ref="C45:D45"/>
    <mergeCell ref="E45:F45"/>
    <mergeCell ref="G45:H45"/>
    <mergeCell ref="I45:J45"/>
    <mergeCell ref="K45:L45"/>
    <mergeCell ref="E47:F47"/>
    <mergeCell ref="K47:L47"/>
    <mergeCell ref="C47:D47"/>
    <mergeCell ref="C48:D48"/>
    <mergeCell ref="E48:F48"/>
    <mergeCell ref="G48:H48"/>
    <mergeCell ref="I48:J48"/>
    <mergeCell ref="K48:L48"/>
    <mergeCell ref="A55:L55"/>
    <mergeCell ref="C60:L60"/>
    <mergeCell ref="C66:L66"/>
    <mergeCell ref="A68:G68"/>
    <mergeCell ref="A70:G70"/>
    <mergeCell ref="A71:A72"/>
    <mergeCell ref="B71:B72"/>
    <mergeCell ref="C71:E71"/>
    <mergeCell ref="C98:L98"/>
    <mergeCell ref="A101:L101"/>
    <mergeCell ref="C102:D102"/>
    <mergeCell ref="E102:F102"/>
    <mergeCell ref="G102:H102"/>
    <mergeCell ref="I102:J102"/>
    <mergeCell ref="K102:L102"/>
    <mergeCell ref="A112:L112"/>
    <mergeCell ref="M112:T112"/>
    <mergeCell ref="C117:L117"/>
    <mergeCell ref="M117:T117"/>
    <mergeCell ref="C123:L123"/>
    <mergeCell ref="M123:T123"/>
    <mergeCell ref="C99:D99"/>
    <mergeCell ref="E99:F99"/>
    <mergeCell ref="C104:D104"/>
    <mergeCell ref="E104:F104"/>
    <mergeCell ref="G104:H104"/>
    <mergeCell ref="I104:J104"/>
    <mergeCell ref="K104:L104"/>
    <mergeCell ref="G99:H99"/>
    <mergeCell ref="I99:J99"/>
    <mergeCell ref="K99:L99"/>
    <mergeCell ref="M99:N99"/>
    <mergeCell ref="O99:P99"/>
    <mergeCell ref="Q99:R99"/>
    <mergeCell ref="A73:L73"/>
    <mergeCell ref="A84:L84"/>
    <mergeCell ref="A97:L97"/>
    <mergeCell ref="A98:A100"/>
    <mergeCell ref="B98:B100"/>
    <mergeCell ref="M98:T98"/>
    <mergeCell ref="S99:T99"/>
    <mergeCell ref="M101:T101"/>
    <mergeCell ref="M102:N102"/>
    <mergeCell ref="O102:P102"/>
    <mergeCell ref="Q102:R102"/>
    <mergeCell ref="S102:T102"/>
    <mergeCell ref="M104:N104"/>
    <mergeCell ref="O104:P104"/>
    <mergeCell ref="Q104:R104"/>
    <mergeCell ref="S104:T104"/>
    <mergeCell ref="Q105:R105"/>
    <mergeCell ref="S105:T105"/>
    <mergeCell ref="C105:D105"/>
    <mergeCell ref="E105:F105"/>
    <mergeCell ref="G105:H105"/>
    <mergeCell ref="I105:J105"/>
    <mergeCell ref="K105:L105"/>
    <mergeCell ref="M105:N105"/>
    <mergeCell ref="O105:P105"/>
  </mergeCells>
  <printOptions/>
  <pageMargins bottom="1.0" footer="0.0" header="0.0" left="0.75" right="0.75" top="1.0"/>
  <pageSetup orientation="portrait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297.0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519">
        <v>1.0</v>
      </c>
      <c r="D4" s="519">
        <v>2.0</v>
      </c>
      <c r="E4" s="519">
        <v>0.0</v>
      </c>
      <c r="F4" s="519">
        <v>45.0</v>
      </c>
      <c r="G4" s="519">
        <v>24.0</v>
      </c>
      <c r="H4" s="519">
        <v>22.5</v>
      </c>
      <c r="I4" s="519">
        <v>68.0</v>
      </c>
      <c r="J4" s="519">
        <v>68.18</v>
      </c>
      <c r="K4" s="520"/>
      <c r="L4" s="520"/>
      <c r="M4" s="520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/>
      <c r="D16" s="40"/>
      <c r="E16" s="39"/>
      <c r="F16" s="522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/>
      <c r="D19" s="49"/>
      <c r="E19" s="47"/>
      <c r="F19" s="524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0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3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3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3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3.0</v>
      </c>
      <c r="D40" s="73"/>
      <c r="E40" s="72">
        <v>14.0</v>
      </c>
      <c r="F40" s="73"/>
      <c r="G40" s="72">
        <v>19.0</v>
      </c>
      <c r="H40" s="73"/>
      <c r="I40" s="72">
        <v>30.0</v>
      </c>
      <c r="J40" s="73"/>
      <c r="K40" s="72">
        <v>44.0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2.0</v>
      </c>
      <c r="H41" s="75">
        <v>4.0</v>
      </c>
      <c r="I41" s="74">
        <v>2.0</v>
      </c>
      <c r="J41" s="75">
        <v>4.0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4.0</v>
      </c>
      <c r="D42" s="78"/>
      <c r="E42" s="77">
        <v>4.0</v>
      </c>
      <c r="F42" s="78"/>
      <c r="G42" s="77">
        <v>4.0</v>
      </c>
      <c r="H42" s="78"/>
      <c r="I42" s="77">
        <v>4.0</v>
      </c>
      <c r="J42" s="78"/>
      <c r="K42" s="77">
        <v>4.0</v>
      </c>
      <c r="L42" s="78"/>
      <c r="M42" s="4"/>
    </row>
    <row r="43" ht="14.25" customHeight="1">
      <c r="A43" s="36">
        <v>4.0</v>
      </c>
      <c r="B43" s="76" t="s">
        <v>38</v>
      </c>
      <c r="C43" s="77">
        <v>1.0</v>
      </c>
      <c r="D43" s="78"/>
      <c r="E43" s="77">
        <v>3.0</v>
      </c>
      <c r="F43" s="78"/>
      <c r="G43" s="77">
        <v>5.0</v>
      </c>
      <c r="H43" s="78"/>
      <c r="I43" s="77">
        <v>6.0</v>
      </c>
      <c r="J43" s="78"/>
      <c r="K43" s="77">
        <v>2.0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91.0</v>
      </c>
      <c r="D44" s="75">
        <v>301.0</v>
      </c>
      <c r="E44" s="74">
        <v>189.0</v>
      </c>
      <c r="F44" s="75">
        <v>285.0</v>
      </c>
      <c r="G44" s="74">
        <v>230.0</v>
      </c>
      <c r="H44" s="75" t="s">
        <v>63</v>
      </c>
      <c r="I44" s="74">
        <v>196.0</v>
      </c>
      <c r="J44" s="75">
        <v>175.0</v>
      </c>
      <c r="K44" s="74">
        <v>202.0</v>
      </c>
      <c r="L44" s="75">
        <v>346.0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10.0</v>
      </c>
      <c r="G45" s="74">
        <v>10.0</v>
      </c>
      <c r="H45" s="75" t="s">
        <v>63</v>
      </c>
      <c r="I45" s="74">
        <v>10.0</v>
      </c>
      <c r="J45" s="75">
        <v>6.0</v>
      </c>
      <c r="K45" s="74">
        <v>10.0</v>
      </c>
      <c r="L45" s="75">
        <v>10.0</v>
      </c>
      <c r="M45" s="4"/>
    </row>
    <row r="46" ht="14.25" customHeight="1">
      <c r="A46" s="44">
        <v>7.0</v>
      </c>
      <c r="B46" s="79" t="s">
        <v>42</v>
      </c>
      <c r="C46" s="74">
        <v>186.0</v>
      </c>
      <c r="D46" s="75">
        <v>520.0</v>
      </c>
      <c r="E46" s="74">
        <v>357.0</v>
      </c>
      <c r="F46" s="75">
        <v>612.0</v>
      </c>
      <c r="G46" s="74">
        <v>292.0</v>
      </c>
      <c r="H46" s="75" t="s">
        <v>63</v>
      </c>
      <c r="I46" s="74">
        <v>204.0</v>
      </c>
      <c r="J46" s="75">
        <v>270.0</v>
      </c>
      <c r="K46" s="74">
        <v>287.0</v>
      </c>
      <c r="L46" s="75">
        <v>445.0</v>
      </c>
      <c r="M46" s="4"/>
    </row>
    <row r="47" ht="14.25" customHeight="1">
      <c r="A47" s="45"/>
      <c r="B47" s="80" t="s">
        <v>43</v>
      </c>
      <c r="C47" s="81">
        <v>274.0</v>
      </c>
      <c r="D47" s="82">
        <v>122.0</v>
      </c>
      <c r="E47" s="81">
        <v>401.0</v>
      </c>
      <c r="F47" s="82">
        <v>203.0</v>
      </c>
      <c r="G47" s="81">
        <v>96.0</v>
      </c>
      <c r="H47" s="82">
        <v>126.0</v>
      </c>
      <c r="I47" s="81">
        <v>91.0</v>
      </c>
      <c r="J47" s="82">
        <v>277.0</v>
      </c>
      <c r="K47" s="81">
        <v>153.0</v>
      </c>
      <c r="L47" s="82">
        <v>148.0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5.0</v>
      </c>
      <c r="E48" s="74">
        <v>10.0</v>
      </c>
      <c r="F48" s="82">
        <v>8.0</v>
      </c>
      <c r="G48" s="74">
        <v>10.0</v>
      </c>
      <c r="H48" s="75">
        <v>10.0</v>
      </c>
      <c r="I48" s="74">
        <v>10.0</v>
      </c>
      <c r="J48" s="75">
        <v>10.0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544.0</v>
      </c>
      <c r="D49" s="85">
        <v>147.0</v>
      </c>
      <c r="E49" s="84">
        <v>602.0</v>
      </c>
      <c r="F49" s="85">
        <v>296.0</v>
      </c>
      <c r="G49" s="84">
        <v>134.0</v>
      </c>
      <c r="H49" s="85" t="s">
        <v>241</v>
      </c>
      <c r="I49" s="84">
        <v>244.0</v>
      </c>
      <c r="J49" s="85">
        <v>392.0</v>
      </c>
      <c r="K49" s="84">
        <v>299.0</v>
      </c>
      <c r="L49" s="85">
        <v>245.0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>
        <v>21.0</v>
      </c>
      <c r="L51" s="89">
        <v>24.0</v>
      </c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>
        <v>34.0</v>
      </c>
      <c r="L52" s="75">
        <v>34.0</v>
      </c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>
        <v>2.0</v>
      </c>
      <c r="L53" s="75">
        <v>2.0</v>
      </c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 t="s">
        <v>51</v>
      </c>
      <c r="L54" s="75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39.0"/>
    <col customWidth="1" min="3" max="3" width="22.0"/>
    <col customWidth="1" min="4" max="5" width="9.0"/>
    <col customWidth="1" min="6" max="6" width="12.86"/>
    <col customWidth="1" min="7" max="7" width="10.29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298.0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3.0</v>
      </c>
      <c r="D3" s="308">
        <v>2.0</v>
      </c>
      <c r="E3" s="308">
        <v>1.0</v>
      </c>
      <c r="F3" s="308">
        <v>7.0</v>
      </c>
      <c r="G3" s="308">
        <v>6.0</v>
      </c>
      <c r="H3" s="308">
        <v>7.0</v>
      </c>
      <c r="I3" s="308">
        <v>6.0</v>
      </c>
      <c r="J3" s="308">
        <v>116.68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>
        <v>66.0</v>
      </c>
      <c r="D6" s="308">
        <v>0.0</v>
      </c>
      <c r="E6" s="308">
        <v>86.0</v>
      </c>
      <c r="F6" s="308">
        <v>4.0</v>
      </c>
      <c r="G6" s="325">
        <v>45741.0</v>
      </c>
      <c r="H6" s="308">
        <v>21.5</v>
      </c>
      <c r="I6" s="308"/>
      <c r="J6" s="308"/>
      <c r="K6" s="308">
        <v>16.5</v>
      </c>
      <c r="L6" s="308">
        <v>7.82</v>
      </c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>
        <v>8.0</v>
      </c>
      <c r="D12" s="30">
        <v>15.0</v>
      </c>
      <c r="E12" s="30">
        <v>23.0</v>
      </c>
      <c r="F12" s="30" t="s">
        <v>239</v>
      </c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>
        <v>1.0</v>
      </c>
      <c r="D13" s="33">
        <v>1.0</v>
      </c>
      <c r="E13" s="33">
        <v>1.0</v>
      </c>
      <c r="F13" s="33">
        <v>1.0</v>
      </c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>
        <v>1.0</v>
      </c>
      <c r="D14" s="33">
        <v>1.0</v>
      </c>
      <c r="E14" s="33">
        <v>1.0</v>
      </c>
      <c r="F14" s="33">
        <v>1.0</v>
      </c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>
        <v>4.0</v>
      </c>
      <c r="D15" s="33">
        <v>3.0</v>
      </c>
      <c r="E15" s="33">
        <v>2.0</v>
      </c>
      <c r="F15" s="33">
        <v>2.0</v>
      </c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>
        <v>199.0</v>
      </c>
      <c r="D16" s="40">
        <v>207.0</v>
      </c>
      <c r="E16" s="39">
        <v>134.0</v>
      </c>
      <c r="F16" s="522">
        <v>138.0</v>
      </c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>
        <v>4.0</v>
      </c>
      <c r="D17" s="33">
        <v>3.0</v>
      </c>
      <c r="E17" s="33">
        <v>10.0</v>
      </c>
      <c r="F17" s="33">
        <v>7.0</v>
      </c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>
        <v>120.0</v>
      </c>
      <c r="D18" s="33">
        <v>120.0</v>
      </c>
      <c r="E18" s="33">
        <v>118.0</v>
      </c>
      <c r="F18" s="33">
        <v>120.0</v>
      </c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>
        <v>139.0</v>
      </c>
      <c r="D19" s="49">
        <v>183.0</v>
      </c>
      <c r="E19" s="47">
        <v>135.0</v>
      </c>
      <c r="F19" s="524">
        <v>140.0</v>
      </c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>
        <v>8.0</v>
      </c>
      <c r="D20" s="30">
        <v>10.0</v>
      </c>
      <c r="E20" s="30">
        <v>2.0</v>
      </c>
      <c r="F20" s="30">
        <v>7.0</v>
      </c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>
        <v>120.0</v>
      </c>
      <c r="D21" s="33">
        <v>116.0</v>
      </c>
      <c r="E21" s="33">
        <v>99.0</v>
      </c>
      <c r="F21" s="33">
        <v>116.0</v>
      </c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>
        <v>5.0</v>
      </c>
      <c r="F23" s="30">
        <v>1.0</v>
      </c>
      <c r="G23" s="30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>
        <v>6.0</v>
      </c>
      <c r="F24" s="33">
        <v>1.0</v>
      </c>
      <c r="G24" s="33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>
        <v>10.0</v>
      </c>
      <c r="F25" s="33">
        <v>9.0</v>
      </c>
      <c r="G25" s="33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 t="s">
        <v>51</v>
      </c>
      <c r="F26" s="33" t="s">
        <v>4</v>
      </c>
      <c r="G26" s="33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508"/>
      <c r="D27" s="21"/>
      <c r="E27" s="21"/>
      <c r="F27" s="21"/>
      <c r="G27" s="22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/>
      <c r="D28" s="33">
        <v>24.0</v>
      </c>
      <c r="E28" s="33">
        <v>18.0</v>
      </c>
      <c r="F28" s="33">
        <v>24.0</v>
      </c>
      <c r="G28" s="33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/>
      <c r="D29" s="33">
        <v>25.0</v>
      </c>
      <c r="E29" s="33">
        <v>32.0</v>
      </c>
      <c r="F29" s="33">
        <v>29.0</v>
      </c>
      <c r="G29" s="33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/>
      <c r="D30" s="33">
        <v>3.0</v>
      </c>
      <c r="E30" s="33">
        <v>0.0</v>
      </c>
      <c r="F30" s="33">
        <v>1.0</v>
      </c>
      <c r="G30" s="33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/>
      <c r="D31" s="33">
        <v>0.0</v>
      </c>
      <c r="E31" s="33">
        <v>0.0</v>
      </c>
      <c r="F31" s="33">
        <v>0.0</v>
      </c>
      <c r="G31" s="33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2"/>
      <c r="D32" s="33" t="s">
        <v>327</v>
      </c>
      <c r="E32" s="33">
        <v>0.0</v>
      </c>
      <c r="F32" s="33">
        <v>4.0</v>
      </c>
      <c r="G32" s="33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/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6">
    <mergeCell ref="B1:L1"/>
    <mergeCell ref="A8:G8"/>
    <mergeCell ref="A9:A10"/>
    <mergeCell ref="B9:B10"/>
    <mergeCell ref="C9:E9"/>
    <mergeCell ref="A11:G11"/>
    <mergeCell ref="A22:G22"/>
    <mergeCell ref="G37:H37"/>
    <mergeCell ref="I37:J37"/>
    <mergeCell ref="C27:G27"/>
    <mergeCell ref="A35:L35"/>
    <mergeCell ref="A36:A38"/>
    <mergeCell ref="B36:B38"/>
    <mergeCell ref="C36:L36"/>
    <mergeCell ref="C37:D37"/>
    <mergeCell ref="E37:F37"/>
    <mergeCell ref="K37:L37"/>
    <mergeCell ref="A39:L39"/>
    <mergeCell ref="C40:D40"/>
    <mergeCell ref="E40:F40"/>
    <mergeCell ref="G40:H40"/>
    <mergeCell ref="I40:J40"/>
    <mergeCell ref="K40:L40"/>
    <mergeCell ref="G43:H43"/>
    <mergeCell ref="I43:J43"/>
    <mergeCell ref="K43:L43"/>
    <mergeCell ref="A50:L50"/>
    <mergeCell ref="C55:L55"/>
    <mergeCell ref="C61:L61"/>
    <mergeCell ref="C42:D42"/>
    <mergeCell ref="E42:F42"/>
    <mergeCell ref="G42:H42"/>
    <mergeCell ref="I42:J42"/>
    <mergeCell ref="K42:L42"/>
    <mergeCell ref="C43:D43"/>
    <mergeCell ref="E43:F43"/>
  </mergeCells>
  <printOptions/>
  <pageMargins bottom="1.0" footer="0.0" header="0.0" left="0.75" right="0.75" top="1.0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299.0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4.0</v>
      </c>
      <c r="D3" s="308">
        <v>4.0</v>
      </c>
      <c r="E3" s="308">
        <v>0.0</v>
      </c>
      <c r="F3" s="308">
        <v>78.0</v>
      </c>
      <c r="G3" s="308">
        <v>36.0</v>
      </c>
      <c r="H3" s="308">
        <v>19.5</v>
      </c>
      <c r="I3" s="308">
        <v>73.0</v>
      </c>
      <c r="J3" s="308">
        <v>106.8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>
        <v>8.0</v>
      </c>
      <c r="D12" s="30">
        <v>15.0</v>
      </c>
      <c r="E12" s="30">
        <v>23.0</v>
      </c>
      <c r="F12" s="30" t="s">
        <v>239</v>
      </c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>
        <v>1.0</v>
      </c>
      <c r="D13" s="33">
        <v>1.0</v>
      </c>
      <c r="E13" s="33">
        <v>1.0</v>
      </c>
      <c r="F13" s="33">
        <v>1.0</v>
      </c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>
        <v>1.0</v>
      </c>
      <c r="D14" s="33">
        <v>1.0</v>
      </c>
      <c r="E14" s="33">
        <v>1.0</v>
      </c>
      <c r="F14" s="33">
        <v>1.0</v>
      </c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>
        <v>4.0</v>
      </c>
      <c r="D15" s="33">
        <v>3.0</v>
      </c>
      <c r="E15" s="33">
        <v>2.0</v>
      </c>
      <c r="F15" s="33">
        <v>2.0</v>
      </c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521">
        <v>199.0</v>
      </c>
      <c r="D16" s="40">
        <v>207.0</v>
      </c>
      <c r="E16" s="39">
        <v>134.0</v>
      </c>
      <c r="F16" s="522">
        <v>138.0</v>
      </c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>
        <v>4.0</v>
      </c>
      <c r="D17" s="33">
        <v>3.0</v>
      </c>
      <c r="E17" s="33">
        <v>10.0</v>
      </c>
      <c r="F17" s="33">
        <v>7.0</v>
      </c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>
        <v>120.0</v>
      </c>
      <c r="D18" s="33">
        <v>120.0</v>
      </c>
      <c r="E18" s="33">
        <v>118.0</v>
      </c>
      <c r="F18" s="33">
        <v>120.0</v>
      </c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523">
        <v>139.0</v>
      </c>
      <c r="D19" s="49">
        <v>183.0</v>
      </c>
      <c r="E19" s="47">
        <v>135.0</v>
      </c>
      <c r="F19" s="524">
        <v>140.0</v>
      </c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>
        <v>8.0</v>
      </c>
      <c r="D20" s="30">
        <v>10.0</v>
      </c>
      <c r="E20" s="30">
        <v>2.0</v>
      </c>
      <c r="F20" s="30">
        <v>7.0</v>
      </c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>
        <v>120.0</v>
      </c>
      <c r="D21" s="33">
        <v>116.0</v>
      </c>
      <c r="E21" s="33">
        <v>99.0</v>
      </c>
      <c r="F21" s="33">
        <v>116.0</v>
      </c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>
        <v>13.0</v>
      </c>
      <c r="D23" s="30">
        <v>29.0</v>
      </c>
      <c r="E23" s="30">
        <v>0.0</v>
      </c>
      <c r="F23" s="30">
        <v>36.0</v>
      </c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>
        <v>17.0</v>
      </c>
      <c r="D24" s="33">
        <v>19.0</v>
      </c>
      <c r="E24" s="33">
        <v>1.0</v>
      </c>
      <c r="F24" s="33">
        <v>36.0</v>
      </c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>
        <v>2.0</v>
      </c>
      <c r="D25" s="33">
        <v>2.0</v>
      </c>
      <c r="E25" s="33">
        <v>2.0</v>
      </c>
      <c r="F25" s="33">
        <v>2.0</v>
      </c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 t="s">
        <v>51</v>
      </c>
      <c r="D26" s="33" t="s">
        <v>51</v>
      </c>
      <c r="E26" s="33" t="s">
        <v>51</v>
      </c>
      <c r="F26" s="33" t="s">
        <v>51</v>
      </c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/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15.86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14" width="3.0"/>
    <col customWidth="1" min="15" max="26" width="2.0"/>
  </cols>
  <sheetData>
    <row r="1" ht="14.25" customHeight="1">
      <c r="A1" s="1" t="s">
        <v>0</v>
      </c>
      <c r="B1" s="517">
        <v>300.0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v>3.0</v>
      </c>
      <c r="D3" s="308">
        <v>3.0</v>
      </c>
      <c r="E3" s="308">
        <v>0.0</v>
      </c>
      <c r="F3" s="308">
        <v>58.0</v>
      </c>
      <c r="G3" s="308">
        <v>28.0</v>
      </c>
      <c r="H3" s="308">
        <v>19.33</v>
      </c>
      <c r="I3" s="308">
        <v>46.0</v>
      </c>
      <c r="J3" s="308">
        <v>129.06</v>
      </c>
      <c r="K3" s="308">
        <v>0.0</v>
      </c>
      <c r="L3" s="308">
        <v>0.0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29">
        <v>2.0</v>
      </c>
      <c r="D12" s="30">
        <v>5.0</v>
      </c>
      <c r="E12" s="30">
        <v>21.0</v>
      </c>
      <c r="F12" s="30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2">
        <v>1.0</v>
      </c>
      <c r="D13" s="33">
        <v>1.0</v>
      </c>
      <c r="E13" s="33">
        <v>2.0</v>
      </c>
      <c r="F13" s="33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2">
        <v>4.0</v>
      </c>
      <c r="D14" s="33">
        <v>4.0</v>
      </c>
      <c r="E14" s="33">
        <v>4.0</v>
      </c>
      <c r="F14" s="33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2">
        <v>5.0</v>
      </c>
      <c r="D15" s="33">
        <v>2.0</v>
      </c>
      <c r="E15" s="33">
        <v>3.0</v>
      </c>
      <c r="F15" s="33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9">
        <v>95.0</v>
      </c>
      <c r="D16" s="690">
        <v>97.0</v>
      </c>
      <c r="E16" s="691">
        <v>130.0</v>
      </c>
      <c r="F16" s="40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2">
        <v>3.0</v>
      </c>
      <c r="D17" s="33">
        <v>10.0</v>
      </c>
      <c r="E17" s="33">
        <v>10.0</v>
      </c>
      <c r="F17" s="33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2">
        <v>42.0</v>
      </c>
      <c r="D18" s="33">
        <v>110.0</v>
      </c>
      <c r="E18" s="33">
        <v>117.0</v>
      </c>
      <c r="F18" s="33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47">
        <v>34.0</v>
      </c>
      <c r="D19" s="692">
        <v>98.0</v>
      </c>
      <c r="E19" s="693">
        <v>166.0</v>
      </c>
      <c r="F19" s="49"/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29">
        <v>6.0</v>
      </c>
      <c r="D20" s="30">
        <v>1.0</v>
      </c>
      <c r="E20" s="30">
        <v>4.0</v>
      </c>
      <c r="F20" s="30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2">
        <v>42.0</v>
      </c>
      <c r="D21" s="33">
        <v>58.0</v>
      </c>
      <c r="E21" s="33">
        <v>120.0</v>
      </c>
      <c r="F21" s="33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29">
        <v>28.0</v>
      </c>
      <c r="D23" s="30">
        <v>19.0</v>
      </c>
      <c r="E23" s="30">
        <v>11.0</v>
      </c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2">
        <v>16.0</v>
      </c>
      <c r="D24" s="33">
        <v>18.0</v>
      </c>
      <c r="E24" s="33">
        <v>12.0</v>
      </c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2">
        <v>2.0</v>
      </c>
      <c r="D25" s="33">
        <v>2.0</v>
      </c>
      <c r="E25" s="33">
        <v>2.0</v>
      </c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2" t="s">
        <v>51</v>
      </c>
      <c r="D26" s="33" t="s">
        <v>51</v>
      </c>
      <c r="E26" s="33" t="s">
        <v>51</v>
      </c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58" t="s">
        <v>54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58" t="s">
        <v>55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58" t="s">
        <v>56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58" t="s">
        <v>57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301.0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3.0</v>
      </c>
      <c r="D3" s="308">
        <v>2.0</v>
      </c>
      <c r="E3" s="308">
        <v>0.0</v>
      </c>
      <c r="F3" s="308">
        <v>29.0</v>
      </c>
      <c r="G3" s="308">
        <v>15.0</v>
      </c>
      <c r="H3" s="308">
        <v>14.5</v>
      </c>
      <c r="I3" s="308">
        <v>31.0</v>
      </c>
      <c r="J3" s="308">
        <v>93.65</v>
      </c>
      <c r="K3" s="308"/>
      <c r="L3" s="308"/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>
        <v>5.0</v>
      </c>
      <c r="E12" s="30">
        <v>21.0</v>
      </c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>
        <v>1.0</v>
      </c>
      <c r="E13" s="33">
        <v>2.0</v>
      </c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>
        <v>4.0</v>
      </c>
      <c r="E14" s="33">
        <v>4.0</v>
      </c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>
        <v>2.0</v>
      </c>
      <c r="E15" s="33">
        <v>3.0</v>
      </c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9"/>
      <c r="D16" s="690">
        <v>97.0</v>
      </c>
      <c r="E16" s="691">
        <v>130.0</v>
      </c>
      <c r="F16" s="40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>
        <v>10.0</v>
      </c>
      <c r="E17" s="33">
        <v>10.0</v>
      </c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>
        <v>110.0</v>
      </c>
      <c r="E18" s="33">
        <v>117.0</v>
      </c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47"/>
      <c r="D19" s="692">
        <v>98.0</v>
      </c>
      <c r="E19" s="693">
        <v>166.0</v>
      </c>
      <c r="F19" s="49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>
        <v>1.0</v>
      </c>
      <c r="E20" s="30">
        <v>4.0</v>
      </c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>
        <v>58.0</v>
      </c>
      <c r="E21" s="33">
        <v>120.0</v>
      </c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>
        <v>15.0</v>
      </c>
      <c r="E23" s="30">
        <v>14.0</v>
      </c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>
        <v>12.0</v>
      </c>
      <c r="E24" s="33">
        <v>19.0</v>
      </c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>
        <v>7.0</v>
      </c>
      <c r="E25" s="33">
        <v>7.0</v>
      </c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 t="s">
        <v>51</v>
      </c>
      <c r="E26" s="33" t="s">
        <v>51</v>
      </c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302.0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326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327">
        <v>3.0</v>
      </c>
      <c r="C3" s="308">
        <v>3.0</v>
      </c>
      <c r="D3" s="308">
        <v>3.0</v>
      </c>
      <c r="E3" s="308">
        <v>1.0</v>
      </c>
      <c r="F3" s="308">
        <v>26.0</v>
      </c>
      <c r="G3" s="308">
        <v>21.0</v>
      </c>
      <c r="H3" s="308">
        <v>13.0</v>
      </c>
      <c r="I3" s="308">
        <v>19.0</v>
      </c>
      <c r="J3" s="308">
        <v>136.84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>
        <v>10.0</v>
      </c>
      <c r="D6" s="308">
        <v>0.0</v>
      </c>
      <c r="E6" s="308">
        <v>7.0</v>
      </c>
      <c r="F6" s="308">
        <v>0.0</v>
      </c>
      <c r="G6" s="308" t="s">
        <v>328</v>
      </c>
      <c r="H6" s="308">
        <v>0.0</v>
      </c>
      <c r="I6" s="308">
        <v>0.0</v>
      </c>
      <c r="J6" s="308">
        <v>0.0</v>
      </c>
      <c r="K6" s="308">
        <v>0.0</v>
      </c>
      <c r="L6" s="308">
        <v>4.2</v>
      </c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>
        <v>2.0</v>
      </c>
      <c r="D12" s="30">
        <v>5.0</v>
      </c>
      <c r="E12" s="30">
        <v>21.0</v>
      </c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>
        <v>1.0</v>
      </c>
      <c r="D13" s="33">
        <v>1.0</v>
      </c>
      <c r="E13" s="33">
        <v>2.0</v>
      </c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>
        <v>4.0</v>
      </c>
      <c r="D14" s="33">
        <v>4.0</v>
      </c>
      <c r="E14" s="33">
        <v>4.0</v>
      </c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>
        <v>5.0</v>
      </c>
      <c r="D15" s="33">
        <v>2.0</v>
      </c>
      <c r="E15" s="33">
        <v>3.0</v>
      </c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9">
        <v>93.0</v>
      </c>
      <c r="D16" s="690">
        <v>97.0</v>
      </c>
      <c r="E16" s="691">
        <v>130.0</v>
      </c>
      <c r="F16" s="40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>
        <v>3.0</v>
      </c>
      <c r="D17" s="33">
        <v>10.0</v>
      </c>
      <c r="E17" s="33">
        <v>10.0</v>
      </c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>
        <v>42.0</v>
      </c>
      <c r="D18" s="33">
        <v>110.0</v>
      </c>
      <c r="E18" s="33">
        <v>117.0</v>
      </c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47">
        <v>34.0</v>
      </c>
      <c r="D19" s="692">
        <v>98.0</v>
      </c>
      <c r="E19" s="693">
        <v>166.0</v>
      </c>
      <c r="F19" s="49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>
        <v>6.0</v>
      </c>
      <c r="D20" s="30">
        <v>1.0</v>
      </c>
      <c r="E20" s="30">
        <v>4.0</v>
      </c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>
        <v>42.0</v>
      </c>
      <c r="D21" s="33">
        <v>58.0</v>
      </c>
      <c r="E21" s="33">
        <v>120.0</v>
      </c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>
        <v>21.0</v>
      </c>
      <c r="D23" s="30">
        <v>4.0</v>
      </c>
      <c r="E23" s="30">
        <v>1.0</v>
      </c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>
        <v>12.0</v>
      </c>
      <c r="D24" s="33">
        <v>4.0</v>
      </c>
      <c r="E24" s="33">
        <v>3.0</v>
      </c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>
        <v>1.0</v>
      </c>
      <c r="D25" s="33">
        <v>1.0</v>
      </c>
      <c r="E25" s="33">
        <v>1.0</v>
      </c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 t="s">
        <v>53</v>
      </c>
      <c r="D26" s="33" t="s">
        <v>51</v>
      </c>
      <c r="E26" s="33" t="s">
        <v>51</v>
      </c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/>
      <c r="D28" s="33">
        <v>10.0</v>
      </c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/>
      <c r="D29" s="33">
        <v>7.0</v>
      </c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/>
      <c r="D30" s="33">
        <v>0.0</v>
      </c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/>
      <c r="D31" s="33">
        <v>0.0</v>
      </c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>
        <v>0.0</v>
      </c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303.0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1.0</v>
      </c>
      <c r="D3" s="308">
        <v>1.0</v>
      </c>
      <c r="E3" s="308">
        <v>0.0</v>
      </c>
      <c r="F3" s="308">
        <v>0.0</v>
      </c>
      <c r="G3" s="308">
        <v>0.0</v>
      </c>
      <c r="H3" s="308">
        <v>0.0</v>
      </c>
      <c r="I3" s="308">
        <v>5.0</v>
      </c>
      <c r="J3" s="308">
        <v>0.0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/>
      <c r="D4" s="308"/>
      <c r="E4" s="308"/>
      <c r="F4" s="308"/>
      <c r="G4" s="308"/>
      <c r="H4" s="308"/>
      <c r="I4" s="308"/>
      <c r="J4" s="308"/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>
        <v>31.0</v>
      </c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>
        <v>2.0</v>
      </c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>
        <v>4.0</v>
      </c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>
        <v>1.0</v>
      </c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9"/>
      <c r="D16" s="690"/>
      <c r="E16" s="691"/>
      <c r="F16" s="40">
        <v>165.0</v>
      </c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>
        <v>5.0</v>
      </c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>
        <v>120.0</v>
      </c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47"/>
      <c r="D19" s="692"/>
      <c r="E19" s="693"/>
      <c r="F19" s="49">
        <v>182.0</v>
      </c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>
        <v>5.0</v>
      </c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>
        <v>120.0</v>
      </c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1">
        <v>0.0</v>
      </c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1">
        <v>5.0</v>
      </c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1">
        <v>1.0</v>
      </c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1" t="s">
        <v>51</v>
      </c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304.0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326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327">
        <v>303.0</v>
      </c>
      <c r="C3" s="308">
        <v>3.0</v>
      </c>
      <c r="D3" s="308">
        <v>2.0</v>
      </c>
      <c r="E3" s="308">
        <v>1.0</v>
      </c>
      <c r="F3" s="308">
        <v>13.0</v>
      </c>
      <c r="G3" s="308">
        <v>10.0</v>
      </c>
      <c r="H3" s="308">
        <v>6.5</v>
      </c>
      <c r="I3" s="308">
        <v>15.0</v>
      </c>
      <c r="J3" s="308">
        <v>86.66</v>
      </c>
      <c r="K3" s="308">
        <v>0.0</v>
      </c>
      <c r="L3" s="308">
        <v>0.0</v>
      </c>
      <c r="M3" s="4"/>
    </row>
    <row r="4" ht="14.25" customHeight="1">
      <c r="A4" s="4"/>
      <c r="B4" s="7" t="s">
        <v>13</v>
      </c>
      <c r="C4" s="308">
        <v>5.0</v>
      </c>
      <c r="D4" s="308">
        <v>10.0</v>
      </c>
      <c r="E4" s="308">
        <v>2.0</v>
      </c>
      <c r="F4" s="694">
        <v>343.0</v>
      </c>
      <c r="G4" s="308">
        <v>95.0</v>
      </c>
      <c r="H4" s="308">
        <v>34.3</v>
      </c>
      <c r="I4" s="308">
        <v>699.0</v>
      </c>
      <c r="J4" s="308">
        <v>49.5</v>
      </c>
      <c r="K4" s="308">
        <v>0.0</v>
      </c>
      <c r="L4" s="308">
        <v>2.0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695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>
        <v>2.0</v>
      </c>
      <c r="D12" s="30">
        <v>5.0</v>
      </c>
      <c r="E12" s="30"/>
      <c r="F12" s="30">
        <v>31.0</v>
      </c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>
        <v>1.0</v>
      </c>
      <c r="D13" s="33">
        <v>1.0</v>
      </c>
      <c r="E13" s="33"/>
      <c r="F13" s="33">
        <v>2.0</v>
      </c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>
        <v>4.0</v>
      </c>
      <c r="D14" s="33">
        <v>4.0</v>
      </c>
      <c r="E14" s="33"/>
      <c r="F14" s="33">
        <v>4.0</v>
      </c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>
        <v>5.0</v>
      </c>
      <c r="D15" s="33">
        <v>2.0</v>
      </c>
      <c r="E15" s="33"/>
      <c r="F15" s="33">
        <v>1.0</v>
      </c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9">
        <v>93.0</v>
      </c>
      <c r="D16" s="690">
        <v>97.0</v>
      </c>
      <c r="E16" s="691"/>
      <c r="F16" s="40">
        <v>165.0</v>
      </c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>
        <v>3.0</v>
      </c>
      <c r="D17" s="33">
        <v>10.0</v>
      </c>
      <c r="E17" s="33"/>
      <c r="F17" s="33">
        <v>5.0</v>
      </c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>
        <v>42.0</v>
      </c>
      <c r="D18" s="33">
        <v>110.0</v>
      </c>
      <c r="E18" s="33"/>
      <c r="F18" s="33">
        <v>120.0</v>
      </c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47">
        <v>34.0</v>
      </c>
      <c r="D19" s="692">
        <v>98.0</v>
      </c>
      <c r="E19" s="693"/>
      <c r="F19" s="49">
        <v>182.0</v>
      </c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>
        <v>6.0</v>
      </c>
      <c r="D20" s="30">
        <v>1.0</v>
      </c>
      <c r="E20" s="30"/>
      <c r="F20" s="30">
        <v>5.0</v>
      </c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>
        <v>42.0</v>
      </c>
      <c r="D21" s="33">
        <v>58.0</v>
      </c>
      <c r="E21" s="33"/>
      <c r="F21" s="33">
        <v>120.0</v>
      </c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 t="s">
        <v>53</v>
      </c>
      <c r="D23" s="30">
        <v>3.0</v>
      </c>
      <c r="E23" s="30"/>
      <c r="F23" s="31">
        <v>10.0</v>
      </c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29" t="s">
        <v>53</v>
      </c>
      <c r="D24" s="33">
        <v>8.0</v>
      </c>
      <c r="E24" s="33"/>
      <c r="F24" s="31">
        <v>7.0</v>
      </c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29" t="s">
        <v>53</v>
      </c>
      <c r="D25" s="33">
        <v>6.0</v>
      </c>
      <c r="E25" s="33"/>
      <c r="F25" s="31">
        <v>6.0</v>
      </c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29" t="s">
        <v>53</v>
      </c>
      <c r="D26" s="33" t="s">
        <v>51</v>
      </c>
      <c r="E26" s="33"/>
      <c r="F26" s="31" t="s">
        <v>4</v>
      </c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444" t="s">
        <v>54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444" t="s">
        <v>55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444" t="s">
        <v>56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444" t="s">
        <v>57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444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444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27.0</v>
      </c>
      <c r="H40" s="73"/>
      <c r="I40" s="72">
        <v>31.0</v>
      </c>
      <c r="J40" s="73"/>
      <c r="K40" s="72">
        <v>39.0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1.0</v>
      </c>
      <c r="H41" s="75">
        <v>3.0</v>
      </c>
      <c r="I41" s="74">
        <v>1.0</v>
      </c>
      <c r="J41" s="75">
        <v>3.0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6.0</v>
      </c>
      <c r="D43" s="78"/>
      <c r="E43" s="77">
        <v>1.0</v>
      </c>
      <c r="F43" s="78"/>
      <c r="G43" s="77">
        <v>5.0</v>
      </c>
      <c r="H43" s="78"/>
      <c r="I43" s="77">
        <v>3.0</v>
      </c>
      <c r="J43" s="78"/>
      <c r="K43" s="77">
        <v>4.0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229.0</v>
      </c>
      <c r="D44" s="75">
        <v>202.0</v>
      </c>
      <c r="E44" s="74">
        <v>279.0</v>
      </c>
      <c r="F44" s="75">
        <v>162.0</v>
      </c>
      <c r="G44" s="74">
        <v>297.0</v>
      </c>
      <c r="H44" s="75">
        <v>70.0</v>
      </c>
      <c r="I44" s="74">
        <v>233.0</v>
      </c>
      <c r="J44" s="75">
        <v>392.0</v>
      </c>
      <c r="K44" s="74">
        <v>248.0</v>
      </c>
      <c r="L44" s="75">
        <v>266.0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7.0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7.0</v>
      </c>
      <c r="K45" s="74">
        <v>10.0</v>
      </c>
      <c r="L45" s="75">
        <v>9.0</v>
      </c>
      <c r="M45" s="4"/>
    </row>
    <row r="46" ht="14.25" customHeight="1">
      <c r="A46" s="44">
        <v>7.0</v>
      </c>
      <c r="B46" s="79" t="s">
        <v>42</v>
      </c>
      <c r="C46" s="74">
        <v>387.0</v>
      </c>
      <c r="D46" s="75">
        <v>452.0</v>
      </c>
      <c r="E46" s="74">
        <v>521.0</v>
      </c>
      <c r="F46" s="75">
        <v>389.0</v>
      </c>
      <c r="G46" s="74">
        <v>638.0</v>
      </c>
      <c r="H46" s="75">
        <v>109.0</v>
      </c>
      <c r="I46" s="74">
        <v>354.0</v>
      </c>
      <c r="J46" s="75">
        <v>673.0</v>
      </c>
      <c r="K46" s="74">
        <v>435.0</v>
      </c>
      <c r="L46" s="75">
        <v>429.0</v>
      </c>
      <c r="M46" s="4"/>
    </row>
    <row r="47" ht="14.25" customHeight="1">
      <c r="A47" s="45">
        <v>8.0</v>
      </c>
      <c r="B47" s="80" t="s">
        <v>43</v>
      </c>
      <c r="C47" s="81">
        <v>238.0</v>
      </c>
      <c r="D47" s="82">
        <v>192.0</v>
      </c>
      <c r="E47" s="81">
        <v>301.0</v>
      </c>
      <c r="F47" s="82">
        <v>321.0</v>
      </c>
      <c r="G47" s="81">
        <v>147.0</v>
      </c>
      <c r="H47" s="82">
        <v>142.0</v>
      </c>
      <c r="I47" s="81">
        <v>324.0</v>
      </c>
      <c r="J47" s="82">
        <v>198.0</v>
      </c>
      <c r="K47" s="81">
        <v>214.0</v>
      </c>
      <c r="L47" s="82">
        <v>102.0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6.0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455.0</v>
      </c>
      <c r="D49" s="85">
        <v>333.0</v>
      </c>
      <c r="E49" s="84">
        <v>351.0</v>
      </c>
      <c r="F49" s="85">
        <v>454.0</v>
      </c>
      <c r="G49" s="84">
        <v>207.0</v>
      </c>
      <c r="H49" s="85">
        <v>247.0</v>
      </c>
      <c r="I49" s="84">
        <v>519.0</v>
      </c>
      <c r="J49" s="85">
        <v>253.0</v>
      </c>
      <c r="K49" s="84">
        <v>382.0</v>
      </c>
      <c r="L49" s="85">
        <v>153.0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6.0</v>
      </c>
      <c r="D51" s="89">
        <v>46.0</v>
      </c>
      <c r="E51" s="88">
        <v>3.0</v>
      </c>
      <c r="F51" s="89">
        <v>21.0</v>
      </c>
      <c r="G51" s="89">
        <v>9.0</v>
      </c>
      <c r="H51" s="88">
        <v>7.0</v>
      </c>
      <c r="I51" s="88">
        <v>74.0</v>
      </c>
      <c r="J51" s="89">
        <v>32.0</v>
      </c>
      <c r="K51" s="88">
        <v>95.0</v>
      </c>
      <c r="L51" s="89">
        <v>53.0</v>
      </c>
      <c r="M51" s="4"/>
    </row>
    <row r="52" ht="14.25" customHeight="1">
      <c r="A52" s="27">
        <v>12.0</v>
      </c>
      <c r="B52" s="87" t="s">
        <v>48</v>
      </c>
      <c r="C52" s="74">
        <v>12.0</v>
      </c>
      <c r="D52" s="75">
        <v>115.0</v>
      </c>
      <c r="E52" s="74">
        <v>15.0</v>
      </c>
      <c r="F52" s="75">
        <v>68.0</v>
      </c>
      <c r="G52" s="75">
        <v>29.0</v>
      </c>
      <c r="H52" s="74">
        <v>17.0</v>
      </c>
      <c r="I52" s="74">
        <v>122.0</v>
      </c>
      <c r="J52" s="75">
        <v>56.0</v>
      </c>
      <c r="K52" s="74">
        <v>190.0</v>
      </c>
      <c r="L52" s="75">
        <v>75.0</v>
      </c>
      <c r="M52" s="4"/>
    </row>
    <row r="53" ht="14.25" customHeight="1">
      <c r="A53" s="27">
        <v>13.0</v>
      </c>
      <c r="B53" s="87" t="s">
        <v>49</v>
      </c>
      <c r="C53" s="74">
        <v>6.0</v>
      </c>
      <c r="D53" s="75">
        <v>7.0</v>
      </c>
      <c r="E53" s="74">
        <v>6.0</v>
      </c>
      <c r="F53" s="75">
        <v>6.0</v>
      </c>
      <c r="G53" s="75">
        <v>6.0</v>
      </c>
      <c r="H53" s="74">
        <v>6.0</v>
      </c>
      <c r="I53" s="74">
        <v>6.0</v>
      </c>
      <c r="J53" s="75">
        <v>6.0</v>
      </c>
      <c r="K53" s="74">
        <v>5.0</v>
      </c>
      <c r="L53" s="75">
        <v>5.0</v>
      </c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53</v>
      </c>
      <c r="E54" s="74" t="s">
        <v>51</v>
      </c>
      <c r="F54" s="75" t="s">
        <v>51</v>
      </c>
      <c r="G54" s="75" t="s">
        <v>51</v>
      </c>
      <c r="H54" s="74" t="s">
        <v>51</v>
      </c>
      <c r="I54" s="74" t="s">
        <v>53</v>
      </c>
      <c r="J54" s="75" t="s">
        <v>51</v>
      </c>
      <c r="K54" s="74" t="s">
        <v>51</v>
      </c>
      <c r="L54" s="75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9.57"/>
    <col customWidth="1" min="14" max="26" width="8.71"/>
  </cols>
  <sheetData>
    <row r="1" ht="14.25" customHeight="1">
      <c r="A1" s="1" t="s">
        <v>0</v>
      </c>
      <c r="B1" s="517">
        <v>305.0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696">
        <v>4.0</v>
      </c>
      <c r="D4" s="696">
        <v>8.0</v>
      </c>
      <c r="E4" s="696">
        <v>0.0</v>
      </c>
      <c r="F4" s="696">
        <v>326.0</v>
      </c>
      <c r="G4" s="696">
        <v>84.0</v>
      </c>
      <c r="H4" s="696">
        <v>40.75</v>
      </c>
      <c r="I4" s="696">
        <v>737.0</v>
      </c>
      <c r="J4" s="696">
        <v>44.23</v>
      </c>
      <c r="K4" s="696">
        <v>0.0</v>
      </c>
      <c r="L4" s="696">
        <v>3.0</v>
      </c>
      <c r="M4" s="4"/>
    </row>
    <row r="5" ht="14.25" customHeight="1">
      <c r="A5" s="4"/>
      <c r="B5" s="95" t="s">
        <v>64</v>
      </c>
      <c r="C5" s="697">
        <v>6.0</v>
      </c>
      <c r="D5" s="697">
        <v>11.0</v>
      </c>
      <c r="E5" s="697">
        <v>1.0</v>
      </c>
      <c r="F5" s="697">
        <v>402.0</v>
      </c>
      <c r="G5" s="697">
        <v>63.0</v>
      </c>
      <c r="H5" s="697">
        <v>40.2</v>
      </c>
      <c r="I5" s="697">
        <v>823.0</v>
      </c>
      <c r="J5" s="697">
        <v>48.85</v>
      </c>
      <c r="K5" s="697">
        <v>0.0</v>
      </c>
      <c r="L5" s="697">
        <v>5.0</v>
      </c>
      <c r="M5" s="4"/>
    </row>
    <row r="6" ht="14.25" customHeight="1">
      <c r="A6" s="4"/>
      <c r="B6" s="13" t="s">
        <v>14</v>
      </c>
      <c r="C6" s="14" t="s">
        <v>15</v>
      </c>
      <c r="D6" s="14" t="s">
        <v>16</v>
      </c>
      <c r="E6" s="14" t="s">
        <v>5</v>
      </c>
      <c r="F6" s="14" t="s">
        <v>17</v>
      </c>
      <c r="G6" s="14" t="s">
        <v>18</v>
      </c>
      <c r="H6" s="14" t="s">
        <v>7</v>
      </c>
      <c r="I6" s="14" t="s">
        <v>19</v>
      </c>
      <c r="J6" s="14" t="s">
        <v>20</v>
      </c>
      <c r="K6" s="14" t="s">
        <v>21</v>
      </c>
      <c r="L6" s="14" t="s">
        <v>22</v>
      </c>
      <c r="M6" s="4"/>
    </row>
    <row r="7" ht="14.25" customHeight="1">
      <c r="A7" s="4"/>
      <c r="B7" s="7" t="s">
        <v>23</v>
      </c>
      <c r="C7" s="696"/>
      <c r="D7" s="696"/>
      <c r="E7" s="696"/>
      <c r="F7" s="696"/>
      <c r="G7" s="696"/>
      <c r="H7" s="696"/>
      <c r="I7" s="696"/>
      <c r="J7" s="696"/>
      <c r="K7" s="696"/>
      <c r="L7" s="696"/>
      <c r="M7" s="4"/>
    </row>
    <row r="8" ht="14.25" customHeight="1">
      <c r="A8" s="4"/>
      <c r="B8" s="7" t="s">
        <v>13</v>
      </c>
      <c r="C8" s="696">
        <v>6.0</v>
      </c>
      <c r="D8" s="696">
        <v>0.0</v>
      </c>
      <c r="E8" s="696">
        <v>2.0</v>
      </c>
      <c r="F8" s="696">
        <v>0.0</v>
      </c>
      <c r="G8" s="696" t="s">
        <v>329</v>
      </c>
      <c r="H8" s="696">
        <v>2.0</v>
      </c>
      <c r="I8" s="696">
        <v>0.0</v>
      </c>
      <c r="J8" s="696">
        <v>0.0</v>
      </c>
      <c r="K8" s="696">
        <v>6.0</v>
      </c>
      <c r="L8" s="696">
        <v>3.0</v>
      </c>
      <c r="M8" s="4"/>
    </row>
    <row r="9" ht="14.25" customHeight="1">
      <c r="A9" s="4"/>
      <c r="B9" s="95" t="s">
        <v>64</v>
      </c>
      <c r="C9" s="698">
        <v>449.0</v>
      </c>
      <c r="D9" s="698">
        <v>12.0</v>
      </c>
      <c r="E9" s="698">
        <v>271.0</v>
      </c>
      <c r="F9" s="698">
        <v>6.0</v>
      </c>
      <c r="G9" s="698" t="s">
        <v>330</v>
      </c>
      <c r="H9" s="698">
        <v>45.17</v>
      </c>
      <c r="I9" s="698">
        <v>0.0</v>
      </c>
      <c r="J9" s="698">
        <v>0.0</v>
      </c>
      <c r="K9" s="698">
        <v>74.83</v>
      </c>
      <c r="L9" s="698">
        <v>3.62</v>
      </c>
      <c r="M9" s="4"/>
    </row>
    <row r="10" ht="14.25" customHeight="1">
      <c r="A10" s="16" t="s">
        <v>24</v>
      </c>
      <c r="B10" s="17"/>
      <c r="C10" s="17"/>
      <c r="D10" s="17"/>
      <c r="E10" s="17"/>
      <c r="F10" s="17"/>
      <c r="G10" s="17"/>
      <c r="H10" s="4"/>
      <c r="I10" s="4"/>
      <c r="J10" s="4"/>
      <c r="K10" s="4"/>
      <c r="L10" s="4"/>
      <c r="M10" s="4"/>
    </row>
    <row r="11" ht="14.25" customHeight="1">
      <c r="A11" s="18" t="s">
        <v>9</v>
      </c>
      <c r="B11" s="19" t="s">
        <v>25</v>
      </c>
      <c r="C11" s="20" t="s">
        <v>26</v>
      </c>
      <c r="D11" s="21"/>
      <c r="E11" s="22"/>
      <c r="F11" s="23" t="s">
        <v>27</v>
      </c>
      <c r="G11" s="23" t="s">
        <v>28</v>
      </c>
      <c r="H11" s="4"/>
      <c r="I11" s="4"/>
      <c r="J11" s="4"/>
      <c r="K11" s="4"/>
      <c r="L11" s="4"/>
      <c r="M11" s="4"/>
    </row>
    <row r="12" ht="14.25" customHeight="1">
      <c r="A12" s="24"/>
      <c r="B12" s="25"/>
      <c r="C12" s="23" t="s">
        <v>29</v>
      </c>
      <c r="D12" s="23" t="s">
        <v>30</v>
      </c>
      <c r="E12" s="23" t="s">
        <v>31</v>
      </c>
      <c r="F12" s="23" t="s">
        <v>32</v>
      </c>
      <c r="G12" s="23" t="s">
        <v>33</v>
      </c>
      <c r="H12" s="4"/>
      <c r="I12" s="4"/>
      <c r="J12" s="4"/>
      <c r="K12" s="4"/>
      <c r="L12" s="4"/>
      <c r="M12" s="4"/>
    </row>
    <row r="13" ht="14.25" customHeight="1">
      <c r="A13" s="26" t="s">
        <v>34</v>
      </c>
      <c r="B13" s="21"/>
      <c r="C13" s="21"/>
      <c r="D13" s="21"/>
      <c r="E13" s="21"/>
      <c r="F13" s="21"/>
      <c r="G13" s="22"/>
      <c r="H13" s="4"/>
      <c r="I13" s="4"/>
      <c r="J13" s="4"/>
      <c r="K13" s="4"/>
      <c r="L13" s="4"/>
      <c r="M13" s="4"/>
    </row>
    <row r="14" ht="14.25" customHeight="1">
      <c r="A14" s="27">
        <v>1.0</v>
      </c>
      <c r="B14" s="28" t="s">
        <v>35</v>
      </c>
      <c r="C14" s="29"/>
      <c r="D14" s="30"/>
      <c r="E14" s="30"/>
      <c r="F14" s="30"/>
      <c r="G14" s="31"/>
      <c r="H14" s="4"/>
      <c r="I14" s="4"/>
      <c r="J14" s="4"/>
      <c r="K14" s="4"/>
      <c r="L14" s="4"/>
      <c r="M14" s="4"/>
    </row>
    <row r="15" ht="14.25" customHeight="1">
      <c r="A15" s="27">
        <v>2.0</v>
      </c>
      <c r="B15" s="28" t="s">
        <v>36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4">
        <v>3.0</v>
      </c>
      <c r="B16" s="35" t="s">
        <v>37</v>
      </c>
      <c r="C16" s="32"/>
      <c r="D16" s="33"/>
      <c r="E16" s="33"/>
      <c r="F16" s="33"/>
      <c r="G16" s="31"/>
      <c r="H16" s="4"/>
      <c r="I16" s="4"/>
      <c r="J16" s="4"/>
      <c r="K16" s="4"/>
      <c r="L16" s="4"/>
      <c r="M16" s="4"/>
    </row>
    <row r="17" ht="14.25" customHeight="1">
      <c r="A17" s="36">
        <v>4.0</v>
      </c>
      <c r="B17" s="35" t="s">
        <v>38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37" t="s">
        <v>39</v>
      </c>
      <c r="B18" s="38" t="s">
        <v>40</v>
      </c>
      <c r="C18" s="39"/>
      <c r="D18" s="690"/>
      <c r="E18" s="691"/>
      <c r="F18" s="40"/>
      <c r="G18" s="31"/>
      <c r="H18" s="4"/>
      <c r="I18" s="4"/>
      <c r="J18" s="4"/>
      <c r="K18" s="4"/>
      <c r="L18" s="4"/>
      <c r="M18" s="4"/>
    </row>
    <row r="19" ht="14.25" customHeight="1">
      <c r="A19" s="43">
        <v>6.0</v>
      </c>
      <c r="B19" s="38" t="s">
        <v>41</v>
      </c>
      <c r="C19" s="32"/>
      <c r="D19" s="33"/>
      <c r="E19" s="33"/>
      <c r="F19" s="33"/>
      <c r="G19" s="31"/>
      <c r="H19" s="4"/>
      <c r="I19" s="4"/>
      <c r="J19" s="4"/>
      <c r="K19" s="4"/>
      <c r="L19" s="4"/>
      <c r="M19" s="4"/>
    </row>
    <row r="20" ht="14.25" customHeight="1">
      <c r="A20" s="44">
        <v>7.0</v>
      </c>
      <c r="B20" s="38" t="s">
        <v>42</v>
      </c>
      <c r="C20" s="32"/>
      <c r="D20" s="33"/>
      <c r="E20" s="33"/>
      <c r="F20" s="33"/>
      <c r="G20" s="31"/>
      <c r="H20" s="4"/>
      <c r="I20" s="4"/>
      <c r="J20" s="4"/>
      <c r="K20" s="4"/>
      <c r="L20" s="4"/>
      <c r="M20" s="4"/>
    </row>
    <row r="21" ht="14.25" customHeight="1">
      <c r="A21" s="45">
        <v>8.0</v>
      </c>
      <c r="B21" s="46" t="s">
        <v>43</v>
      </c>
      <c r="C21" s="47"/>
      <c r="D21" s="692"/>
      <c r="E21" s="693"/>
      <c r="F21" s="49"/>
      <c r="G21" s="51"/>
      <c r="H21" s="4"/>
      <c r="I21" s="4"/>
      <c r="J21" s="4"/>
      <c r="K21" s="4"/>
      <c r="L21" s="4"/>
      <c r="M21" s="4"/>
    </row>
    <row r="22" ht="14.25" customHeight="1">
      <c r="A22" s="52">
        <v>9.0</v>
      </c>
      <c r="B22" s="53" t="s">
        <v>44</v>
      </c>
      <c r="C22" s="29"/>
      <c r="D22" s="30"/>
      <c r="E22" s="30"/>
      <c r="F22" s="30"/>
      <c r="G22" s="31"/>
      <c r="H22" s="4"/>
      <c r="I22" s="4"/>
      <c r="J22" s="4"/>
      <c r="K22" s="4"/>
      <c r="L22" s="4"/>
      <c r="M22" s="4"/>
    </row>
    <row r="23" ht="14.25" customHeight="1">
      <c r="A23" s="52">
        <v>10.0</v>
      </c>
      <c r="B23" s="53" t="s">
        <v>45</v>
      </c>
      <c r="C23" s="32"/>
      <c r="D23" s="33"/>
      <c r="E23" s="33"/>
      <c r="F23" s="33"/>
      <c r="G23" s="31"/>
      <c r="H23" s="4"/>
      <c r="I23" s="4"/>
      <c r="J23" s="4"/>
      <c r="K23" s="4"/>
      <c r="L23" s="4"/>
      <c r="M23" s="4"/>
    </row>
    <row r="24" ht="14.25" customHeight="1">
      <c r="A24" s="55" t="s">
        <v>46</v>
      </c>
      <c r="B24" s="56"/>
      <c r="C24" s="56"/>
      <c r="D24" s="56"/>
      <c r="E24" s="56"/>
      <c r="F24" s="56"/>
      <c r="G24" s="57"/>
      <c r="H24" s="4"/>
      <c r="I24" s="4"/>
      <c r="J24" s="4"/>
      <c r="K24" s="4"/>
      <c r="L24" s="4"/>
      <c r="M24" s="4"/>
    </row>
    <row r="25" ht="14.25" customHeight="1">
      <c r="A25" s="37">
        <v>11.0</v>
      </c>
      <c r="B25" s="58" t="s">
        <v>47</v>
      </c>
      <c r="C25" s="29"/>
      <c r="D25" s="30"/>
      <c r="E25" s="30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12.0</v>
      </c>
      <c r="B26" s="58" t="s">
        <v>48</v>
      </c>
      <c r="C26" s="32"/>
      <c r="D26" s="33"/>
      <c r="E26" s="33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13.0</v>
      </c>
      <c r="B27" s="58" t="s">
        <v>49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27">
        <v>14.0</v>
      </c>
      <c r="B28" s="58" t="s">
        <v>50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15.0</v>
      </c>
      <c r="B29" s="58" t="s">
        <v>52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16.0</v>
      </c>
      <c r="B30" s="58" t="s">
        <v>54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17.0</v>
      </c>
      <c r="B31" s="58" t="s">
        <v>55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18.0</v>
      </c>
      <c r="B32" s="58" t="s">
        <v>56</v>
      </c>
      <c r="C32" s="32"/>
      <c r="D32" s="33"/>
      <c r="E32" s="33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19.0</v>
      </c>
      <c r="B33" s="58" t="s">
        <v>57</v>
      </c>
      <c r="C33" s="32"/>
      <c r="D33" s="33"/>
      <c r="E33" s="33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60">
        <v>20.0</v>
      </c>
      <c r="B34" s="58" t="s">
        <v>58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</row>
    <row r="35" ht="14.25" customHeight="1">
      <c r="A35" s="27">
        <v>21.0</v>
      </c>
      <c r="B35" s="58" t="s">
        <v>59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</row>
    <row r="36" ht="14.2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</row>
    <row r="37" ht="14.25" customHeight="1">
      <c r="A37" s="62" t="s">
        <v>60</v>
      </c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2"/>
      <c r="M37" s="4"/>
    </row>
    <row r="38" ht="14.25" customHeight="1">
      <c r="A38" s="63" t="s">
        <v>9</v>
      </c>
      <c r="B38" s="64" t="s">
        <v>25</v>
      </c>
      <c r="C38" s="65" t="s">
        <v>26</v>
      </c>
      <c r="D38" s="56"/>
      <c r="E38" s="56"/>
      <c r="F38" s="56"/>
      <c r="G38" s="56"/>
      <c r="H38" s="56"/>
      <c r="I38" s="56"/>
      <c r="J38" s="56"/>
      <c r="K38" s="56"/>
      <c r="L38" s="57"/>
      <c r="M38" s="4"/>
    </row>
    <row r="39" ht="14.25" customHeight="1">
      <c r="C39" s="66" t="s">
        <v>29</v>
      </c>
      <c r="D39" s="67"/>
      <c r="E39" s="66" t="s">
        <v>30</v>
      </c>
      <c r="F39" s="67"/>
      <c r="G39" s="66" t="s">
        <v>31</v>
      </c>
      <c r="H39" s="67"/>
      <c r="I39" s="66" t="s">
        <v>32</v>
      </c>
      <c r="J39" s="67"/>
      <c r="K39" s="66" t="s">
        <v>33</v>
      </c>
      <c r="L39" s="67"/>
      <c r="M39" s="4"/>
    </row>
    <row r="40" ht="14.25" customHeight="1">
      <c r="A40" s="17"/>
      <c r="B40" s="17"/>
      <c r="C40" s="58" t="s">
        <v>61</v>
      </c>
      <c r="D40" s="58" t="s">
        <v>62</v>
      </c>
      <c r="E40" s="58" t="s">
        <v>61</v>
      </c>
      <c r="F40" s="58" t="s">
        <v>62</v>
      </c>
      <c r="G40" s="58" t="s">
        <v>61</v>
      </c>
      <c r="H40" s="58" t="s">
        <v>62</v>
      </c>
      <c r="I40" s="58" t="s">
        <v>61</v>
      </c>
      <c r="J40" s="58" t="s">
        <v>62</v>
      </c>
      <c r="K40" s="58" t="s">
        <v>61</v>
      </c>
      <c r="L40" s="58" t="s">
        <v>62</v>
      </c>
      <c r="M40" s="4"/>
    </row>
    <row r="41" ht="14.25" customHeight="1">
      <c r="A41" s="68" t="s">
        <v>34</v>
      </c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70"/>
      <c r="M41" s="4"/>
    </row>
    <row r="42" ht="14.25" customHeight="1">
      <c r="A42" s="27">
        <v>1.0</v>
      </c>
      <c r="B42" s="71" t="s">
        <v>35</v>
      </c>
      <c r="C42" s="72"/>
      <c r="D42" s="73"/>
      <c r="E42" s="72">
        <v>15.0</v>
      </c>
      <c r="F42" s="73"/>
      <c r="G42" s="72">
        <v>27.0</v>
      </c>
      <c r="H42" s="73"/>
      <c r="I42" s="72">
        <v>31.0</v>
      </c>
      <c r="J42" s="73"/>
      <c r="K42" s="72">
        <v>39.0</v>
      </c>
      <c r="L42" s="73"/>
      <c r="M42" s="4"/>
    </row>
    <row r="43" ht="14.25" customHeight="1">
      <c r="A43" s="27">
        <v>2.0</v>
      </c>
      <c r="B43" s="71" t="s">
        <v>36</v>
      </c>
      <c r="C43" s="74"/>
      <c r="D43" s="75"/>
      <c r="E43" s="74">
        <v>2.0</v>
      </c>
      <c r="F43" s="75">
        <v>4.0</v>
      </c>
      <c r="G43" s="74">
        <v>1.0</v>
      </c>
      <c r="H43" s="75">
        <v>3.0</v>
      </c>
      <c r="I43" s="74">
        <v>1.0</v>
      </c>
      <c r="J43" s="75">
        <v>3.0</v>
      </c>
      <c r="K43" s="74">
        <v>1.0</v>
      </c>
      <c r="L43" s="75">
        <v>3.0</v>
      </c>
      <c r="M43" s="4"/>
    </row>
    <row r="44" ht="14.25" customHeight="1">
      <c r="A44" s="34">
        <v>3.0</v>
      </c>
      <c r="B44" s="76" t="s">
        <v>37</v>
      </c>
      <c r="C44" s="77"/>
      <c r="D44" s="78"/>
      <c r="E44" s="77">
        <v>2.0</v>
      </c>
      <c r="F44" s="78"/>
      <c r="G44" s="77">
        <v>2.0</v>
      </c>
      <c r="H44" s="78"/>
      <c r="I44" s="77">
        <v>2.0</v>
      </c>
      <c r="J44" s="78"/>
      <c r="K44" s="77">
        <v>2.0</v>
      </c>
      <c r="L44" s="78"/>
      <c r="M44" s="4"/>
    </row>
    <row r="45" ht="14.25" customHeight="1">
      <c r="A45" s="36">
        <v>4.0</v>
      </c>
      <c r="B45" s="76" t="s">
        <v>38</v>
      </c>
      <c r="C45" s="77"/>
      <c r="D45" s="78"/>
      <c r="E45" s="77">
        <v>1.0</v>
      </c>
      <c r="F45" s="78"/>
      <c r="G45" s="77">
        <v>5.0</v>
      </c>
      <c r="H45" s="78"/>
      <c r="I45" s="77">
        <v>3.0</v>
      </c>
      <c r="J45" s="78"/>
      <c r="K45" s="77">
        <v>4.0</v>
      </c>
      <c r="L45" s="78"/>
      <c r="M45" s="4"/>
    </row>
    <row r="46" ht="14.25" customHeight="1">
      <c r="A46" s="37" t="s">
        <v>39</v>
      </c>
      <c r="B46" s="79" t="s">
        <v>40</v>
      </c>
      <c r="C46" s="74"/>
      <c r="D46" s="75"/>
      <c r="E46" s="74">
        <v>279.0</v>
      </c>
      <c r="F46" s="75">
        <v>162.0</v>
      </c>
      <c r="G46" s="74">
        <v>297.0</v>
      </c>
      <c r="H46" s="75">
        <v>70.0</v>
      </c>
      <c r="I46" s="74">
        <v>233.0</v>
      </c>
      <c r="J46" s="75">
        <v>392.0</v>
      </c>
      <c r="K46" s="74">
        <v>248.0</v>
      </c>
      <c r="L46" s="75">
        <v>266.0</v>
      </c>
      <c r="M46" s="4"/>
    </row>
    <row r="47" ht="14.25" customHeight="1">
      <c r="A47" s="43">
        <v>6.0</v>
      </c>
      <c r="B47" s="79" t="s">
        <v>41</v>
      </c>
      <c r="C47" s="74"/>
      <c r="D47" s="75"/>
      <c r="E47" s="74">
        <v>10.0</v>
      </c>
      <c r="F47" s="75">
        <v>10.0</v>
      </c>
      <c r="G47" s="74">
        <v>10.0</v>
      </c>
      <c r="H47" s="75">
        <v>10.0</v>
      </c>
      <c r="I47" s="74">
        <v>10.0</v>
      </c>
      <c r="J47" s="75">
        <v>7.0</v>
      </c>
      <c r="K47" s="74">
        <v>10.0</v>
      </c>
      <c r="L47" s="75">
        <v>9.0</v>
      </c>
      <c r="M47" s="4"/>
    </row>
    <row r="48" ht="14.25" customHeight="1">
      <c r="A48" s="44">
        <v>7.0</v>
      </c>
      <c r="B48" s="79" t="s">
        <v>42</v>
      </c>
      <c r="C48" s="74"/>
      <c r="D48" s="75"/>
      <c r="E48" s="74">
        <v>521.0</v>
      </c>
      <c r="F48" s="75">
        <v>389.0</v>
      </c>
      <c r="G48" s="74">
        <v>638.0</v>
      </c>
      <c r="H48" s="75">
        <v>109.0</v>
      </c>
      <c r="I48" s="74">
        <v>354.0</v>
      </c>
      <c r="J48" s="75">
        <v>673.0</v>
      </c>
      <c r="K48" s="74">
        <v>435.0</v>
      </c>
      <c r="L48" s="75">
        <v>429.0</v>
      </c>
      <c r="M48" s="4"/>
    </row>
    <row r="49" ht="14.25" customHeight="1">
      <c r="A49" s="45">
        <v>8.0</v>
      </c>
      <c r="B49" s="80" t="s">
        <v>43</v>
      </c>
      <c r="C49" s="81"/>
      <c r="D49" s="82"/>
      <c r="E49" s="81">
        <v>301.0</v>
      </c>
      <c r="F49" s="82">
        <v>321.0</v>
      </c>
      <c r="G49" s="81">
        <v>147.0</v>
      </c>
      <c r="H49" s="82">
        <v>142.0</v>
      </c>
      <c r="I49" s="81">
        <v>324.0</v>
      </c>
      <c r="J49" s="82">
        <v>198.0</v>
      </c>
      <c r="K49" s="81">
        <v>214.0</v>
      </c>
      <c r="L49" s="82">
        <v>102.0</v>
      </c>
      <c r="M49" s="4"/>
    </row>
    <row r="50" ht="14.25" customHeight="1">
      <c r="A50" s="52">
        <v>9.0</v>
      </c>
      <c r="B50" s="83" t="s">
        <v>44</v>
      </c>
      <c r="C50" s="74"/>
      <c r="D50" s="75"/>
      <c r="E50" s="74">
        <v>10.0</v>
      </c>
      <c r="F50" s="82">
        <v>10.0</v>
      </c>
      <c r="G50" s="74">
        <v>10.0</v>
      </c>
      <c r="H50" s="75">
        <v>10.0</v>
      </c>
      <c r="I50" s="74">
        <v>10.0</v>
      </c>
      <c r="J50" s="75">
        <v>6.0</v>
      </c>
      <c r="K50" s="74">
        <v>10.0</v>
      </c>
      <c r="L50" s="75">
        <v>10.0</v>
      </c>
      <c r="M50" s="4"/>
    </row>
    <row r="51" ht="14.25" customHeight="1">
      <c r="A51" s="52">
        <v>10.0</v>
      </c>
      <c r="B51" s="83" t="s">
        <v>45</v>
      </c>
      <c r="C51" s="84"/>
      <c r="D51" s="85"/>
      <c r="E51" s="84">
        <v>351.0</v>
      </c>
      <c r="F51" s="85">
        <v>454.0</v>
      </c>
      <c r="G51" s="84">
        <v>207.0</v>
      </c>
      <c r="H51" s="85">
        <v>247.0</v>
      </c>
      <c r="I51" s="84">
        <v>519.0</v>
      </c>
      <c r="J51" s="85">
        <v>253.0</v>
      </c>
      <c r="K51" s="84">
        <v>382.0</v>
      </c>
      <c r="L51" s="85">
        <v>153.0</v>
      </c>
      <c r="M51" s="4"/>
    </row>
    <row r="52" ht="14.25" customHeight="1">
      <c r="A52" s="86" t="s">
        <v>46</v>
      </c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70"/>
      <c r="M52" s="4"/>
    </row>
    <row r="53" ht="14.25" customHeight="1">
      <c r="A53" s="37">
        <v>11.0</v>
      </c>
      <c r="B53" s="87" t="s">
        <v>47</v>
      </c>
      <c r="C53" s="88"/>
      <c r="D53" s="89"/>
      <c r="E53" s="88">
        <v>37.0</v>
      </c>
      <c r="F53" s="89">
        <v>27.0</v>
      </c>
      <c r="G53" s="89">
        <v>84.0</v>
      </c>
      <c r="H53" s="88">
        <v>16.0</v>
      </c>
      <c r="I53" s="88">
        <v>6.0</v>
      </c>
      <c r="J53" s="89">
        <v>80.0</v>
      </c>
      <c r="K53" s="88">
        <v>11.0</v>
      </c>
      <c r="L53" s="89">
        <v>65.0</v>
      </c>
      <c r="M53" s="4"/>
    </row>
    <row r="54" ht="14.25" customHeight="1">
      <c r="A54" s="27">
        <v>12.0</v>
      </c>
      <c r="B54" s="87" t="s">
        <v>48</v>
      </c>
      <c r="C54" s="74"/>
      <c r="D54" s="75"/>
      <c r="E54" s="74">
        <v>108.0</v>
      </c>
      <c r="F54" s="75">
        <v>61.0</v>
      </c>
      <c r="G54" s="75">
        <v>187.0</v>
      </c>
      <c r="H54" s="74">
        <v>33.0</v>
      </c>
      <c r="I54" s="74">
        <v>15.0</v>
      </c>
      <c r="J54" s="75">
        <v>159.0</v>
      </c>
      <c r="K54" s="74">
        <v>30.0</v>
      </c>
      <c r="L54" s="75">
        <v>144.0</v>
      </c>
      <c r="M54" s="4"/>
    </row>
    <row r="55" ht="14.25" customHeight="1">
      <c r="A55" s="27">
        <v>13.0</v>
      </c>
      <c r="B55" s="87" t="s">
        <v>49</v>
      </c>
      <c r="C55" s="74"/>
      <c r="D55" s="75"/>
      <c r="E55" s="74">
        <v>2.0</v>
      </c>
      <c r="F55" s="75">
        <v>2.0</v>
      </c>
      <c r="G55" s="75">
        <v>2.0</v>
      </c>
      <c r="H55" s="74">
        <v>2.0</v>
      </c>
      <c r="I55" s="74">
        <v>2.0</v>
      </c>
      <c r="J55" s="75">
        <v>2.0</v>
      </c>
      <c r="K55" s="74">
        <v>2.0</v>
      </c>
      <c r="L55" s="75">
        <v>2.0</v>
      </c>
      <c r="M55" s="4"/>
    </row>
    <row r="56" ht="14.25" customHeight="1">
      <c r="A56" s="27">
        <v>14.0</v>
      </c>
      <c r="B56" s="87" t="s">
        <v>50</v>
      </c>
      <c r="C56" s="74"/>
      <c r="D56" s="75"/>
      <c r="E56" s="74" t="s">
        <v>51</v>
      </c>
      <c r="F56" s="75" t="s">
        <v>51</v>
      </c>
      <c r="G56" s="75" t="s">
        <v>51</v>
      </c>
      <c r="H56" s="74" t="s">
        <v>51</v>
      </c>
      <c r="I56" s="74" t="s">
        <v>51</v>
      </c>
      <c r="J56" s="75" t="s">
        <v>51</v>
      </c>
      <c r="K56" s="74" t="s">
        <v>51</v>
      </c>
      <c r="L56" s="75" t="s">
        <v>51</v>
      </c>
      <c r="M56" s="4"/>
    </row>
    <row r="57" ht="14.25" customHeight="1">
      <c r="A57" s="27">
        <v>15.0</v>
      </c>
      <c r="B57" s="87" t="s">
        <v>52</v>
      </c>
      <c r="C57" s="323" t="s">
        <v>63</v>
      </c>
      <c r="D57" s="21"/>
      <c r="E57" s="21"/>
      <c r="F57" s="21"/>
      <c r="G57" s="21"/>
      <c r="H57" s="21"/>
      <c r="I57" s="21"/>
      <c r="J57" s="21"/>
      <c r="K57" s="21"/>
      <c r="L57" s="78"/>
      <c r="M57" s="4"/>
    </row>
    <row r="58" ht="14.25" customHeight="1">
      <c r="A58" s="60">
        <v>16.0</v>
      </c>
      <c r="B58" s="91" t="s">
        <v>54</v>
      </c>
      <c r="C58" s="74"/>
      <c r="D58" s="75"/>
      <c r="E58" s="74"/>
      <c r="F58" s="75"/>
      <c r="G58" s="74"/>
      <c r="H58" s="75"/>
      <c r="I58" s="74"/>
      <c r="J58" s="75">
        <v>6.0</v>
      </c>
      <c r="K58" s="74"/>
      <c r="L58" s="75"/>
      <c r="M58" s="4"/>
    </row>
    <row r="59" ht="14.25" customHeight="1">
      <c r="A59" s="27">
        <v>17.0</v>
      </c>
      <c r="B59" s="91" t="s">
        <v>55</v>
      </c>
      <c r="C59" s="74"/>
      <c r="D59" s="75"/>
      <c r="E59" s="74"/>
      <c r="F59" s="75"/>
      <c r="G59" s="74"/>
      <c r="H59" s="75"/>
      <c r="I59" s="74"/>
      <c r="J59" s="75">
        <v>2.0</v>
      </c>
      <c r="K59" s="74"/>
      <c r="L59" s="75"/>
      <c r="M59" s="4"/>
    </row>
    <row r="60" ht="14.25" customHeight="1">
      <c r="A60" s="60">
        <v>18.0</v>
      </c>
      <c r="B60" s="91" t="s">
        <v>56</v>
      </c>
      <c r="C60" s="81"/>
      <c r="D60" s="82"/>
      <c r="E60" s="81"/>
      <c r="F60" s="82"/>
      <c r="G60" s="81"/>
      <c r="H60" s="82"/>
      <c r="I60" s="81"/>
      <c r="J60" s="82">
        <v>0.0</v>
      </c>
      <c r="K60" s="81"/>
      <c r="L60" s="82"/>
      <c r="M60" s="4"/>
    </row>
    <row r="61" ht="14.25" customHeight="1">
      <c r="A61" s="27">
        <v>19.0</v>
      </c>
      <c r="B61" s="91" t="s">
        <v>57</v>
      </c>
      <c r="C61" s="74"/>
      <c r="D61" s="75"/>
      <c r="E61" s="74"/>
      <c r="F61" s="75"/>
      <c r="G61" s="74"/>
      <c r="H61" s="75"/>
      <c r="I61" s="74"/>
      <c r="J61" s="75">
        <v>0.0</v>
      </c>
      <c r="K61" s="74"/>
      <c r="L61" s="75"/>
      <c r="M61" s="4"/>
    </row>
    <row r="62" ht="14.25" customHeight="1">
      <c r="A62" s="60">
        <v>20.0</v>
      </c>
      <c r="B62" s="91" t="s">
        <v>58</v>
      </c>
      <c r="C62" s="74"/>
      <c r="D62" s="75"/>
      <c r="E62" s="74"/>
      <c r="F62" s="75"/>
      <c r="G62" s="74"/>
      <c r="H62" s="75"/>
      <c r="I62" s="74"/>
      <c r="J62" s="75">
        <v>0.0</v>
      </c>
      <c r="K62" s="74"/>
      <c r="L62" s="75"/>
      <c r="M62" s="4"/>
    </row>
    <row r="63" ht="14.25" customHeight="1">
      <c r="A63" s="27">
        <v>21.0</v>
      </c>
      <c r="B63" s="91" t="s">
        <v>59</v>
      </c>
      <c r="C63" s="324" t="s">
        <v>63</v>
      </c>
      <c r="D63" s="93"/>
      <c r="E63" s="93"/>
      <c r="F63" s="93"/>
      <c r="G63" s="93"/>
      <c r="H63" s="93"/>
      <c r="I63" s="93"/>
      <c r="J63" s="93"/>
      <c r="K63" s="93"/>
      <c r="L63" s="94"/>
      <c r="M63" s="4"/>
    </row>
    <row r="64" ht="14.25" customHeight="1"/>
    <row r="65" ht="14.25" customHeight="1">
      <c r="A65" s="342" t="s">
        <v>331</v>
      </c>
      <c r="B65" s="17"/>
      <c r="C65" s="17"/>
      <c r="D65" s="17"/>
      <c r="E65" s="17"/>
      <c r="F65" s="17"/>
      <c r="G65" s="17"/>
      <c r="H65" s="343"/>
      <c r="I65" s="343"/>
      <c r="J65" s="343"/>
      <c r="K65" s="343"/>
      <c r="L65" s="343"/>
      <c r="M65" s="343"/>
      <c r="N65" s="343"/>
      <c r="O65" s="343"/>
      <c r="P65" s="343"/>
      <c r="Q65" s="343"/>
      <c r="R65" s="343"/>
    </row>
    <row r="66" ht="14.25" customHeight="1">
      <c r="A66" s="344" t="s">
        <v>9</v>
      </c>
      <c r="B66" s="345" t="s">
        <v>25</v>
      </c>
      <c r="C66" s="346" t="s">
        <v>332</v>
      </c>
      <c r="D66" s="22"/>
      <c r="E66" s="346" t="s">
        <v>333</v>
      </c>
      <c r="F66" s="22"/>
      <c r="G66" s="346" t="s">
        <v>152</v>
      </c>
      <c r="H66" s="22"/>
      <c r="I66" s="346" t="s">
        <v>155</v>
      </c>
      <c r="J66" s="22"/>
      <c r="K66" s="346" t="s">
        <v>151</v>
      </c>
      <c r="L66" s="22"/>
      <c r="M66" s="346" t="s">
        <v>150</v>
      </c>
      <c r="N66" s="22"/>
      <c r="O66" s="346" t="s">
        <v>334</v>
      </c>
      <c r="P66" s="22"/>
      <c r="Q66" s="346" t="s">
        <v>153</v>
      </c>
      <c r="R66" s="22"/>
    </row>
    <row r="67" ht="14.25" customHeight="1">
      <c r="A67" s="25"/>
      <c r="B67" s="25"/>
      <c r="C67" s="347" t="s">
        <v>156</v>
      </c>
      <c r="D67" s="347" t="s">
        <v>157</v>
      </c>
      <c r="E67" s="347" t="s">
        <v>156</v>
      </c>
      <c r="F67" s="347" t="s">
        <v>157</v>
      </c>
      <c r="G67" s="347" t="s">
        <v>156</v>
      </c>
      <c r="H67" s="347" t="s">
        <v>157</v>
      </c>
      <c r="I67" s="347" t="s">
        <v>156</v>
      </c>
      <c r="J67" s="347" t="s">
        <v>157</v>
      </c>
      <c r="K67" s="347" t="s">
        <v>156</v>
      </c>
      <c r="L67" s="347" t="s">
        <v>157</v>
      </c>
      <c r="M67" s="347" t="s">
        <v>156</v>
      </c>
      <c r="N67" s="347" t="s">
        <v>157</v>
      </c>
      <c r="O67" s="347" t="s">
        <v>156</v>
      </c>
      <c r="P67" s="347" t="s">
        <v>157</v>
      </c>
      <c r="Q67" s="347" t="s">
        <v>156</v>
      </c>
      <c r="R67" s="347" t="s">
        <v>157</v>
      </c>
    </row>
    <row r="68" ht="14.25" customHeight="1">
      <c r="A68" s="348" t="s">
        <v>34</v>
      </c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2"/>
    </row>
    <row r="69" ht="14.25" customHeight="1">
      <c r="A69" s="349">
        <v>1.0</v>
      </c>
      <c r="B69" s="350" t="s">
        <v>35</v>
      </c>
      <c r="C69" s="351">
        <v>3.0</v>
      </c>
      <c r="D69" s="24"/>
      <c r="E69" s="351">
        <v>8.0</v>
      </c>
      <c r="F69" s="24"/>
      <c r="G69" s="351">
        <v>12.0</v>
      </c>
      <c r="H69" s="24"/>
      <c r="I69" s="351">
        <v>17.0</v>
      </c>
      <c r="J69" s="24"/>
      <c r="K69" s="351">
        <v>23.0</v>
      </c>
      <c r="L69" s="24"/>
      <c r="M69" s="351">
        <v>26.0</v>
      </c>
      <c r="N69" s="24"/>
      <c r="O69" s="351">
        <v>29.0</v>
      </c>
      <c r="P69" s="24"/>
      <c r="Q69" s="351">
        <v>33.0</v>
      </c>
      <c r="R69" s="24"/>
    </row>
    <row r="70" ht="14.25" customHeight="1">
      <c r="A70" s="352">
        <v>2.0</v>
      </c>
      <c r="B70" s="350" t="s">
        <v>36</v>
      </c>
      <c r="C70" s="353">
        <v>2.0</v>
      </c>
      <c r="D70" s="353">
        <v>4.0</v>
      </c>
      <c r="E70" s="354">
        <v>1.0</v>
      </c>
      <c r="F70" s="354">
        <v>3.0</v>
      </c>
      <c r="G70" s="353">
        <v>1.0</v>
      </c>
      <c r="H70" s="353">
        <v>3.0</v>
      </c>
      <c r="I70" s="353">
        <v>1.0</v>
      </c>
      <c r="J70" s="353">
        <v>3.0</v>
      </c>
      <c r="K70" s="354">
        <v>1.0</v>
      </c>
      <c r="L70" s="354">
        <v>3.0</v>
      </c>
      <c r="M70" s="353">
        <v>2.0</v>
      </c>
      <c r="N70" s="353">
        <v>3.0</v>
      </c>
      <c r="O70" s="353">
        <v>2.0</v>
      </c>
      <c r="P70" s="353">
        <v>4.0</v>
      </c>
      <c r="Q70" s="354">
        <v>2.0</v>
      </c>
      <c r="R70" s="354">
        <v>4.0</v>
      </c>
    </row>
    <row r="71" ht="14.25" customHeight="1">
      <c r="A71" s="355">
        <v>3.0</v>
      </c>
      <c r="B71" s="350" t="s">
        <v>37</v>
      </c>
      <c r="C71" s="356">
        <v>8.0</v>
      </c>
      <c r="D71" s="22"/>
      <c r="E71" s="356">
        <v>8.0</v>
      </c>
      <c r="F71" s="22"/>
      <c r="G71" s="356">
        <v>8.0</v>
      </c>
      <c r="H71" s="22"/>
      <c r="I71" s="356">
        <v>8.0</v>
      </c>
      <c r="J71" s="22"/>
      <c r="K71" s="356">
        <v>8.0</v>
      </c>
      <c r="L71" s="22"/>
      <c r="M71" s="356">
        <v>8.0</v>
      </c>
      <c r="N71" s="22"/>
      <c r="O71" s="356">
        <v>8.0</v>
      </c>
      <c r="P71" s="22"/>
      <c r="Q71" s="356">
        <v>8.0</v>
      </c>
      <c r="R71" s="22"/>
    </row>
    <row r="72" ht="14.25" customHeight="1">
      <c r="A72" s="357">
        <v>4.0</v>
      </c>
      <c r="B72" s="350" t="s">
        <v>38</v>
      </c>
      <c r="C72" s="356">
        <v>9.0</v>
      </c>
      <c r="D72" s="22"/>
      <c r="E72" s="356">
        <v>6.0</v>
      </c>
      <c r="F72" s="22"/>
      <c r="G72" s="356">
        <v>3.0</v>
      </c>
      <c r="H72" s="22"/>
      <c r="I72" s="356">
        <v>2.0</v>
      </c>
      <c r="J72" s="22"/>
      <c r="K72" s="356">
        <v>7.0</v>
      </c>
      <c r="L72" s="22"/>
      <c r="M72" s="356">
        <v>1.0</v>
      </c>
      <c r="N72" s="22"/>
      <c r="O72" s="356">
        <v>5.0</v>
      </c>
      <c r="P72" s="22"/>
      <c r="Q72" s="356">
        <v>4.0</v>
      </c>
      <c r="R72" s="22"/>
    </row>
    <row r="73" ht="14.25" customHeight="1">
      <c r="A73" s="358" t="s">
        <v>39</v>
      </c>
      <c r="B73" s="350" t="s">
        <v>40</v>
      </c>
      <c r="C73" s="353">
        <v>224.0</v>
      </c>
      <c r="D73" s="353">
        <v>213.0</v>
      </c>
      <c r="E73" s="354">
        <v>137.0</v>
      </c>
      <c r="F73" s="354">
        <v>239.0</v>
      </c>
      <c r="G73" s="354">
        <v>140.0</v>
      </c>
      <c r="H73" s="353">
        <v>152.0</v>
      </c>
      <c r="I73" s="354">
        <v>126.0</v>
      </c>
      <c r="J73" s="354">
        <v>321.0</v>
      </c>
      <c r="K73" s="353">
        <v>179.0</v>
      </c>
      <c r="L73" s="353">
        <v>292.0</v>
      </c>
      <c r="M73" s="353">
        <v>179.0</v>
      </c>
      <c r="N73" s="353">
        <v>152.0</v>
      </c>
      <c r="O73" s="354">
        <v>324.0</v>
      </c>
      <c r="P73" s="354">
        <v>130.0</v>
      </c>
      <c r="Q73" s="353">
        <v>293.0</v>
      </c>
      <c r="R73" s="353">
        <v>284.0</v>
      </c>
    </row>
    <row r="74" ht="14.25" customHeight="1">
      <c r="A74" s="359">
        <v>6.0</v>
      </c>
      <c r="B74" s="360" t="s">
        <v>41</v>
      </c>
      <c r="C74" s="353">
        <v>10.0</v>
      </c>
      <c r="D74" s="353">
        <v>10.0</v>
      </c>
      <c r="E74" s="354">
        <v>10.0</v>
      </c>
      <c r="F74" s="354">
        <v>10.0</v>
      </c>
      <c r="G74" s="354">
        <v>10.0</v>
      </c>
      <c r="H74" s="353">
        <v>9.0</v>
      </c>
      <c r="I74" s="354">
        <v>10.0</v>
      </c>
      <c r="J74" s="354">
        <v>10.0</v>
      </c>
      <c r="K74" s="353">
        <v>10.0</v>
      </c>
      <c r="L74" s="353">
        <v>10.0</v>
      </c>
      <c r="M74" s="353">
        <v>10.0</v>
      </c>
      <c r="N74" s="353">
        <v>10.0</v>
      </c>
      <c r="O74" s="354">
        <v>10.0</v>
      </c>
      <c r="P74" s="354">
        <v>1.0</v>
      </c>
      <c r="Q74" s="353">
        <v>10.0</v>
      </c>
      <c r="R74" s="353">
        <v>10.0</v>
      </c>
    </row>
    <row r="75" ht="14.25" customHeight="1">
      <c r="A75" s="361">
        <v>7.0</v>
      </c>
      <c r="B75" s="350" t="s">
        <v>158</v>
      </c>
      <c r="C75" s="353">
        <v>362.0</v>
      </c>
      <c r="D75" s="353">
        <v>389.0</v>
      </c>
      <c r="E75" s="354">
        <v>277.0</v>
      </c>
      <c r="F75" s="354">
        <v>498.0</v>
      </c>
      <c r="G75" s="354">
        <v>275.0</v>
      </c>
      <c r="H75" s="353">
        <v>282.0</v>
      </c>
      <c r="I75" s="354">
        <v>200.0</v>
      </c>
      <c r="J75" s="354">
        <v>519.0</v>
      </c>
      <c r="K75" s="353">
        <v>262.0</v>
      </c>
      <c r="L75" s="353">
        <v>456.0</v>
      </c>
      <c r="M75" s="353">
        <v>284.0</v>
      </c>
      <c r="N75" s="353">
        <v>212.0</v>
      </c>
      <c r="O75" s="354">
        <v>646.0</v>
      </c>
      <c r="P75" s="354">
        <v>192.0</v>
      </c>
      <c r="Q75" s="353">
        <v>476.0</v>
      </c>
      <c r="R75" s="353">
        <v>587.0</v>
      </c>
    </row>
    <row r="76" ht="14.25" customHeight="1">
      <c r="A76" s="362">
        <v>8.0</v>
      </c>
      <c r="B76" s="363" t="s">
        <v>43</v>
      </c>
      <c r="C76" s="353">
        <v>341.0</v>
      </c>
      <c r="D76" s="353">
        <v>288.0</v>
      </c>
      <c r="E76" s="354">
        <v>183.0</v>
      </c>
      <c r="F76" s="354">
        <v>63.0</v>
      </c>
      <c r="G76" s="353">
        <v>191.0</v>
      </c>
      <c r="H76" s="353">
        <v>103.0</v>
      </c>
      <c r="I76" s="354">
        <v>155.0</v>
      </c>
      <c r="J76" s="354">
        <v>295.0</v>
      </c>
      <c r="K76" s="353">
        <v>113.0</v>
      </c>
      <c r="L76" s="353">
        <v>198.0</v>
      </c>
      <c r="M76" s="353">
        <v>425.0</v>
      </c>
      <c r="N76" s="353" t="s">
        <v>53</v>
      </c>
      <c r="O76" s="354">
        <v>261.0</v>
      </c>
      <c r="P76" s="354">
        <v>412.0</v>
      </c>
      <c r="Q76" s="353">
        <v>431.0</v>
      </c>
      <c r="R76" s="353">
        <v>256.0</v>
      </c>
    </row>
    <row r="77" ht="14.25" customHeight="1">
      <c r="A77" s="352">
        <v>9.0</v>
      </c>
      <c r="B77" s="364" t="s">
        <v>44</v>
      </c>
      <c r="C77" s="353">
        <v>10.0</v>
      </c>
      <c r="D77" s="353">
        <v>8.0</v>
      </c>
      <c r="E77" s="354">
        <v>10.0</v>
      </c>
      <c r="F77" s="354">
        <v>10.0</v>
      </c>
      <c r="G77" s="353">
        <v>10.0</v>
      </c>
      <c r="H77" s="353">
        <v>0.0</v>
      </c>
      <c r="I77" s="354">
        <v>10.0</v>
      </c>
      <c r="J77" s="354">
        <v>6.0</v>
      </c>
      <c r="K77" s="353">
        <v>10.0</v>
      </c>
      <c r="L77" s="353">
        <v>10.0</v>
      </c>
      <c r="M77" s="353">
        <v>10.0</v>
      </c>
      <c r="N77" s="353" t="s">
        <v>53</v>
      </c>
      <c r="O77" s="354">
        <v>10.0</v>
      </c>
      <c r="P77" s="354">
        <v>6.0</v>
      </c>
      <c r="Q77" s="353">
        <v>10.0</v>
      </c>
      <c r="R77" s="353">
        <v>3.0</v>
      </c>
    </row>
    <row r="78" ht="14.25" customHeight="1">
      <c r="A78" s="352">
        <v>10.0</v>
      </c>
      <c r="B78" s="350" t="s">
        <v>159</v>
      </c>
      <c r="C78" s="353">
        <v>464.0</v>
      </c>
      <c r="D78" s="353">
        <v>426.0</v>
      </c>
      <c r="E78" s="354">
        <v>345.0</v>
      </c>
      <c r="F78" s="354">
        <v>131.0</v>
      </c>
      <c r="G78" s="353">
        <v>226.0</v>
      </c>
      <c r="H78" s="353">
        <v>82.0</v>
      </c>
      <c r="I78" s="354">
        <v>278.0</v>
      </c>
      <c r="J78" s="354">
        <v>575.0</v>
      </c>
      <c r="K78" s="353">
        <v>209.0</v>
      </c>
      <c r="L78" s="353">
        <v>354.0</v>
      </c>
      <c r="M78" s="353">
        <v>651.0</v>
      </c>
      <c r="N78" s="353" t="s">
        <v>53</v>
      </c>
      <c r="O78" s="354">
        <v>499.0</v>
      </c>
      <c r="P78" s="354">
        <v>688.0</v>
      </c>
      <c r="Q78" s="353">
        <v>666.0</v>
      </c>
      <c r="R78" s="353">
        <v>353.0</v>
      </c>
    </row>
    <row r="79" ht="14.25" customHeight="1">
      <c r="A79" s="365" t="s">
        <v>46</v>
      </c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2"/>
    </row>
    <row r="80" ht="14.25" customHeight="1">
      <c r="A80" s="344" t="s">
        <v>9</v>
      </c>
      <c r="B80" s="366" t="s">
        <v>25</v>
      </c>
      <c r="C80" s="348" t="s">
        <v>332</v>
      </c>
      <c r="D80" s="22"/>
      <c r="E80" s="346" t="s">
        <v>333</v>
      </c>
      <c r="F80" s="22"/>
      <c r="G80" s="346" t="s">
        <v>152</v>
      </c>
      <c r="H80" s="22"/>
      <c r="I80" s="346" t="s">
        <v>155</v>
      </c>
      <c r="J80" s="22"/>
      <c r="K80" s="346" t="s">
        <v>151</v>
      </c>
      <c r="L80" s="22"/>
      <c r="M80" s="346" t="s">
        <v>150</v>
      </c>
      <c r="N80" s="22"/>
      <c r="O80" s="346" t="s">
        <v>334</v>
      </c>
      <c r="P80" s="22"/>
      <c r="Q80" s="346" t="s">
        <v>153</v>
      </c>
      <c r="R80" s="22"/>
    </row>
    <row r="81" ht="14.25" customHeight="1">
      <c r="A81" s="25"/>
      <c r="B81" s="153"/>
      <c r="C81" s="699" t="s">
        <v>156</v>
      </c>
      <c r="D81" s="700" t="s">
        <v>157</v>
      </c>
      <c r="E81" s="700" t="s">
        <v>156</v>
      </c>
      <c r="F81" s="700" t="s">
        <v>157</v>
      </c>
      <c r="G81" s="347" t="s">
        <v>156</v>
      </c>
      <c r="H81" s="347" t="s">
        <v>157</v>
      </c>
      <c r="I81" s="347" t="s">
        <v>156</v>
      </c>
      <c r="J81" s="347" t="s">
        <v>157</v>
      </c>
      <c r="K81" s="347" t="s">
        <v>156</v>
      </c>
      <c r="L81" s="347" t="s">
        <v>157</v>
      </c>
      <c r="M81" s="347" t="s">
        <v>156</v>
      </c>
      <c r="N81" s="347" t="s">
        <v>157</v>
      </c>
      <c r="O81" s="347" t="s">
        <v>156</v>
      </c>
      <c r="P81" s="347" t="s">
        <v>157</v>
      </c>
      <c r="Q81" s="347" t="s">
        <v>156</v>
      </c>
      <c r="R81" s="347" t="s">
        <v>157</v>
      </c>
    </row>
    <row r="82" ht="14.25" customHeight="1">
      <c r="A82" s="370">
        <v>11.0</v>
      </c>
      <c r="B82" s="371" t="s">
        <v>47</v>
      </c>
      <c r="C82" s="701"/>
      <c r="D82" s="702"/>
      <c r="E82" s="702"/>
      <c r="F82" s="702"/>
      <c r="G82" s="373">
        <v>10.0</v>
      </c>
      <c r="H82" s="373">
        <v>3.0</v>
      </c>
      <c r="I82" s="373">
        <v>57.0</v>
      </c>
      <c r="J82" s="373">
        <v>40.0</v>
      </c>
      <c r="K82" s="373">
        <v>17.0</v>
      </c>
      <c r="L82" s="373">
        <v>4.0</v>
      </c>
      <c r="M82" s="373">
        <v>63.0</v>
      </c>
      <c r="N82" s="373">
        <v>50.0</v>
      </c>
      <c r="O82" s="373">
        <v>39.0</v>
      </c>
      <c r="P82" s="373" t="s">
        <v>53</v>
      </c>
      <c r="Q82" s="373">
        <v>59.0</v>
      </c>
      <c r="R82" s="373">
        <v>60.0</v>
      </c>
    </row>
    <row r="83" ht="14.25" customHeight="1">
      <c r="A83" s="375">
        <v>12.0</v>
      </c>
      <c r="B83" s="371" t="s">
        <v>48</v>
      </c>
      <c r="C83" s="701"/>
      <c r="D83" s="702"/>
      <c r="E83" s="702"/>
      <c r="F83" s="702"/>
      <c r="G83" s="354">
        <v>18.0</v>
      </c>
      <c r="H83" s="354">
        <v>24.0</v>
      </c>
      <c r="I83" s="354">
        <v>100.0</v>
      </c>
      <c r="J83" s="354">
        <v>109.0</v>
      </c>
      <c r="K83" s="354">
        <v>25.0</v>
      </c>
      <c r="L83" s="354">
        <v>12.0</v>
      </c>
      <c r="M83" s="354">
        <v>91.0</v>
      </c>
      <c r="N83" s="354">
        <v>57.0</v>
      </c>
      <c r="O83" s="354">
        <v>108.0</v>
      </c>
      <c r="P83" s="354" t="s">
        <v>53</v>
      </c>
      <c r="Q83" s="354">
        <v>126.0</v>
      </c>
      <c r="R83" s="354">
        <v>153.0</v>
      </c>
    </row>
    <row r="84" ht="14.25" customHeight="1">
      <c r="A84" s="375">
        <v>13.0</v>
      </c>
      <c r="B84" s="371" t="s">
        <v>49</v>
      </c>
      <c r="C84" s="701"/>
      <c r="D84" s="702"/>
      <c r="E84" s="702"/>
      <c r="F84" s="702"/>
      <c r="G84" s="354">
        <v>4.0</v>
      </c>
      <c r="H84" s="354">
        <v>4.0</v>
      </c>
      <c r="I84" s="354">
        <v>4.0</v>
      </c>
      <c r="J84" s="354">
        <v>4.0</v>
      </c>
      <c r="K84" s="354">
        <v>4.0</v>
      </c>
      <c r="L84" s="354">
        <v>4.0</v>
      </c>
      <c r="M84" s="354">
        <v>4.0</v>
      </c>
      <c r="N84" s="354">
        <v>4.0</v>
      </c>
      <c r="O84" s="354">
        <v>4.0</v>
      </c>
      <c r="P84" s="354" t="s">
        <v>53</v>
      </c>
      <c r="Q84" s="354">
        <v>4.0</v>
      </c>
      <c r="R84" s="354">
        <v>4.0</v>
      </c>
    </row>
    <row r="85" ht="14.25" customHeight="1">
      <c r="A85" s="375">
        <v>14.0</v>
      </c>
      <c r="B85" s="371" t="s">
        <v>50</v>
      </c>
      <c r="C85" s="701"/>
      <c r="D85" s="702"/>
      <c r="E85" s="702"/>
      <c r="F85" s="702"/>
      <c r="G85" s="354" t="s">
        <v>77</v>
      </c>
      <c r="H85" s="354" t="s">
        <v>77</v>
      </c>
      <c r="I85" s="354" t="s">
        <v>77</v>
      </c>
      <c r="J85" s="354" t="s">
        <v>77</v>
      </c>
      <c r="K85" s="354" t="s">
        <v>77</v>
      </c>
      <c r="L85" s="354" t="s">
        <v>77</v>
      </c>
      <c r="M85" s="354" t="s">
        <v>77</v>
      </c>
      <c r="N85" s="354" t="s">
        <v>77</v>
      </c>
      <c r="O85" s="354" t="s">
        <v>77</v>
      </c>
      <c r="P85" s="354" t="s">
        <v>53</v>
      </c>
      <c r="Q85" s="354" t="s">
        <v>77</v>
      </c>
      <c r="R85" s="354" t="s">
        <v>77</v>
      </c>
    </row>
    <row r="86" ht="14.25" customHeight="1">
      <c r="A86" s="375">
        <v>15.0</v>
      </c>
      <c r="B86" s="371" t="s">
        <v>52</v>
      </c>
      <c r="C86" s="701"/>
      <c r="D86" s="702"/>
      <c r="E86" s="702"/>
      <c r="F86" s="702"/>
      <c r="G86" s="377"/>
      <c r="H86" s="377"/>
      <c r="I86" s="377"/>
      <c r="J86" s="377"/>
      <c r="K86" s="377"/>
      <c r="L86" s="377"/>
      <c r="M86" s="377"/>
      <c r="N86" s="377"/>
      <c r="O86" s="377"/>
      <c r="P86" s="377"/>
      <c r="Q86" s="377"/>
      <c r="R86" s="377"/>
    </row>
    <row r="87" ht="14.25" customHeight="1">
      <c r="A87" s="375">
        <v>16.0</v>
      </c>
      <c r="B87" s="703" t="s">
        <v>54</v>
      </c>
      <c r="C87" s="701"/>
      <c r="D87" s="702"/>
      <c r="E87" s="702"/>
      <c r="F87" s="702"/>
      <c r="G87" s="377"/>
      <c r="H87" s="354">
        <v>6.0</v>
      </c>
      <c r="I87" s="377"/>
      <c r="J87" s="354">
        <v>53.0</v>
      </c>
      <c r="K87" s="377"/>
      <c r="L87" s="377"/>
      <c r="M87" s="354">
        <v>30.0</v>
      </c>
      <c r="N87" s="377"/>
      <c r="O87" s="354">
        <v>54.0</v>
      </c>
      <c r="P87" s="354">
        <v>150.0</v>
      </c>
      <c r="Q87" s="354">
        <v>114.0</v>
      </c>
      <c r="R87" s="354">
        <v>42.0</v>
      </c>
    </row>
    <row r="88" ht="14.25" customHeight="1">
      <c r="A88" s="704"/>
      <c r="B88" s="703" t="s">
        <v>5</v>
      </c>
      <c r="C88" s="701"/>
      <c r="D88" s="702"/>
      <c r="E88" s="702"/>
      <c r="F88" s="702"/>
      <c r="G88" s="377"/>
      <c r="H88" s="354">
        <v>4.0</v>
      </c>
      <c r="I88" s="377"/>
      <c r="J88" s="354">
        <v>18.0</v>
      </c>
      <c r="K88" s="377"/>
      <c r="L88" s="377"/>
      <c r="M88" s="354">
        <v>20.0</v>
      </c>
      <c r="N88" s="377"/>
      <c r="O88" s="354">
        <v>32.0</v>
      </c>
      <c r="P88" s="354">
        <v>86.0</v>
      </c>
      <c r="Q88" s="354">
        <v>77.0</v>
      </c>
      <c r="R88" s="354">
        <v>34.0</v>
      </c>
    </row>
    <row r="89" ht="14.25" customHeight="1">
      <c r="A89" s="375">
        <v>17.0</v>
      </c>
      <c r="B89" s="703" t="s">
        <v>56</v>
      </c>
      <c r="C89" s="701"/>
      <c r="D89" s="702"/>
      <c r="E89" s="702"/>
      <c r="F89" s="702"/>
      <c r="G89" s="377"/>
      <c r="H89" s="354">
        <v>0.0</v>
      </c>
      <c r="I89" s="377"/>
      <c r="J89" s="354">
        <v>1.0</v>
      </c>
      <c r="K89" s="377"/>
      <c r="L89" s="377"/>
      <c r="M89" s="354">
        <v>1.0</v>
      </c>
      <c r="N89" s="377"/>
      <c r="O89" s="354">
        <v>1.0</v>
      </c>
      <c r="P89" s="354">
        <v>2.0</v>
      </c>
      <c r="Q89" s="354">
        <v>1.0</v>
      </c>
      <c r="R89" s="354">
        <v>0.0</v>
      </c>
    </row>
    <row r="90" ht="14.25" customHeight="1">
      <c r="A90" s="375">
        <v>18.0</v>
      </c>
      <c r="B90" s="703" t="s">
        <v>57</v>
      </c>
      <c r="C90" s="701"/>
      <c r="D90" s="702"/>
      <c r="E90" s="702"/>
      <c r="F90" s="702"/>
      <c r="G90" s="377"/>
      <c r="H90" s="354">
        <v>0.0</v>
      </c>
      <c r="I90" s="377"/>
      <c r="J90" s="354">
        <v>3.0</v>
      </c>
      <c r="K90" s="377"/>
      <c r="L90" s="377"/>
      <c r="M90" s="354">
        <v>0.0</v>
      </c>
      <c r="N90" s="377"/>
      <c r="O90" s="354">
        <v>1.0</v>
      </c>
      <c r="P90" s="354">
        <v>6.0</v>
      </c>
      <c r="Q90" s="354">
        <v>2.0</v>
      </c>
      <c r="R90" s="354">
        <v>0.0</v>
      </c>
    </row>
    <row r="91" ht="14.25" customHeight="1">
      <c r="A91" s="375">
        <v>19.0</v>
      </c>
      <c r="B91" s="703" t="s">
        <v>58</v>
      </c>
      <c r="C91" s="701"/>
      <c r="D91" s="702"/>
      <c r="E91" s="702"/>
      <c r="F91" s="702"/>
      <c r="G91" s="377"/>
      <c r="H91" s="354" t="s">
        <v>53</v>
      </c>
      <c r="I91" s="377"/>
      <c r="J91" s="354">
        <v>4.0</v>
      </c>
      <c r="K91" s="377"/>
      <c r="L91" s="377"/>
      <c r="M91" s="354">
        <v>7.0</v>
      </c>
      <c r="N91" s="377"/>
      <c r="O91" s="354">
        <v>7.0</v>
      </c>
      <c r="P91" s="354" t="s">
        <v>335</v>
      </c>
      <c r="Q91" s="354">
        <v>5.0</v>
      </c>
      <c r="R91" s="354" t="s">
        <v>53</v>
      </c>
    </row>
    <row r="92" ht="14.25" customHeight="1">
      <c r="A92" s="375">
        <v>20.0</v>
      </c>
      <c r="B92" s="703" t="s">
        <v>55</v>
      </c>
      <c r="C92" s="378"/>
      <c r="D92" s="377"/>
      <c r="E92" s="377"/>
      <c r="F92" s="377"/>
      <c r="G92" s="377"/>
      <c r="H92" s="377"/>
      <c r="I92" s="377"/>
      <c r="J92" s="377"/>
      <c r="K92" s="377"/>
      <c r="L92" s="377"/>
      <c r="M92" s="377"/>
      <c r="N92" s="377"/>
      <c r="O92" s="377"/>
      <c r="P92" s="377"/>
      <c r="Q92" s="377"/>
      <c r="R92" s="377"/>
    </row>
    <row r="93" ht="14.25" customHeight="1">
      <c r="A93" s="375">
        <v>21.0</v>
      </c>
      <c r="B93" s="703" t="s">
        <v>59</v>
      </c>
      <c r="C93" s="378"/>
      <c r="D93" s="377"/>
      <c r="E93" s="377"/>
      <c r="F93" s="377"/>
      <c r="G93" s="377"/>
      <c r="H93" s="377"/>
      <c r="I93" s="377"/>
      <c r="J93" s="377"/>
      <c r="K93" s="377"/>
      <c r="L93" s="377"/>
      <c r="M93" s="377"/>
      <c r="N93" s="377"/>
      <c r="O93" s="377"/>
      <c r="P93" s="377"/>
      <c r="Q93" s="377"/>
      <c r="R93" s="377"/>
    </row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</sheetData>
  <mergeCells count="82">
    <mergeCell ref="A11:A12"/>
    <mergeCell ref="A38:A40"/>
    <mergeCell ref="B38:B40"/>
    <mergeCell ref="B1:L1"/>
    <mergeCell ref="A10:G10"/>
    <mergeCell ref="B11:B12"/>
    <mergeCell ref="C11:E11"/>
    <mergeCell ref="A13:G13"/>
    <mergeCell ref="A24:G24"/>
    <mergeCell ref="A37:L37"/>
    <mergeCell ref="C38:L38"/>
    <mergeCell ref="C39:D39"/>
    <mergeCell ref="E39:F39"/>
    <mergeCell ref="G39:H39"/>
    <mergeCell ref="I39:J39"/>
    <mergeCell ref="K39:L39"/>
    <mergeCell ref="A41:L41"/>
    <mergeCell ref="G44:H44"/>
    <mergeCell ref="I44:J44"/>
    <mergeCell ref="C42:D42"/>
    <mergeCell ref="E42:F42"/>
    <mergeCell ref="G42:H42"/>
    <mergeCell ref="I42:J42"/>
    <mergeCell ref="K42:L42"/>
    <mergeCell ref="E44:F44"/>
    <mergeCell ref="K44:L44"/>
    <mergeCell ref="C44:D44"/>
    <mergeCell ref="C45:D45"/>
    <mergeCell ref="E45:F45"/>
    <mergeCell ref="G45:H45"/>
    <mergeCell ref="I45:J45"/>
    <mergeCell ref="K45:L45"/>
    <mergeCell ref="A52:L52"/>
    <mergeCell ref="C57:L57"/>
    <mergeCell ref="C63:L63"/>
    <mergeCell ref="A65:G65"/>
    <mergeCell ref="A66:A67"/>
    <mergeCell ref="B66:B67"/>
    <mergeCell ref="C66:D66"/>
    <mergeCell ref="E66:F66"/>
    <mergeCell ref="K66:L66"/>
    <mergeCell ref="C72:D72"/>
    <mergeCell ref="E72:F72"/>
    <mergeCell ref="G72:H72"/>
    <mergeCell ref="I72:J72"/>
    <mergeCell ref="K72:L72"/>
    <mergeCell ref="M72:N72"/>
    <mergeCell ref="O72:P72"/>
    <mergeCell ref="Q72:R72"/>
    <mergeCell ref="A79:R79"/>
    <mergeCell ref="A80:A81"/>
    <mergeCell ref="B80:B81"/>
    <mergeCell ref="C80:D80"/>
    <mergeCell ref="E80:F80"/>
    <mergeCell ref="G80:H80"/>
    <mergeCell ref="Q80:R80"/>
    <mergeCell ref="I69:J69"/>
    <mergeCell ref="K69:L69"/>
    <mergeCell ref="M69:N69"/>
    <mergeCell ref="O69:P69"/>
    <mergeCell ref="G66:H66"/>
    <mergeCell ref="I66:J66"/>
    <mergeCell ref="M66:N66"/>
    <mergeCell ref="O66:P66"/>
    <mergeCell ref="Q66:R66"/>
    <mergeCell ref="A68:R68"/>
    <mergeCell ref="C69:D69"/>
    <mergeCell ref="Q69:R69"/>
    <mergeCell ref="M71:N71"/>
    <mergeCell ref="O71:P71"/>
    <mergeCell ref="Q71:R71"/>
    <mergeCell ref="E69:F69"/>
    <mergeCell ref="G69:H69"/>
    <mergeCell ref="C71:D71"/>
    <mergeCell ref="E71:F71"/>
    <mergeCell ref="G71:H71"/>
    <mergeCell ref="I71:J71"/>
    <mergeCell ref="K71:L71"/>
    <mergeCell ref="I80:J80"/>
    <mergeCell ref="K80:L80"/>
    <mergeCell ref="M80:N80"/>
    <mergeCell ref="O80:P80"/>
  </mergeCells>
  <printOptions/>
  <pageMargins bottom="1.0" footer="0.0" header="0.0" left="0.75" right="0.75" top="1.0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306.0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v>4.0</v>
      </c>
      <c r="D3" s="308">
        <v>4.0</v>
      </c>
      <c r="E3" s="308">
        <v>1.0</v>
      </c>
      <c r="F3" s="308">
        <v>97.0</v>
      </c>
      <c r="G3" s="308">
        <v>56.0</v>
      </c>
      <c r="H3" s="308">
        <v>32.33</v>
      </c>
      <c r="I3" s="308">
        <v>68.0</v>
      </c>
      <c r="J3" s="308">
        <v>142.62</v>
      </c>
      <c r="K3" s="308">
        <v>0.0</v>
      </c>
      <c r="L3" s="308">
        <v>1.0</v>
      </c>
      <c r="M3" s="4"/>
    </row>
    <row r="4" ht="14.25" customHeight="1">
      <c r="A4" s="4"/>
      <c r="B4" s="7" t="s">
        <v>13</v>
      </c>
      <c r="C4" s="308">
        <v>5.0</v>
      </c>
      <c r="D4" s="308">
        <v>10.0</v>
      </c>
      <c r="E4" s="308">
        <v>0.0</v>
      </c>
      <c r="F4" s="308">
        <v>214.0</v>
      </c>
      <c r="G4" s="308">
        <v>83.0</v>
      </c>
      <c r="H4" s="308">
        <v>21.4</v>
      </c>
      <c r="I4" s="308">
        <v>494.0</v>
      </c>
      <c r="J4" s="308">
        <v>43.3</v>
      </c>
      <c r="K4" s="308">
        <v>0.0</v>
      </c>
      <c r="L4" s="308">
        <v>2.0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>
        <v>2.0</v>
      </c>
      <c r="D12" s="30">
        <v>5.0</v>
      </c>
      <c r="E12" s="30">
        <v>21.0</v>
      </c>
      <c r="F12" s="30">
        <v>31.0</v>
      </c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>
        <v>1.0</v>
      </c>
      <c r="D13" s="33">
        <v>1.0</v>
      </c>
      <c r="E13" s="33">
        <v>2.0</v>
      </c>
      <c r="F13" s="33">
        <v>2.0</v>
      </c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>
        <v>4.0</v>
      </c>
      <c r="D14" s="33">
        <v>4.0</v>
      </c>
      <c r="E14" s="33">
        <v>4.0</v>
      </c>
      <c r="F14" s="33">
        <v>4.0</v>
      </c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>
        <v>5.0</v>
      </c>
      <c r="D15" s="33">
        <v>2.0</v>
      </c>
      <c r="E15" s="33">
        <v>3.0</v>
      </c>
      <c r="F15" s="33">
        <v>1.0</v>
      </c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9">
        <v>93.0</v>
      </c>
      <c r="D16" s="690">
        <v>97.0</v>
      </c>
      <c r="E16" s="691">
        <v>130.0</v>
      </c>
      <c r="F16" s="40">
        <v>165.0</v>
      </c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>
        <v>3.0</v>
      </c>
      <c r="D17" s="33">
        <v>10.0</v>
      </c>
      <c r="E17" s="33">
        <v>10.0</v>
      </c>
      <c r="F17" s="33">
        <v>5.0</v>
      </c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>
        <v>42.0</v>
      </c>
      <c r="D18" s="33">
        <v>110.0</v>
      </c>
      <c r="E18" s="33">
        <v>117.0</v>
      </c>
      <c r="F18" s="33">
        <v>120.0</v>
      </c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47">
        <v>34.0</v>
      </c>
      <c r="D19" s="692">
        <v>98.0</v>
      </c>
      <c r="E19" s="693">
        <v>166.0</v>
      </c>
      <c r="F19" s="49">
        <v>182.0</v>
      </c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>
        <v>6.0</v>
      </c>
      <c r="D20" s="30">
        <v>1.0</v>
      </c>
      <c r="E20" s="30">
        <v>4.0</v>
      </c>
      <c r="F20" s="30">
        <v>5.0</v>
      </c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>
        <v>42.0</v>
      </c>
      <c r="D21" s="33">
        <v>58.0</v>
      </c>
      <c r="E21" s="33">
        <v>120.0</v>
      </c>
      <c r="F21" s="33">
        <v>120.0</v>
      </c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>
        <v>16.0</v>
      </c>
      <c r="D23" s="30">
        <v>5.0</v>
      </c>
      <c r="E23" s="30">
        <v>20.0</v>
      </c>
      <c r="F23" s="31">
        <v>56.0</v>
      </c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>
        <v>4.0</v>
      </c>
      <c r="D24" s="33">
        <v>6.0</v>
      </c>
      <c r="E24" s="33">
        <v>16.0</v>
      </c>
      <c r="F24" s="31">
        <v>42.0</v>
      </c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>
        <v>5.0</v>
      </c>
      <c r="D25" s="33">
        <v>3.0</v>
      </c>
      <c r="E25" s="33">
        <v>3.0</v>
      </c>
      <c r="F25" s="31">
        <v>2.0</v>
      </c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 t="s">
        <v>53</v>
      </c>
      <c r="D26" s="33" t="s">
        <v>51</v>
      </c>
      <c r="E26" s="33" t="s">
        <v>51</v>
      </c>
      <c r="F26" s="31" t="s">
        <v>51</v>
      </c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27.0</v>
      </c>
      <c r="H40" s="73"/>
      <c r="I40" s="72">
        <v>31.0</v>
      </c>
      <c r="J40" s="73"/>
      <c r="K40" s="72">
        <v>39.0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1.0</v>
      </c>
      <c r="H41" s="75">
        <v>3.0</v>
      </c>
      <c r="I41" s="74">
        <v>1.0</v>
      </c>
      <c r="J41" s="75">
        <v>3.0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6.0</v>
      </c>
      <c r="D43" s="78"/>
      <c r="E43" s="77">
        <v>1.0</v>
      </c>
      <c r="F43" s="78"/>
      <c r="G43" s="77">
        <v>5.0</v>
      </c>
      <c r="H43" s="78"/>
      <c r="I43" s="77">
        <v>3.0</v>
      </c>
      <c r="J43" s="78"/>
      <c r="K43" s="77">
        <v>4.0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229.0</v>
      </c>
      <c r="D44" s="75">
        <v>202.0</v>
      </c>
      <c r="E44" s="74">
        <v>279.0</v>
      </c>
      <c r="F44" s="75">
        <v>162.0</v>
      </c>
      <c r="G44" s="74">
        <v>297.0</v>
      </c>
      <c r="H44" s="75">
        <v>70.0</v>
      </c>
      <c r="I44" s="74">
        <v>233.0</v>
      </c>
      <c r="J44" s="75">
        <v>392.0</v>
      </c>
      <c r="K44" s="74">
        <v>248.0</v>
      </c>
      <c r="L44" s="75">
        <v>266.0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7.0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7.0</v>
      </c>
      <c r="K45" s="74">
        <v>10.0</v>
      </c>
      <c r="L45" s="75">
        <v>9.0</v>
      </c>
      <c r="M45" s="4"/>
    </row>
    <row r="46" ht="14.25" customHeight="1">
      <c r="A46" s="44">
        <v>7.0</v>
      </c>
      <c r="B46" s="79" t="s">
        <v>42</v>
      </c>
      <c r="C46" s="74">
        <v>387.0</v>
      </c>
      <c r="D46" s="75">
        <v>452.0</v>
      </c>
      <c r="E46" s="74">
        <v>521.0</v>
      </c>
      <c r="F46" s="75">
        <v>389.0</v>
      </c>
      <c r="G46" s="74">
        <v>638.0</v>
      </c>
      <c r="H46" s="75">
        <v>109.0</v>
      </c>
      <c r="I46" s="74">
        <v>354.0</v>
      </c>
      <c r="J46" s="75">
        <v>673.0</v>
      </c>
      <c r="K46" s="74">
        <v>435.0</v>
      </c>
      <c r="L46" s="75">
        <v>429.0</v>
      </c>
      <c r="M46" s="4"/>
    </row>
    <row r="47" ht="14.25" customHeight="1">
      <c r="A47" s="45">
        <v>8.0</v>
      </c>
      <c r="B47" s="80" t="s">
        <v>43</v>
      </c>
      <c r="C47" s="81">
        <v>238.0</v>
      </c>
      <c r="D47" s="82">
        <v>192.0</v>
      </c>
      <c r="E47" s="81">
        <v>301.0</v>
      </c>
      <c r="F47" s="82">
        <v>321.0</v>
      </c>
      <c r="G47" s="81">
        <v>147.0</v>
      </c>
      <c r="H47" s="82">
        <v>142.0</v>
      </c>
      <c r="I47" s="81">
        <v>324.0</v>
      </c>
      <c r="J47" s="82">
        <v>198.0</v>
      </c>
      <c r="K47" s="81">
        <v>214.0</v>
      </c>
      <c r="L47" s="82">
        <v>102.0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6.0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455.0</v>
      </c>
      <c r="D49" s="85">
        <v>333.0</v>
      </c>
      <c r="E49" s="84">
        <v>351.0</v>
      </c>
      <c r="F49" s="85">
        <v>454.0</v>
      </c>
      <c r="G49" s="84">
        <v>207.0</v>
      </c>
      <c r="H49" s="85">
        <v>247.0</v>
      </c>
      <c r="I49" s="84">
        <v>519.0</v>
      </c>
      <c r="J49" s="85">
        <v>253.0</v>
      </c>
      <c r="K49" s="84">
        <v>382.0</v>
      </c>
      <c r="L49" s="85">
        <v>153.0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10.0</v>
      </c>
      <c r="D51" s="89">
        <v>13.0</v>
      </c>
      <c r="E51" s="88">
        <v>83.0</v>
      </c>
      <c r="F51" s="89">
        <v>4.0</v>
      </c>
      <c r="G51" s="89">
        <v>79.0</v>
      </c>
      <c r="H51" s="88">
        <v>0.0</v>
      </c>
      <c r="I51" s="88">
        <v>7.0</v>
      </c>
      <c r="J51" s="89">
        <v>18.0</v>
      </c>
      <c r="K51" s="88">
        <v>0.0</v>
      </c>
      <c r="L51" s="89">
        <v>0.0</v>
      </c>
      <c r="M51" s="4"/>
    </row>
    <row r="52" ht="14.25" customHeight="1">
      <c r="A52" s="27">
        <v>12.0</v>
      </c>
      <c r="B52" s="87" t="s">
        <v>48</v>
      </c>
      <c r="C52" s="74">
        <v>29.0</v>
      </c>
      <c r="D52" s="75">
        <v>37.0</v>
      </c>
      <c r="E52" s="74">
        <v>127.0</v>
      </c>
      <c r="F52" s="75">
        <v>58.0</v>
      </c>
      <c r="G52" s="75">
        <v>166.0</v>
      </c>
      <c r="H52" s="74">
        <v>5.0</v>
      </c>
      <c r="I52" s="74">
        <v>19.0</v>
      </c>
      <c r="J52" s="75">
        <v>46.0</v>
      </c>
      <c r="K52" s="74">
        <v>1.0</v>
      </c>
      <c r="L52" s="75">
        <v>6.0</v>
      </c>
      <c r="M52" s="4"/>
    </row>
    <row r="53" ht="14.25" customHeight="1">
      <c r="A53" s="27">
        <v>13.0</v>
      </c>
      <c r="B53" s="87" t="s">
        <v>49</v>
      </c>
      <c r="C53" s="74">
        <v>2.0</v>
      </c>
      <c r="D53" s="75">
        <v>2.0</v>
      </c>
      <c r="E53" s="74">
        <v>3.0</v>
      </c>
      <c r="F53" s="75">
        <v>3.0</v>
      </c>
      <c r="G53" s="75">
        <v>3.0</v>
      </c>
      <c r="H53" s="74">
        <v>1.0</v>
      </c>
      <c r="I53" s="74">
        <v>3.0</v>
      </c>
      <c r="J53" s="75">
        <v>3.0</v>
      </c>
      <c r="K53" s="74">
        <v>3.0</v>
      </c>
      <c r="L53" s="75">
        <v>3.0</v>
      </c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 t="s">
        <v>51</v>
      </c>
      <c r="H54" s="74" t="s">
        <v>51</v>
      </c>
      <c r="I54" s="74" t="s">
        <v>51</v>
      </c>
      <c r="J54" s="75" t="s">
        <v>51</v>
      </c>
      <c r="K54" s="74" t="s">
        <v>51</v>
      </c>
      <c r="L54" s="75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4" width="2.0"/>
    <col customWidth="1" min="15" max="26" width="8.71"/>
  </cols>
  <sheetData>
    <row r="1" ht="14.25" customHeight="1">
      <c r="A1" s="1" t="s">
        <v>0</v>
      </c>
      <c r="B1" s="517">
        <v>307.0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4"/>
      <c r="B2" s="7" t="s">
        <v>12</v>
      </c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4"/>
    </row>
    <row r="3" ht="14.25" customHeight="1">
      <c r="A3" s="4"/>
      <c r="B3" s="7" t="s">
        <v>13</v>
      </c>
      <c r="C3" s="669">
        <v>2.0</v>
      </c>
      <c r="D3" s="669">
        <v>4.0</v>
      </c>
      <c r="E3" s="669">
        <v>2.0</v>
      </c>
      <c r="F3" s="669">
        <v>50.0</v>
      </c>
      <c r="G3" s="669">
        <v>33.0</v>
      </c>
      <c r="H3" s="669">
        <v>25.0</v>
      </c>
      <c r="I3" s="669">
        <v>151.0</v>
      </c>
      <c r="J3" s="669">
        <v>33.11</v>
      </c>
      <c r="K3" s="669">
        <v>0.0</v>
      </c>
      <c r="L3" s="669">
        <v>0.0</v>
      </c>
      <c r="M3" s="507"/>
      <c r="N3" s="507"/>
    </row>
    <row r="4" ht="14.25" customHeight="1">
      <c r="A4" s="4"/>
      <c r="B4" s="13" t="s">
        <v>14</v>
      </c>
      <c r="C4" s="14" t="s">
        <v>15</v>
      </c>
      <c r="D4" s="14" t="s">
        <v>16</v>
      </c>
      <c r="E4" s="14" t="s">
        <v>5</v>
      </c>
      <c r="F4" s="14" t="s">
        <v>17</v>
      </c>
      <c r="G4" s="14" t="s">
        <v>18</v>
      </c>
      <c r="H4" s="14" t="s">
        <v>7</v>
      </c>
      <c r="I4" s="14" t="s">
        <v>19</v>
      </c>
      <c r="J4" s="14" t="s">
        <v>20</v>
      </c>
      <c r="K4" s="14" t="s">
        <v>21</v>
      </c>
      <c r="L4" s="14" t="s">
        <v>22</v>
      </c>
      <c r="M4" s="4"/>
    </row>
    <row r="5" ht="14.25" customHeight="1">
      <c r="A5" s="4"/>
      <c r="B5" s="7" t="s">
        <v>23</v>
      </c>
      <c r="C5" s="308"/>
      <c r="D5" s="308"/>
      <c r="E5" s="308"/>
      <c r="F5" s="308"/>
      <c r="G5" s="308"/>
      <c r="H5" s="308"/>
      <c r="I5" s="308"/>
      <c r="J5" s="308"/>
      <c r="K5" s="308"/>
      <c r="L5" s="308"/>
      <c r="M5" s="4"/>
    </row>
    <row r="6" ht="14.25" customHeight="1">
      <c r="A6" s="4"/>
      <c r="B6" s="7" t="s">
        <v>13</v>
      </c>
      <c r="C6" s="308">
        <v>288.0</v>
      </c>
      <c r="D6" s="308">
        <v>4.0</v>
      </c>
      <c r="E6" s="308">
        <v>237.0</v>
      </c>
      <c r="F6" s="308">
        <v>9.0</v>
      </c>
      <c r="G6" s="308" t="s">
        <v>336</v>
      </c>
      <c r="H6" s="308">
        <v>26.33</v>
      </c>
      <c r="I6" s="308">
        <v>0.0</v>
      </c>
      <c r="J6" s="308">
        <v>0.0</v>
      </c>
      <c r="K6" s="308">
        <v>32.0</v>
      </c>
      <c r="L6" s="308">
        <v>4.94</v>
      </c>
      <c r="M6" s="4"/>
    </row>
    <row r="7" ht="14.25" customHeight="1">
      <c r="A7" s="16" t="s">
        <v>24</v>
      </c>
      <c r="B7" s="17"/>
      <c r="C7" s="17"/>
      <c r="D7" s="17"/>
      <c r="E7" s="17"/>
      <c r="F7" s="17"/>
      <c r="G7" s="17"/>
      <c r="H7" s="4"/>
      <c r="I7" s="4"/>
      <c r="J7" s="4"/>
      <c r="K7" s="4"/>
      <c r="L7" s="4"/>
      <c r="M7" s="4"/>
    </row>
    <row r="8" ht="14.25" customHeight="1">
      <c r="A8" s="18" t="s">
        <v>9</v>
      </c>
      <c r="B8" s="19" t="s">
        <v>25</v>
      </c>
      <c r="C8" s="20" t="s">
        <v>26</v>
      </c>
      <c r="D8" s="21"/>
      <c r="E8" s="22"/>
      <c r="F8" s="23" t="s">
        <v>27</v>
      </c>
      <c r="G8" s="23" t="s">
        <v>28</v>
      </c>
      <c r="H8" s="4"/>
      <c r="I8" s="4"/>
      <c r="J8" s="4"/>
      <c r="K8" s="4"/>
      <c r="L8" s="4"/>
      <c r="M8" s="4"/>
    </row>
    <row r="9" ht="14.25" customHeight="1">
      <c r="A9" s="24"/>
      <c r="B9" s="25"/>
      <c r="C9" s="23" t="s">
        <v>29</v>
      </c>
      <c r="D9" s="23" t="s">
        <v>30</v>
      </c>
      <c r="E9" s="23" t="s">
        <v>31</v>
      </c>
      <c r="F9" s="23" t="s">
        <v>32</v>
      </c>
      <c r="G9" s="23" t="s">
        <v>33</v>
      </c>
      <c r="H9" s="4"/>
      <c r="I9" s="4"/>
      <c r="J9" s="4"/>
      <c r="K9" s="4"/>
      <c r="L9" s="4"/>
      <c r="M9" s="4"/>
    </row>
    <row r="10" ht="14.25" customHeight="1">
      <c r="A10" s="26" t="s">
        <v>34</v>
      </c>
      <c r="B10" s="21"/>
      <c r="C10" s="21"/>
      <c r="D10" s="21"/>
      <c r="E10" s="21"/>
      <c r="F10" s="21"/>
      <c r="G10" s="22"/>
      <c r="H10" s="4"/>
      <c r="I10" s="4"/>
      <c r="J10" s="4"/>
      <c r="K10" s="4"/>
      <c r="L10" s="4"/>
      <c r="M10" s="4"/>
    </row>
    <row r="11" ht="14.25" customHeight="1">
      <c r="A11" s="27">
        <v>1.0</v>
      </c>
      <c r="B11" s="28" t="s">
        <v>35</v>
      </c>
      <c r="C11" s="29"/>
      <c r="D11" s="30"/>
      <c r="E11" s="30"/>
      <c r="F11" s="30"/>
      <c r="G11" s="31"/>
      <c r="H11" s="4"/>
      <c r="I11" s="4"/>
      <c r="J11" s="4"/>
      <c r="K11" s="4"/>
      <c r="L11" s="4"/>
      <c r="M11" s="4"/>
    </row>
    <row r="12" ht="14.25" customHeight="1">
      <c r="A12" s="27">
        <v>2.0</v>
      </c>
      <c r="B12" s="28" t="s">
        <v>36</v>
      </c>
      <c r="C12" s="32"/>
      <c r="D12" s="33"/>
      <c r="E12" s="33"/>
      <c r="F12" s="33"/>
      <c r="G12" s="31"/>
      <c r="H12" s="4"/>
      <c r="I12" s="4"/>
      <c r="J12" s="4"/>
      <c r="K12" s="4"/>
      <c r="L12" s="4"/>
      <c r="M12" s="4"/>
    </row>
    <row r="13" ht="14.25" customHeight="1">
      <c r="A13" s="34">
        <v>3.0</v>
      </c>
      <c r="B13" s="35" t="s">
        <v>37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6">
        <v>4.0</v>
      </c>
      <c r="B14" s="35" t="s">
        <v>38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7" t="s">
        <v>39</v>
      </c>
      <c r="B15" s="38" t="s">
        <v>40</v>
      </c>
      <c r="C15" s="39"/>
      <c r="D15" s="690"/>
      <c r="E15" s="691"/>
      <c r="F15" s="40"/>
      <c r="G15" s="31"/>
      <c r="H15" s="4"/>
      <c r="I15" s="4"/>
      <c r="J15" s="4"/>
      <c r="K15" s="4"/>
      <c r="L15" s="4"/>
      <c r="M15" s="4"/>
    </row>
    <row r="16" ht="14.25" customHeight="1">
      <c r="A16" s="43">
        <v>6.0</v>
      </c>
      <c r="B16" s="38" t="s">
        <v>41</v>
      </c>
      <c r="C16" s="32"/>
      <c r="D16" s="33"/>
      <c r="E16" s="33"/>
      <c r="F16" s="33"/>
      <c r="G16" s="31"/>
      <c r="H16" s="4"/>
      <c r="I16" s="4"/>
      <c r="J16" s="4"/>
      <c r="K16" s="4"/>
      <c r="L16" s="4"/>
      <c r="M16" s="4"/>
    </row>
    <row r="17" ht="14.25" customHeight="1">
      <c r="A17" s="44">
        <v>7.0</v>
      </c>
      <c r="B17" s="38" t="s">
        <v>42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5">
        <v>8.0</v>
      </c>
      <c r="B18" s="46" t="s">
        <v>43</v>
      </c>
      <c r="C18" s="47"/>
      <c r="D18" s="692"/>
      <c r="E18" s="693"/>
      <c r="F18" s="49"/>
      <c r="G18" s="51"/>
      <c r="H18" s="4"/>
      <c r="I18" s="4"/>
      <c r="J18" s="4"/>
      <c r="K18" s="4"/>
      <c r="L18" s="4"/>
      <c r="M18" s="4"/>
    </row>
    <row r="19" ht="14.25" customHeight="1">
      <c r="A19" s="52">
        <v>9.0</v>
      </c>
      <c r="B19" s="53" t="s">
        <v>44</v>
      </c>
      <c r="C19" s="29"/>
      <c r="D19" s="30"/>
      <c r="E19" s="30"/>
      <c r="F19" s="30"/>
      <c r="G19" s="31"/>
      <c r="H19" s="4"/>
      <c r="I19" s="4"/>
      <c r="J19" s="4"/>
      <c r="K19" s="4"/>
      <c r="L19" s="4"/>
      <c r="M19" s="4"/>
    </row>
    <row r="20" ht="14.25" customHeight="1">
      <c r="A20" s="52">
        <v>10.0</v>
      </c>
      <c r="B20" s="53" t="s">
        <v>45</v>
      </c>
      <c r="C20" s="32"/>
      <c r="D20" s="33"/>
      <c r="E20" s="33"/>
      <c r="F20" s="33"/>
      <c r="G20" s="31"/>
      <c r="H20" s="4"/>
      <c r="I20" s="4"/>
      <c r="J20" s="4"/>
      <c r="K20" s="4"/>
      <c r="L20" s="4"/>
      <c r="M20" s="4"/>
    </row>
    <row r="21" ht="14.25" customHeight="1">
      <c r="A21" s="55" t="s">
        <v>46</v>
      </c>
      <c r="B21" s="56"/>
      <c r="C21" s="56"/>
      <c r="D21" s="56"/>
      <c r="E21" s="56"/>
      <c r="F21" s="56"/>
      <c r="G21" s="57"/>
      <c r="H21" s="4"/>
      <c r="I21" s="4"/>
      <c r="J21" s="4"/>
      <c r="K21" s="4"/>
      <c r="L21" s="4"/>
      <c r="M21" s="4"/>
    </row>
    <row r="22" ht="14.25" customHeight="1">
      <c r="A22" s="37">
        <v>11.0</v>
      </c>
      <c r="B22" s="58" t="s">
        <v>47</v>
      </c>
      <c r="C22" s="29"/>
      <c r="D22" s="30"/>
      <c r="E22" s="30"/>
      <c r="F22" s="31"/>
      <c r="G22" s="31"/>
      <c r="H22" s="4"/>
      <c r="I22" s="4"/>
      <c r="J22" s="4"/>
      <c r="K22" s="4"/>
      <c r="L22" s="4"/>
      <c r="M22" s="4"/>
    </row>
    <row r="23" ht="14.25" customHeight="1">
      <c r="A23" s="27">
        <v>12.0</v>
      </c>
      <c r="B23" s="58" t="s">
        <v>48</v>
      </c>
      <c r="C23" s="32"/>
      <c r="D23" s="33"/>
      <c r="E23" s="33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13.0</v>
      </c>
      <c r="B24" s="58" t="s">
        <v>49</v>
      </c>
      <c r="C24" s="32"/>
      <c r="D24" s="33"/>
      <c r="E24" s="33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14.0</v>
      </c>
      <c r="B25" s="58" t="s">
        <v>50</v>
      </c>
      <c r="C25" s="32"/>
      <c r="D25" s="33"/>
      <c r="E25" s="33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15.0</v>
      </c>
      <c r="B26" s="58" t="s">
        <v>52</v>
      </c>
      <c r="C26" s="32"/>
      <c r="D26" s="33"/>
      <c r="E26" s="33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60">
        <v>16.0</v>
      </c>
      <c r="B27" s="58" t="s">
        <v>54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27">
        <v>17.0</v>
      </c>
      <c r="B28" s="58" t="s">
        <v>55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60">
        <v>18.0</v>
      </c>
      <c r="B29" s="58" t="s">
        <v>56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27">
        <v>19.0</v>
      </c>
      <c r="B30" s="58" t="s">
        <v>57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60">
        <v>20.0</v>
      </c>
      <c r="B31" s="58" t="s">
        <v>58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27">
        <v>21.0</v>
      </c>
      <c r="B32" s="58" t="s">
        <v>59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</row>
    <row r="34" ht="14.25" customHeight="1">
      <c r="A34" s="62" t="s">
        <v>60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2"/>
      <c r="M34" s="4"/>
    </row>
    <row r="35" ht="14.25" customHeight="1">
      <c r="A35" s="63" t="s">
        <v>9</v>
      </c>
      <c r="B35" s="64" t="s">
        <v>25</v>
      </c>
      <c r="C35" s="65" t="s">
        <v>26</v>
      </c>
      <c r="D35" s="56"/>
      <c r="E35" s="56"/>
      <c r="F35" s="56"/>
      <c r="G35" s="56"/>
      <c r="H35" s="56"/>
      <c r="I35" s="56"/>
      <c r="J35" s="56"/>
      <c r="K35" s="56"/>
      <c r="L35" s="57"/>
      <c r="M35" s="4"/>
    </row>
    <row r="36" ht="14.25" customHeight="1">
      <c r="C36" s="66" t="s">
        <v>29</v>
      </c>
      <c r="D36" s="67"/>
      <c r="E36" s="66" t="s">
        <v>30</v>
      </c>
      <c r="F36" s="67"/>
      <c r="G36" s="66" t="s">
        <v>31</v>
      </c>
      <c r="H36" s="67"/>
      <c r="I36" s="66" t="s">
        <v>32</v>
      </c>
      <c r="J36" s="67"/>
      <c r="K36" s="66" t="s">
        <v>33</v>
      </c>
      <c r="L36" s="67"/>
      <c r="M36" s="4"/>
    </row>
    <row r="37" ht="14.25" customHeight="1">
      <c r="A37" s="17"/>
      <c r="B37" s="17"/>
      <c r="C37" s="58" t="s">
        <v>61</v>
      </c>
      <c r="D37" s="58" t="s">
        <v>62</v>
      </c>
      <c r="E37" s="58" t="s">
        <v>61</v>
      </c>
      <c r="F37" s="58" t="s">
        <v>62</v>
      </c>
      <c r="G37" s="58" t="s">
        <v>61</v>
      </c>
      <c r="H37" s="58" t="s">
        <v>62</v>
      </c>
      <c r="I37" s="58" t="s">
        <v>61</v>
      </c>
      <c r="J37" s="58" t="s">
        <v>62</v>
      </c>
      <c r="K37" s="58" t="s">
        <v>61</v>
      </c>
      <c r="L37" s="58" t="s">
        <v>62</v>
      </c>
      <c r="M37" s="4"/>
    </row>
    <row r="38" ht="14.25" customHeight="1">
      <c r="A38" s="68" t="s">
        <v>34</v>
      </c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70"/>
      <c r="M38" s="4"/>
    </row>
    <row r="39" ht="14.25" customHeight="1">
      <c r="A39" s="27">
        <v>1.0</v>
      </c>
      <c r="B39" s="71" t="s">
        <v>35</v>
      </c>
      <c r="C39" s="72">
        <v>5.0</v>
      </c>
      <c r="D39" s="73"/>
      <c r="E39" s="72">
        <v>15.0</v>
      </c>
      <c r="F39" s="73"/>
      <c r="G39" s="72">
        <v>27.0</v>
      </c>
      <c r="H39" s="73"/>
      <c r="I39" s="72">
        <v>31.0</v>
      </c>
      <c r="J39" s="73"/>
      <c r="K39" s="72">
        <v>39.0</v>
      </c>
      <c r="L39" s="73"/>
      <c r="M39" s="4"/>
    </row>
    <row r="40" ht="14.25" customHeight="1">
      <c r="A40" s="27">
        <v>2.0</v>
      </c>
      <c r="B40" s="71" t="s">
        <v>36</v>
      </c>
      <c r="C40" s="74">
        <v>2.0</v>
      </c>
      <c r="D40" s="75">
        <v>4.0</v>
      </c>
      <c r="E40" s="74">
        <v>2.0</v>
      </c>
      <c r="F40" s="75">
        <v>4.0</v>
      </c>
      <c r="G40" s="74">
        <v>1.0</v>
      </c>
      <c r="H40" s="75">
        <v>3.0</v>
      </c>
      <c r="I40" s="74">
        <v>1.0</v>
      </c>
      <c r="J40" s="75">
        <v>3.0</v>
      </c>
      <c r="K40" s="74">
        <v>1.0</v>
      </c>
      <c r="L40" s="75">
        <v>3.0</v>
      </c>
      <c r="M40" s="4"/>
    </row>
    <row r="41" ht="14.25" customHeight="1">
      <c r="A41" s="34">
        <v>3.0</v>
      </c>
      <c r="B41" s="76" t="s">
        <v>37</v>
      </c>
      <c r="C41" s="77">
        <v>2.0</v>
      </c>
      <c r="D41" s="78"/>
      <c r="E41" s="77">
        <v>2.0</v>
      </c>
      <c r="F41" s="78"/>
      <c r="G41" s="77">
        <v>2.0</v>
      </c>
      <c r="H41" s="78"/>
      <c r="I41" s="77">
        <v>2.0</v>
      </c>
      <c r="J41" s="78"/>
      <c r="K41" s="77">
        <v>2.0</v>
      </c>
      <c r="L41" s="78"/>
      <c r="M41" s="4"/>
    </row>
    <row r="42" ht="14.25" customHeight="1">
      <c r="A42" s="36">
        <v>4.0</v>
      </c>
      <c r="B42" s="76" t="s">
        <v>38</v>
      </c>
      <c r="C42" s="77">
        <v>6.0</v>
      </c>
      <c r="D42" s="78"/>
      <c r="E42" s="77">
        <v>1.0</v>
      </c>
      <c r="F42" s="78"/>
      <c r="G42" s="77">
        <v>5.0</v>
      </c>
      <c r="H42" s="78"/>
      <c r="I42" s="77">
        <v>3.0</v>
      </c>
      <c r="J42" s="78"/>
      <c r="K42" s="77">
        <v>4.0</v>
      </c>
      <c r="L42" s="78"/>
      <c r="M42" s="4"/>
    </row>
    <row r="43" ht="14.25" customHeight="1">
      <c r="A43" s="37" t="s">
        <v>39</v>
      </c>
      <c r="B43" s="79" t="s">
        <v>40</v>
      </c>
      <c r="C43" s="74">
        <v>229.0</v>
      </c>
      <c r="D43" s="75">
        <v>202.0</v>
      </c>
      <c r="E43" s="74">
        <v>279.0</v>
      </c>
      <c r="F43" s="75">
        <v>162.0</v>
      </c>
      <c r="G43" s="74">
        <v>297.0</v>
      </c>
      <c r="H43" s="75">
        <v>70.0</v>
      </c>
      <c r="I43" s="74">
        <v>233.0</v>
      </c>
      <c r="J43" s="75">
        <v>392.0</v>
      </c>
      <c r="K43" s="74">
        <v>248.0</v>
      </c>
      <c r="L43" s="75">
        <v>266.0</v>
      </c>
      <c r="M43" s="4"/>
    </row>
    <row r="44" ht="14.25" customHeight="1">
      <c r="A44" s="43">
        <v>6.0</v>
      </c>
      <c r="B44" s="79" t="s">
        <v>41</v>
      </c>
      <c r="C44" s="74">
        <v>10.0</v>
      </c>
      <c r="D44" s="75">
        <v>7.0</v>
      </c>
      <c r="E44" s="74">
        <v>10.0</v>
      </c>
      <c r="F44" s="75">
        <v>10.0</v>
      </c>
      <c r="G44" s="74">
        <v>10.0</v>
      </c>
      <c r="H44" s="75">
        <v>10.0</v>
      </c>
      <c r="I44" s="74">
        <v>10.0</v>
      </c>
      <c r="J44" s="75">
        <v>7.0</v>
      </c>
      <c r="K44" s="74">
        <v>10.0</v>
      </c>
      <c r="L44" s="75">
        <v>9.0</v>
      </c>
      <c r="M44" s="4"/>
    </row>
    <row r="45" ht="14.25" customHeight="1">
      <c r="A45" s="44">
        <v>7.0</v>
      </c>
      <c r="B45" s="79" t="s">
        <v>42</v>
      </c>
      <c r="C45" s="74">
        <v>387.0</v>
      </c>
      <c r="D45" s="75">
        <v>452.0</v>
      </c>
      <c r="E45" s="74">
        <v>521.0</v>
      </c>
      <c r="F45" s="75">
        <v>389.0</v>
      </c>
      <c r="G45" s="74">
        <v>638.0</v>
      </c>
      <c r="H45" s="75">
        <v>109.0</v>
      </c>
      <c r="I45" s="74">
        <v>354.0</v>
      </c>
      <c r="J45" s="75">
        <v>673.0</v>
      </c>
      <c r="K45" s="74">
        <v>435.0</v>
      </c>
      <c r="L45" s="75">
        <v>429.0</v>
      </c>
      <c r="M45" s="4"/>
    </row>
    <row r="46" ht="14.25" customHeight="1">
      <c r="A46" s="45">
        <v>8.0</v>
      </c>
      <c r="B46" s="80" t="s">
        <v>43</v>
      </c>
      <c r="C46" s="81">
        <v>238.0</v>
      </c>
      <c r="D46" s="82">
        <v>192.0</v>
      </c>
      <c r="E46" s="81">
        <v>301.0</v>
      </c>
      <c r="F46" s="82">
        <v>321.0</v>
      </c>
      <c r="G46" s="81">
        <v>147.0</v>
      </c>
      <c r="H46" s="82">
        <v>142.0</v>
      </c>
      <c r="I46" s="81">
        <v>324.0</v>
      </c>
      <c r="J46" s="82">
        <v>198.0</v>
      </c>
      <c r="K46" s="81">
        <v>214.0</v>
      </c>
      <c r="L46" s="82">
        <v>102.0</v>
      </c>
      <c r="M46" s="4"/>
    </row>
    <row r="47" ht="14.25" customHeight="1">
      <c r="A47" s="52">
        <v>9.0</v>
      </c>
      <c r="B47" s="83" t="s">
        <v>44</v>
      </c>
      <c r="C47" s="74">
        <v>10.0</v>
      </c>
      <c r="D47" s="75">
        <v>10.0</v>
      </c>
      <c r="E47" s="74">
        <v>10.0</v>
      </c>
      <c r="F47" s="82">
        <v>10.0</v>
      </c>
      <c r="G47" s="74">
        <v>10.0</v>
      </c>
      <c r="H47" s="75">
        <v>10.0</v>
      </c>
      <c r="I47" s="74">
        <v>10.0</v>
      </c>
      <c r="J47" s="75">
        <v>6.0</v>
      </c>
      <c r="K47" s="74">
        <v>10.0</v>
      </c>
      <c r="L47" s="75">
        <v>10.0</v>
      </c>
      <c r="M47" s="4"/>
    </row>
    <row r="48" ht="14.25" customHeight="1">
      <c r="A48" s="52">
        <v>10.0</v>
      </c>
      <c r="B48" s="83" t="s">
        <v>45</v>
      </c>
      <c r="C48" s="84">
        <v>455.0</v>
      </c>
      <c r="D48" s="85">
        <v>333.0</v>
      </c>
      <c r="E48" s="84">
        <v>351.0</v>
      </c>
      <c r="F48" s="85">
        <v>454.0</v>
      </c>
      <c r="G48" s="84">
        <v>207.0</v>
      </c>
      <c r="H48" s="85">
        <v>247.0</v>
      </c>
      <c r="I48" s="84">
        <v>519.0</v>
      </c>
      <c r="J48" s="85">
        <v>253.0</v>
      </c>
      <c r="K48" s="84">
        <v>382.0</v>
      </c>
      <c r="L48" s="85">
        <v>153.0</v>
      </c>
      <c r="M48" s="4"/>
    </row>
    <row r="49" ht="14.25" customHeight="1">
      <c r="A49" s="86" t="s">
        <v>46</v>
      </c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70"/>
      <c r="M49" s="4"/>
    </row>
    <row r="50" ht="14.25" customHeight="1">
      <c r="A50" s="37">
        <v>11.0</v>
      </c>
      <c r="B50" s="87" t="s">
        <v>47</v>
      </c>
      <c r="C50" s="31">
        <v>4.0</v>
      </c>
      <c r="D50" s="31">
        <v>33.0</v>
      </c>
      <c r="E50" s="31">
        <v>5.0</v>
      </c>
      <c r="F50" s="31">
        <v>8.0</v>
      </c>
      <c r="G50" s="15"/>
      <c r="H50" s="15"/>
      <c r="I50" s="15"/>
      <c r="J50" s="15"/>
      <c r="K50" s="31"/>
      <c r="L50" s="31"/>
      <c r="M50" s="4"/>
    </row>
    <row r="51" ht="14.25" customHeight="1">
      <c r="A51" s="27">
        <v>12.0</v>
      </c>
      <c r="B51" s="87" t="s">
        <v>48</v>
      </c>
      <c r="C51" s="31">
        <v>9.0</v>
      </c>
      <c r="D51" s="31">
        <v>103.0</v>
      </c>
      <c r="E51" s="31">
        <v>13.0</v>
      </c>
      <c r="F51" s="31">
        <v>26.0</v>
      </c>
      <c r="G51" s="15"/>
      <c r="H51" s="15"/>
      <c r="I51" s="15"/>
      <c r="J51" s="15"/>
      <c r="K51" s="31"/>
      <c r="L51" s="31"/>
      <c r="M51" s="4"/>
    </row>
    <row r="52" ht="14.25" customHeight="1">
      <c r="A52" s="27">
        <v>13.0</v>
      </c>
      <c r="B52" s="87" t="s">
        <v>49</v>
      </c>
      <c r="C52" s="31">
        <v>9.0</v>
      </c>
      <c r="D52" s="31">
        <v>9.0</v>
      </c>
      <c r="E52" s="31">
        <v>9.0</v>
      </c>
      <c r="F52" s="31">
        <v>9.0</v>
      </c>
      <c r="G52" s="15"/>
      <c r="H52" s="15"/>
      <c r="I52" s="15"/>
      <c r="J52" s="15"/>
      <c r="K52" s="31"/>
      <c r="L52" s="31"/>
      <c r="M52" s="4"/>
    </row>
    <row r="53" ht="14.25" customHeight="1">
      <c r="A53" s="27">
        <v>14.0</v>
      </c>
      <c r="B53" s="87" t="s">
        <v>50</v>
      </c>
      <c r="C53" s="31" t="s">
        <v>51</v>
      </c>
      <c r="D53" s="31" t="s">
        <v>53</v>
      </c>
      <c r="E53" s="31" t="s">
        <v>53</v>
      </c>
      <c r="F53" s="31" t="s">
        <v>51</v>
      </c>
      <c r="G53" s="15"/>
      <c r="H53" s="15"/>
      <c r="I53" s="15"/>
      <c r="J53" s="15"/>
      <c r="K53" s="31"/>
      <c r="L53" s="31"/>
      <c r="M53" s="4"/>
    </row>
    <row r="54" ht="14.25" customHeight="1">
      <c r="A54" s="27">
        <v>15.0</v>
      </c>
      <c r="B54" s="87" t="s">
        <v>52</v>
      </c>
      <c r="C54" s="705" t="s">
        <v>63</v>
      </c>
      <c r="D54" s="21"/>
      <c r="E54" s="21"/>
      <c r="F54" s="21"/>
      <c r="G54" s="21"/>
      <c r="H54" s="21"/>
      <c r="I54" s="21"/>
      <c r="J54" s="21"/>
      <c r="K54" s="21"/>
      <c r="L54" s="22"/>
      <c r="M54" s="4"/>
    </row>
    <row r="55" ht="14.25" customHeight="1">
      <c r="A55" s="60">
        <v>16.0</v>
      </c>
      <c r="B55" s="91" t="s">
        <v>54</v>
      </c>
      <c r="C55" s="31">
        <v>89.0</v>
      </c>
      <c r="D55" s="31">
        <v>60.0</v>
      </c>
      <c r="E55" s="31">
        <v>63.0</v>
      </c>
      <c r="F55" s="31">
        <v>76.0</v>
      </c>
      <c r="G55" s="15"/>
      <c r="H55" s="15"/>
      <c r="I55" s="15"/>
      <c r="J55" s="15"/>
      <c r="K55" s="31"/>
      <c r="L55" s="31"/>
      <c r="M55" s="4"/>
    </row>
    <row r="56" ht="14.25" customHeight="1">
      <c r="A56" s="27">
        <v>17.0</v>
      </c>
      <c r="B56" s="91" t="s">
        <v>55</v>
      </c>
      <c r="C56" s="31">
        <v>53.0</v>
      </c>
      <c r="D56" s="31">
        <v>45.0</v>
      </c>
      <c r="E56" s="31">
        <v>48.0</v>
      </c>
      <c r="F56" s="31">
        <v>91.0</v>
      </c>
      <c r="G56" s="15"/>
      <c r="H56" s="15"/>
      <c r="I56" s="15"/>
      <c r="J56" s="15"/>
      <c r="K56" s="31"/>
      <c r="L56" s="31"/>
      <c r="M56" s="4"/>
    </row>
    <row r="57" ht="14.25" customHeight="1">
      <c r="A57" s="60">
        <v>18.0</v>
      </c>
      <c r="B57" s="91" t="s">
        <v>56</v>
      </c>
      <c r="C57" s="31">
        <v>2.0</v>
      </c>
      <c r="D57" s="31">
        <v>1.0</v>
      </c>
      <c r="E57" s="31">
        <v>2.0</v>
      </c>
      <c r="F57" s="31">
        <v>3.0</v>
      </c>
      <c r="G57" s="15"/>
      <c r="H57" s="15"/>
      <c r="I57" s="15"/>
      <c r="J57" s="15"/>
      <c r="K57" s="31"/>
      <c r="L57" s="31"/>
      <c r="M57" s="4"/>
    </row>
    <row r="58" ht="14.25" customHeight="1">
      <c r="A58" s="27">
        <v>19.0</v>
      </c>
      <c r="B58" s="91" t="s">
        <v>57</v>
      </c>
      <c r="C58" s="31">
        <v>3.0</v>
      </c>
      <c r="D58" s="31">
        <v>1.0</v>
      </c>
      <c r="E58" s="31">
        <v>1.0</v>
      </c>
      <c r="F58" s="31">
        <v>0.0</v>
      </c>
      <c r="G58" s="15"/>
      <c r="H58" s="15"/>
      <c r="I58" s="15"/>
      <c r="J58" s="15"/>
      <c r="K58" s="31"/>
      <c r="L58" s="31"/>
      <c r="M58" s="4"/>
    </row>
    <row r="59" ht="14.25" customHeight="1">
      <c r="A59" s="60">
        <v>20.0</v>
      </c>
      <c r="B59" s="91" t="s">
        <v>58</v>
      </c>
      <c r="C59" s="31" t="s">
        <v>337</v>
      </c>
      <c r="D59" s="31">
        <v>9.0</v>
      </c>
      <c r="E59" s="31" t="s">
        <v>338</v>
      </c>
      <c r="F59" s="31" t="s">
        <v>339</v>
      </c>
      <c r="G59" s="15"/>
      <c r="H59" s="15"/>
      <c r="I59" s="15"/>
      <c r="J59" s="15"/>
      <c r="K59" s="31"/>
      <c r="L59" s="31"/>
      <c r="M59" s="4"/>
    </row>
    <row r="60" ht="14.25" customHeight="1">
      <c r="A60" s="27">
        <v>21.0</v>
      </c>
      <c r="B60" s="91" t="s">
        <v>59</v>
      </c>
      <c r="C60" s="324" t="s">
        <v>63</v>
      </c>
      <c r="D60" s="93"/>
      <c r="E60" s="93"/>
      <c r="F60" s="93"/>
      <c r="G60" s="93"/>
      <c r="H60" s="93"/>
      <c r="I60" s="93"/>
      <c r="J60" s="93"/>
      <c r="K60" s="93"/>
      <c r="L60" s="94"/>
      <c r="M60" s="4"/>
    </row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5">
    <mergeCell ref="A8:A9"/>
    <mergeCell ref="A35:A37"/>
    <mergeCell ref="B35:B37"/>
    <mergeCell ref="B1:L1"/>
    <mergeCell ref="A7:G7"/>
    <mergeCell ref="B8:B9"/>
    <mergeCell ref="C8:E8"/>
    <mergeCell ref="A10:G10"/>
    <mergeCell ref="A21:G21"/>
    <mergeCell ref="A34:L34"/>
    <mergeCell ref="C35:L35"/>
    <mergeCell ref="C36:D36"/>
    <mergeCell ref="E36:F36"/>
    <mergeCell ref="G36:H36"/>
    <mergeCell ref="I36:J36"/>
    <mergeCell ref="K36:L36"/>
    <mergeCell ref="A38:L38"/>
    <mergeCell ref="G41:H41"/>
    <mergeCell ref="I41:J41"/>
    <mergeCell ref="C39:D39"/>
    <mergeCell ref="E39:F39"/>
    <mergeCell ref="G39:H39"/>
    <mergeCell ref="I39:J39"/>
    <mergeCell ref="K39:L39"/>
    <mergeCell ref="E41:F41"/>
    <mergeCell ref="K41:L41"/>
    <mergeCell ref="C54:L54"/>
    <mergeCell ref="C60:L60"/>
    <mergeCell ref="C41:D41"/>
    <mergeCell ref="C42:D42"/>
    <mergeCell ref="E42:F42"/>
    <mergeCell ref="G42:H42"/>
    <mergeCell ref="I42:J42"/>
    <mergeCell ref="K42:L42"/>
    <mergeCell ref="A49:L49"/>
  </mergeCells>
  <printOptions/>
  <pageMargins bottom="1.0" footer="0.0" header="0.0" left="0.75" right="0.75" top="1.0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308.0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2.0</v>
      </c>
      <c r="D4" s="308">
        <v>4.0</v>
      </c>
      <c r="E4" s="308">
        <v>0.0</v>
      </c>
      <c r="F4" s="308">
        <v>30.0</v>
      </c>
      <c r="G4" s="308">
        <v>25.0</v>
      </c>
      <c r="H4" s="308">
        <v>7.5</v>
      </c>
      <c r="I4" s="308">
        <v>116.0</v>
      </c>
      <c r="J4" s="308">
        <v>25.86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9"/>
      <c r="D16" s="690"/>
      <c r="E16" s="691"/>
      <c r="F16" s="40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47"/>
      <c r="D19" s="692"/>
      <c r="E19" s="693"/>
      <c r="F19" s="49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27.0</v>
      </c>
      <c r="H40" s="73"/>
      <c r="I40" s="72">
        <v>31.0</v>
      </c>
      <c r="J40" s="73"/>
      <c r="K40" s="72">
        <v>39.0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1.0</v>
      </c>
      <c r="H41" s="75">
        <v>3.0</v>
      </c>
      <c r="I41" s="74">
        <v>1.0</v>
      </c>
      <c r="J41" s="75">
        <v>3.0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6.0</v>
      </c>
      <c r="D43" s="78"/>
      <c r="E43" s="77">
        <v>1.0</v>
      </c>
      <c r="F43" s="78"/>
      <c r="G43" s="77">
        <v>5.0</v>
      </c>
      <c r="H43" s="78"/>
      <c r="I43" s="77">
        <v>3.0</v>
      </c>
      <c r="J43" s="78"/>
      <c r="K43" s="77">
        <v>4.0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229.0</v>
      </c>
      <c r="D44" s="75">
        <v>202.0</v>
      </c>
      <c r="E44" s="74">
        <v>279.0</v>
      </c>
      <c r="F44" s="75">
        <v>162.0</v>
      </c>
      <c r="G44" s="74">
        <v>297.0</v>
      </c>
      <c r="H44" s="75">
        <v>70.0</v>
      </c>
      <c r="I44" s="74">
        <v>233.0</v>
      </c>
      <c r="J44" s="75">
        <v>392.0</v>
      </c>
      <c r="K44" s="74">
        <v>248.0</v>
      </c>
      <c r="L44" s="75">
        <v>266.0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7.0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7.0</v>
      </c>
      <c r="K45" s="74">
        <v>10.0</v>
      </c>
      <c r="L45" s="75">
        <v>9.0</v>
      </c>
      <c r="M45" s="4"/>
    </row>
    <row r="46" ht="14.25" customHeight="1">
      <c r="A46" s="44">
        <v>7.0</v>
      </c>
      <c r="B46" s="79" t="s">
        <v>42</v>
      </c>
      <c r="C46" s="74">
        <v>387.0</v>
      </c>
      <c r="D46" s="75">
        <v>452.0</v>
      </c>
      <c r="E46" s="74">
        <v>521.0</v>
      </c>
      <c r="F46" s="75">
        <v>389.0</v>
      </c>
      <c r="G46" s="74">
        <v>638.0</v>
      </c>
      <c r="H46" s="75">
        <v>109.0</v>
      </c>
      <c r="I46" s="74">
        <v>354.0</v>
      </c>
      <c r="J46" s="75">
        <v>673.0</v>
      </c>
      <c r="K46" s="74">
        <v>435.0</v>
      </c>
      <c r="L46" s="75">
        <v>429.0</v>
      </c>
      <c r="M46" s="4"/>
    </row>
    <row r="47" ht="14.25" customHeight="1">
      <c r="A47" s="45">
        <v>8.0</v>
      </c>
      <c r="B47" s="80" t="s">
        <v>43</v>
      </c>
      <c r="C47" s="81">
        <v>238.0</v>
      </c>
      <c r="D47" s="82">
        <v>192.0</v>
      </c>
      <c r="E47" s="81">
        <v>301.0</v>
      </c>
      <c r="F47" s="82">
        <v>321.0</v>
      </c>
      <c r="G47" s="81">
        <v>147.0</v>
      </c>
      <c r="H47" s="82">
        <v>142.0</v>
      </c>
      <c r="I47" s="81">
        <v>324.0</v>
      </c>
      <c r="J47" s="82">
        <v>198.0</v>
      </c>
      <c r="K47" s="81">
        <v>214.0</v>
      </c>
      <c r="L47" s="82">
        <v>102.0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6.0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455.0</v>
      </c>
      <c r="D49" s="85">
        <v>333.0</v>
      </c>
      <c r="E49" s="84">
        <v>351.0</v>
      </c>
      <c r="F49" s="85">
        <v>454.0</v>
      </c>
      <c r="G49" s="84">
        <v>207.0</v>
      </c>
      <c r="H49" s="85">
        <v>247.0</v>
      </c>
      <c r="I49" s="84">
        <v>519.0</v>
      </c>
      <c r="J49" s="85">
        <v>253.0</v>
      </c>
      <c r="K49" s="84">
        <v>382.0</v>
      </c>
      <c r="L49" s="85">
        <v>153.0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15"/>
      <c r="D51" s="15"/>
      <c r="E51" s="706"/>
      <c r="F51" s="89"/>
      <c r="G51" s="88">
        <v>4.0</v>
      </c>
      <c r="H51" s="89">
        <v>0.0</v>
      </c>
      <c r="I51" s="88">
        <v>1.0</v>
      </c>
      <c r="J51" s="89">
        <v>25.0</v>
      </c>
      <c r="K51" s="15"/>
      <c r="L51" s="15"/>
      <c r="M51" s="4"/>
    </row>
    <row r="52" ht="14.25" customHeight="1">
      <c r="A52" s="27">
        <v>12.0</v>
      </c>
      <c r="B52" s="87" t="s">
        <v>48</v>
      </c>
      <c r="C52" s="15"/>
      <c r="D52" s="15"/>
      <c r="E52" s="707"/>
      <c r="F52" s="75"/>
      <c r="G52" s="74">
        <v>22.0</v>
      </c>
      <c r="H52" s="75">
        <v>2.0</v>
      </c>
      <c r="I52" s="74">
        <v>4.0</v>
      </c>
      <c r="J52" s="75">
        <v>88.0</v>
      </c>
      <c r="K52" s="15"/>
      <c r="L52" s="15"/>
      <c r="M52" s="4"/>
    </row>
    <row r="53" ht="14.25" customHeight="1">
      <c r="A53" s="27">
        <v>13.0</v>
      </c>
      <c r="B53" s="87" t="s">
        <v>49</v>
      </c>
      <c r="C53" s="15"/>
      <c r="D53" s="15"/>
      <c r="E53" s="707"/>
      <c r="F53" s="75"/>
      <c r="G53" s="74">
        <v>4.0</v>
      </c>
      <c r="H53" s="75">
        <v>4.0</v>
      </c>
      <c r="I53" s="74">
        <v>5.0</v>
      </c>
      <c r="J53" s="75">
        <v>6.0</v>
      </c>
      <c r="K53" s="15"/>
      <c r="L53" s="15"/>
      <c r="M53" s="4"/>
    </row>
    <row r="54" ht="14.25" customHeight="1">
      <c r="A54" s="27">
        <v>14.0</v>
      </c>
      <c r="B54" s="87" t="s">
        <v>50</v>
      </c>
      <c r="C54" s="15"/>
      <c r="D54" s="15"/>
      <c r="E54" s="707"/>
      <c r="F54" s="75"/>
      <c r="G54" s="74" t="s">
        <v>51</v>
      </c>
      <c r="H54" s="75" t="s">
        <v>51</v>
      </c>
      <c r="I54" s="74" t="s">
        <v>51</v>
      </c>
      <c r="J54" s="75" t="s">
        <v>51</v>
      </c>
      <c r="K54" s="15"/>
      <c r="L54" s="1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309.0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2.0</v>
      </c>
      <c r="D4" s="308">
        <v>4.0</v>
      </c>
      <c r="E4" s="308">
        <v>0.0</v>
      </c>
      <c r="F4" s="308">
        <v>18.0</v>
      </c>
      <c r="G4" s="308">
        <v>13.0</v>
      </c>
      <c r="H4" s="308">
        <v>4.5</v>
      </c>
      <c r="I4" s="308">
        <v>91.0</v>
      </c>
      <c r="J4" s="308">
        <v>19.78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12.0</v>
      </c>
      <c r="D7" s="308">
        <v>0.0</v>
      </c>
      <c r="E7" s="308">
        <v>7.0</v>
      </c>
      <c r="F7" s="308">
        <v>0.0</v>
      </c>
      <c r="G7" s="308" t="s">
        <v>340</v>
      </c>
      <c r="H7" s="308">
        <v>0.0</v>
      </c>
      <c r="I7" s="308">
        <v>0.0</v>
      </c>
      <c r="J7" s="308">
        <v>0.0</v>
      </c>
      <c r="K7" s="308">
        <v>0.0</v>
      </c>
      <c r="L7" s="308">
        <v>3.5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9"/>
      <c r="D16" s="690"/>
      <c r="E16" s="691"/>
      <c r="F16" s="40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47"/>
      <c r="D19" s="692"/>
      <c r="E19" s="693"/>
      <c r="F19" s="49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27.0</v>
      </c>
      <c r="H40" s="73"/>
      <c r="I40" s="72">
        <v>31.0</v>
      </c>
      <c r="J40" s="73"/>
      <c r="K40" s="72">
        <v>39.0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1.0</v>
      </c>
      <c r="H41" s="75">
        <v>3.0</v>
      </c>
      <c r="I41" s="74">
        <v>1.0</v>
      </c>
      <c r="J41" s="75">
        <v>3.0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6.0</v>
      </c>
      <c r="D43" s="78"/>
      <c r="E43" s="77">
        <v>1.0</v>
      </c>
      <c r="F43" s="78"/>
      <c r="G43" s="77">
        <v>5.0</v>
      </c>
      <c r="H43" s="78"/>
      <c r="I43" s="77">
        <v>3.0</v>
      </c>
      <c r="J43" s="78"/>
      <c r="K43" s="77">
        <v>4.0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229.0</v>
      </c>
      <c r="D44" s="75">
        <v>202.0</v>
      </c>
      <c r="E44" s="74">
        <v>279.0</v>
      </c>
      <c r="F44" s="75">
        <v>162.0</v>
      </c>
      <c r="G44" s="74">
        <v>297.0</v>
      </c>
      <c r="H44" s="75">
        <v>70.0</v>
      </c>
      <c r="I44" s="74">
        <v>233.0</v>
      </c>
      <c r="J44" s="75">
        <v>392.0</v>
      </c>
      <c r="K44" s="74">
        <v>248.0</v>
      </c>
      <c r="L44" s="75">
        <v>266.0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7.0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7.0</v>
      </c>
      <c r="K45" s="74">
        <v>10.0</v>
      </c>
      <c r="L45" s="75">
        <v>9.0</v>
      </c>
      <c r="M45" s="4"/>
    </row>
    <row r="46" ht="14.25" customHeight="1">
      <c r="A46" s="44">
        <v>7.0</v>
      </c>
      <c r="B46" s="79" t="s">
        <v>42</v>
      </c>
      <c r="C46" s="74">
        <v>387.0</v>
      </c>
      <c r="D46" s="75">
        <v>452.0</v>
      </c>
      <c r="E46" s="74">
        <v>521.0</v>
      </c>
      <c r="F46" s="75">
        <v>389.0</v>
      </c>
      <c r="G46" s="74">
        <v>638.0</v>
      </c>
      <c r="H46" s="75">
        <v>109.0</v>
      </c>
      <c r="I46" s="74">
        <v>354.0</v>
      </c>
      <c r="J46" s="75">
        <v>673.0</v>
      </c>
      <c r="K46" s="74">
        <v>435.0</v>
      </c>
      <c r="L46" s="75">
        <v>429.0</v>
      </c>
      <c r="M46" s="4"/>
    </row>
    <row r="47" ht="14.25" customHeight="1">
      <c r="A47" s="45">
        <v>8.0</v>
      </c>
      <c r="B47" s="80" t="s">
        <v>43</v>
      </c>
      <c r="C47" s="81">
        <v>238.0</v>
      </c>
      <c r="D47" s="82">
        <v>192.0</v>
      </c>
      <c r="E47" s="81">
        <v>301.0</v>
      </c>
      <c r="F47" s="82">
        <v>321.0</v>
      </c>
      <c r="G47" s="81">
        <v>147.0</v>
      </c>
      <c r="H47" s="82">
        <v>142.0</v>
      </c>
      <c r="I47" s="81">
        <v>324.0</v>
      </c>
      <c r="J47" s="82">
        <v>198.0</v>
      </c>
      <c r="K47" s="81">
        <v>214.0</v>
      </c>
      <c r="L47" s="82">
        <v>102.0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6.0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455.0</v>
      </c>
      <c r="D49" s="85">
        <v>333.0</v>
      </c>
      <c r="E49" s="84">
        <v>351.0</v>
      </c>
      <c r="F49" s="85">
        <v>454.0</v>
      </c>
      <c r="G49" s="84">
        <v>207.0</v>
      </c>
      <c r="H49" s="85">
        <v>247.0</v>
      </c>
      <c r="I49" s="84">
        <v>519.0</v>
      </c>
      <c r="J49" s="85">
        <v>253.0</v>
      </c>
      <c r="K49" s="84">
        <v>382.0</v>
      </c>
      <c r="L49" s="85">
        <v>153.0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9">
        <v>0.0</v>
      </c>
      <c r="D51" s="88">
        <v>13.0</v>
      </c>
      <c r="E51" s="88">
        <v>5.0</v>
      </c>
      <c r="F51" s="708">
        <v>0.0</v>
      </c>
      <c r="G51" s="15"/>
      <c r="H51" s="15"/>
      <c r="I51" s="15"/>
      <c r="J51" s="15"/>
      <c r="K51" s="706"/>
      <c r="L51" s="89"/>
      <c r="M51" s="4"/>
    </row>
    <row r="52" ht="14.25" customHeight="1">
      <c r="A52" s="27">
        <v>12.0</v>
      </c>
      <c r="B52" s="87" t="s">
        <v>48</v>
      </c>
      <c r="C52" s="75">
        <v>5.0</v>
      </c>
      <c r="D52" s="74">
        <v>44.0</v>
      </c>
      <c r="E52" s="74">
        <v>38.0</v>
      </c>
      <c r="F52" s="709">
        <v>4.0</v>
      </c>
      <c r="G52" s="15"/>
      <c r="H52" s="15"/>
      <c r="I52" s="15"/>
      <c r="J52" s="15"/>
      <c r="K52" s="707"/>
      <c r="L52" s="75"/>
      <c r="M52" s="4"/>
    </row>
    <row r="53" ht="14.25" customHeight="1">
      <c r="A53" s="27">
        <v>13.0</v>
      </c>
      <c r="B53" s="87" t="s">
        <v>49</v>
      </c>
      <c r="C53" s="75">
        <v>3.0</v>
      </c>
      <c r="D53" s="74">
        <v>6.0</v>
      </c>
      <c r="E53" s="74">
        <v>5.0</v>
      </c>
      <c r="F53" s="709">
        <v>5.0</v>
      </c>
      <c r="G53" s="15"/>
      <c r="H53" s="15"/>
      <c r="I53" s="15"/>
      <c r="J53" s="15"/>
      <c r="K53" s="707"/>
      <c r="L53" s="75"/>
      <c r="M53" s="4"/>
    </row>
    <row r="54" ht="14.25" customHeight="1">
      <c r="A54" s="27">
        <v>14.0</v>
      </c>
      <c r="B54" s="87" t="s">
        <v>50</v>
      </c>
      <c r="C54" s="75" t="s">
        <v>51</v>
      </c>
      <c r="D54" s="74" t="s">
        <v>51</v>
      </c>
      <c r="E54" s="74" t="s">
        <v>51</v>
      </c>
      <c r="F54" s="709" t="s">
        <v>51</v>
      </c>
      <c r="G54" s="15"/>
      <c r="H54" s="15"/>
      <c r="I54" s="15"/>
      <c r="J54" s="15"/>
      <c r="K54" s="707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>
        <v>6.0</v>
      </c>
      <c r="D56" s="75"/>
      <c r="E56" s="74">
        <v>6.0</v>
      </c>
      <c r="F56" s="709"/>
      <c r="G56" s="15"/>
      <c r="H56" s="31"/>
      <c r="I56" s="15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>
        <v>3.0</v>
      </c>
      <c r="D57" s="75"/>
      <c r="E57" s="74">
        <v>4.0</v>
      </c>
      <c r="F57" s="709"/>
      <c r="G57" s="15"/>
      <c r="H57" s="31"/>
      <c r="I57" s="15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>
        <v>0.0</v>
      </c>
      <c r="D58" s="82"/>
      <c r="E58" s="81">
        <v>0.0</v>
      </c>
      <c r="F58" s="710"/>
      <c r="G58" s="15"/>
      <c r="H58" s="31"/>
      <c r="I58" s="15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>
        <v>0.0</v>
      </c>
      <c r="D59" s="75"/>
      <c r="E59" s="74">
        <v>0.0</v>
      </c>
      <c r="F59" s="709"/>
      <c r="G59" s="15"/>
      <c r="H59" s="31"/>
      <c r="I59" s="15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>
        <v>0.0</v>
      </c>
      <c r="D60" s="75"/>
      <c r="E60" s="74">
        <v>0.0</v>
      </c>
      <c r="F60" s="709"/>
      <c r="G60" s="15"/>
      <c r="H60" s="31"/>
      <c r="I60" s="15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310.0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5.0</v>
      </c>
      <c r="D4" s="308">
        <v>10.0</v>
      </c>
      <c r="E4" s="308">
        <v>0.0</v>
      </c>
      <c r="F4" s="308">
        <v>166.0</v>
      </c>
      <c r="G4" s="308">
        <v>44.0</v>
      </c>
      <c r="H4" s="308">
        <v>16.6</v>
      </c>
      <c r="I4" s="308">
        <v>201.0</v>
      </c>
      <c r="J4" s="308">
        <v>82.58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9"/>
      <c r="D16" s="690"/>
      <c r="E16" s="691"/>
      <c r="F16" s="40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47"/>
      <c r="D19" s="692"/>
      <c r="E19" s="693"/>
      <c r="F19" s="49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27.0</v>
      </c>
      <c r="H40" s="73"/>
      <c r="I40" s="72">
        <v>31.0</v>
      </c>
      <c r="J40" s="73"/>
      <c r="K40" s="72">
        <v>39.0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1.0</v>
      </c>
      <c r="H41" s="75">
        <v>3.0</v>
      </c>
      <c r="I41" s="74">
        <v>1.0</v>
      </c>
      <c r="J41" s="75">
        <v>3.0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6.0</v>
      </c>
      <c r="D43" s="78"/>
      <c r="E43" s="77">
        <v>1.0</v>
      </c>
      <c r="F43" s="78"/>
      <c r="G43" s="77">
        <v>5.0</v>
      </c>
      <c r="H43" s="78"/>
      <c r="I43" s="77">
        <v>3.0</v>
      </c>
      <c r="J43" s="78"/>
      <c r="K43" s="77">
        <v>4.0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229.0</v>
      </c>
      <c r="D44" s="75">
        <v>202.0</v>
      </c>
      <c r="E44" s="74">
        <v>279.0</v>
      </c>
      <c r="F44" s="75">
        <v>162.0</v>
      </c>
      <c r="G44" s="74">
        <v>297.0</v>
      </c>
      <c r="H44" s="75">
        <v>70.0</v>
      </c>
      <c r="I44" s="74">
        <v>233.0</v>
      </c>
      <c r="J44" s="75">
        <v>392.0</v>
      </c>
      <c r="K44" s="74">
        <v>248.0</v>
      </c>
      <c r="L44" s="75">
        <v>266.0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7.0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7.0</v>
      </c>
      <c r="K45" s="74">
        <v>10.0</v>
      </c>
      <c r="L45" s="75">
        <v>9.0</v>
      </c>
      <c r="M45" s="4"/>
    </row>
    <row r="46" ht="14.25" customHeight="1">
      <c r="A46" s="44">
        <v>7.0</v>
      </c>
      <c r="B46" s="79" t="s">
        <v>42</v>
      </c>
      <c r="C46" s="74">
        <v>387.0</v>
      </c>
      <c r="D46" s="75">
        <v>452.0</v>
      </c>
      <c r="E46" s="74">
        <v>521.0</v>
      </c>
      <c r="F46" s="75">
        <v>389.0</v>
      </c>
      <c r="G46" s="74">
        <v>638.0</v>
      </c>
      <c r="H46" s="75">
        <v>109.0</v>
      </c>
      <c r="I46" s="74">
        <v>354.0</v>
      </c>
      <c r="J46" s="75">
        <v>673.0</v>
      </c>
      <c r="K46" s="74">
        <v>435.0</v>
      </c>
      <c r="L46" s="75">
        <v>429.0</v>
      </c>
      <c r="M46" s="4"/>
    </row>
    <row r="47" ht="14.25" customHeight="1">
      <c r="A47" s="45">
        <v>8.0</v>
      </c>
      <c r="B47" s="80" t="s">
        <v>43</v>
      </c>
      <c r="C47" s="81">
        <v>238.0</v>
      </c>
      <c r="D47" s="82">
        <v>192.0</v>
      </c>
      <c r="E47" s="81">
        <v>301.0</v>
      </c>
      <c r="F47" s="82">
        <v>321.0</v>
      </c>
      <c r="G47" s="81">
        <v>147.0</v>
      </c>
      <c r="H47" s="82">
        <v>142.0</v>
      </c>
      <c r="I47" s="81">
        <v>324.0</v>
      </c>
      <c r="J47" s="82">
        <v>198.0</v>
      </c>
      <c r="K47" s="81">
        <v>214.0</v>
      </c>
      <c r="L47" s="82">
        <v>102.0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6.0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455.0</v>
      </c>
      <c r="D49" s="85">
        <v>333.0</v>
      </c>
      <c r="E49" s="84">
        <v>351.0</v>
      </c>
      <c r="F49" s="85">
        <v>454.0</v>
      </c>
      <c r="G49" s="84">
        <v>207.0</v>
      </c>
      <c r="H49" s="85">
        <v>247.0</v>
      </c>
      <c r="I49" s="84">
        <v>519.0</v>
      </c>
      <c r="J49" s="85">
        <v>253.0</v>
      </c>
      <c r="K49" s="84">
        <v>382.0</v>
      </c>
      <c r="L49" s="85">
        <v>153.0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>
        <v>15.0</v>
      </c>
      <c r="D51" s="89">
        <v>0.0</v>
      </c>
      <c r="E51" s="88">
        <v>35.0</v>
      </c>
      <c r="F51" s="89">
        <v>29.0</v>
      </c>
      <c r="G51" s="89">
        <v>0.0</v>
      </c>
      <c r="H51" s="88">
        <v>0.0</v>
      </c>
      <c r="I51" s="88">
        <v>44.0</v>
      </c>
      <c r="J51" s="89">
        <v>29.0</v>
      </c>
      <c r="K51" s="88">
        <v>9.0</v>
      </c>
      <c r="L51" s="89">
        <v>5.0</v>
      </c>
      <c r="M51" s="4"/>
    </row>
    <row r="52" ht="14.25" customHeight="1">
      <c r="A52" s="27">
        <v>12.0</v>
      </c>
      <c r="B52" s="87" t="s">
        <v>48</v>
      </c>
      <c r="C52" s="74">
        <v>21.0</v>
      </c>
      <c r="D52" s="75">
        <v>6.0</v>
      </c>
      <c r="E52" s="74">
        <v>72.0</v>
      </c>
      <c r="F52" s="75">
        <v>24.0</v>
      </c>
      <c r="G52" s="75">
        <v>7.0</v>
      </c>
      <c r="H52" s="74">
        <v>1.0</v>
      </c>
      <c r="I52" s="74">
        <v>46.0</v>
      </c>
      <c r="J52" s="75">
        <v>10.0</v>
      </c>
      <c r="K52" s="74">
        <v>5.0</v>
      </c>
      <c r="L52" s="75">
        <v>9.0</v>
      </c>
      <c r="M52" s="4"/>
    </row>
    <row r="53" ht="14.25" customHeight="1">
      <c r="A53" s="27">
        <v>13.0</v>
      </c>
      <c r="B53" s="87" t="s">
        <v>49</v>
      </c>
      <c r="C53" s="74">
        <v>8.0</v>
      </c>
      <c r="D53" s="75">
        <v>3.0</v>
      </c>
      <c r="E53" s="74">
        <v>8.0</v>
      </c>
      <c r="F53" s="75">
        <v>8.0</v>
      </c>
      <c r="G53" s="75">
        <v>8.0</v>
      </c>
      <c r="H53" s="74">
        <v>8.0</v>
      </c>
      <c r="I53" s="74">
        <v>8.0</v>
      </c>
      <c r="J53" s="75">
        <v>8.0</v>
      </c>
      <c r="K53" s="74">
        <v>8.0</v>
      </c>
      <c r="L53" s="75">
        <v>8.0</v>
      </c>
      <c r="M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 t="s">
        <v>51</v>
      </c>
      <c r="F54" s="75" t="s">
        <v>51</v>
      </c>
      <c r="G54" s="75" t="s">
        <v>51</v>
      </c>
      <c r="H54" s="74" t="s">
        <v>51</v>
      </c>
      <c r="I54" s="74" t="s">
        <v>51</v>
      </c>
      <c r="J54" s="75" t="s">
        <v>51</v>
      </c>
      <c r="K54" s="74" t="s">
        <v>51</v>
      </c>
      <c r="L54" s="75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16.0"/>
    <col customWidth="1" min="4" max="5" width="9.0"/>
    <col customWidth="1" min="6" max="6" width="15.0"/>
    <col customWidth="1" min="7" max="7" width="13.71"/>
    <col customWidth="1" min="8" max="11" width="9.0"/>
    <col customWidth="1" min="12" max="12" width="13.0"/>
    <col customWidth="1" min="13" max="13" width="10.29"/>
    <col customWidth="1" min="14" max="26" width="8.71"/>
  </cols>
  <sheetData>
    <row r="1" ht="14.25" customHeight="1">
      <c r="A1" s="1" t="s">
        <v>0</v>
      </c>
      <c r="B1" s="517">
        <v>311.0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5.0</v>
      </c>
      <c r="D4" s="308">
        <v>8.0</v>
      </c>
      <c r="E4" s="308">
        <v>3.0</v>
      </c>
      <c r="F4" s="308">
        <v>27.0</v>
      </c>
      <c r="G4" s="308">
        <v>14.0</v>
      </c>
      <c r="H4" s="308">
        <v>5.4</v>
      </c>
      <c r="I4" s="308">
        <v>50.0</v>
      </c>
      <c r="J4" s="308">
        <v>54.0</v>
      </c>
      <c r="K4" s="308">
        <v>0.0</v>
      </c>
      <c r="L4" s="308">
        <v>0.0</v>
      </c>
      <c r="M4" s="4"/>
    </row>
    <row r="5" ht="14.25" customHeight="1">
      <c r="A5" s="4"/>
      <c r="B5" s="237" t="s">
        <v>64</v>
      </c>
      <c r="C5" s="238">
        <v>7.0</v>
      </c>
      <c r="D5" s="238">
        <v>9.0</v>
      </c>
      <c r="E5" s="238">
        <v>2.0</v>
      </c>
      <c r="F5" s="238">
        <v>55.0</v>
      </c>
      <c r="G5" s="238">
        <v>26.0</v>
      </c>
      <c r="H5" s="238">
        <v>7.86</v>
      </c>
      <c r="I5" s="238">
        <v>76.0</v>
      </c>
      <c r="J5" s="238">
        <v>72.37</v>
      </c>
      <c r="K5" s="238">
        <v>0.0</v>
      </c>
      <c r="L5" s="238">
        <v>0.0</v>
      </c>
      <c r="M5" s="711"/>
    </row>
    <row r="6" ht="14.25" customHeight="1">
      <c r="A6" s="4"/>
      <c r="B6" s="237" t="s">
        <v>65</v>
      </c>
      <c r="C6" s="340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  <c r="M7" s="4"/>
    </row>
    <row r="8" ht="14.25" customHeight="1">
      <c r="A8" s="4"/>
      <c r="B8" s="7" t="s">
        <v>23</v>
      </c>
      <c r="C8" s="308">
        <v>18.0</v>
      </c>
      <c r="D8" s="308">
        <v>0.0</v>
      </c>
      <c r="E8" s="308">
        <v>32.0</v>
      </c>
      <c r="F8" s="308">
        <v>0.0</v>
      </c>
      <c r="G8" s="308" t="s">
        <v>341</v>
      </c>
      <c r="H8" s="308">
        <v>0.0</v>
      </c>
      <c r="I8" s="308">
        <v>0.0</v>
      </c>
      <c r="J8" s="308">
        <v>0.0</v>
      </c>
      <c r="K8" s="308">
        <v>0.0</v>
      </c>
      <c r="L8" s="308">
        <v>10.66</v>
      </c>
      <c r="M8" s="4"/>
    </row>
    <row r="9" ht="14.25" customHeight="1">
      <c r="A9" s="4"/>
      <c r="B9" s="7" t="s">
        <v>13</v>
      </c>
      <c r="C9" s="308">
        <v>880.0</v>
      </c>
      <c r="D9" s="308">
        <v>24.0</v>
      </c>
      <c r="E9" s="308">
        <v>586.0</v>
      </c>
      <c r="F9" s="308">
        <v>31.0</v>
      </c>
      <c r="G9" s="325">
        <v>45799.0</v>
      </c>
      <c r="H9" s="308">
        <v>18.9</v>
      </c>
      <c r="I9" s="308">
        <v>4.0</v>
      </c>
      <c r="J9" s="308">
        <v>1.0</v>
      </c>
      <c r="K9" s="308">
        <v>28.4</v>
      </c>
      <c r="L9" s="308">
        <v>4.0</v>
      </c>
      <c r="M9" s="4"/>
    </row>
    <row r="10" ht="14.25" customHeight="1">
      <c r="A10" s="4"/>
      <c r="B10" s="237" t="s">
        <v>64</v>
      </c>
      <c r="C10" s="241">
        <v>1155.0</v>
      </c>
      <c r="D10" s="241">
        <v>31.0</v>
      </c>
      <c r="E10" s="241">
        <v>644.0</v>
      </c>
      <c r="F10" s="241">
        <v>26.0</v>
      </c>
      <c r="G10" s="241" t="s">
        <v>342</v>
      </c>
      <c r="H10" s="241">
        <v>24.77</v>
      </c>
      <c r="I10" s="241">
        <v>0.0</v>
      </c>
      <c r="J10" s="241">
        <v>2.0</v>
      </c>
      <c r="K10" s="241">
        <v>44.42</v>
      </c>
      <c r="L10" s="241">
        <v>3.35</v>
      </c>
      <c r="M10" s="4"/>
    </row>
    <row r="11" ht="14.25" customHeight="1">
      <c r="A11" s="4"/>
      <c r="B11" s="237" t="s">
        <v>65</v>
      </c>
      <c r="C11" s="308"/>
      <c r="D11" s="308"/>
      <c r="E11" s="308"/>
      <c r="F11" s="308"/>
      <c r="G11" s="325"/>
      <c r="H11" s="308"/>
      <c r="I11" s="308"/>
      <c r="J11" s="308"/>
      <c r="K11" s="308"/>
      <c r="L11" s="308"/>
      <c r="M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</row>
    <row r="16" ht="14.25" customHeight="1">
      <c r="A16" s="27">
        <v>1.0</v>
      </c>
      <c r="B16" s="28" t="s">
        <v>35</v>
      </c>
      <c r="C16" s="29">
        <v>2.0</v>
      </c>
      <c r="D16" s="30">
        <v>5.0</v>
      </c>
      <c r="E16" s="30">
        <v>21.0</v>
      </c>
      <c r="F16" s="30">
        <v>31.0</v>
      </c>
      <c r="G16" s="31"/>
      <c r="H16" s="4"/>
      <c r="I16" s="4"/>
      <c r="J16" s="4"/>
      <c r="K16" s="4"/>
      <c r="L16" s="4"/>
      <c r="M16" s="4"/>
    </row>
    <row r="17" ht="14.25" customHeight="1">
      <c r="A17" s="27">
        <v>2.0</v>
      </c>
      <c r="B17" s="28" t="s">
        <v>36</v>
      </c>
      <c r="C17" s="32">
        <v>1.0</v>
      </c>
      <c r="D17" s="33">
        <v>1.0</v>
      </c>
      <c r="E17" s="33">
        <v>2.0</v>
      </c>
      <c r="F17" s="33">
        <v>2.0</v>
      </c>
      <c r="G17" s="31"/>
      <c r="H17" s="4"/>
      <c r="I17" s="4"/>
      <c r="J17" s="4"/>
      <c r="K17" s="4"/>
      <c r="L17" s="4"/>
      <c r="M17" s="4"/>
    </row>
    <row r="18" ht="14.25" customHeight="1">
      <c r="A18" s="34">
        <v>3.0</v>
      </c>
      <c r="B18" s="35" t="s">
        <v>37</v>
      </c>
      <c r="C18" s="32">
        <v>4.0</v>
      </c>
      <c r="D18" s="33">
        <v>4.0</v>
      </c>
      <c r="E18" s="33">
        <v>4.0</v>
      </c>
      <c r="F18" s="33">
        <v>4.0</v>
      </c>
      <c r="G18" s="31"/>
      <c r="H18" s="4"/>
      <c r="I18" s="4"/>
      <c r="J18" s="4"/>
      <c r="K18" s="4"/>
      <c r="L18" s="4"/>
      <c r="M18" s="4"/>
    </row>
    <row r="19" ht="14.25" customHeight="1">
      <c r="A19" s="36">
        <v>4.0</v>
      </c>
      <c r="B19" s="35" t="s">
        <v>38</v>
      </c>
      <c r="C19" s="32">
        <v>5.0</v>
      </c>
      <c r="D19" s="33">
        <v>2.0</v>
      </c>
      <c r="E19" s="33">
        <v>3.0</v>
      </c>
      <c r="F19" s="33">
        <v>1.0</v>
      </c>
      <c r="G19" s="31"/>
      <c r="H19" s="4"/>
      <c r="I19" s="4"/>
      <c r="J19" s="4"/>
      <c r="K19" s="4"/>
      <c r="L19" s="4"/>
      <c r="M19" s="4"/>
    </row>
    <row r="20" ht="14.25" customHeight="1">
      <c r="A20" s="37" t="s">
        <v>39</v>
      </c>
      <c r="B20" s="38" t="s">
        <v>40</v>
      </c>
      <c r="C20" s="39">
        <v>93.0</v>
      </c>
      <c r="D20" s="690">
        <v>97.0</v>
      </c>
      <c r="E20" s="691">
        <v>130.0</v>
      </c>
      <c r="F20" s="40">
        <v>165.0</v>
      </c>
      <c r="G20" s="31"/>
      <c r="H20" s="4"/>
      <c r="I20" s="4"/>
      <c r="J20" s="4"/>
      <c r="K20" s="4"/>
      <c r="L20" s="4"/>
      <c r="M20" s="4"/>
    </row>
    <row r="21" ht="14.25" customHeight="1">
      <c r="A21" s="43">
        <v>6.0</v>
      </c>
      <c r="B21" s="38" t="s">
        <v>41</v>
      </c>
      <c r="C21" s="32">
        <v>3.0</v>
      </c>
      <c r="D21" s="33">
        <v>10.0</v>
      </c>
      <c r="E21" s="33">
        <v>10.0</v>
      </c>
      <c r="F21" s="33">
        <v>5.0</v>
      </c>
      <c r="G21" s="31"/>
      <c r="H21" s="4"/>
      <c r="I21" s="4"/>
      <c r="J21" s="4"/>
      <c r="K21" s="4"/>
      <c r="L21" s="4"/>
      <c r="M21" s="4"/>
    </row>
    <row r="22" ht="14.25" customHeight="1">
      <c r="A22" s="44">
        <v>7.0</v>
      </c>
      <c r="B22" s="38" t="s">
        <v>42</v>
      </c>
      <c r="C22" s="32">
        <v>42.0</v>
      </c>
      <c r="D22" s="33">
        <v>110.0</v>
      </c>
      <c r="E22" s="33">
        <v>117.0</v>
      </c>
      <c r="F22" s="33">
        <v>120.0</v>
      </c>
      <c r="G22" s="31"/>
      <c r="H22" s="4"/>
      <c r="I22" s="4"/>
      <c r="J22" s="4"/>
      <c r="K22" s="4"/>
      <c r="L22" s="4"/>
      <c r="M22" s="4"/>
    </row>
    <row r="23" ht="14.25" customHeight="1">
      <c r="A23" s="45">
        <v>8.0</v>
      </c>
      <c r="B23" s="46" t="s">
        <v>43</v>
      </c>
      <c r="C23" s="47">
        <v>34.0</v>
      </c>
      <c r="D23" s="692">
        <v>98.0</v>
      </c>
      <c r="E23" s="693">
        <v>166.0</v>
      </c>
      <c r="F23" s="49">
        <v>182.0</v>
      </c>
      <c r="G23" s="51"/>
      <c r="H23" s="4"/>
      <c r="I23" s="4"/>
      <c r="J23" s="4"/>
      <c r="K23" s="4"/>
      <c r="L23" s="4"/>
      <c r="M23" s="4"/>
    </row>
    <row r="24" ht="14.25" customHeight="1">
      <c r="A24" s="52">
        <v>9.0</v>
      </c>
      <c r="B24" s="53" t="s">
        <v>44</v>
      </c>
      <c r="C24" s="29">
        <v>6.0</v>
      </c>
      <c r="D24" s="30">
        <v>1.0</v>
      </c>
      <c r="E24" s="30">
        <v>4.0</v>
      </c>
      <c r="F24" s="30">
        <v>5.0</v>
      </c>
      <c r="G24" s="31"/>
      <c r="H24" s="4"/>
      <c r="I24" s="4"/>
      <c r="J24" s="4"/>
      <c r="K24" s="4"/>
      <c r="L24" s="4"/>
      <c r="M24" s="4"/>
    </row>
    <row r="25" ht="14.25" customHeight="1">
      <c r="A25" s="52">
        <v>10.0</v>
      </c>
      <c r="B25" s="53" t="s">
        <v>45</v>
      </c>
      <c r="C25" s="32">
        <v>42.0</v>
      </c>
      <c r="D25" s="33">
        <v>58.0</v>
      </c>
      <c r="E25" s="33">
        <v>120.0</v>
      </c>
      <c r="F25" s="33">
        <v>120.0</v>
      </c>
      <c r="G25" s="31"/>
      <c r="H25" s="4"/>
      <c r="I25" s="4"/>
      <c r="J25" s="4"/>
      <c r="K25" s="4"/>
      <c r="L25" s="4"/>
      <c r="M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</row>
    <row r="27" ht="14.25" customHeight="1">
      <c r="A27" s="37">
        <v>11.0</v>
      </c>
      <c r="B27" s="58" t="s">
        <v>47</v>
      </c>
      <c r="C27" s="29"/>
      <c r="D27" s="30"/>
      <c r="E27" s="30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27">
        <v>12.0</v>
      </c>
      <c r="B28" s="58" t="s">
        <v>48</v>
      </c>
      <c r="C28" s="32"/>
      <c r="D28" s="33"/>
      <c r="E28" s="33"/>
      <c r="G28" s="31"/>
      <c r="H28" s="4"/>
      <c r="I28" s="4"/>
      <c r="J28" s="4"/>
      <c r="K28" s="4"/>
      <c r="L28" s="4"/>
      <c r="M28" s="4"/>
    </row>
    <row r="29" ht="14.25" customHeight="1">
      <c r="A29" s="27">
        <v>13.0</v>
      </c>
      <c r="B29" s="58" t="s">
        <v>49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27">
        <v>14.0</v>
      </c>
      <c r="B30" s="58" t="s">
        <v>50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15.0</v>
      </c>
      <c r="B31" s="58" t="s">
        <v>52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16.0</v>
      </c>
      <c r="B32" s="444" t="s">
        <v>54</v>
      </c>
      <c r="C32" s="32"/>
      <c r="D32" s="33"/>
      <c r="E32" s="33"/>
      <c r="F32" s="31">
        <v>18.0</v>
      </c>
      <c r="G32" s="31"/>
      <c r="H32" s="4"/>
      <c r="I32" s="4"/>
      <c r="J32" s="4"/>
      <c r="K32" s="4"/>
      <c r="L32" s="4"/>
      <c r="M32" s="4"/>
    </row>
    <row r="33" ht="14.25" customHeight="1">
      <c r="A33" s="27">
        <v>17.0</v>
      </c>
      <c r="B33" s="444" t="s">
        <v>55</v>
      </c>
      <c r="C33" s="32"/>
      <c r="D33" s="33"/>
      <c r="E33" s="33"/>
      <c r="F33" s="31">
        <v>32.0</v>
      </c>
      <c r="G33" s="31"/>
      <c r="H33" s="4"/>
      <c r="I33" s="4"/>
      <c r="J33" s="4"/>
      <c r="K33" s="4"/>
      <c r="L33" s="4"/>
      <c r="M33" s="4"/>
    </row>
    <row r="34" ht="14.25" customHeight="1">
      <c r="A34" s="60">
        <v>18.0</v>
      </c>
      <c r="B34" s="444" t="s">
        <v>56</v>
      </c>
      <c r="C34" s="32"/>
      <c r="D34" s="33"/>
      <c r="E34" s="33"/>
      <c r="F34" s="31">
        <v>0.0</v>
      </c>
      <c r="G34" s="31"/>
      <c r="H34" s="4"/>
      <c r="I34" s="4"/>
      <c r="J34" s="4"/>
      <c r="K34" s="4"/>
      <c r="L34" s="4"/>
      <c r="M34" s="4"/>
    </row>
    <row r="35" ht="14.25" customHeight="1">
      <c r="A35" s="27">
        <v>19.0</v>
      </c>
      <c r="B35" s="444" t="s">
        <v>57</v>
      </c>
      <c r="C35" s="32"/>
      <c r="D35" s="33"/>
      <c r="E35" s="33"/>
      <c r="F35" s="31">
        <v>0.0</v>
      </c>
      <c r="G35" s="31"/>
      <c r="H35" s="4"/>
      <c r="I35" s="4"/>
      <c r="J35" s="4"/>
      <c r="K35" s="4"/>
      <c r="L35" s="4"/>
      <c r="M35" s="4"/>
    </row>
    <row r="36" ht="14.25" customHeight="1">
      <c r="A36" s="60">
        <v>20.0</v>
      </c>
      <c r="B36" s="444" t="s">
        <v>58</v>
      </c>
      <c r="C36" s="31"/>
      <c r="D36" s="31"/>
      <c r="E36" s="31"/>
      <c r="F36" s="31">
        <v>0.0</v>
      </c>
      <c r="G36" s="31"/>
      <c r="H36" s="4"/>
      <c r="I36" s="4"/>
      <c r="J36" s="4"/>
      <c r="K36" s="4"/>
      <c r="L36" s="4"/>
      <c r="M36" s="4"/>
    </row>
    <row r="37" ht="14.25" customHeight="1">
      <c r="A37" s="27">
        <v>21.0</v>
      </c>
      <c r="B37" s="444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</row>
    <row r="44" ht="14.25" customHeight="1">
      <c r="A44" s="27">
        <v>1.0</v>
      </c>
      <c r="B44" s="71" t="s">
        <v>35</v>
      </c>
      <c r="C44" s="72">
        <v>5.0</v>
      </c>
      <c r="D44" s="73"/>
      <c r="E44" s="72">
        <v>15.0</v>
      </c>
      <c r="F44" s="73"/>
      <c r="G44" s="72">
        <v>27.0</v>
      </c>
      <c r="H44" s="73"/>
      <c r="I44" s="72">
        <v>31.0</v>
      </c>
      <c r="J44" s="73"/>
      <c r="K44" s="72">
        <v>39.0</v>
      </c>
      <c r="L44" s="73"/>
      <c r="M44" s="4"/>
    </row>
    <row r="45" ht="14.25" customHeight="1">
      <c r="A45" s="27">
        <v>2.0</v>
      </c>
      <c r="B45" s="71" t="s">
        <v>36</v>
      </c>
      <c r="C45" s="74">
        <v>2.0</v>
      </c>
      <c r="D45" s="75">
        <v>4.0</v>
      </c>
      <c r="E45" s="74">
        <v>2.0</v>
      </c>
      <c r="F45" s="75">
        <v>4.0</v>
      </c>
      <c r="G45" s="74">
        <v>1.0</v>
      </c>
      <c r="H45" s="75">
        <v>3.0</v>
      </c>
      <c r="I45" s="74">
        <v>1.0</v>
      </c>
      <c r="J45" s="75">
        <v>3.0</v>
      </c>
      <c r="K45" s="74">
        <v>1.0</v>
      </c>
      <c r="L45" s="75">
        <v>3.0</v>
      </c>
      <c r="M45" s="4"/>
    </row>
    <row r="46" ht="14.25" customHeight="1">
      <c r="A46" s="34">
        <v>3.0</v>
      </c>
      <c r="B46" s="76" t="s">
        <v>37</v>
      </c>
      <c r="C46" s="77">
        <v>2.0</v>
      </c>
      <c r="D46" s="78"/>
      <c r="E46" s="77">
        <v>2.0</v>
      </c>
      <c r="F46" s="78"/>
      <c r="G46" s="77">
        <v>2.0</v>
      </c>
      <c r="H46" s="78"/>
      <c r="I46" s="77">
        <v>2.0</v>
      </c>
      <c r="J46" s="78"/>
      <c r="K46" s="77">
        <v>2.0</v>
      </c>
      <c r="L46" s="78"/>
      <c r="M46" s="4"/>
    </row>
    <row r="47" ht="14.25" customHeight="1">
      <c r="A47" s="36">
        <v>4.0</v>
      </c>
      <c r="B47" s="76" t="s">
        <v>38</v>
      </c>
      <c r="C47" s="77">
        <v>6.0</v>
      </c>
      <c r="D47" s="78"/>
      <c r="E47" s="77">
        <v>1.0</v>
      </c>
      <c r="F47" s="78"/>
      <c r="G47" s="77">
        <v>5.0</v>
      </c>
      <c r="H47" s="78"/>
      <c r="I47" s="77">
        <v>3.0</v>
      </c>
      <c r="J47" s="78"/>
      <c r="K47" s="77">
        <v>4.0</v>
      </c>
      <c r="L47" s="78"/>
      <c r="M47" s="4"/>
    </row>
    <row r="48" ht="14.25" customHeight="1">
      <c r="A48" s="37" t="s">
        <v>39</v>
      </c>
      <c r="B48" s="79" t="s">
        <v>40</v>
      </c>
      <c r="C48" s="74">
        <v>229.0</v>
      </c>
      <c r="D48" s="75">
        <v>202.0</v>
      </c>
      <c r="E48" s="74">
        <v>279.0</v>
      </c>
      <c r="F48" s="75">
        <v>162.0</v>
      </c>
      <c r="G48" s="74">
        <v>297.0</v>
      </c>
      <c r="H48" s="75">
        <v>70.0</v>
      </c>
      <c r="I48" s="74">
        <v>233.0</v>
      </c>
      <c r="J48" s="75">
        <v>392.0</v>
      </c>
      <c r="K48" s="74">
        <v>248.0</v>
      </c>
      <c r="L48" s="75">
        <v>266.0</v>
      </c>
      <c r="M48" s="4"/>
    </row>
    <row r="49" ht="14.25" customHeight="1">
      <c r="A49" s="43">
        <v>6.0</v>
      </c>
      <c r="B49" s="79" t="s">
        <v>41</v>
      </c>
      <c r="C49" s="74">
        <v>10.0</v>
      </c>
      <c r="D49" s="75">
        <v>7.0</v>
      </c>
      <c r="E49" s="74">
        <v>10.0</v>
      </c>
      <c r="F49" s="75">
        <v>10.0</v>
      </c>
      <c r="G49" s="74">
        <v>10.0</v>
      </c>
      <c r="H49" s="75">
        <v>10.0</v>
      </c>
      <c r="I49" s="74">
        <v>10.0</v>
      </c>
      <c r="J49" s="75">
        <v>7.0</v>
      </c>
      <c r="K49" s="74">
        <v>10.0</v>
      </c>
      <c r="L49" s="75">
        <v>9.0</v>
      </c>
      <c r="M49" s="4"/>
    </row>
    <row r="50" ht="14.25" customHeight="1">
      <c r="A50" s="44">
        <v>7.0</v>
      </c>
      <c r="B50" s="79" t="s">
        <v>42</v>
      </c>
      <c r="C50" s="74">
        <v>387.0</v>
      </c>
      <c r="D50" s="75">
        <v>452.0</v>
      </c>
      <c r="E50" s="74">
        <v>521.0</v>
      </c>
      <c r="F50" s="75">
        <v>389.0</v>
      </c>
      <c r="G50" s="74">
        <v>638.0</v>
      </c>
      <c r="H50" s="75">
        <v>109.0</v>
      </c>
      <c r="I50" s="74">
        <v>354.0</v>
      </c>
      <c r="J50" s="75">
        <v>673.0</v>
      </c>
      <c r="K50" s="74">
        <v>435.0</v>
      </c>
      <c r="L50" s="75">
        <v>429.0</v>
      </c>
      <c r="M50" s="4"/>
    </row>
    <row r="51" ht="14.25" customHeight="1">
      <c r="A51" s="45">
        <v>8.0</v>
      </c>
      <c r="B51" s="80" t="s">
        <v>43</v>
      </c>
      <c r="C51" s="81">
        <v>238.0</v>
      </c>
      <c r="D51" s="82">
        <v>192.0</v>
      </c>
      <c r="E51" s="81">
        <v>301.0</v>
      </c>
      <c r="F51" s="82">
        <v>321.0</v>
      </c>
      <c r="G51" s="81">
        <v>147.0</v>
      </c>
      <c r="H51" s="82">
        <v>142.0</v>
      </c>
      <c r="I51" s="81">
        <v>324.0</v>
      </c>
      <c r="J51" s="82">
        <v>198.0</v>
      </c>
      <c r="K51" s="81">
        <v>214.0</v>
      </c>
      <c r="L51" s="82">
        <v>102.0</v>
      </c>
      <c r="M51" s="4"/>
    </row>
    <row r="52" ht="14.25" customHeight="1">
      <c r="A52" s="52">
        <v>9.0</v>
      </c>
      <c r="B52" s="83" t="s">
        <v>44</v>
      </c>
      <c r="C52" s="74">
        <v>10.0</v>
      </c>
      <c r="D52" s="75">
        <v>10.0</v>
      </c>
      <c r="E52" s="74">
        <v>10.0</v>
      </c>
      <c r="F52" s="82">
        <v>10.0</v>
      </c>
      <c r="G52" s="74">
        <v>10.0</v>
      </c>
      <c r="H52" s="75">
        <v>10.0</v>
      </c>
      <c r="I52" s="74">
        <v>10.0</v>
      </c>
      <c r="J52" s="75">
        <v>6.0</v>
      </c>
      <c r="K52" s="74">
        <v>10.0</v>
      </c>
      <c r="L52" s="75">
        <v>10.0</v>
      </c>
      <c r="M52" s="4"/>
    </row>
    <row r="53" ht="14.25" customHeight="1">
      <c r="A53" s="52">
        <v>10.0</v>
      </c>
      <c r="B53" s="83" t="s">
        <v>45</v>
      </c>
      <c r="C53" s="84">
        <v>455.0</v>
      </c>
      <c r="D53" s="85">
        <v>333.0</v>
      </c>
      <c r="E53" s="84">
        <v>351.0</v>
      </c>
      <c r="F53" s="85">
        <v>454.0</v>
      </c>
      <c r="G53" s="84">
        <v>207.0</v>
      </c>
      <c r="H53" s="85">
        <v>247.0</v>
      </c>
      <c r="I53" s="84">
        <v>519.0</v>
      </c>
      <c r="J53" s="85">
        <v>253.0</v>
      </c>
      <c r="K53" s="84">
        <v>382.0</v>
      </c>
      <c r="L53" s="85">
        <v>153.0</v>
      </c>
      <c r="M53" s="4"/>
    </row>
    <row r="54" ht="14.25" customHeight="1">
      <c r="A54" s="86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</row>
    <row r="55" ht="14.25" customHeight="1">
      <c r="A55" s="37">
        <v>11.0</v>
      </c>
      <c r="B55" s="87" t="s">
        <v>47</v>
      </c>
      <c r="C55" s="88">
        <v>14.0</v>
      </c>
      <c r="D55" s="89" t="s">
        <v>53</v>
      </c>
      <c r="E55" s="88">
        <v>0.0</v>
      </c>
      <c r="F55" s="89">
        <v>2.0</v>
      </c>
      <c r="G55" s="88">
        <v>1.0</v>
      </c>
      <c r="H55" s="88">
        <v>4.0</v>
      </c>
      <c r="I55" s="88">
        <v>1.0</v>
      </c>
      <c r="J55" s="89" t="s">
        <v>53</v>
      </c>
      <c r="K55" s="88">
        <v>4.0</v>
      </c>
      <c r="L55" s="89">
        <v>1.0</v>
      </c>
      <c r="M55" s="4"/>
    </row>
    <row r="56" ht="14.25" customHeight="1">
      <c r="A56" s="27">
        <v>12.0</v>
      </c>
      <c r="B56" s="87" t="s">
        <v>48</v>
      </c>
      <c r="C56" s="74">
        <v>6.0</v>
      </c>
      <c r="D56" s="75" t="s">
        <v>53</v>
      </c>
      <c r="E56" s="74">
        <v>1.0</v>
      </c>
      <c r="F56" s="75">
        <v>4.0</v>
      </c>
      <c r="G56" s="74">
        <v>5.0</v>
      </c>
      <c r="H56" s="74">
        <v>6.0</v>
      </c>
      <c r="I56" s="74">
        <v>13.0</v>
      </c>
      <c r="J56" s="75" t="s">
        <v>53</v>
      </c>
      <c r="K56" s="74">
        <v>9.0</v>
      </c>
      <c r="L56" s="75">
        <v>6.0</v>
      </c>
      <c r="M56" s="4"/>
    </row>
    <row r="57" ht="14.25" customHeight="1">
      <c r="A57" s="27">
        <v>13.0</v>
      </c>
      <c r="B57" s="87" t="s">
        <v>49</v>
      </c>
      <c r="C57" s="74">
        <v>10.0</v>
      </c>
      <c r="D57" s="75" t="s">
        <v>53</v>
      </c>
      <c r="E57" s="74">
        <v>10.0</v>
      </c>
      <c r="F57" s="75">
        <v>10.0</v>
      </c>
      <c r="G57" s="74">
        <v>10.0</v>
      </c>
      <c r="H57" s="74">
        <v>10.0</v>
      </c>
      <c r="I57" s="74">
        <v>10.0</v>
      </c>
      <c r="J57" s="75" t="s">
        <v>53</v>
      </c>
      <c r="K57" s="74">
        <v>10.0</v>
      </c>
      <c r="L57" s="75">
        <v>10.0</v>
      </c>
      <c r="M57" s="4"/>
    </row>
    <row r="58" ht="14.25" customHeight="1">
      <c r="A58" s="27">
        <v>14.0</v>
      </c>
      <c r="B58" s="87" t="s">
        <v>50</v>
      </c>
      <c r="C58" s="74" t="s">
        <v>51</v>
      </c>
      <c r="D58" s="75" t="s">
        <v>53</v>
      </c>
      <c r="E58" s="74" t="s">
        <v>51</v>
      </c>
      <c r="F58" s="75" t="s">
        <v>51</v>
      </c>
      <c r="G58" s="74" t="s">
        <v>51</v>
      </c>
      <c r="H58" s="74" t="s">
        <v>51</v>
      </c>
      <c r="I58" s="74" t="s">
        <v>51</v>
      </c>
      <c r="J58" s="75" t="s">
        <v>53</v>
      </c>
      <c r="K58" s="74" t="s">
        <v>53</v>
      </c>
      <c r="L58" s="75" t="s">
        <v>53</v>
      </c>
      <c r="M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</row>
    <row r="60" ht="14.25" customHeight="1">
      <c r="A60" s="60">
        <v>16.0</v>
      </c>
      <c r="B60" s="91" t="s">
        <v>54</v>
      </c>
      <c r="C60" s="74">
        <v>90.0</v>
      </c>
      <c r="D60" s="75">
        <v>102.0</v>
      </c>
      <c r="E60" s="75">
        <v>96.0</v>
      </c>
      <c r="F60" s="74">
        <v>120.0</v>
      </c>
      <c r="G60" s="74">
        <v>66.0</v>
      </c>
      <c r="H60" s="75">
        <v>67.0</v>
      </c>
      <c r="I60" s="74">
        <v>138.0</v>
      </c>
      <c r="J60" s="75">
        <v>84.0</v>
      </c>
      <c r="K60" s="74">
        <v>78.0</v>
      </c>
      <c r="L60" s="75">
        <v>45.0</v>
      </c>
      <c r="M60" s="4"/>
    </row>
    <row r="61" ht="14.25" customHeight="1">
      <c r="A61" s="27">
        <v>17.0</v>
      </c>
      <c r="B61" s="91" t="s">
        <v>55</v>
      </c>
      <c r="C61" s="74">
        <v>55.0</v>
      </c>
      <c r="D61" s="75">
        <v>39.0</v>
      </c>
      <c r="E61" s="75">
        <v>106.0</v>
      </c>
      <c r="F61" s="74">
        <v>75.0</v>
      </c>
      <c r="G61" s="74">
        <v>28.0</v>
      </c>
      <c r="H61" s="75">
        <v>36.0</v>
      </c>
      <c r="I61" s="74">
        <v>115.0</v>
      </c>
      <c r="J61" s="75">
        <v>49.0</v>
      </c>
      <c r="K61" s="74">
        <v>61.0</v>
      </c>
      <c r="L61" s="75">
        <v>22.0</v>
      </c>
      <c r="M61" s="4"/>
    </row>
    <row r="62" ht="14.25" customHeight="1">
      <c r="A62" s="60">
        <v>18.0</v>
      </c>
      <c r="B62" s="91" t="s">
        <v>56</v>
      </c>
      <c r="C62" s="81">
        <v>1.0</v>
      </c>
      <c r="D62" s="82">
        <v>3.0</v>
      </c>
      <c r="E62" s="82">
        <v>4.0</v>
      </c>
      <c r="F62" s="81">
        <v>4.0</v>
      </c>
      <c r="G62" s="81">
        <v>4.0</v>
      </c>
      <c r="H62" s="82">
        <v>3.0</v>
      </c>
      <c r="I62" s="81">
        <v>4.0</v>
      </c>
      <c r="J62" s="82">
        <v>2.0</v>
      </c>
      <c r="K62" s="81">
        <v>1.0</v>
      </c>
      <c r="L62" s="82">
        <v>5.0</v>
      </c>
      <c r="M62" s="4"/>
    </row>
    <row r="63" ht="14.25" customHeight="1">
      <c r="A63" s="27">
        <v>19.0</v>
      </c>
      <c r="B63" s="91" t="s">
        <v>57</v>
      </c>
      <c r="C63" s="74">
        <v>2.0</v>
      </c>
      <c r="D63" s="75">
        <v>4.0</v>
      </c>
      <c r="E63" s="75">
        <v>1.0</v>
      </c>
      <c r="F63" s="74">
        <v>4.0</v>
      </c>
      <c r="G63" s="74">
        <v>1.0</v>
      </c>
      <c r="H63" s="75">
        <v>3.0</v>
      </c>
      <c r="I63" s="74">
        <v>3.0</v>
      </c>
      <c r="J63" s="75">
        <v>2.0</v>
      </c>
      <c r="K63" s="74">
        <v>3.0</v>
      </c>
      <c r="L63" s="75">
        <v>1.0</v>
      </c>
      <c r="M63" s="4"/>
    </row>
    <row r="64" ht="14.25" customHeight="1">
      <c r="A64" s="60">
        <v>20.0</v>
      </c>
      <c r="B64" s="91" t="s">
        <v>58</v>
      </c>
      <c r="C64" s="74">
        <v>3.0</v>
      </c>
      <c r="D64" s="75" t="s">
        <v>343</v>
      </c>
      <c r="E64" s="75" t="s">
        <v>344</v>
      </c>
      <c r="F64" s="74" t="s">
        <v>345</v>
      </c>
      <c r="G64" s="74" t="s">
        <v>346</v>
      </c>
      <c r="H64" s="75" t="s">
        <v>347</v>
      </c>
      <c r="I64" s="74" t="s">
        <v>348</v>
      </c>
      <c r="J64" s="75" t="s">
        <v>285</v>
      </c>
      <c r="K64" s="74">
        <v>1.0</v>
      </c>
      <c r="L64" s="75" t="s">
        <v>349</v>
      </c>
      <c r="M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</row>
    <row r="66" ht="14.25" customHeight="1">
      <c r="A66" s="246" t="s">
        <v>97</v>
      </c>
      <c r="B66" s="21"/>
      <c r="C66" s="21"/>
      <c r="D66" s="21"/>
      <c r="E66" s="21"/>
      <c r="F66" s="21"/>
      <c r="G66" s="22"/>
      <c r="H66" s="247"/>
      <c r="I66" s="247"/>
      <c r="J66" s="247"/>
      <c r="K66" s="247"/>
      <c r="L66" s="247"/>
      <c r="M66" s="247"/>
      <c r="N66" s="247"/>
      <c r="O66" s="247"/>
      <c r="P66" s="247"/>
      <c r="Q66" s="247"/>
      <c r="R66" s="247"/>
      <c r="S66" s="247"/>
      <c r="T66" s="247"/>
    </row>
    <row r="67" ht="14.25" customHeight="1">
      <c r="A67" s="248" t="s">
        <v>98</v>
      </c>
      <c r="B67" s="21"/>
      <c r="C67" s="21"/>
      <c r="D67" s="21"/>
      <c r="E67" s="21"/>
      <c r="F67" s="21"/>
      <c r="G67" s="22"/>
      <c r="H67" s="247"/>
      <c r="I67" s="247"/>
      <c r="J67" s="247"/>
      <c r="K67" s="247"/>
      <c r="L67" s="247"/>
      <c r="M67" s="247"/>
      <c r="N67" s="247"/>
      <c r="O67" s="247"/>
      <c r="P67" s="247"/>
      <c r="Q67" s="247"/>
      <c r="R67" s="247"/>
      <c r="S67" s="247"/>
      <c r="T67" s="247"/>
    </row>
    <row r="68" ht="14.25" customHeight="1">
      <c r="A68" s="249" t="s">
        <v>9</v>
      </c>
      <c r="B68" s="249" t="s">
        <v>25</v>
      </c>
      <c r="C68" s="250" t="s">
        <v>99</v>
      </c>
      <c r="D68" s="21"/>
      <c r="E68" s="21"/>
      <c r="F68" s="21"/>
      <c r="G68" s="22"/>
      <c r="H68" s="247"/>
      <c r="I68" s="247"/>
      <c r="J68" s="247"/>
      <c r="K68" s="247"/>
      <c r="L68" s="247"/>
      <c r="M68" s="247"/>
      <c r="N68" s="247"/>
      <c r="O68" s="247"/>
      <c r="P68" s="247"/>
      <c r="Q68" s="247"/>
      <c r="R68" s="247"/>
      <c r="S68" s="247"/>
      <c r="T68" s="247"/>
    </row>
    <row r="69" ht="14.25" customHeight="1">
      <c r="A69" s="25"/>
      <c r="B69" s="25"/>
      <c r="C69" s="251" t="s">
        <v>100</v>
      </c>
      <c r="D69" s="251" t="s">
        <v>101</v>
      </c>
      <c r="E69" s="251" t="s">
        <v>102</v>
      </c>
      <c r="F69" s="251" t="s">
        <v>103</v>
      </c>
      <c r="G69" s="251" t="s">
        <v>104</v>
      </c>
      <c r="H69" s="247"/>
      <c r="I69" s="247"/>
      <c r="J69" s="247"/>
      <c r="K69" s="247"/>
      <c r="L69" s="247"/>
      <c r="M69" s="247"/>
      <c r="N69" s="247"/>
      <c r="O69" s="247"/>
      <c r="P69" s="247"/>
      <c r="Q69" s="247"/>
      <c r="R69" s="247"/>
      <c r="S69" s="247"/>
      <c r="T69" s="247"/>
    </row>
    <row r="70" ht="14.25" customHeight="1">
      <c r="A70" s="252" t="s">
        <v>34</v>
      </c>
      <c r="B70" s="21"/>
      <c r="C70" s="21"/>
      <c r="D70" s="21"/>
      <c r="E70" s="21"/>
      <c r="F70" s="21"/>
      <c r="G70" s="22"/>
      <c r="H70" s="247"/>
      <c r="I70" s="247"/>
      <c r="J70" s="247"/>
      <c r="K70" s="247"/>
      <c r="L70" s="247"/>
      <c r="M70" s="247"/>
      <c r="N70" s="247"/>
      <c r="O70" s="247"/>
      <c r="P70" s="247"/>
      <c r="Q70" s="247"/>
      <c r="R70" s="247"/>
      <c r="S70" s="247"/>
      <c r="T70" s="247"/>
    </row>
    <row r="71" ht="14.25" customHeight="1">
      <c r="A71" s="253">
        <v>1.0</v>
      </c>
      <c r="B71" s="254" t="s">
        <v>35</v>
      </c>
      <c r="C71" s="255">
        <v>1.0</v>
      </c>
      <c r="D71" s="256">
        <v>8.0</v>
      </c>
      <c r="E71" s="256">
        <v>13.0</v>
      </c>
      <c r="F71" s="256">
        <v>15.0</v>
      </c>
      <c r="G71" s="256">
        <v>18.0</v>
      </c>
      <c r="H71" s="247"/>
      <c r="I71" s="247"/>
      <c r="J71" s="247"/>
      <c r="K71" s="247"/>
      <c r="L71" s="247"/>
      <c r="M71" s="247"/>
      <c r="N71" s="247"/>
      <c r="O71" s="247"/>
      <c r="P71" s="247"/>
      <c r="Q71" s="247"/>
      <c r="R71" s="247"/>
      <c r="S71" s="247"/>
      <c r="T71" s="247"/>
    </row>
    <row r="72" ht="14.25" customHeight="1">
      <c r="A72" s="257">
        <v>2.0</v>
      </c>
      <c r="B72" s="258" t="s">
        <v>36</v>
      </c>
      <c r="C72" s="259">
        <v>1.0</v>
      </c>
      <c r="D72" s="260">
        <v>2.0</v>
      </c>
      <c r="E72" s="260">
        <v>2.0</v>
      </c>
      <c r="F72" s="260">
        <v>2.0</v>
      </c>
      <c r="G72" s="260">
        <v>2.0</v>
      </c>
      <c r="H72" s="247"/>
      <c r="I72" s="247"/>
      <c r="J72" s="247"/>
      <c r="K72" s="247"/>
      <c r="L72" s="247"/>
      <c r="M72" s="247"/>
      <c r="N72" s="247"/>
      <c r="O72" s="247"/>
      <c r="P72" s="247"/>
      <c r="Q72" s="247"/>
      <c r="R72" s="247"/>
      <c r="S72" s="247"/>
      <c r="T72" s="247"/>
    </row>
    <row r="73" ht="14.25" customHeight="1">
      <c r="A73" s="261">
        <v>3.0</v>
      </c>
      <c r="B73" s="258" t="s">
        <v>37</v>
      </c>
      <c r="C73" s="262" t="s">
        <v>105</v>
      </c>
      <c r="D73" s="263" t="s">
        <v>105</v>
      </c>
      <c r="E73" s="263" t="s">
        <v>105</v>
      </c>
      <c r="F73" s="263" t="s">
        <v>105</v>
      </c>
      <c r="G73" s="263" t="s">
        <v>106</v>
      </c>
      <c r="H73" s="247"/>
      <c r="I73" s="247"/>
      <c r="J73" s="247"/>
      <c r="K73" s="247"/>
      <c r="L73" s="247"/>
      <c r="M73" s="247"/>
      <c r="N73" s="247"/>
      <c r="O73" s="247"/>
      <c r="P73" s="247"/>
      <c r="Q73" s="247"/>
      <c r="R73" s="247"/>
      <c r="S73" s="247"/>
      <c r="T73" s="247"/>
    </row>
    <row r="74" ht="14.25" customHeight="1">
      <c r="A74" s="264">
        <v>4.0</v>
      </c>
      <c r="B74" s="258" t="s">
        <v>38</v>
      </c>
      <c r="C74" s="265" t="s">
        <v>107</v>
      </c>
      <c r="D74" s="266" t="s">
        <v>108</v>
      </c>
      <c r="E74" s="266" t="s">
        <v>109</v>
      </c>
      <c r="F74" s="266" t="s">
        <v>110</v>
      </c>
      <c r="G74" s="260" t="s">
        <v>111</v>
      </c>
      <c r="H74" s="247"/>
      <c r="I74" s="247"/>
      <c r="J74" s="247"/>
      <c r="K74" s="247"/>
      <c r="L74" s="247"/>
      <c r="M74" s="247"/>
      <c r="N74" s="247"/>
      <c r="O74" s="247"/>
      <c r="P74" s="247"/>
      <c r="Q74" s="247"/>
      <c r="R74" s="247"/>
      <c r="S74" s="247"/>
      <c r="T74" s="247"/>
    </row>
    <row r="75" ht="14.25" customHeight="1">
      <c r="A75" s="267" t="s">
        <v>39</v>
      </c>
      <c r="B75" s="258" t="s">
        <v>40</v>
      </c>
      <c r="C75" s="259">
        <v>320.0</v>
      </c>
      <c r="D75" s="260">
        <v>169.0</v>
      </c>
      <c r="E75" s="260">
        <v>156.0</v>
      </c>
      <c r="F75" s="260">
        <v>224.0</v>
      </c>
      <c r="G75" s="260">
        <v>271.0</v>
      </c>
      <c r="H75" s="247"/>
      <c r="I75" s="247"/>
      <c r="J75" s="247"/>
      <c r="K75" s="247"/>
      <c r="L75" s="247"/>
      <c r="M75" s="247"/>
      <c r="N75" s="247"/>
      <c r="O75" s="247"/>
      <c r="P75" s="247"/>
      <c r="Q75" s="247"/>
      <c r="R75" s="247"/>
      <c r="S75" s="247"/>
      <c r="T75" s="247"/>
    </row>
    <row r="76" ht="14.25" customHeight="1">
      <c r="A76" s="268">
        <v>6.0</v>
      </c>
      <c r="B76" s="269" t="s">
        <v>41</v>
      </c>
      <c r="C76" s="259">
        <v>8.0</v>
      </c>
      <c r="D76" s="260">
        <v>1.0</v>
      </c>
      <c r="E76" s="260">
        <v>9.0</v>
      </c>
      <c r="F76" s="260">
        <v>8.0</v>
      </c>
      <c r="G76" s="260">
        <v>10.0</v>
      </c>
      <c r="H76" s="247"/>
      <c r="I76" s="247"/>
      <c r="J76" s="247"/>
      <c r="K76" s="247"/>
      <c r="L76" s="247"/>
      <c r="M76" s="247"/>
      <c r="N76" s="247"/>
      <c r="O76" s="247"/>
      <c r="P76" s="247"/>
      <c r="Q76" s="247"/>
      <c r="R76" s="247"/>
      <c r="S76" s="247"/>
      <c r="T76" s="247"/>
    </row>
    <row r="77" ht="14.25" customHeight="1">
      <c r="A77" s="270">
        <v>7.0</v>
      </c>
      <c r="B77" s="258" t="s">
        <v>42</v>
      </c>
      <c r="C77" s="259">
        <v>300.0</v>
      </c>
      <c r="D77" s="260">
        <v>155.0</v>
      </c>
      <c r="E77" s="260">
        <v>215.0</v>
      </c>
      <c r="F77" s="260">
        <v>258.0</v>
      </c>
      <c r="G77" s="260">
        <v>257.0</v>
      </c>
      <c r="H77" s="247"/>
      <c r="I77" s="247"/>
      <c r="J77" s="247"/>
      <c r="K77" s="247"/>
      <c r="L77" s="247"/>
      <c r="M77" s="247"/>
      <c r="N77" s="247"/>
      <c r="O77" s="247"/>
      <c r="P77" s="247"/>
      <c r="Q77" s="247"/>
      <c r="R77" s="247"/>
      <c r="S77" s="247"/>
      <c r="T77" s="247"/>
    </row>
    <row r="78" ht="14.25" customHeight="1">
      <c r="A78" s="271">
        <v>8.0</v>
      </c>
      <c r="B78" s="272" t="s">
        <v>43</v>
      </c>
      <c r="C78" s="259">
        <v>250.0</v>
      </c>
      <c r="D78" s="260">
        <v>168.0</v>
      </c>
      <c r="E78" s="260">
        <v>249.0</v>
      </c>
      <c r="F78" s="260">
        <v>220.0</v>
      </c>
      <c r="G78" s="260">
        <v>342.0</v>
      </c>
      <c r="H78" s="247"/>
      <c r="I78" s="247"/>
      <c r="J78" s="247"/>
      <c r="K78" s="247"/>
      <c r="L78" s="247"/>
      <c r="M78" s="247"/>
      <c r="N78" s="247"/>
      <c r="O78" s="247"/>
      <c r="P78" s="247"/>
      <c r="Q78" s="247"/>
      <c r="R78" s="247"/>
      <c r="S78" s="247"/>
      <c r="T78" s="247"/>
    </row>
    <row r="79" ht="14.25" customHeight="1">
      <c r="A79" s="257">
        <v>9.0</v>
      </c>
      <c r="B79" s="273" t="s">
        <v>44</v>
      </c>
      <c r="C79" s="259">
        <v>7.0</v>
      </c>
      <c r="D79" s="260">
        <v>10.0</v>
      </c>
      <c r="E79" s="260">
        <v>9.0</v>
      </c>
      <c r="F79" s="260">
        <v>10.0</v>
      </c>
      <c r="G79" s="260">
        <v>9.0</v>
      </c>
      <c r="H79" s="247"/>
      <c r="I79" s="247"/>
      <c r="J79" s="247"/>
      <c r="K79" s="247"/>
      <c r="L79" s="247"/>
      <c r="M79" s="247"/>
      <c r="N79" s="247"/>
      <c r="O79" s="247"/>
      <c r="P79" s="247"/>
      <c r="Q79" s="247"/>
      <c r="R79" s="247"/>
      <c r="S79" s="247"/>
      <c r="T79" s="247"/>
    </row>
    <row r="80" ht="14.25" customHeight="1">
      <c r="A80" s="257">
        <v>10.0</v>
      </c>
      <c r="B80" s="258" t="s">
        <v>45</v>
      </c>
      <c r="C80" s="259">
        <v>270.0</v>
      </c>
      <c r="D80" s="260">
        <v>260.0</v>
      </c>
      <c r="E80" s="260">
        <v>270.0</v>
      </c>
      <c r="F80" s="260">
        <v>265.0</v>
      </c>
      <c r="G80" s="260">
        <v>300.0</v>
      </c>
      <c r="H80" s="247"/>
      <c r="I80" s="247"/>
      <c r="J80" s="247"/>
      <c r="K80" s="247"/>
      <c r="L80" s="247"/>
      <c r="M80" s="247"/>
      <c r="N80" s="247"/>
      <c r="O80" s="247"/>
      <c r="P80" s="247"/>
      <c r="Q80" s="247"/>
      <c r="R80" s="247"/>
      <c r="S80" s="247"/>
      <c r="T80" s="247"/>
    </row>
    <row r="81" ht="14.25" customHeight="1">
      <c r="A81" s="274" t="s">
        <v>46</v>
      </c>
      <c r="B81" s="21"/>
      <c r="C81" s="21"/>
      <c r="D81" s="21"/>
      <c r="E81" s="21"/>
      <c r="F81" s="21"/>
      <c r="G81" s="22"/>
      <c r="H81" s="247"/>
      <c r="I81" s="247"/>
      <c r="J81" s="247"/>
      <c r="K81" s="247"/>
      <c r="L81" s="247"/>
      <c r="M81" s="247"/>
      <c r="N81" s="247"/>
      <c r="O81" s="247"/>
      <c r="P81" s="247"/>
      <c r="Q81" s="247"/>
      <c r="R81" s="247"/>
      <c r="S81" s="247"/>
      <c r="T81" s="247"/>
    </row>
    <row r="82" ht="14.25" customHeight="1">
      <c r="A82" s="275">
        <v>11.0</v>
      </c>
      <c r="B82" s="276" t="s">
        <v>47</v>
      </c>
      <c r="C82" s="277"/>
      <c r="D82" s="277"/>
      <c r="E82" s="260"/>
      <c r="F82" s="260"/>
      <c r="G82" s="260"/>
      <c r="H82" s="247"/>
      <c r="I82" s="247"/>
      <c r="J82" s="247"/>
      <c r="K82" s="247"/>
      <c r="L82" s="247"/>
      <c r="M82" s="247"/>
      <c r="N82" s="247"/>
      <c r="O82" s="247"/>
      <c r="P82" s="247"/>
      <c r="Q82" s="247"/>
      <c r="R82" s="247"/>
      <c r="S82" s="247"/>
      <c r="T82" s="247"/>
    </row>
    <row r="83" ht="14.25" customHeight="1">
      <c r="A83" s="257">
        <v>12.0</v>
      </c>
      <c r="B83" s="276" t="s">
        <v>48</v>
      </c>
      <c r="C83" s="277"/>
      <c r="D83" s="277"/>
      <c r="E83" s="260"/>
      <c r="F83" s="260"/>
      <c r="G83" s="260"/>
      <c r="H83" s="247"/>
      <c r="I83" s="247"/>
      <c r="J83" s="247"/>
      <c r="K83" s="247"/>
      <c r="L83" s="247"/>
      <c r="M83" s="247"/>
      <c r="N83" s="247"/>
      <c r="O83" s="247"/>
      <c r="P83" s="247"/>
      <c r="Q83" s="247"/>
      <c r="R83" s="247"/>
      <c r="S83" s="247"/>
      <c r="T83" s="247"/>
    </row>
    <row r="84" ht="14.25" customHeight="1">
      <c r="A84" s="257">
        <v>13.0</v>
      </c>
      <c r="B84" s="276" t="s">
        <v>49</v>
      </c>
      <c r="C84" s="277"/>
      <c r="D84" s="277"/>
      <c r="E84" s="260"/>
      <c r="F84" s="260"/>
      <c r="G84" s="260"/>
      <c r="H84" s="247"/>
      <c r="I84" s="247"/>
      <c r="J84" s="247"/>
      <c r="K84" s="247"/>
      <c r="L84" s="247"/>
      <c r="M84" s="247"/>
      <c r="N84" s="247"/>
      <c r="O84" s="247"/>
      <c r="P84" s="247"/>
      <c r="Q84" s="247"/>
      <c r="R84" s="247"/>
      <c r="S84" s="247"/>
      <c r="T84" s="247"/>
    </row>
    <row r="85" ht="14.25" customHeight="1">
      <c r="A85" s="257">
        <v>14.0</v>
      </c>
      <c r="B85" s="276" t="s">
        <v>50</v>
      </c>
      <c r="C85" s="277"/>
      <c r="D85" s="277"/>
      <c r="E85" s="260"/>
      <c r="F85" s="260"/>
      <c r="G85" s="260"/>
      <c r="H85" s="247"/>
      <c r="I85" s="247"/>
      <c r="J85" s="247"/>
      <c r="K85" s="247"/>
      <c r="L85" s="247"/>
      <c r="M85" s="247"/>
      <c r="N85" s="247"/>
      <c r="O85" s="247"/>
      <c r="P85" s="247"/>
      <c r="Q85" s="247"/>
      <c r="R85" s="247"/>
      <c r="S85" s="247"/>
      <c r="T85" s="247"/>
    </row>
    <row r="86" ht="14.25" customHeight="1">
      <c r="A86" s="257">
        <v>15.0</v>
      </c>
      <c r="B86" s="276" t="s">
        <v>52</v>
      </c>
      <c r="C86" s="277"/>
      <c r="D86" s="277"/>
      <c r="E86" s="277"/>
      <c r="F86" s="277"/>
      <c r="G86" s="277"/>
      <c r="H86" s="247"/>
      <c r="I86" s="247"/>
      <c r="J86" s="247"/>
      <c r="K86" s="247"/>
      <c r="L86" s="247"/>
      <c r="M86" s="247"/>
      <c r="N86" s="247"/>
      <c r="O86" s="247"/>
      <c r="P86" s="247"/>
      <c r="Q86" s="247"/>
      <c r="R86" s="247"/>
      <c r="S86" s="247"/>
      <c r="T86" s="247"/>
    </row>
    <row r="87" ht="14.25" customHeight="1">
      <c r="A87" s="278">
        <v>16.0</v>
      </c>
      <c r="B87" s="279" t="s">
        <v>54</v>
      </c>
      <c r="C87" s="260"/>
      <c r="D87" s="260"/>
      <c r="E87" s="260"/>
      <c r="F87" s="260"/>
      <c r="G87" s="260"/>
      <c r="H87" s="247"/>
      <c r="I87" s="247"/>
      <c r="J87" s="247"/>
      <c r="K87" s="247"/>
      <c r="L87" s="247"/>
      <c r="M87" s="247"/>
      <c r="N87" s="247"/>
      <c r="O87" s="247"/>
      <c r="P87" s="247"/>
      <c r="Q87" s="247"/>
      <c r="R87" s="247"/>
      <c r="S87" s="247"/>
      <c r="T87" s="247"/>
    </row>
    <row r="88" ht="14.25" customHeight="1">
      <c r="A88" s="278">
        <v>17.0</v>
      </c>
      <c r="B88" s="279" t="s">
        <v>112</v>
      </c>
      <c r="C88" s="260"/>
      <c r="D88" s="260"/>
      <c r="E88" s="260"/>
      <c r="F88" s="260"/>
      <c r="G88" s="260"/>
      <c r="H88" s="247"/>
      <c r="I88" s="247"/>
      <c r="J88" s="247"/>
      <c r="K88" s="247"/>
      <c r="L88" s="247"/>
      <c r="M88" s="247"/>
      <c r="N88" s="247"/>
      <c r="O88" s="247"/>
      <c r="P88" s="247"/>
      <c r="Q88" s="247"/>
      <c r="R88" s="247"/>
      <c r="S88" s="247"/>
      <c r="T88" s="247"/>
    </row>
    <row r="89" ht="14.25" customHeight="1">
      <c r="A89" s="278">
        <v>18.0</v>
      </c>
      <c r="B89" s="279" t="s">
        <v>56</v>
      </c>
      <c r="C89" s="260"/>
      <c r="D89" s="260"/>
      <c r="E89" s="260"/>
      <c r="F89" s="260"/>
      <c r="G89" s="260"/>
      <c r="H89" s="247"/>
      <c r="I89" s="247"/>
      <c r="J89" s="247"/>
      <c r="K89" s="247"/>
      <c r="L89" s="247"/>
      <c r="M89" s="247"/>
      <c r="N89" s="247"/>
      <c r="O89" s="247"/>
      <c r="P89" s="247"/>
      <c r="Q89" s="247"/>
      <c r="R89" s="247"/>
      <c r="S89" s="247"/>
      <c r="T89" s="247"/>
    </row>
    <row r="90" ht="14.25" customHeight="1">
      <c r="A90" s="278">
        <v>19.0</v>
      </c>
      <c r="B90" s="279" t="s">
        <v>57</v>
      </c>
      <c r="C90" s="260"/>
      <c r="D90" s="260"/>
      <c r="E90" s="260"/>
      <c r="F90" s="260"/>
      <c r="G90" s="260"/>
      <c r="H90" s="247"/>
      <c r="I90" s="247"/>
      <c r="J90" s="247"/>
      <c r="K90" s="247"/>
      <c r="L90" s="247"/>
      <c r="M90" s="247"/>
      <c r="N90" s="247"/>
      <c r="O90" s="247"/>
      <c r="P90" s="247"/>
      <c r="Q90" s="247"/>
      <c r="R90" s="247"/>
      <c r="S90" s="247"/>
      <c r="T90" s="247"/>
    </row>
    <row r="91" ht="14.25" customHeight="1">
      <c r="A91" s="278">
        <v>20.0</v>
      </c>
      <c r="B91" s="279" t="s">
        <v>58</v>
      </c>
      <c r="C91" s="260"/>
      <c r="D91" s="260"/>
      <c r="E91" s="260"/>
      <c r="F91" s="260"/>
      <c r="G91" s="260"/>
      <c r="H91" s="247"/>
      <c r="I91" s="247"/>
      <c r="J91" s="247"/>
      <c r="K91" s="247"/>
      <c r="L91" s="247"/>
      <c r="M91" s="247"/>
      <c r="N91" s="247"/>
      <c r="O91" s="247"/>
      <c r="P91" s="247"/>
      <c r="Q91" s="247"/>
      <c r="R91" s="247"/>
      <c r="S91" s="247"/>
      <c r="T91" s="247"/>
    </row>
    <row r="92" ht="14.25" customHeight="1">
      <c r="A92" s="278">
        <v>21.0</v>
      </c>
      <c r="B92" s="279" t="s">
        <v>59</v>
      </c>
      <c r="C92" s="277"/>
      <c r="D92" s="277"/>
      <c r="E92" s="277"/>
      <c r="F92" s="277"/>
      <c r="G92" s="277"/>
      <c r="H92" s="247"/>
      <c r="I92" s="247"/>
      <c r="J92" s="247"/>
      <c r="K92" s="247"/>
      <c r="L92" s="247"/>
      <c r="M92" s="247"/>
      <c r="N92" s="247"/>
      <c r="O92" s="247"/>
      <c r="P92" s="247"/>
      <c r="Q92" s="247"/>
      <c r="R92" s="247"/>
      <c r="S92" s="247"/>
      <c r="T92" s="247"/>
    </row>
    <row r="93" ht="14.25" customHeight="1">
      <c r="A93" s="247"/>
      <c r="B93" s="247"/>
      <c r="C93" s="247"/>
      <c r="D93" s="247"/>
      <c r="E93" s="247"/>
      <c r="F93" s="247"/>
      <c r="G93" s="247"/>
      <c r="H93" s="247"/>
      <c r="I93" s="247"/>
      <c r="J93" s="247"/>
      <c r="K93" s="247"/>
      <c r="L93" s="247"/>
      <c r="M93" s="247"/>
      <c r="N93" s="247"/>
      <c r="O93" s="247"/>
      <c r="P93" s="247"/>
      <c r="Q93" s="247"/>
      <c r="R93" s="247"/>
      <c r="S93" s="247"/>
      <c r="T93" s="247"/>
    </row>
    <row r="94" ht="14.25" customHeight="1">
      <c r="A94" s="280" t="s">
        <v>9</v>
      </c>
      <c r="B94" s="280" t="s">
        <v>25</v>
      </c>
      <c r="C94" s="281" t="s">
        <v>113</v>
      </c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2"/>
    </row>
    <row r="95" ht="14.25" customHeight="1">
      <c r="A95" s="25"/>
      <c r="B95" s="25"/>
      <c r="C95" s="282" t="s">
        <v>102</v>
      </c>
      <c r="D95" s="22"/>
      <c r="E95" s="282" t="s">
        <v>114</v>
      </c>
      <c r="F95" s="22"/>
      <c r="G95" s="282" t="s">
        <v>115</v>
      </c>
      <c r="H95" s="22"/>
      <c r="I95" s="282" t="s">
        <v>103</v>
      </c>
      <c r="J95" s="22"/>
      <c r="K95" s="282" t="s">
        <v>101</v>
      </c>
      <c r="L95" s="22"/>
      <c r="M95" s="282" t="s">
        <v>116</v>
      </c>
      <c r="N95" s="22"/>
      <c r="O95" s="282" t="s">
        <v>117</v>
      </c>
      <c r="P95" s="22"/>
      <c r="Q95" s="282" t="s">
        <v>100</v>
      </c>
      <c r="R95" s="22"/>
      <c r="S95" s="282" t="s">
        <v>118</v>
      </c>
      <c r="T95" s="22"/>
    </row>
    <row r="96" ht="14.25" customHeight="1">
      <c r="A96" s="283" t="s">
        <v>34</v>
      </c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2"/>
    </row>
    <row r="97" ht="14.25" customHeight="1">
      <c r="A97" s="257">
        <v>1.0</v>
      </c>
      <c r="B97" s="284" t="s">
        <v>35</v>
      </c>
      <c r="C97" s="285">
        <v>1.0</v>
      </c>
      <c r="D97" s="24"/>
      <c r="E97" s="286">
        <v>6.0</v>
      </c>
      <c r="F97" s="24"/>
      <c r="G97" s="286">
        <v>10.0</v>
      </c>
      <c r="H97" s="24"/>
      <c r="I97" s="286">
        <v>14.0</v>
      </c>
      <c r="J97" s="24"/>
      <c r="K97" s="286">
        <v>17.0</v>
      </c>
      <c r="L97" s="24"/>
      <c r="M97" s="286">
        <v>22.0</v>
      </c>
      <c r="N97" s="24"/>
      <c r="O97" s="286">
        <v>26.0</v>
      </c>
      <c r="P97" s="24"/>
      <c r="Q97" s="286">
        <v>29.0</v>
      </c>
      <c r="R97" s="24"/>
      <c r="S97" s="286">
        <v>37.0</v>
      </c>
      <c r="T97" s="24"/>
    </row>
    <row r="98" ht="14.25" customHeight="1">
      <c r="A98" s="257">
        <v>2.0</v>
      </c>
      <c r="B98" s="284" t="s">
        <v>36</v>
      </c>
      <c r="C98" s="287">
        <v>2.0</v>
      </c>
      <c r="D98" s="288">
        <v>4.0</v>
      </c>
      <c r="E98" s="288">
        <v>1.0</v>
      </c>
      <c r="F98" s="288">
        <v>3.0</v>
      </c>
      <c r="G98" s="288">
        <v>1.0</v>
      </c>
      <c r="H98" s="288">
        <v>3.0</v>
      </c>
      <c r="I98" s="288">
        <v>2.0</v>
      </c>
      <c r="J98" s="288">
        <v>4.0</v>
      </c>
      <c r="K98" s="288">
        <v>2.0</v>
      </c>
      <c r="L98" s="288">
        <v>4.0</v>
      </c>
      <c r="M98" s="288">
        <v>1.0</v>
      </c>
      <c r="N98" s="288">
        <v>3.0</v>
      </c>
      <c r="O98" s="288">
        <v>1.0</v>
      </c>
      <c r="P98" s="288">
        <v>3.0</v>
      </c>
      <c r="Q98" s="288">
        <v>2.0</v>
      </c>
      <c r="R98" s="288">
        <v>4.0</v>
      </c>
      <c r="S98" s="288">
        <v>2.0</v>
      </c>
      <c r="T98" s="288">
        <v>4.0</v>
      </c>
    </row>
    <row r="99" ht="14.25" customHeight="1">
      <c r="A99" s="261">
        <v>3.0</v>
      </c>
      <c r="B99" s="284" t="s">
        <v>37</v>
      </c>
      <c r="C99" s="289" t="s">
        <v>105</v>
      </c>
      <c r="D99" s="22"/>
      <c r="E99" s="290" t="s">
        <v>105</v>
      </c>
      <c r="F99" s="22"/>
      <c r="G99" s="290" t="s">
        <v>105</v>
      </c>
      <c r="H99" s="22"/>
      <c r="I99" s="290" t="s">
        <v>105</v>
      </c>
      <c r="J99" s="22"/>
      <c r="K99" s="290" t="s">
        <v>105</v>
      </c>
      <c r="L99" s="22"/>
      <c r="M99" s="290" t="s">
        <v>105</v>
      </c>
      <c r="N99" s="22"/>
      <c r="O99" s="290" t="s">
        <v>105</v>
      </c>
      <c r="P99" s="22"/>
      <c r="Q99" s="290" t="s">
        <v>105</v>
      </c>
      <c r="R99" s="22"/>
      <c r="S99" s="290" t="s">
        <v>111</v>
      </c>
      <c r="T99" s="22"/>
    </row>
    <row r="100" ht="14.25" customHeight="1">
      <c r="A100" s="264">
        <v>4.0</v>
      </c>
      <c r="B100" s="284" t="s">
        <v>38</v>
      </c>
      <c r="C100" s="289" t="s">
        <v>188</v>
      </c>
      <c r="D100" s="22"/>
      <c r="E100" s="290" t="s">
        <v>109</v>
      </c>
      <c r="F100" s="22"/>
      <c r="G100" s="290" t="s">
        <v>190</v>
      </c>
      <c r="H100" s="22"/>
      <c r="I100" s="290" t="s">
        <v>189</v>
      </c>
      <c r="J100" s="22"/>
      <c r="K100" s="290" t="s">
        <v>110</v>
      </c>
      <c r="L100" s="22"/>
      <c r="M100" s="290" t="s">
        <v>108</v>
      </c>
      <c r="N100" s="22"/>
      <c r="O100" s="290" t="s">
        <v>191</v>
      </c>
      <c r="P100" s="22"/>
      <c r="Q100" s="290" t="s">
        <v>107</v>
      </c>
      <c r="R100" s="22"/>
      <c r="S100" s="290" t="s">
        <v>233</v>
      </c>
      <c r="T100" s="22"/>
    </row>
    <row r="101" ht="14.25" customHeight="1">
      <c r="A101" s="291" t="s">
        <v>39</v>
      </c>
      <c r="B101" s="284" t="s">
        <v>40</v>
      </c>
      <c r="C101" s="287">
        <v>333.0</v>
      </c>
      <c r="D101" s="288">
        <v>335.0</v>
      </c>
      <c r="E101" s="288">
        <v>93.0</v>
      </c>
      <c r="F101" s="288">
        <v>215.0</v>
      </c>
      <c r="G101" s="288">
        <v>335.0</v>
      </c>
      <c r="H101" s="288">
        <v>456.0</v>
      </c>
      <c r="I101" s="288">
        <v>531.0</v>
      </c>
      <c r="J101" s="288" t="s">
        <v>234</v>
      </c>
      <c r="K101" s="288">
        <v>325.0</v>
      </c>
      <c r="L101" s="288">
        <v>248.0</v>
      </c>
      <c r="M101" s="288">
        <v>421.0</v>
      </c>
      <c r="N101" s="288">
        <v>112.0</v>
      </c>
      <c r="O101" s="288">
        <v>425.0</v>
      </c>
      <c r="P101" s="288" t="s">
        <v>234</v>
      </c>
      <c r="Q101" s="288">
        <v>273.0</v>
      </c>
      <c r="R101" s="288">
        <v>259.0</v>
      </c>
      <c r="S101" s="288">
        <v>317.0</v>
      </c>
      <c r="T101" s="288">
        <v>154.0</v>
      </c>
    </row>
    <row r="102" ht="14.25" customHeight="1">
      <c r="A102" s="268">
        <v>6.0</v>
      </c>
      <c r="B102" s="292" t="s">
        <v>41</v>
      </c>
      <c r="C102" s="287">
        <v>10.0</v>
      </c>
      <c r="D102" s="288">
        <v>6.0</v>
      </c>
      <c r="E102" s="288">
        <v>10.0</v>
      </c>
      <c r="F102" s="288">
        <v>10.0</v>
      </c>
      <c r="G102" s="288">
        <v>10.0</v>
      </c>
      <c r="H102" s="288">
        <v>3.0</v>
      </c>
      <c r="I102" s="288">
        <v>9.0</v>
      </c>
      <c r="J102" s="288" t="s">
        <v>234</v>
      </c>
      <c r="K102" s="288">
        <v>10.0</v>
      </c>
      <c r="L102" s="288">
        <v>3.0</v>
      </c>
      <c r="M102" s="288">
        <v>10.0</v>
      </c>
      <c r="N102" s="288">
        <v>10.0</v>
      </c>
      <c r="O102" s="288">
        <v>10.0</v>
      </c>
      <c r="P102" s="288" t="s">
        <v>234</v>
      </c>
      <c r="Q102" s="288">
        <v>10.0</v>
      </c>
      <c r="R102" s="288">
        <v>4.0</v>
      </c>
      <c r="S102" s="288">
        <v>10.0</v>
      </c>
      <c r="T102" s="288">
        <v>4.0</v>
      </c>
    </row>
    <row r="103" ht="14.25" customHeight="1">
      <c r="A103" s="270">
        <v>7.0</v>
      </c>
      <c r="B103" s="284" t="s">
        <v>42</v>
      </c>
      <c r="C103" s="287">
        <v>490.0</v>
      </c>
      <c r="D103" s="288">
        <v>402.0</v>
      </c>
      <c r="E103" s="288">
        <v>259.0</v>
      </c>
      <c r="F103" s="288">
        <v>405.0</v>
      </c>
      <c r="G103" s="288">
        <v>513.0</v>
      </c>
      <c r="H103" s="288">
        <v>680.0</v>
      </c>
      <c r="I103" s="288">
        <v>684.0</v>
      </c>
      <c r="J103" s="288" t="s">
        <v>234</v>
      </c>
      <c r="K103" s="288">
        <v>513.0</v>
      </c>
      <c r="L103" s="288">
        <v>254.0</v>
      </c>
      <c r="M103" s="288">
        <v>617.0</v>
      </c>
      <c r="N103" s="288">
        <v>274.0</v>
      </c>
      <c r="O103" s="288">
        <v>651.0</v>
      </c>
      <c r="P103" s="288" t="s">
        <v>234</v>
      </c>
      <c r="Q103" s="288">
        <v>471.0</v>
      </c>
      <c r="R103" s="288">
        <v>322.0</v>
      </c>
      <c r="S103" s="288">
        <v>536.0</v>
      </c>
      <c r="T103" s="288">
        <v>241.0</v>
      </c>
    </row>
    <row r="104" ht="14.25" customHeight="1">
      <c r="A104" s="271">
        <v>8.0</v>
      </c>
      <c r="B104" s="293" t="s">
        <v>43</v>
      </c>
      <c r="C104" s="287">
        <v>406.0</v>
      </c>
      <c r="D104" s="288">
        <v>261.0</v>
      </c>
      <c r="E104" s="288">
        <v>414.0</v>
      </c>
      <c r="F104" s="288" t="s">
        <v>234</v>
      </c>
      <c r="G104" s="288">
        <v>479.0</v>
      </c>
      <c r="H104" s="288" t="s">
        <v>234</v>
      </c>
      <c r="I104" s="288">
        <v>164.0</v>
      </c>
      <c r="J104" s="288">
        <v>279.0</v>
      </c>
      <c r="K104" s="288">
        <v>238.0</v>
      </c>
      <c r="L104" s="288">
        <v>329.0</v>
      </c>
      <c r="M104" s="288">
        <v>180.0</v>
      </c>
      <c r="N104" s="288">
        <v>335.0</v>
      </c>
      <c r="O104" s="288">
        <v>179.0</v>
      </c>
      <c r="P104" s="288">
        <v>152.0</v>
      </c>
      <c r="Q104" s="288">
        <v>278.0</v>
      </c>
      <c r="R104" s="288">
        <v>249.0</v>
      </c>
      <c r="S104" s="288">
        <v>205.0</v>
      </c>
      <c r="T104" s="288">
        <v>264.0</v>
      </c>
    </row>
    <row r="105" ht="14.25" customHeight="1">
      <c r="A105" s="257">
        <v>9.0</v>
      </c>
      <c r="B105" s="294" t="s">
        <v>44</v>
      </c>
      <c r="C105" s="287">
        <v>10.0</v>
      </c>
      <c r="D105" s="288">
        <v>10.0</v>
      </c>
      <c r="E105" s="288">
        <v>9.0</v>
      </c>
      <c r="F105" s="288" t="s">
        <v>234</v>
      </c>
      <c r="G105" s="288">
        <v>10.0</v>
      </c>
      <c r="H105" s="288" t="s">
        <v>234</v>
      </c>
      <c r="I105" s="288">
        <v>10.0</v>
      </c>
      <c r="J105" s="288">
        <v>10.0</v>
      </c>
      <c r="K105" s="288">
        <v>10.0</v>
      </c>
      <c r="L105" s="288">
        <v>10.0</v>
      </c>
      <c r="M105" s="288">
        <v>10.0</v>
      </c>
      <c r="N105" s="288">
        <v>7.0</v>
      </c>
      <c r="O105" s="288">
        <v>10.0</v>
      </c>
      <c r="P105" s="288">
        <v>10.0</v>
      </c>
      <c r="Q105" s="288">
        <v>10.0</v>
      </c>
      <c r="R105" s="288">
        <v>10.0</v>
      </c>
      <c r="S105" s="288">
        <v>10.0</v>
      </c>
      <c r="T105" s="288">
        <v>10.0</v>
      </c>
    </row>
    <row r="106" ht="14.25" customHeight="1">
      <c r="A106" s="257">
        <v>10.0</v>
      </c>
      <c r="B106" s="284" t="s">
        <v>45</v>
      </c>
      <c r="C106" s="287">
        <v>589.0</v>
      </c>
      <c r="D106" s="288">
        <v>612.0</v>
      </c>
      <c r="E106" s="288">
        <v>589.0</v>
      </c>
      <c r="F106" s="288" t="s">
        <v>234</v>
      </c>
      <c r="G106" s="288">
        <v>883.0</v>
      </c>
      <c r="H106" s="288" t="s">
        <v>234</v>
      </c>
      <c r="I106" s="288">
        <v>276.0</v>
      </c>
      <c r="J106" s="288">
        <v>415.0</v>
      </c>
      <c r="K106" s="288">
        <v>332.0</v>
      </c>
      <c r="L106" s="288">
        <v>494.0</v>
      </c>
      <c r="M106" s="288">
        <v>317.0</v>
      </c>
      <c r="N106" s="288">
        <v>728.0</v>
      </c>
      <c r="O106" s="288">
        <v>284.0</v>
      </c>
      <c r="P106" s="288">
        <v>212.0</v>
      </c>
      <c r="Q106" s="288">
        <v>557.0</v>
      </c>
      <c r="R106" s="288">
        <v>473.0</v>
      </c>
      <c r="S106" s="288">
        <v>326.0</v>
      </c>
      <c r="T106" s="288">
        <v>458.0</v>
      </c>
    </row>
    <row r="107" ht="14.25" customHeight="1">
      <c r="A107" s="295" t="s">
        <v>9</v>
      </c>
      <c r="B107" s="296" t="s">
        <v>25</v>
      </c>
      <c r="C107" s="297" t="s">
        <v>46</v>
      </c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2"/>
    </row>
    <row r="108" ht="14.25" customHeight="1">
      <c r="A108" s="24"/>
      <c r="B108" s="25"/>
      <c r="C108" s="298" t="s">
        <v>119</v>
      </c>
      <c r="D108" s="299" t="s">
        <v>120</v>
      </c>
      <c r="E108" s="298" t="s">
        <v>119</v>
      </c>
      <c r="F108" s="299" t="s">
        <v>120</v>
      </c>
      <c r="G108" s="298" t="s">
        <v>119</v>
      </c>
      <c r="H108" s="299" t="s">
        <v>120</v>
      </c>
      <c r="I108" s="298" t="s">
        <v>119</v>
      </c>
      <c r="J108" s="299" t="s">
        <v>120</v>
      </c>
      <c r="K108" s="298" t="s">
        <v>119</v>
      </c>
      <c r="L108" s="299" t="s">
        <v>120</v>
      </c>
      <c r="M108" s="298" t="s">
        <v>119</v>
      </c>
      <c r="N108" s="299" t="s">
        <v>120</v>
      </c>
      <c r="O108" s="298" t="s">
        <v>119</v>
      </c>
      <c r="P108" s="299" t="s">
        <v>120</v>
      </c>
      <c r="Q108" s="298" t="s">
        <v>119</v>
      </c>
      <c r="R108" s="299" t="s">
        <v>120</v>
      </c>
      <c r="S108" s="298" t="s">
        <v>119</v>
      </c>
      <c r="T108" s="299" t="s">
        <v>120</v>
      </c>
    </row>
    <row r="109" ht="14.25" customHeight="1">
      <c r="A109" s="300">
        <v>11.0</v>
      </c>
      <c r="B109" s="301" t="s">
        <v>47</v>
      </c>
      <c r="C109" s="288"/>
      <c r="D109" s="288"/>
      <c r="E109" s="288">
        <v>1.0</v>
      </c>
      <c r="F109" s="288">
        <v>21.0</v>
      </c>
      <c r="G109" s="302">
        <v>26.0</v>
      </c>
      <c r="H109" s="302" t="s">
        <v>53</v>
      </c>
      <c r="I109" s="303"/>
      <c r="J109" s="303"/>
      <c r="K109" s="288">
        <v>1.0</v>
      </c>
      <c r="L109" s="266" t="s">
        <v>53</v>
      </c>
      <c r="M109" s="302">
        <v>2.0</v>
      </c>
      <c r="N109" s="302">
        <v>0.0</v>
      </c>
      <c r="O109" s="266">
        <v>4.0</v>
      </c>
      <c r="P109" s="266" t="s">
        <v>53</v>
      </c>
      <c r="Q109" s="266">
        <v>0.0</v>
      </c>
      <c r="R109" s="266" t="s">
        <v>53</v>
      </c>
      <c r="S109" s="266">
        <v>0.0</v>
      </c>
      <c r="T109" s="266" t="s">
        <v>53</v>
      </c>
    </row>
    <row r="110" ht="14.25" customHeight="1">
      <c r="A110" s="257">
        <v>12.0</v>
      </c>
      <c r="B110" s="301" t="s">
        <v>48</v>
      </c>
      <c r="C110" s="288"/>
      <c r="D110" s="288"/>
      <c r="E110" s="288">
        <v>2.0</v>
      </c>
      <c r="F110" s="288">
        <v>9.0</v>
      </c>
      <c r="G110" s="302">
        <v>35.0</v>
      </c>
      <c r="H110" s="302" t="s">
        <v>53</v>
      </c>
      <c r="I110" s="303"/>
      <c r="J110" s="303"/>
      <c r="K110" s="288">
        <v>7.0</v>
      </c>
      <c r="L110" s="266" t="s">
        <v>53</v>
      </c>
      <c r="M110" s="302">
        <v>5.0</v>
      </c>
      <c r="N110" s="302">
        <v>3.0</v>
      </c>
      <c r="O110" s="266">
        <v>3.0</v>
      </c>
      <c r="P110" s="266" t="s">
        <v>53</v>
      </c>
      <c r="Q110" s="266">
        <v>8.0</v>
      </c>
      <c r="R110" s="266" t="s">
        <v>53</v>
      </c>
      <c r="S110" s="266">
        <v>4.0</v>
      </c>
      <c r="T110" s="266" t="s">
        <v>53</v>
      </c>
    </row>
    <row r="111" ht="14.25" customHeight="1">
      <c r="A111" s="257">
        <v>13.0</v>
      </c>
      <c r="B111" s="301" t="s">
        <v>49</v>
      </c>
      <c r="C111" s="288"/>
      <c r="D111" s="288"/>
      <c r="E111" s="288">
        <v>10.0</v>
      </c>
      <c r="F111" s="288">
        <v>10.0</v>
      </c>
      <c r="G111" s="302">
        <v>10.0</v>
      </c>
      <c r="H111" s="302" t="s">
        <v>53</v>
      </c>
      <c r="I111" s="303"/>
      <c r="J111" s="303"/>
      <c r="K111" s="288">
        <v>10.0</v>
      </c>
      <c r="L111" s="266" t="s">
        <v>53</v>
      </c>
      <c r="M111" s="302">
        <v>11.0</v>
      </c>
      <c r="N111" s="302">
        <v>11.0</v>
      </c>
      <c r="O111" s="266">
        <v>10.0</v>
      </c>
      <c r="P111" s="266" t="s">
        <v>53</v>
      </c>
      <c r="Q111" s="266">
        <v>10.0</v>
      </c>
      <c r="R111" s="266" t="s">
        <v>53</v>
      </c>
      <c r="S111" s="266">
        <v>11.0</v>
      </c>
      <c r="T111" s="266" t="s">
        <v>53</v>
      </c>
    </row>
    <row r="112" ht="14.25" customHeight="1">
      <c r="A112" s="257">
        <v>14.0</v>
      </c>
      <c r="B112" s="301" t="s">
        <v>50</v>
      </c>
      <c r="C112" s="288"/>
      <c r="D112" s="288"/>
      <c r="E112" s="288" t="s">
        <v>4</v>
      </c>
      <c r="F112" s="288" t="s">
        <v>51</v>
      </c>
      <c r="G112" s="302" t="s">
        <v>51</v>
      </c>
      <c r="H112" s="302" t="s">
        <v>53</v>
      </c>
      <c r="I112" s="303"/>
      <c r="J112" s="303"/>
      <c r="K112" s="288" t="s">
        <v>51</v>
      </c>
      <c r="L112" s="266" t="s">
        <v>53</v>
      </c>
      <c r="M112" s="302" t="s">
        <v>51</v>
      </c>
      <c r="N112" s="302" t="s">
        <v>4</v>
      </c>
      <c r="O112" s="266" t="s">
        <v>51</v>
      </c>
      <c r="P112" s="266" t="s">
        <v>53</v>
      </c>
      <c r="Q112" s="266" t="s">
        <v>51</v>
      </c>
      <c r="R112" s="266" t="s">
        <v>53</v>
      </c>
      <c r="S112" s="266" t="s">
        <v>51</v>
      </c>
      <c r="T112" s="266" t="s">
        <v>53</v>
      </c>
    </row>
    <row r="113" ht="14.25" customHeight="1">
      <c r="A113" s="257">
        <v>15.0</v>
      </c>
      <c r="B113" s="301" t="s">
        <v>52</v>
      </c>
      <c r="C113" s="304"/>
      <c r="D113" s="304"/>
      <c r="E113" s="304"/>
      <c r="F113" s="304"/>
      <c r="G113" s="303"/>
      <c r="H113" s="303"/>
      <c r="I113" s="303"/>
      <c r="J113" s="303"/>
      <c r="K113" s="304"/>
      <c r="L113" s="304"/>
      <c r="M113" s="303"/>
      <c r="N113" s="303"/>
      <c r="O113" s="304"/>
      <c r="P113" s="304"/>
      <c r="Q113" s="304"/>
      <c r="R113" s="304"/>
      <c r="S113" s="304"/>
      <c r="T113" s="304"/>
    </row>
    <row r="114" ht="14.25" customHeight="1">
      <c r="A114" s="305">
        <v>16.0</v>
      </c>
      <c r="B114" s="306" t="s">
        <v>54</v>
      </c>
      <c r="C114" s="288"/>
      <c r="D114" s="288"/>
      <c r="E114" s="288">
        <v>169.0</v>
      </c>
      <c r="F114" s="288" t="s">
        <v>53</v>
      </c>
      <c r="G114" s="302">
        <v>96.0</v>
      </c>
      <c r="H114" s="302" t="s">
        <v>53</v>
      </c>
      <c r="I114" s="303"/>
      <c r="J114" s="303"/>
      <c r="K114" s="288">
        <v>54.0</v>
      </c>
      <c r="L114" s="288">
        <v>122.0</v>
      </c>
      <c r="M114" s="302">
        <v>90.0</v>
      </c>
      <c r="N114" s="302">
        <v>114.0</v>
      </c>
      <c r="O114" s="288">
        <v>60.0</v>
      </c>
      <c r="P114" s="288">
        <v>54.0</v>
      </c>
      <c r="Q114" s="288">
        <v>132.0</v>
      </c>
      <c r="R114" s="288">
        <v>90.0</v>
      </c>
      <c r="S114" s="288">
        <v>90.0</v>
      </c>
      <c r="T114" s="288">
        <v>84.0</v>
      </c>
    </row>
    <row r="115" ht="14.25" customHeight="1">
      <c r="A115" s="305">
        <v>17.0</v>
      </c>
      <c r="B115" s="306" t="s">
        <v>112</v>
      </c>
      <c r="C115" s="288"/>
      <c r="D115" s="288"/>
      <c r="E115" s="288">
        <v>103.0</v>
      </c>
      <c r="F115" s="288" t="s">
        <v>53</v>
      </c>
      <c r="G115" s="302">
        <v>42.0</v>
      </c>
      <c r="H115" s="302" t="s">
        <v>53</v>
      </c>
      <c r="I115" s="303"/>
      <c r="J115" s="303"/>
      <c r="K115" s="288">
        <v>40.0</v>
      </c>
      <c r="L115" s="288">
        <v>64.0</v>
      </c>
      <c r="M115" s="302">
        <v>58.0</v>
      </c>
      <c r="N115" s="302">
        <v>47.0</v>
      </c>
      <c r="O115" s="288">
        <v>39.0</v>
      </c>
      <c r="P115" s="288">
        <v>34.0</v>
      </c>
      <c r="Q115" s="288">
        <v>51.0</v>
      </c>
      <c r="R115" s="288">
        <v>51.0</v>
      </c>
      <c r="S115" s="288">
        <v>64.0</v>
      </c>
      <c r="T115" s="288">
        <v>51.0</v>
      </c>
    </row>
    <row r="116" ht="14.25" customHeight="1">
      <c r="A116" s="305">
        <v>18.0</v>
      </c>
      <c r="B116" s="306" t="s">
        <v>56</v>
      </c>
      <c r="C116" s="288"/>
      <c r="D116" s="288"/>
      <c r="E116" s="288">
        <v>5.0</v>
      </c>
      <c r="F116" s="288" t="s">
        <v>53</v>
      </c>
      <c r="G116" s="302">
        <v>1.0</v>
      </c>
      <c r="H116" s="302" t="s">
        <v>53</v>
      </c>
      <c r="I116" s="303"/>
      <c r="J116" s="303"/>
      <c r="K116" s="288">
        <v>0.0</v>
      </c>
      <c r="L116" s="288">
        <v>5.0</v>
      </c>
      <c r="M116" s="302">
        <v>2.0</v>
      </c>
      <c r="N116" s="302">
        <v>2.0</v>
      </c>
      <c r="O116" s="288">
        <v>3.0</v>
      </c>
      <c r="P116" s="288">
        <v>1.0</v>
      </c>
      <c r="Q116" s="288">
        <v>3.0</v>
      </c>
      <c r="R116" s="288">
        <v>2.0</v>
      </c>
      <c r="S116" s="288">
        <v>1.0</v>
      </c>
      <c r="T116" s="288">
        <v>1.0</v>
      </c>
    </row>
    <row r="117" ht="14.25" customHeight="1">
      <c r="A117" s="305">
        <v>19.0</v>
      </c>
      <c r="B117" s="306" t="s">
        <v>57</v>
      </c>
      <c r="C117" s="288"/>
      <c r="D117" s="288"/>
      <c r="E117" s="288">
        <v>5.0</v>
      </c>
      <c r="F117" s="288" t="s">
        <v>53</v>
      </c>
      <c r="G117" s="302">
        <v>5.0</v>
      </c>
      <c r="H117" s="302" t="s">
        <v>53</v>
      </c>
      <c r="I117" s="303"/>
      <c r="J117" s="303"/>
      <c r="K117" s="288">
        <v>1.0</v>
      </c>
      <c r="L117" s="288">
        <v>4.0</v>
      </c>
      <c r="M117" s="302">
        <v>2.0</v>
      </c>
      <c r="N117" s="302">
        <v>2.0</v>
      </c>
      <c r="O117" s="288">
        <v>1.0</v>
      </c>
      <c r="P117" s="288">
        <v>3.0</v>
      </c>
      <c r="Q117" s="288">
        <v>5.0</v>
      </c>
      <c r="R117" s="288">
        <v>3.0</v>
      </c>
      <c r="S117" s="288">
        <v>0.0</v>
      </c>
      <c r="T117" s="288">
        <v>0.0</v>
      </c>
    </row>
    <row r="118" ht="14.25" customHeight="1">
      <c r="A118" s="305">
        <v>20.0</v>
      </c>
      <c r="B118" s="306" t="s">
        <v>58</v>
      </c>
      <c r="C118" s="288"/>
      <c r="D118" s="288"/>
      <c r="E118" s="288" t="s">
        <v>350</v>
      </c>
      <c r="F118" s="288" t="s">
        <v>53</v>
      </c>
      <c r="G118" s="302">
        <v>2.0</v>
      </c>
      <c r="H118" s="302" t="s">
        <v>53</v>
      </c>
      <c r="I118" s="303"/>
      <c r="J118" s="303"/>
      <c r="K118" s="288" t="s">
        <v>53</v>
      </c>
      <c r="L118" s="288" t="s">
        <v>351</v>
      </c>
      <c r="M118" s="302" t="s">
        <v>123</v>
      </c>
      <c r="N118" s="302" t="s">
        <v>165</v>
      </c>
      <c r="O118" s="288" t="s">
        <v>352</v>
      </c>
      <c r="P118" s="288">
        <v>2.0</v>
      </c>
      <c r="Q118" s="288" t="s">
        <v>353</v>
      </c>
      <c r="R118" s="288" t="s">
        <v>165</v>
      </c>
      <c r="S118" s="288">
        <v>7.0</v>
      </c>
      <c r="T118" s="288">
        <v>1.0</v>
      </c>
    </row>
    <row r="119" ht="14.25" customHeight="1">
      <c r="A119" s="305">
        <v>21.0</v>
      </c>
      <c r="B119" s="306" t="s">
        <v>59</v>
      </c>
      <c r="C119" s="304"/>
      <c r="D119" s="304"/>
      <c r="E119" s="304"/>
      <c r="F119" s="304"/>
      <c r="G119" s="303"/>
      <c r="H119" s="303"/>
      <c r="I119" s="303"/>
      <c r="J119" s="303"/>
      <c r="K119" s="304"/>
      <c r="L119" s="304"/>
      <c r="M119" s="304"/>
      <c r="N119" s="304"/>
      <c r="O119" s="304"/>
      <c r="P119" s="304"/>
      <c r="Q119" s="304"/>
      <c r="R119" s="304"/>
      <c r="S119" s="304"/>
      <c r="T119" s="304"/>
    </row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5"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C47:D47"/>
    <mergeCell ref="E47:F47"/>
    <mergeCell ref="G47:H47"/>
    <mergeCell ref="I47:J47"/>
    <mergeCell ref="K47:L47"/>
    <mergeCell ref="A54:L54"/>
    <mergeCell ref="C59:L59"/>
    <mergeCell ref="C65:L65"/>
    <mergeCell ref="A66:G66"/>
    <mergeCell ref="A67:G67"/>
    <mergeCell ref="A68:A69"/>
    <mergeCell ref="B68:B69"/>
    <mergeCell ref="C68:G68"/>
    <mergeCell ref="Q100:R100"/>
    <mergeCell ref="S100:T100"/>
    <mergeCell ref="A107:A108"/>
    <mergeCell ref="B107:B108"/>
    <mergeCell ref="C107:T107"/>
    <mergeCell ref="C100:D100"/>
    <mergeCell ref="E100:F100"/>
    <mergeCell ref="G100:H100"/>
    <mergeCell ref="I100:J100"/>
    <mergeCell ref="K100:L100"/>
    <mergeCell ref="M100:N100"/>
    <mergeCell ref="O100:P100"/>
    <mergeCell ref="K95:L95"/>
    <mergeCell ref="M95:N95"/>
    <mergeCell ref="O95:P95"/>
    <mergeCell ref="Q95:R95"/>
    <mergeCell ref="A70:G70"/>
    <mergeCell ref="A81:G81"/>
    <mergeCell ref="A94:A95"/>
    <mergeCell ref="B94:B95"/>
    <mergeCell ref="C94:T94"/>
    <mergeCell ref="C95:D95"/>
    <mergeCell ref="E95:F95"/>
    <mergeCell ref="M97:N97"/>
    <mergeCell ref="O97:P97"/>
    <mergeCell ref="M99:N99"/>
    <mergeCell ref="O99:P99"/>
    <mergeCell ref="Q99:R99"/>
    <mergeCell ref="S99:T99"/>
    <mergeCell ref="Q97:R97"/>
    <mergeCell ref="S97:T97"/>
    <mergeCell ref="S95:T95"/>
    <mergeCell ref="A96:T96"/>
    <mergeCell ref="C97:D97"/>
    <mergeCell ref="E97:F97"/>
    <mergeCell ref="G97:H97"/>
    <mergeCell ref="I97:J97"/>
    <mergeCell ref="K97:L97"/>
    <mergeCell ref="G95:H95"/>
    <mergeCell ref="I95:J95"/>
    <mergeCell ref="C99:D99"/>
    <mergeCell ref="E99:F99"/>
    <mergeCell ref="G99:H99"/>
    <mergeCell ref="I99:J99"/>
    <mergeCell ref="K99:L99"/>
  </mergeCells>
  <printOptions/>
  <pageMargins bottom="1.0" footer="0.0" header="0.0" left="0.75" right="0.75" top="1.0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9.14"/>
    <col customWidth="1" min="14" max="26" width="8.71"/>
  </cols>
  <sheetData>
    <row r="1" ht="14.25" customHeight="1">
      <c r="A1" s="1" t="s">
        <v>0</v>
      </c>
      <c r="B1" s="517">
        <v>312.0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1.0</v>
      </c>
      <c r="D4" s="308">
        <v>2.0</v>
      </c>
      <c r="E4" s="308">
        <v>0.0</v>
      </c>
      <c r="F4" s="308">
        <v>15.0</v>
      </c>
      <c r="G4" s="308">
        <v>12.0</v>
      </c>
      <c r="H4" s="308">
        <v>7.5</v>
      </c>
      <c r="I4" s="308">
        <v>66.0</v>
      </c>
      <c r="J4" s="308">
        <v>22.73</v>
      </c>
      <c r="K4" s="308"/>
      <c r="L4" s="308"/>
      <c r="M4" s="4"/>
    </row>
    <row r="5" ht="14.25" customHeight="1">
      <c r="A5" s="4"/>
      <c r="B5" s="237" t="s">
        <v>64</v>
      </c>
      <c r="C5" s="241">
        <v>7.0</v>
      </c>
      <c r="D5" s="241">
        <v>14.0</v>
      </c>
      <c r="E5" s="241">
        <v>1.0</v>
      </c>
      <c r="F5" s="241">
        <v>398.0</v>
      </c>
      <c r="G5" s="241">
        <v>117.0</v>
      </c>
      <c r="H5" s="241">
        <v>30.62</v>
      </c>
      <c r="I5" s="241">
        <v>822.0</v>
      </c>
      <c r="J5" s="241">
        <v>48.42</v>
      </c>
      <c r="K5" s="241">
        <v>1.0</v>
      </c>
      <c r="L5" s="241">
        <v>2.0</v>
      </c>
      <c r="M5" s="4"/>
    </row>
    <row r="6" ht="14.25" customHeight="1">
      <c r="A6" s="4"/>
      <c r="B6" s="237" t="s">
        <v>65</v>
      </c>
      <c r="C6" s="238">
        <v>3.0</v>
      </c>
      <c r="D6" s="238">
        <v>3.0</v>
      </c>
      <c r="E6" s="238">
        <v>0.0</v>
      </c>
      <c r="F6" s="238">
        <v>147.0</v>
      </c>
      <c r="G6" s="238">
        <v>62.0</v>
      </c>
      <c r="H6" s="238">
        <v>49.0</v>
      </c>
      <c r="I6" s="238">
        <v>158.0</v>
      </c>
      <c r="J6" s="238">
        <v>93.04</v>
      </c>
      <c r="K6" s="238">
        <v>0.0</v>
      </c>
      <c r="L6" s="238">
        <v>2.0</v>
      </c>
      <c r="M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14" t="s">
        <v>20</v>
      </c>
      <c r="K7" s="14" t="s">
        <v>21</v>
      </c>
      <c r="L7" s="14" t="s">
        <v>22</v>
      </c>
      <c r="M7" s="4"/>
    </row>
    <row r="8" ht="14.25" customHeight="1">
      <c r="A8" s="4"/>
      <c r="B8" s="7" t="s">
        <v>23</v>
      </c>
      <c r="C8" s="308"/>
      <c r="D8" s="308"/>
      <c r="E8" s="308"/>
      <c r="F8" s="308"/>
      <c r="G8" s="308"/>
      <c r="H8" s="308"/>
      <c r="I8" s="308"/>
      <c r="J8" s="308"/>
      <c r="K8" s="308"/>
      <c r="L8" s="308"/>
      <c r="M8" s="4"/>
    </row>
    <row r="9" ht="14.25" customHeight="1">
      <c r="A9" s="4"/>
      <c r="B9" s="7" t="s">
        <v>13</v>
      </c>
      <c r="C9" s="308">
        <v>60.0</v>
      </c>
      <c r="D9" s="308">
        <v>1.0</v>
      </c>
      <c r="E9" s="308">
        <v>21.0</v>
      </c>
      <c r="F9" s="308">
        <v>0.0</v>
      </c>
      <c r="G9" s="308" t="s">
        <v>354</v>
      </c>
      <c r="H9" s="308">
        <v>0.0</v>
      </c>
      <c r="I9" s="308">
        <v>0.0</v>
      </c>
      <c r="J9" s="308">
        <v>0.0</v>
      </c>
      <c r="K9" s="308">
        <v>0.0</v>
      </c>
      <c r="L9" s="308">
        <v>2.1</v>
      </c>
      <c r="M9" s="4"/>
    </row>
    <row r="10" ht="14.25" customHeight="1">
      <c r="A10" s="4"/>
      <c r="B10" s="237" t="s">
        <v>64</v>
      </c>
      <c r="C10" s="238">
        <v>36.0</v>
      </c>
      <c r="D10" s="238">
        <v>1.0</v>
      </c>
      <c r="E10" s="238">
        <v>10.0</v>
      </c>
      <c r="F10" s="238">
        <v>1.0</v>
      </c>
      <c r="G10" s="712">
        <v>45659.0</v>
      </c>
      <c r="H10" s="238">
        <v>10.0</v>
      </c>
      <c r="I10" s="238">
        <v>0.0</v>
      </c>
      <c r="J10" s="238">
        <v>0.0</v>
      </c>
      <c r="K10" s="238">
        <v>36.0</v>
      </c>
      <c r="L10" s="238">
        <v>1.67</v>
      </c>
      <c r="M10" s="4"/>
    </row>
    <row r="11" ht="14.25" customHeight="1">
      <c r="A11" s="4"/>
      <c r="B11" s="237" t="s">
        <v>65</v>
      </c>
      <c r="C11" s="241">
        <v>78.0</v>
      </c>
      <c r="D11" s="241">
        <v>0.0</v>
      </c>
      <c r="E11" s="241">
        <v>77.0</v>
      </c>
      <c r="F11" s="241">
        <v>1.0</v>
      </c>
      <c r="G11" s="241" t="s">
        <v>355</v>
      </c>
      <c r="H11" s="241">
        <v>77.0</v>
      </c>
      <c r="I11" s="241">
        <v>0.0</v>
      </c>
      <c r="J11" s="241">
        <v>0.0</v>
      </c>
      <c r="K11" s="241">
        <v>78.0</v>
      </c>
      <c r="L11" s="241">
        <v>5.92</v>
      </c>
      <c r="M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</row>
    <row r="16" ht="14.25" customHeight="1">
      <c r="A16" s="27">
        <v>1.0</v>
      </c>
      <c r="B16" s="28" t="s">
        <v>35</v>
      </c>
      <c r="C16" s="29"/>
      <c r="D16" s="30"/>
      <c r="E16" s="30"/>
      <c r="F16" s="30"/>
      <c r="G16" s="31"/>
      <c r="H16" s="4"/>
      <c r="I16" s="4"/>
      <c r="J16" s="4"/>
      <c r="K16" s="4"/>
      <c r="L16" s="4"/>
      <c r="M16" s="4"/>
    </row>
    <row r="17" ht="14.25" customHeight="1">
      <c r="A17" s="27">
        <v>2.0</v>
      </c>
      <c r="B17" s="28" t="s">
        <v>36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34">
        <v>3.0</v>
      </c>
      <c r="B18" s="35" t="s">
        <v>37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36">
        <v>4.0</v>
      </c>
      <c r="B19" s="35" t="s">
        <v>38</v>
      </c>
      <c r="C19" s="32"/>
      <c r="D19" s="33"/>
      <c r="E19" s="33"/>
      <c r="F19" s="33"/>
      <c r="G19" s="31"/>
      <c r="H19" s="4"/>
      <c r="I19" s="4"/>
      <c r="J19" s="4"/>
      <c r="K19" s="4"/>
      <c r="L19" s="4"/>
      <c r="M19" s="4"/>
    </row>
    <row r="20" ht="14.25" customHeight="1">
      <c r="A20" s="37" t="s">
        <v>39</v>
      </c>
      <c r="B20" s="38" t="s">
        <v>40</v>
      </c>
      <c r="C20" s="39"/>
      <c r="D20" s="690"/>
      <c r="E20" s="691"/>
      <c r="F20" s="40"/>
      <c r="G20" s="31"/>
      <c r="H20" s="4"/>
      <c r="I20" s="4"/>
      <c r="J20" s="4"/>
      <c r="K20" s="4"/>
      <c r="L20" s="4"/>
      <c r="M20" s="4"/>
    </row>
    <row r="21" ht="14.25" customHeight="1">
      <c r="A21" s="43">
        <v>6.0</v>
      </c>
      <c r="B21" s="38" t="s">
        <v>41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44">
        <v>7.0</v>
      </c>
      <c r="B22" s="38" t="s">
        <v>42</v>
      </c>
      <c r="C22" s="32"/>
      <c r="D22" s="33"/>
      <c r="E22" s="33"/>
      <c r="F22" s="33"/>
      <c r="G22" s="31"/>
      <c r="H22" s="4"/>
      <c r="I22" s="4"/>
      <c r="J22" s="4"/>
      <c r="K22" s="4"/>
      <c r="L22" s="4"/>
      <c r="M22" s="4"/>
    </row>
    <row r="23" ht="14.25" customHeight="1">
      <c r="A23" s="45">
        <v>8.0</v>
      </c>
      <c r="B23" s="46" t="s">
        <v>43</v>
      </c>
      <c r="C23" s="47"/>
      <c r="D23" s="692"/>
      <c r="E23" s="693"/>
      <c r="F23" s="49"/>
      <c r="G23" s="51"/>
      <c r="H23" s="4"/>
      <c r="I23" s="4"/>
      <c r="J23" s="4"/>
      <c r="K23" s="4"/>
      <c r="L23" s="4"/>
      <c r="M23" s="4"/>
    </row>
    <row r="24" ht="14.25" customHeight="1">
      <c r="A24" s="52">
        <v>9.0</v>
      </c>
      <c r="B24" s="53" t="s">
        <v>44</v>
      </c>
      <c r="C24" s="29"/>
      <c r="D24" s="30"/>
      <c r="E24" s="30"/>
      <c r="F24" s="30"/>
      <c r="G24" s="31"/>
      <c r="H24" s="4"/>
      <c r="I24" s="4"/>
      <c r="J24" s="4"/>
      <c r="K24" s="4"/>
      <c r="L24" s="4"/>
      <c r="M24" s="4"/>
    </row>
    <row r="25" ht="14.25" customHeight="1">
      <c r="A25" s="52">
        <v>10.0</v>
      </c>
      <c r="B25" s="53" t="s">
        <v>45</v>
      </c>
      <c r="C25" s="32"/>
      <c r="D25" s="33"/>
      <c r="E25" s="33"/>
      <c r="F25" s="33"/>
      <c r="G25" s="31"/>
      <c r="H25" s="4"/>
      <c r="I25" s="4"/>
      <c r="J25" s="4"/>
      <c r="K25" s="4"/>
      <c r="L25" s="4"/>
      <c r="M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</row>
    <row r="27" ht="14.25" customHeight="1">
      <c r="A27" s="37">
        <v>11.0</v>
      </c>
      <c r="B27" s="58" t="s">
        <v>47</v>
      </c>
      <c r="C27" s="29"/>
      <c r="D27" s="30"/>
      <c r="E27" s="30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27">
        <v>12.0</v>
      </c>
      <c r="B28" s="58" t="s">
        <v>48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13.0</v>
      </c>
      <c r="B29" s="58" t="s">
        <v>49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27">
        <v>14.0</v>
      </c>
      <c r="B30" s="58" t="s">
        <v>50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15.0</v>
      </c>
      <c r="B31" s="58" t="s">
        <v>52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16.0</v>
      </c>
      <c r="B32" s="58" t="s">
        <v>54</v>
      </c>
      <c r="C32" s="32"/>
      <c r="D32" s="33"/>
      <c r="E32" s="33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17.0</v>
      </c>
      <c r="B33" s="58" t="s">
        <v>55</v>
      </c>
      <c r="C33" s="32"/>
      <c r="D33" s="33"/>
      <c r="E33" s="33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60">
        <v>18.0</v>
      </c>
      <c r="B34" s="58" t="s">
        <v>56</v>
      </c>
      <c r="C34" s="32"/>
      <c r="D34" s="33"/>
      <c r="E34" s="33"/>
      <c r="F34" s="31"/>
      <c r="G34" s="31"/>
      <c r="H34" s="4"/>
      <c r="I34" s="4"/>
      <c r="J34" s="4"/>
      <c r="K34" s="4"/>
      <c r="L34" s="4"/>
      <c r="M34" s="4"/>
    </row>
    <row r="35" ht="14.25" customHeight="1">
      <c r="A35" s="27">
        <v>19.0</v>
      </c>
      <c r="B35" s="58" t="s">
        <v>57</v>
      </c>
      <c r="C35" s="32"/>
      <c r="D35" s="33"/>
      <c r="E35" s="33"/>
      <c r="F35" s="31"/>
      <c r="G35" s="31"/>
      <c r="H35" s="4"/>
      <c r="I35" s="4"/>
      <c r="J35" s="4"/>
      <c r="K35" s="4"/>
      <c r="L35" s="4"/>
      <c r="M35" s="4"/>
    </row>
    <row r="36" ht="14.25" customHeight="1">
      <c r="A36" s="60">
        <v>20.0</v>
      </c>
      <c r="B36" s="58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</row>
    <row r="37" ht="14.25" customHeight="1">
      <c r="A37" s="27">
        <v>21.0</v>
      </c>
      <c r="B37" s="58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</row>
    <row r="44" ht="14.25" customHeight="1">
      <c r="A44" s="27">
        <v>1.0</v>
      </c>
      <c r="B44" s="71" t="s">
        <v>35</v>
      </c>
      <c r="C44" s="72">
        <v>5.0</v>
      </c>
      <c r="D44" s="73"/>
      <c r="E44" s="72">
        <v>15.0</v>
      </c>
      <c r="F44" s="73"/>
      <c r="G44" s="72">
        <v>27.0</v>
      </c>
      <c r="H44" s="73"/>
      <c r="I44" s="72">
        <v>31.0</v>
      </c>
      <c r="J44" s="73"/>
      <c r="K44" s="72">
        <v>39.0</v>
      </c>
      <c r="L44" s="73"/>
      <c r="M44" s="4"/>
    </row>
    <row r="45" ht="14.25" customHeight="1">
      <c r="A45" s="27">
        <v>2.0</v>
      </c>
      <c r="B45" s="71" t="s">
        <v>36</v>
      </c>
      <c r="C45" s="74">
        <v>2.0</v>
      </c>
      <c r="D45" s="75">
        <v>4.0</v>
      </c>
      <c r="E45" s="74">
        <v>2.0</v>
      </c>
      <c r="F45" s="75">
        <v>4.0</v>
      </c>
      <c r="G45" s="74">
        <v>1.0</v>
      </c>
      <c r="H45" s="75">
        <v>3.0</v>
      </c>
      <c r="I45" s="74">
        <v>1.0</v>
      </c>
      <c r="J45" s="75">
        <v>3.0</v>
      </c>
      <c r="K45" s="74">
        <v>1.0</v>
      </c>
      <c r="L45" s="75">
        <v>3.0</v>
      </c>
      <c r="M45" s="4"/>
    </row>
    <row r="46" ht="14.25" customHeight="1">
      <c r="A46" s="34">
        <v>3.0</v>
      </c>
      <c r="B46" s="76" t="s">
        <v>37</v>
      </c>
      <c r="C46" s="77">
        <v>2.0</v>
      </c>
      <c r="D46" s="78"/>
      <c r="E46" s="77">
        <v>2.0</v>
      </c>
      <c r="F46" s="78"/>
      <c r="G46" s="77">
        <v>2.0</v>
      </c>
      <c r="H46" s="78"/>
      <c r="I46" s="77">
        <v>2.0</v>
      </c>
      <c r="J46" s="78"/>
      <c r="K46" s="77">
        <v>2.0</v>
      </c>
      <c r="L46" s="78"/>
      <c r="M46" s="4"/>
    </row>
    <row r="47" ht="14.25" customHeight="1">
      <c r="A47" s="36">
        <v>4.0</v>
      </c>
      <c r="B47" s="76" t="s">
        <v>38</v>
      </c>
      <c r="C47" s="77">
        <v>6.0</v>
      </c>
      <c r="D47" s="78"/>
      <c r="E47" s="77">
        <v>1.0</v>
      </c>
      <c r="F47" s="78"/>
      <c r="G47" s="77">
        <v>5.0</v>
      </c>
      <c r="H47" s="78"/>
      <c r="I47" s="77">
        <v>3.0</v>
      </c>
      <c r="J47" s="78"/>
      <c r="K47" s="77">
        <v>4.0</v>
      </c>
      <c r="L47" s="78"/>
      <c r="M47" s="4"/>
    </row>
    <row r="48" ht="14.25" customHeight="1">
      <c r="A48" s="37" t="s">
        <v>39</v>
      </c>
      <c r="B48" s="79" t="s">
        <v>40</v>
      </c>
      <c r="C48" s="74">
        <v>229.0</v>
      </c>
      <c r="D48" s="75">
        <v>202.0</v>
      </c>
      <c r="E48" s="74">
        <v>279.0</v>
      </c>
      <c r="F48" s="75">
        <v>162.0</v>
      </c>
      <c r="G48" s="74">
        <v>297.0</v>
      </c>
      <c r="H48" s="75">
        <v>70.0</v>
      </c>
      <c r="I48" s="74">
        <v>233.0</v>
      </c>
      <c r="J48" s="75">
        <v>392.0</v>
      </c>
      <c r="K48" s="74">
        <v>248.0</v>
      </c>
      <c r="L48" s="75">
        <v>266.0</v>
      </c>
      <c r="M48" s="4"/>
    </row>
    <row r="49" ht="14.25" customHeight="1">
      <c r="A49" s="43">
        <v>6.0</v>
      </c>
      <c r="B49" s="79" t="s">
        <v>41</v>
      </c>
      <c r="C49" s="74">
        <v>10.0</v>
      </c>
      <c r="D49" s="75">
        <v>7.0</v>
      </c>
      <c r="E49" s="74">
        <v>10.0</v>
      </c>
      <c r="F49" s="75">
        <v>10.0</v>
      </c>
      <c r="G49" s="74">
        <v>10.0</v>
      </c>
      <c r="H49" s="75">
        <v>10.0</v>
      </c>
      <c r="I49" s="74">
        <v>10.0</v>
      </c>
      <c r="J49" s="75">
        <v>7.0</v>
      </c>
      <c r="K49" s="74">
        <v>10.0</v>
      </c>
      <c r="L49" s="75">
        <v>9.0</v>
      </c>
      <c r="M49" s="4"/>
    </row>
    <row r="50" ht="14.25" customHeight="1">
      <c r="A50" s="44">
        <v>7.0</v>
      </c>
      <c r="B50" s="79" t="s">
        <v>42</v>
      </c>
      <c r="C50" s="74">
        <v>387.0</v>
      </c>
      <c r="D50" s="75">
        <v>452.0</v>
      </c>
      <c r="E50" s="74">
        <v>521.0</v>
      </c>
      <c r="F50" s="75">
        <v>389.0</v>
      </c>
      <c r="G50" s="74">
        <v>638.0</v>
      </c>
      <c r="H50" s="75">
        <v>109.0</v>
      </c>
      <c r="I50" s="74">
        <v>354.0</v>
      </c>
      <c r="J50" s="75">
        <v>673.0</v>
      </c>
      <c r="K50" s="74">
        <v>435.0</v>
      </c>
      <c r="L50" s="75">
        <v>429.0</v>
      </c>
      <c r="M50" s="4"/>
    </row>
    <row r="51" ht="14.25" customHeight="1">
      <c r="A51" s="45">
        <v>8.0</v>
      </c>
      <c r="B51" s="80" t="s">
        <v>43</v>
      </c>
      <c r="C51" s="81">
        <v>238.0</v>
      </c>
      <c r="D51" s="82">
        <v>192.0</v>
      </c>
      <c r="E51" s="81">
        <v>301.0</v>
      </c>
      <c r="F51" s="82">
        <v>321.0</v>
      </c>
      <c r="G51" s="81">
        <v>147.0</v>
      </c>
      <c r="H51" s="82">
        <v>142.0</v>
      </c>
      <c r="I51" s="81">
        <v>324.0</v>
      </c>
      <c r="J51" s="82">
        <v>198.0</v>
      </c>
      <c r="K51" s="81">
        <v>214.0</v>
      </c>
      <c r="L51" s="82">
        <v>102.0</v>
      </c>
      <c r="M51" s="4"/>
    </row>
    <row r="52" ht="14.25" customHeight="1">
      <c r="A52" s="52">
        <v>9.0</v>
      </c>
      <c r="B52" s="83" t="s">
        <v>44</v>
      </c>
      <c r="C52" s="74">
        <v>10.0</v>
      </c>
      <c r="D52" s="75">
        <v>10.0</v>
      </c>
      <c r="E52" s="74">
        <v>10.0</v>
      </c>
      <c r="F52" s="82">
        <v>10.0</v>
      </c>
      <c r="G52" s="74">
        <v>10.0</v>
      </c>
      <c r="H52" s="75">
        <v>10.0</v>
      </c>
      <c r="I52" s="74">
        <v>10.0</v>
      </c>
      <c r="J52" s="75">
        <v>6.0</v>
      </c>
      <c r="K52" s="74">
        <v>10.0</v>
      </c>
      <c r="L52" s="75">
        <v>10.0</v>
      </c>
      <c r="M52" s="4"/>
    </row>
    <row r="53" ht="14.25" customHeight="1">
      <c r="A53" s="52">
        <v>10.0</v>
      </c>
      <c r="B53" s="83" t="s">
        <v>45</v>
      </c>
      <c r="C53" s="84">
        <v>455.0</v>
      </c>
      <c r="D53" s="85">
        <v>333.0</v>
      </c>
      <c r="E53" s="84">
        <v>351.0</v>
      </c>
      <c r="F53" s="85">
        <v>454.0</v>
      </c>
      <c r="G53" s="84">
        <v>207.0</v>
      </c>
      <c r="H53" s="85">
        <v>247.0</v>
      </c>
      <c r="I53" s="84">
        <v>519.0</v>
      </c>
      <c r="J53" s="85">
        <v>253.0</v>
      </c>
      <c r="K53" s="84">
        <v>382.0</v>
      </c>
      <c r="L53" s="85">
        <v>153.0</v>
      </c>
      <c r="M53" s="4"/>
    </row>
    <row r="54" ht="14.25" customHeight="1">
      <c r="A54" s="86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</row>
    <row r="55" ht="14.25" customHeight="1">
      <c r="A55" s="37">
        <v>11.0</v>
      </c>
      <c r="B55" s="87" t="s">
        <v>47</v>
      </c>
      <c r="C55" s="88">
        <v>3.0</v>
      </c>
      <c r="D55" s="89">
        <v>12.0</v>
      </c>
      <c r="E55" s="88"/>
      <c r="F55" s="89"/>
      <c r="G55" s="89"/>
      <c r="H55" s="88"/>
      <c r="I55" s="88"/>
      <c r="J55" s="89"/>
      <c r="K55" s="88"/>
      <c r="L55" s="89"/>
      <c r="M55" s="4"/>
    </row>
    <row r="56" ht="14.25" customHeight="1">
      <c r="A56" s="27">
        <v>12.0</v>
      </c>
      <c r="B56" s="87" t="s">
        <v>48</v>
      </c>
      <c r="C56" s="74">
        <v>48.0</v>
      </c>
      <c r="D56" s="75">
        <v>18.0</v>
      </c>
      <c r="E56" s="74"/>
      <c r="F56" s="75"/>
      <c r="G56" s="75"/>
      <c r="H56" s="74"/>
      <c r="I56" s="74"/>
      <c r="J56" s="75"/>
      <c r="K56" s="74"/>
      <c r="L56" s="75"/>
      <c r="M56" s="4"/>
    </row>
    <row r="57" ht="14.25" customHeight="1">
      <c r="A57" s="27">
        <v>13.0</v>
      </c>
      <c r="B57" s="87" t="s">
        <v>49</v>
      </c>
      <c r="C57" s="74">
        <v>5.0</v>
      </c>
      <c r="D57" s="75">
        <v>5.0</v>
      </c>
      <c r="E57" s="74"/>
      <c r="F57" s="75"/>
      <c r="G57" s="75"/>
      <c r="H57" s="74"/>
      <c r="I57" s="74"/>
      <c r="J57" s="75"/>
      <c r="K57" s="74"/>
      <c r="L57" s="75"/>
      <c r="M57" s="4"/>
    </row>
    <row r="58" ht="14.25" customHeight="1">
      <c r="A58" s="27">
        <v>14.0</v>
      </c>
      <c r="B58" s="87" t="s">
        <v>50</v>
      </c>
      <c r="C58" s="74" t="s">
        <v>51</v>
      </c>
      <c r="D58" s="75" t="s">
        <v>51</v>
      </c>
      <c r="E58" s="74"/>
      <c r="F58" s="75"/>
      <c r="G58" s="75"/>
      <c r="H58" s="74"/>
      <c r="I58" s="74"/>
      <c r="J58" s="75"/>
      <c r="K58" s="74"/>
      <c r="L58" s="75"/>
      <c r="M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</row>
    <row r="60" ht="14.25" customHeight="1">
      <c r="A60" s="60">
        <v>16.0</v>
      </c>
      <c r="B60" s="91" t="s">
        <v>54</v>
      </c>
      <c r="C60" s="74">
        <v>54.0</v>
      </c>
      <c r="D60" s="75">
        <v>6.0</v>
      </c>
      <c r="E60" s="74"/>
      <c r="F60" s="75"/>
      <c r="G60" s="74"/>
      <c r="H60" s="75"/>
      <c r="I60" s="74"/>
      <c r="J60" s="75"/>
      <c r="K60" s="74"/>
      <c r="L60" s="75"/>
      <c r="M60" s="4"/>
    </row>
    <row r="61" ht="14.25" customHeight="1">
      <c r="A61" s="27">
        <v>17.0</v>
      </c>
      <c r="B61" s="91" t="s">
        <v>55</v>
      </c>
      <c r="C61" s="74">
        <v>20.0</v>
      </c>
      <c r="D61" s="75">
        <v>1.0</v>
      </c>
      <c r="E61" s="74"/>
      <c r="F61" s="75"/>
      <c r="G61" s="74"/>
      <c r="H61" s="75"/>
      <c r="I61" s="74"/>
      <c r="J61" s="75"/>
      <c r="K61" s="74"/>
      <c r="L61" s="75"/>
      <c r="M61" s="4"/>
    </row>
    <row r="62" ht="14.25" customHeight="1">
      <c r="A62" s="60">
        <v>18.0</v>
      </c>
      <c r="B62" s="91" t="s">
        <v>56</v>
      </c>
      <c r="C62" s="81">
        <v>0.0</v>
      </c>
      <c r="D62" s="82">
        <v>0.0</v>
      </c>
      <c r="E62" s="81"/>
      <c r="F62" s="82"/>
      <c r="G62" s="81"/>
      <c r="H62" s="82"/>
      <c r="I62" s="81"/>
      <c r="J62" s="82"/>
      <c r="K62" s="81"/>
      <c r="L62" s="82"/>
      <c r="M62" s="4"/>
    </row>
    <row r="63" ht="14.25" customHeight="1">
      <c r="A63" s="27">
        <v>19.0</v>
      </c>
      <c r="B63" s="91" t="s">
        <v>57</v>
      </c>
      <c r="C63" s="74">
        <v>1.0</v>
      </c>
      <c r="D63" s="75">
        <v>0.0</v>
      </c>
      <c r="E63" s="74"/>
      <c r="F63" s="75"/>
      <c r="G63" s="74"/>
      <c r="H63" s="75"/>
      <c r="I63" s="74"/>
      <c r="J63" s="75"/>
      <c r="K63" s="74"/>
      <c r="L63" s="75"/>
      <c r="M63" s="4"/>
    </row>
    <row r="64" ht="14.25" customHeight="1">
      <c r="A64" s="60">
        <v>20.0</v>
      </c>
      <c r="B64" s="91" t="s">
        <v>58</v>
      </c>
      <c r="C64" s="74">
        <v>0.0</v>
      </c>
      <c r="D64" s="75">
        <v>0.0</v>
      </c>
      <c r="E64" s="74"/>
      <c r="F64" s="75"/>
      <c r="G64" s="74"/>
      <c r="H64" s="75"/>
      <c r="I64" s="74"/>
      <c r="J64" s="75"/>
      <c r="K64" s="74"/>
      <c r="L64" s="75"/>
      <c r="M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</row>
    <row r="66" ht="14.25" customHeight="1"/>
    <row r="67" ht="14.25" customHeight="1">
      <c r="A67" s="246" t="s">
        <v>184</v>
      </c>
      <c r="B67" s="21"/>
      <c r="C67" s="21"/>
      <c r="D67" s="21"/>
      <c r="E67" s="21"/>
      <c r="F67" s="21"/>
      <c r="G67" s="247"/>
      <c r="H67" s="247"/>
      <c r="I67" s="247"/>
      <c r="J67" s="247"/>
      <c r="K67" s="247"/>
      <c r="L67" s="247"/>
      <c r="M67" s="247"/>
      <c r="N67" s="247"/>
      <c r="O67" s="247"/>
      <c r="P67" s="247"/>
      <c r="Q67" s="247"/>
      <c r="R67" s="247"/>
    </row>
    <row r="68" ht="14.25" customHeight="1">
      <c r="A68" s="422" t="s">
        <v>98</v>
      </c>
      <c r="B68" s="21"/>
      <c r="C68" s="513"/>
      <c r="D68" s="513"/>
      <c r="E68" s="513"/>
      <c r="F68" s="513"/>
      <c r="G68" s="247"/>
      <c r="H68" s="247"/>
      <c r="I68" s="247"/>
      <c r="J68" s="247"/>
      <c r="K68" s="247"/>
      <c r="L68" s="247"/>
      <c r="M68" s="247"/>
      <c r="N68" s="247"/>
      <c r="O68" s="247"/>
      <c r="P68" s="247"/>
      <c r="Q68" s="247"/>
      <c r="R68" s="247"/>
    </row>
    <row r="69" ht="14.25" customHeight="1">
      <c r="A69" s="249" t="s">
        <v>9</v>
      </c>
      <c r="B69" s="249" t="s">
        <v>25</v>
      </c>
      <c r="C69" s="250" t="s">
        <v>99</v>
      </c>
      <c r="D69" s="21"/>
      <c r="E69" s="21"/>
      <c r="F69" s="21"/>
      <c r="G69" s="247"/>
      <c r="H69" s="247"/>
      <c r="I69" s="247"/>
      <c r="J69" s="247"/>
      <c r="K69" s="247"/>
      <c r="L69" s="247"/>
      <c r="M69" s="247"/>
      <c r="N69" s="247"/>
      <c r="O69" s="247"/>
      <c r="P69" s="247"/>
      <c r="Q69" s="247"/>
      <c r="R69" s="247"/>
    </row>
    <row r="70" ht="14.25" customHeight="1">
      <c r="A70" s="25"/>
      <c r="B70" s="25"/>
      <c r="C70" s="251" t="s">
        <v>185</v>
      </c>
      <c r="D70" s="251" t="s">
        <v>101</v>
      </c>
      <c r="E70" s="251" t="s">
        <v>103</v>
      </c>
      <c r="F70" s="251" t="s">
        <v>102</v>
      </c>
      <c r="G70" s="247"/>
      <c r="H70" s="247"/>
      <c r="I70" s="247"/>
      <c r="J70" s="247"/>
      <c r="K70" s="247"/>
      <c r="L70" s="247"/>
      <c r="M70" s="247"/>
      <c r="N70" s="247"/>
      <c r="O70" s="247"/>
      <c r="P70" s="247"/>
      <c r="Q70" s="247"/>
      <c r="R70" s="247"/>
    </row>
    <row r="71" ht="14.25" customHeight="1">
      <c r="A71" s="424" t="s">
        <v>34</v>
      </c>
      <c r="B71" s="151"/>
      <c r="C71" s="151"/>
      <c r="D71" s="151"/>
      <c r="E71" s="151"/>
      <c r="F71" s="151"/>
      <c r="G71" s="247"/>
      <c r="H71" s="247"/>
      <c r="I71" s="247"/>
      <c r="J71" s="247"/>
      <c r="K71" s="247"/>
      <c r="L71" s="247"/>
      <c r="M71" s="247"/>
      <c r="N71" s="247"/>
      <c r="O71" s="247"/>
      <c r="P71" s="247"/>
      <c r="Q71" s="247"/>
      <c r="R71" s="247"/>
    </row>
    <row r="72" ht="14.25" customHeight="1">
      <c r="A72" s="253">
        <v>1.0</v>
      </c>
      <c r="B72" s="254" t="s">
        <v>35</v>
      </c>
      <c r="C72" s="255">
        <v>1.0</v>
      </c>
      <c r="D72" s="256">
        <v>7.0</v>
      </c>
      <c r="E72" s="256">
        <v>10.0</v>
      </c>
      <c r="F72" s="256">
        <v>16.0</v>
      </c>
      <c r="G72" s="247"/>
      <c r="H72" s="247"/>
      <c r="I72" s="247"/>
      <c r="J72" s="247"/>
      <c r="K72" s="247"/>
      <c r="L72" s="247"/>
      <c r="M72" s="247"/>
      <c r="N72" s="247"/>
      <c r="O72" s="247"/>
      <c r="P72" s="247"/>
      <c r="Q72" s="247"/>
      <c r="R72" s="247"/>
    </row>
    <row r="73" ht="14.25" customHeight="1">
      <c r="A73" s="257">
        <v>2.0</v>
      </c>
      <c r="B73" s="258" t="s">
        <v>36</v>
      </c>
      <c r="C73" s="259">
        <v>2.0</v>
      </c>
      <c r="D73" s="260">
        <v>2.0</v>
      </c>
      <c r="E73" s="260">
        <v>1.0</v>
      </c>
      <c r="F73" s="260">
        <v>1.0</v>
      </c>
      <c r="G73" s="247"/>
      <c r="H73" s="247"/>
      <c r="I73" s="247"/>
      <c r="J73" s="247"/>
      <c r="K73" s="247"/>
      <c r="L73" s="247"/>
      <c r="M73" s="247"/>
      <c r="N73" s="247"/>
      <c r="O73" s="247"/>
      <c r="P73" s="247"/>
      <c r="Q73" s="247"/>
      <c r="R73" s="247"/>
    </row>
    <row r="74" ht="14.25" customHeight="1">
      <c r="A74" s="261">
        <v>3.0</v>
      </c>
      <c r="B74" s="258" t="s">
        <v>37</v>
      </c>
      <c r="C74" s="265" t="s">
        <v>107</v>
      </c>
      <c r="D74" s="266" t="s">
        <v>107</v>
      </c>
      <c r="E74" s="266" t="s">
        <v>107</v>
      </c>
      <c r="F74" s="266" t="s">
        <v>107</v>
      </c>
      <c r="G74" s="247"/>
      <c r="H74" s="247"/>
      <c r="I74" s="247"/>
      <c r="J74" s="247"/>
      <c r="K74" s="247"/>
      <c r="L74" s="247"/>
      <c r="M74" s="247"/>
      <c r="N74" s="247"/>
      <c r="O74" s="247"/>
      <c r="P74" s="247"/>
      <c r="Q74" s="247"/>
      <c r="R74" s="247"/>
    </row>
    <row r="75" ht="14.25" customHeight="1">
      <c r="A75" s="264">
        <v>4.0</v>
      </c>
      <c r="B75" s="258" t="s">
        <v>38</v>
      </c>
      <c r="C75" s="262" t="s">
        <v>105</v>
      </c>
      <c r="D75" s="266" t="s">
        <v>108</v>
      </c>
      <c r="E75" s="266" t="s">
        <v>110</v>
      </c>
      <c r="F75" s="266" t="s">
        <v>109</v>
      </c>
      <c r="G75" s="247"/>
      <c r="H75" s="247"/>
      <c r="I75" s="247"/>
      <c r="J75" s="247"/>
      <c r="K75" s="247"/>
      <c r="L75" s="247"/>
      <c r="M75" s="247"/>
      <c r="N75" s="247"/>
      <c r="O75" s="247"/>
      <c r="P75" s="247"/>
      <c r="Q75" s="247"/>
      <c r="R75" s="247"/>
    </row>
    <row r="76" ht="14.25" customHeight="1">
      <c r="A76" s="267" t="s">
        <v>39</v>
      </c>
      <c r="B76" s="258" t="s">
        <v>40</v>
      </c>
      <c r="C76" s="259">
        <v>250.0</v>
      </c>
      <c r="D76" s="260">
        <v>254.0</v>
      </c>
      <c r="E76" s="260">
        <v>295.0</v>
      </c>
      <c r="F76" s="260">
        <v>248.0</v>
      </c>
      <c r="G76" s="247"/>
      <c r="H76" s="247"/>
      <c r="I76" s="247"/>
      <c r="J76" s="247"/>
      <c r="K76" s="247"/>
      <c r="L76" s="247"/>
      <c r="M76" s="247"/>
      <c r="N76" s="247"/>
      <c r="O76" s="247"/>
      <c r="P76" s="247"/>
      <c r="Q76" s="247"/>
      <c r="R76" s="247"/>
    </row>
    <row r="77" ht="14.25" customHeight="1">
      <c r="A77" s="268">
        <v>6.0</v>
      </c>
      <c r="B77" s="269" t="s">
        <v>41</v>
      </c>
      <c r="C77" s="259">
        <v>7.0</v>
      </c>
      <c r="D77" s="260">
        <v>8.0</v>
      </c>
      <c r="E77" s="260">
        <v>8.0</v>
      </c>
      <c r="F77" s="260">
        <v>10.0</v>
      </c>
      <c r="G77" s="247"/>
      <c r="H77" s="247"/>
      <c r="I77" s="247"/>
      <c r="J77" s="247"/>
      <c r="K77" s="247"/>
      <c r="L77" s="247"/>
      <c r="M77" s="247"/>
      <c r="N77" s="247"/>
      <c r="O77" s="247"/>
      <c r="P77" s="247"/>
      <c r="Q77" s="247"/>
      <c r="R77" s="247"/>
    </row>
    <row r="78" ht="14.25" customHeight="1">
      <c r="A78" s="270">
        <v>7.0</v>
      </c>
      <c r="B78" s="258" t="s">
        <v>42</v>
      </c>
      <c r="C78" s="259">
        <v>270.0</v>
      </c>
      <c r="D78" s="260">
        <v>296.0</v>
      </c>
      <c r="E78" s="260">
        <v>300.0</v>
      </c>
      <c r="F78" s="260">
        <v>266.0</v>
      </c>
      <c r="G78" s="247"/>
      <c r="H78" s="247"/>
      <c r="I78" s="247"/>
      <c r="J78" s="247"/>
      <c r="K78" s="247"/>
      <c r="L78" s="247"/>
      <c r="M78" s="247"/>
      <c r="N78" s="247"/>
      <c r="O78" s="247"/>
      <c r="P78" s="247"/>
      <c r="Q78" s="247"/>
      <c r="R78" s="247"/>
    </row>
    <row r="79" ht="14.25" customHeight="1">
      <c r="A79" s="271">
        <v>8.0</v>
      </c>
      <c r="B79" s="272" t="s">
        <v>43</v>
      </c>
      <c r="C79" s="259">
        <v>320.0</v>
      </c>
      <c r="D79" s="260">
        <v>252.0</v>
      </c>
      <c r="E79" s="260">
        <v>297.0</v>
      </c>
      <c r="F79" s="260">
        <v>252.0</v>
      </c>
      <c r="G79" s="247"/>
      <c r="H79" s="247"/>
      <c r="I79" s="247"/>
      <c r="J79" s="247"/>
      <c r="K79" s="247"/>
      <c r="L79" s="247"/>
      <c r="M79" s="247"/>
      <c r="N79" s="247"/>
      <c r="O79" s="247"/>
      <c r="P79" s="247"/>
      <c r="Q79" s="247"/>
      <c r="R79" s="247"/>
    </row>
    <row r="80" ht="14.25" customHeight="1">
      <c r="A80" s="257">
        <v>9.0</v>
      </c>
      <c r="B80" s="273" t="s">
        <v>44</v>
      </c>
      <c r="C80" s="259">
        <v>8.0</v>
      </c>
      <c r="D80" s="260">
        <v>9.0</v>
      </c>
      <c r="E80" s="260">
        <v>5.0</v>
      </c>
      <c r="F80" s="260">
        <v>4.0</v>
      </c>
      <c r="G80" s="247"/>
      <c r="H80" s="247"/>
      <c r="I80" s="247"/>
      <c r="J80" s="247"/>
      <c r="K80" s="247"/>
      <c r="L80" s="247"/>
      <c r="M80" s="247"/>
      <c r="N80" s="247"/>
      <c r="O80" s="247"/>
      <c r="P80" s="247"/>
      <c r="Q80" s="247"/>
      <c r="R80" s="247"/>
    </row>
    <row r="81" ht="14.25" customHeight="1">
      <c r="A81" s="257">
        <v>10.0</v>
      </c>
      <c r="B81" s="258" t="s">
        <v>45</v>
      </c>
      <c r="C81" s="259">
        <v>300.0</v>
      </c>
      <c r="D81" s="260">
        <v>300.0</v>
      </c>
      <c r="E81" s="260">
        <v>282.0</v>
      </c>
      <c r="F81" s="260">
        <v>222.0</v>
      </c>
      <c r="G81" s="247"/>
      <c r="H81" s="247"/>
      <c r="I81" s="247"/>
      <c r="J81" s="247"/>
      <c r="K81" s="247"/>
      <c r="L81" s="247"/>
      <c r="M81" s="247"/>
      <c r="N81" s="247"/>
      <c r="O81" s="247"/>
      <c r="P81" s="247"/>
      <c r="Q81" s="247"/>
      <c r="R81" s="247"/>
    </row>
    <row r="82" ht="14.25" customHeight="1">
      <c r="A82" s="425" t="s">
        <v>46</v>
      </c>
      <c r="B82" s="17"/>
      <c r="C82" s="17"/>
      <c r="D82" s="17"/>
      <c r="E82" s="17"/>
      <c r="F82" s="17"/>
      <c r="G82" s="247"/>
      <c r="H82" s="247"/>
      <c r="I82" s="247"/>
      <c r="J82" s="247"/>
      <c r="K82" s="247"/>
      <c r="L82" s="247"/>
      <c r="M82" s="247"/>
      <c r="N82" s="247"/>
      <c r="O82" s="247"/>
      <c r="P82" s="247"/>
      <c r="Q82" s="247"/>
      <c r="R82" s="247"/>
    </row>
    <row r="83" ht="14.25" customHeight="1">
      <c r="A83" s="275">
        <v>11.0</v>
      </c>
      <c r="B83" s="276" t="s">
        <v>47</v>
      </c>
      <c r="C83" s="260">
        <v>62.0</v>
      </c>
      <c r="D83" s="260">
        <v>57.0</v>
      </c>
      <c r="E83" s="260">
        <v>28.0</v>
      </c>
      <c r="F83" s="277"/>
      <c r="G83" s="247"/>
      <c r="H83" s="247"/>
      <c r="I83" s="247"/>
      <c r="J83" s="247"/>
      <c r="K83" s="247"/>
      <c r="L83" s="247"/>
      <c r="M83" s="247"/>
      <c r="N83" s="247"/>
      <c r="O83" s="247"/>
      <c r="P83" s="247"/>
      <c r="Q83" s="247"/>
      <c r="R83" s="247"/>
    </row>
    <row r="84" ht="14.25" customHeight="1">
      <c r="A84" s="257">
        <v>12.0</v>
      </c>
      <c r="B84" s="276" t="s">
        <v>48</v>
      </c>
      <c r="C84" s="260">
        <v>73.0</v>
      </c>
      <c r="D84" s="260">
        <v>58.0</v>
      </c>
      <c r="E84" s="260">
        <v>27.0</v>
      </c>
      <c r="F84" s="277"/>
      <c r="G84" s="247"/>
      <c r="H84" s="247"/>
      <c r="I84" s="247"/>
      <c r="J84" s="247"/>
      <c r="K84" s="247"/>
      <c r="L84" s="247"/>
      <c r="M84" s="247"/>
      <c r="N84" s="247"/>
      <c r="O84" s="247"/>
      <c r="P84" s="247"/>
      <c r="Q84" s="247"/>
      <c r="R84" s="247"/>
    </row>
    <row r="85" ht="14.25" customHeight="1">
      <c r="A85" s="257">
        <v>13.0</v>
      </c>
      <c r="B85" s="276" t="s">
        <v>49</v>
      </c>
      <c r="C85" s="260">
        <v>5.0</v>
      </c>
      <c r="D85" s="260">
        <v>5.0</v>
      </c>
      <c r="E85" s="260">
        <v>5.0</v>
      </c>
      <c r="F85" s="277"/>
      <c r="G85" s="247"/>
      <c r="H85" s="247"/>
      <c r="I85" s="247"/>
      <c r="J85" s="247"/>
      <c r="K85" s="247"/>
      <c r="L85" s="247"/>
      <c r="M85" s="247"/>
      <c r="N85" s="247"/>
      <c r="O85" s="247"/>
      <c r="P85" s="247"/>
      <c r="Q85" s="247"/>
      <c r="R85" s="247"/>
    </row>
    <row r="86" ht="14.25" customHeight="1">
      <c r="A86" s="257">
        <v>14.0</v>
      </c>
      <c r="B86" s="276" t="s">
        <v>50</v>
      </c>
      <c r="C86" s="260" t="s">
        <v>4</v>
      </c>
      <c r="D86" s="260" t="s">
        <v>51</v>
      </c>
      <c r="E86" s="260" t="s">
        <v>51</v>
      </c>
      <c r="F86" s="277"/>
      <c r="G86" s="247"/>
      <c r="H86" s="247"/>
      <c r="I86" s="247"/>
      <c r="J86" s="247"/>
      <c r="K86" s="247"/>
      <c r="L86" s="247"/>
      <c r="M86" s="247"/>
      <c r="N86" s="247"/>
      <c r="O86" s="247"/>
      <c r="P86" s="247"/>
      <c r="Q86" s="247"/>
      <c r="R86" s="247"/>
    </row>
    <row r="87" ht="14.25" customHeight="1">
      <c r="A87" s="257">
        <v>15.0</v>
      </c>
      <c r="B87" s="276" t="s">
        <v>52</v>
      </c>
      <c r="C87" s="277"/>
      <c r="D87" s="277"/>
      <c r="E87" s="277"/>
      <c r="F87" s="277"/>
      <c r="G87" s="247"/>
      <c r="H87" s="247"/>
      <c r="I87" s="247"/>
      <c r="J87" s="247"/>
      <c r="K87" s="247"/>
      <c r="L87" s="247"/>
      <c r="M87" s="247"/>
      <c r="N87" s="247"/>
      <c r="O87" s="247"/>
      <c r="P87" s="247"/>
      <c r="Q87" s="247"/>
      <c r="R87" s="247"/>
    </row>
    <row r="88" ht="14.25" customHeight="1">
      <c r="A88" s="427">
        <v>16.0</v>
      </c>
      <c r="B88" s="276" t="s">
        <v>54</v>
      </c>
      <c r="C88" s="260">
        <v>18.0</v>
      </c>
      <c r="D88" s="277"/>
      <c r="E88" s="260">
        <v>60.0</v>
      </c>
      <c r="F88" s="277"/>
      <c r="G88" s="247"/>
      <c r="H88" s="247"/>
      <c r="I88" s="247"/>
      <c r="J88" s="247"/>
      <c r="K88" s="247"/>
      <c r="L88" s="247"/>
      <c r="M88" s="247"/>
      <c r="N88" s="247"/>
      <c r="O88" s="247"/>
      <c r="P88" s="247"/>
      <c r="Q88" s="247"/>
      <c r="R88" s="247"/>
    </row>
    <row r="89" ht="14.25" customHeight="1">
      <c r="A89" s="427">
        <v>17.0</v>
      </c>
      <c r="B89" s="276" t="s">
        <v>112</v>
      </c>
      <c r="C89" s="260">
        <v>22.0</v>
      </c>
      <c r="D89" s="277"/>
      <c r="E89" s="260">
        <v>55.0</v>
      </c>
      <c r="F89" s="277"/>
      <c r="G89" s="247"/>
      <c r="H89" s="247"/>
      <c r="I89" s="247"/>
      <c r="J89" s="247"/>
      <c r="K89" s="247"/>
      <c r="L89" s="247"/>
      <c r="M89" s="247"/>
      <c r="N89" s="247"/>
      <c r="O89" s="247"/>
      <c r="P89" s="247"/>
      <c r="Q89" s="247"/>
      <c r="R89" s="247"/>
    </row>
    <row r="90" ht="14.25" customHeight="1">
      <c r="A90" s="427">
        <v>18.0</v>
      </c>
      <c r="B90" s="276" t="s">
        <v>56</v>
      </c>
      <c r="C90" s="260">
        <v>0.0</v>
      </c>
      <c r="D90" s="277"/>
      <c r="E90" s="260">
        <v>1.0</v>
      </c>
      <c r="F90" s="277"/>
      <c r="G90" s="247"/>
      <c r="H90" s="247"/>
      <c r="I90" s="247"/>
      <c r="J90" s="247"/>
      <c r="K90" s="247"/>
      <c r="L90" s="247"/>
      <c r="M90" s="247"/>
      <c r="N90" s="247"/>
      <c r="O90" s="247"/>
      <c r="P90" s="247"/>
      <c r="Q90" s="247"/>
      <c r="R90" s="247"/>
    </row>
    <row r="91" ht="14.25" customHeight="1">
      <c r="A91" s="427">
        <v>19.0</v>
      </c>
      <c r="B91" s="276" t="s">
        <v>57</v>
      </c>
      <c r="C91" s="260">
        <v>0.0</v>
      </c>
      <c r="D91" s="277"/>
      <c r="E91" s="260">
        <v>0.0</v>
      </c>
      <c r="F91" s="277"/>
      <c r="G91" s="247"/>
      <c r="H91" s="247"/>
      <c r="I91" s="247"/>
      <c r="J91" s="247"/>
      <c r="K91" s="247"/>
      <c r="L91" s="247"/>
      <c r="M91" s="247"/>
      <c r="N91" s="247"/>
      <c r="O91" s="247"/>
      <c r="P91" s="247"/>
      <c r="Q91" s="247"/>
      <c r="R91" s="247"/>
    </row>
    <row r="92" ht="14.25" customHeight="1">
      <c r="A92" s="427">
        <v>20.0</v>
      </c>
      <c r="B92" s="276" t="s">
        <v>58</v>
      </c>
      <c r="C92" s="277"/>
      <c r="D92" s="277"/>
      <c r="E92" s="260">
        <v>3.0</v>
      </c>
      <c r="F92" s="277"/>
      <c r="G92" s="247"/>
      <c r="H92" s="247"/>
      <c r="I92" s="247"/>
      <c r="J92" s="247"/>
      <c r="K92" s="247"/>
      <c r="L92" s="247"/>
      <c r="M92" s="247"/>
      <c r="N92" s="247"/>
      <c r="O92" s="247"/>
      <c r="P92" s="247"/>
      <c r="Q92" s="247"/>
      <c r="R92" s="247"/>
    </row>
    <row r="93" ht="14.25" customHeight="1">
      <c r="A93" s="427">
        <v>21.0</v>
      </c>
      <c r="B93" s="276" t="s">
        <v>59</v>
      </c>
      <c r="C93" s="277"/>
      <c r="D93" s="277"/>
      <c r="E93" s="277"/>
      <c r="F93" s="277"/>
      <c r="G93" s="247"/>
      <c r="H93" s="247"/>
      <c r="I93" s="247"/>
      <c r="J93" s="247"/>
      <c r="K93" s="247"/>
      <c r="L93" s="247"/>
      <c r="M93" s="247"/>
      <c r="N93" s="247"/>
      <c r="O93" s="247"/>
      <c r="P93" s="247"/>
      <c r="Q93" s="247"/>
      <c r="R93" s="247"/>
    </row>
    <row r="94" ht="14.25" customHeight="1">
      <c r="A94" s="247"/>
      <c r="B94" s="247"/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</row>
    <row r="95" ht="14.25" customHeight="1">
      <c r="A95" s="280" t="s">
        <v>9</v>
      </c>
      <c r="B95" s="280" t="s">
        <v>25</v>
      </c>
      <c r="C95" s="281" t="s">
        <v>113</v>
      </c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2"/>
    </row>
    <row r="96" ht="14.25" customHeight="1">
      <c r="A96" s="25"/>
      <c r="B96" s="25"/>
      <c r="C96" s="282" t="s">
        <v>186</v>
      </c>
      <c r="D96" s="22"/>
      <c r="E96" s="282" t="s">
        <v>187</v>
      </c>
      <c r="F96" s="22"/>
      <c r="G96" s="282" t="s">
        <v>116</v>
      </c>
      <c r="H96" s="22"/>
      <c r="I96" s="282" t="s">
        <v>101</v>
      </c>
      <c r="J96" s="22"/>
      <c r="K96" s="282" t="s">
        <v>103</v>
      </c>
      <c r="L96" s="22"/>
      <c r="M96" s="282" t="s">
        <v>115</v>
      </c>
      <c r="N96" s="22"/>
      <c r="O96" s="282" t="s">
        <v>185</v>
      </c>
      <c r="P96" s="22"/>
      <c r="Q96" s="282" t="s">
        <v>117</v>
      </c>
      <c r="R96" s="22"/>
    </row>
    <row r="97" ht="14.25" customHeight="1">
      <c r="A97" s="283" t="s">
        <v>34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2"/>
    </row>
    <row r="98" ht="14.25" customHeight="1">
      <c r="A98" s="257">
        <v>1.0</v>
      </c>
      <c r="B98" s="284" t="s">
        <v>35</v>
      </c>
      <c r="C98" s="285">
        <v>2.0</v>
      </c>
      <c r="D98" s="24"/>
      <c r="E98" s="286">
        <v>5.0</v>
      </c>
      <c r="F98" s="24"/>
      <c r="G98" s="286">
        <v>11.0</v>
      </c>
      <c r="H98" s="24"/>
      <c r="I98" s="286">
        <v>16.0</v>
      </c>
      <c r="J98" s="24"/>
      <c r="K98" s="286">
        <v>18.0</v>
      </c>
      <c r="L98" s="24"/>
      <c r="M98" s="286">
        <v>27.0</v>
      </c>
      <c r="N98" s="24"/>
      <c r="O98" s="286">
        <v>29.0</v>
      </c>
      <c r="P98" s="24"/>
      <c r="Q98" s="286">
        <v>34.0</v>
      </c>
      <c r="R98" s="24"/>
    </row>
    <row r="99" ht="14.25" customHeight="1">
      <c r="A99" s="257">
        <v>2.0</v>
      </c>
      <c r="B99" s="284" t="s">
        <v>36</v>
      </c>
      <c r="C99" s="287">
        <v>1.0</v>
      </c>
      <c r="D99" s="288">
        <v>3.0</v>
      </c>
      <c r="E99" s="288">
        <v>1.0</v>
      </c>
      <c r="F99" s="288">
        <v>3.0</v>
      </c>
      <c r="G99" s="288">
        <v>1.0</v>
      </c>
      <c r="H99" s="288">
        <v>3.0</v>
      </c>
      <c r="I99" s="288">
        <v>1.0</v>
      </c>
      <c r="J99" s="288">
        <v>3.0</v>
      </c>
      <c r="K99" s="288">
        <v>1.0</v>
      </c>
      <c r="L99" s="288">
        <v>3.0</v>
      </c>
      <c r="M99" s="288">
        <v>1.0</v>
      </c>
      <c r="N99" s="288">
        <v>3.0</v>
      </c>
      <c r="O99" s="288">
        <v>1.0</v>
      </c>
      <c r="P99" s="288">
        <v>3.0</v>
      </c>
      <c r="Q99" s="288">
        <v>1.0</v>
      </c>
      <c r="R99" s="288">
        <v>3.0</v>
      </c>
    </row>
    <row r="100" ht="14.25" customHeight="1">
      <c r="A100" s="261">
        <v>3.0</v>
      </c>
      <c r="B100" s="284" t="s">
        <v>37</v>
      </c>
      <c r="C100" s="289" t="s">
        <v>107</v>
      </c>
      <c r="D100" s="22"/>
      <c r="E100" s="290" t="s">
        <v>107</v>
      </c>
      <c r="F100" s="22"/>
      <c r="G100" s="290" t="s">
        <v>107</v>
      </c>
      <c r="H100" s="22"/>
      <c r="I100" s="290" t="s">
        <v>107</v>
      </c>
      <c r="J100" s="22"/>
      <c r="K100" s="290" t="s">
        <v>107</v>
      </c>
      <c r="L100" s="22"/>
      <c r="M100" s="290" t="s">
        <v>107</v>
      </c>
      <c r="N100" s="22"/>
      <c r="O100" s="290" t="s">
        <v>107</v>
      </c>
      <c r="P100" s="22"/>
      <c r="Q100" s="290" t="s">
        <v>107</v>
      </c>
      <c r="R100" s="22"/>
    </row>
    <row r="101" ht="14.25" customHeight="1">
      <c r="A101" s="264">
        <v>4.0</v>
      </c>
      <c r="B101" s="284" t="s">
        <v>38</v>
      </c>
      <c r="C101" s="289" t="s">
        <v>109</v>
      </c>
      <c r="D101" s="22"/>
      <c r="E101" s="290" t="s">
        <v>188</v>
      </c>
      <c r="F101" s="22"/>
      <c r="G101" s="290" t="s">
        <v>108</v>
      </c>
      <c r="H101" s="22"/>
      <c r="I101" s="290" t="s">
        <v>110</v>
      </c>
      <c r="J101" s="22"/>
      <c r="K101" s="290" t="s">
        <v>189</v>
      </c>
      <c r="L101" s="22"/>
      <c r="M101" s="290" t="s">
        <v>190</v>
      </c>
      <c r="N101" s="22"/>
      <c r="O101" s="290" t="s">
        <v>105</v>
      </c>
      <c r="P101" s="22"/>
      <c r="Q101" s="290" t="s">
        <v>191</v>
      </c>
      <c r="R101" s="22"/>
    </row>
    <row r="102" ht="14.25" customHeight="1">
      <c r="A102" s="291" t="s">
        <v>39</v>
      </c>
      <c r="B102" s="284" t="s">
        <v>40</v>
      </c>
      <c r="C102" s="287">
        <v>171.0</v>
      </c>
      <c r="D102" s="288">
        <v>369.0</v>
      </c>
      <c r="E102" s="288">
        <v>197.0</v>
      </c>
      <c r="F102" s="288">
        <v>178.0</v>
      </c>
      <c r="G102" s="288">
        <v>346.0</v>
      </c>
      <c r="H102" s="288">
        <v>182.0</v>
      </c>
      <c r="I102" s="288">
        <v>80.0</v>
      </c>
      <c r="J102" s="288">
        <v>266.0</v>
      </c>
      <c r="K102" s="288">
        <v>187.0</v>
      </c>
      <c r="L102" s="288">
        <v>292.0</v>
      </c>
      <c r="M102" s="288">
        <v>238.0</v>
      </c>
      <c r="N102" s="288">
        <v>165.0</v>
      </c>
      <c r="O102" s="288">
        <v>278.0</v>
      </c>
      <c r="P102" s="288">
        <v>249.0</v>
      </c>
      <c r="Q102" s="288">
        <v>431.0</v>
      </c>
      <c r="R102" s="288">
        <v>256.0</v>
      </c>
    </row>
    <row r="103" ht="14.25" customHeight="1">
      <c r="A103" s="268">
        <v>6.0</v>
      </c>
      <c r="B103" s="292" t="s">
        <v>41</v>
      </c>
      <c r="C103" s="287">
        <v>10.0</v>
      </c>
      <c r="D103" s="288">
        <v>10.0</v>
      </c>
      <c r="E103" s="288">
        <v>10.0</v>
      </c>
      <c r="F103" s="288">
        <v>10.0</v>
      </c>
      <c r="G103" s="288">
        <v>10.0</v>
      </c>
      <c r="H103" s="288">
        <v>10.0</v>
      </c>
      <c r="I103" s="288">
        <v>10.0</v>
      </c>
      <c r="J103" s="288">
        <v>10.0</v>
      </c>
      <c r="K103" s="288">
        <v>10.0</v>
      </c>
      <c r="L103" s="288">
        <v>10.0</v>
      </c>
      <c r="M103" s="288">
        <v>10.0</v>
      </c>
      <c r="N103" s="288">
        <v>10.0</v>
      </c>
      <c r="O103" s="288">
        <v>10.0</v>
      </c>
      <c r="P103" s="288">
        <v>10.0</v>
      </c>
      <c r="Q103" s="288">
        <v>10.0</v>
      </c>
      <c r="R103" s="288">
        <v>3.0</v>
      </c>
    </row>
    <row r="104" ht="14.25" customHeight="1">
      <c r="A104" s="270">
        <v>7.0</v>
      </c>
      <c r="B104" s="284" t="s">
        <v>42</v>
      </c>
      <c r="C104" s="287">
        <v>373.0</v>
      </c>
      <c r="D104" s="288">
        <v>666.0</v>
      </c>
      <c r="E104" s="288">
        <v>389.0</v>
      </c>
      <c r="F104" s="288">
        <v>604.0</v>
      </c>
      <c r="G104" s="288">
        <v>734.0</v>
      </c>
      <c r="H104" s="288">
        <v>305.0</v>
      </c>
      <c r="I104" s="288">
        <v>205.0</v>
      </c>
      <c r="J104" s="288">
        <v>647.0</v>
      </c>
      <c r="K104" s="288">
        <v>289.0</v>
      </c>
      <c r="L104" s="288">
        <v>377.0</v>
      </c>
      <c r="M104" s="288">
        <v>514.0</v>
      </c>
      <c r="N104" s="288">
        <v>288.0</v>
      </c>
      <c r="O104" s="288">
        <v>557.0</v>
      </c>
      <c r="P104" s="288">
        <v>473.0</v>
      </c>
      <c r="Q104" s="288">
        <v>666.0</v>
      </c>
      <c r="R104" s="288">
        <v>353.0</v>
      </c>
    </row>
    <row r="105" ht="14.25" customHeight="1">
      <c r="A105" s="271">
        <v>8.0</v>
      </c>
      <c r="B105" s="293" t="s">
        <v>43</v>
      </c>
      <c r="C105" s="287">
        <v>172.0</v>
      </c>
      <c r="D105" s="288">
        <v>240.0</v>
      </c>
      <c r="E105" s="288">
        <v>198.0</v>
      </c>
      <c r="F105" s="288">
        <v>180.0</v>
      </c>
      <c r="G105" s="288">
        <v>208.0</v>
      </c>
      <c r="H105" s="288">
        <v>258.0</v>
      </c>
      <c r="I105" s="288">
        <v>145.0</v>
      </c>
      <c r="J105" s="288">
        <v>149.0</v>
      </c>
      <c r="K105" s="288">
        <v>325.0</v>
      </c>
      <c r="L105" s="288">
        <v>159.0</v>
      </c>
      <c r="M105" s="288">
        <v>174.0</v>
      </c>
      <c r="N105" s="288">
        <v>200.0</v>
      </c>
      <c r="O105" s="288">
        <v>273.0</v>
      </c>
      <c r="P105" s="428">
        <v>259.0</v>
      </c>
      <c r="Q105" s="288">
        <v>293.0</v>
      </c>
      <c r="R105" s="288">
        <v>284.0</v>
      </c>
    </row>
    <row r="106" ht="14.25" customHeight="1">
      <c r="A106" s="257">
        <v>9.0</v>
      </c>
      <c r="B106" s="294" t="s">
        <v>44</v>
      </c>
      <c r="C106" s="287">
        <v>10.0</v>
      </c>
      <c r="D106" s="288">
        <v>9.0</v>
      </c>
      <c r="E106" s="288">
        <v>10.0</v>
      </c>
      <c r="F106" s="288">
        <v>3.0</v>
      </c>
      <c r="G106" s="288">
        <v>9.0</v>
      </c>
      <c r="H106" s="288">
        <v>9.0</v>
      </c>
      <c r="I106" s="288">
        <v>10.0</v>
      </c>
      <c r="J106" s="288">
        <v>10.0</v>
      </c>
      <c r="K106" s="288">
        <v>10.0</v>
      </c>
      <c r="L106" s="288">
        <v>4.0</v>
      </c>
      <c r="M106" s="288">
        <v>10.0</v>
      </c>
      <c r="N106" s="288">
        <v>10.0</v>
      </c>
      <c r="O106" s="288">
        <v>10.0</v>
      </c>
      <c r="P106" s="288">
        <v>4.0</v>
      </c>
      <c r="Q106" s="288">
        <v>10.0</v>
      </c>
      <c r="R106" s="288">
        <v>10.0</v>
      </c>
    </row>
    <row r="107" ht="14.25" customHeight="1">
      <c r="A107" s="257">
        <v>10.0</v>
      </c>
      <c r="B107" s="284" t="s">
        <v>45</v>
      </c>
      <c r="C107" s="287">
        <v>325.0</v>
      </c>
      <c r="D107" s="288">
        <v>536.0</v>
      </c>
      <c r="E107" s="288">
        <v>433.0</v>
      </c>
      <c r="F107" s="288">
        <v>268.0</v>
      </c>
      <c r="G107" s="288">
        <v>480.0</v>
      </c>
      <c r="H107" s="288">
        <v>390.0</v>
      </c>
      <c r="I107" s="288">
        <v>233.0</v>
      </c>
      <c r="J107" s="288">
        <v>250.0</v>
      </c>
      <c r="K107" s="288">
        <v>588.0</v>
      </c>
      <c r="L107" s="288">
        <v>219.0</v>
      </c>
      <c r="M107" s="288">
        <v>325.0</v>
      </c>
      <c r="N107" s="288">
        <v>373.0</v>
      </c>
      <c r="O107" s="288">
        <v>471.0</v>
      </c>
      <c r="P107" s="288">
        <v>322.0</v>
      </c>
      <c r="Q107" s="288">
        <v>476.0</v>
      </c>
      <c r="R107" s="288">
        <v>587.0</v>
      </c>
    </row>
    <row r="108" ht="14.25" customHeight="1">
      <c r="A108" s="295" t="s">
        <v>9</v>
      </c>
      <c r="B108" s="296" t="s">
        <v>25</v>
      </c>
      <c r="C108" s="297" t="s">
        <v>46</v>
      </c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2"/>
    </row>
    <row r="109" ht="14.25" customHeight="1">
      <c r="A109" s="24"/>
      <c r="B109" s="25"/>
      <c r="C109" s="298" t="s">
        <v>119</v>
      </c>
      <c r="D109" s="299" t="s">
        <v>120</v>
      </c>
      <c r="E109" s="298" t="s">
        <v>119</v>
      </c>
      <c r="F109" s="299" t="s">
        <v>120</v>
      </c>
      <c r="G109" s="298" t="s">
        <v>119</v>
      </c>
      <c r="H109" s="299" t="s">
        <v>120</v>
      </c>
      <c r="I109" s="298" t="s">
        <v>119</v>
      </c>
      <c r="J109" s="299" t="s">
        <v>120</v>
      </c>
      <c r="K109" s="298" t="s">
        <v>119</v>
      </c>
      <c r="L109" s="299" t="s">
        <v>120</v>
      </c>
      <c r="M109" s="298" t="s">
        <v>119</v>
      </c>
      <c r="N109" s="299" t="s">
        <v>120</v>
      </c>
      <c r="O109" s="298" t="s">
        <v>119</v>
      </c>
      <c r="P109" s="299" t="s">
        <v>120</v>
      </c>
      <c r="Q109" s="298" t="s">
        <v>119</v>
      </c>
      <c r="R109" s="299" t="s">
        <v>120</v>
      </c>
    </row>
    <row r="110" ht="14.25" customHeight="1">
      <c r="A110" s="300">
        <v>11.0</v>
      </c>
      <c r="B110" s="301" t="s">
        <v>47</v>
      </c>
      <c r="C110" s="288">
        <v>21.0</v>
      </c>
      <c r="D110" s="288">
        <v>117.0</v>
      </c>
      <c r="E110" s="288">
        <v>5.0</v>
      </c>
      <c r="F110" s="288">
        <v>54.0</v>
      </c>
      <c r="G110" s="288">
        <v>42.0</v>
      </c>
      <c r="H110" s="266">
        <v>2.0</v>
      </c>
      <c r="I110" s="288">
        <v>3.0</v>
      </c>
      <c r="J110" s="288">
        <v>53.0</v>
      </c>
      <c r="K110" s="266">
        <v>9.0</v>
      </c>
      <c r="L110" s="266">
        <v>8.0</v>
      </c>
      <c r="M110" s="266">
        <v>18.0</v>
      </c>
      <c r="N110" s="266">
        <v>0.0</v>
      </c>
      <c r="O110" s="266">
        <v>36.0</v>
      </c>
      <c r="P110" s="266">
        <v>30.0</v>
      </c>
      <c r="Q110" s="514"/>
      <c r="R110" s="514"/>
    </row>
    <row r="111" ht="14.25" customHeight="1">
      <c r="A111" s="257">
        <v>12.0</v>
      </c>
      <c r="B111" s="301" t="s">
        <v>48</v>
      </c>
      <c r="C111" s="288">
        <v>50.0</v>
      </c>
      <c r="D111" s="288">
        <v>180.0</v>
      </c>
      <c r="E111" s="288">
        <v>9.0</v>
      </c>
      <c r="F111" s="288">
        <v>156.0</v>
      </c>
      <c r="G111" s="288">
        <v>65.0</v>
      </c>
      <c r="H111" s="266">
        <v>12.0</v>
      </c>
      <c r="I111" s="288">
        <v>8.0</v>
      </c>
      <c r="J111" s="288">
        <v>148.0</v>
      </c>
      <c r="K111" s="266">
        <v>6.0</v>
      </c>
      <c r="L111" s="266">
        <v>16.0</v>
      </c>
      <c r="M111" s="266">
        <v>28.0</v>
      </c>
      <c r="N111" s="266">
        <v>2.0</v>
      </c>
      <c r="O111" s="266">
        <v>105.0</v>
      </c>
      <c r="P111" s="266">
        <v>37.0</v>
      </c>
      <c r="Q111" s="514"/>
      <c r="R111" s="514"/>
    </row>
    <row r="112" ht="14.25" customHeight="1">
      <c r="A112" s="257">
        <v>13.0</v>
      </c>
      <c r="B112" s="301" t="s">
        <v>49</v>
      </c>
      <c r="C112" s="288">
        <v>6.0</v>
      </c>
      <c r="D112" s="288">
        <v>5.0</v>
      </c>
      <c r="E112" s="288">
        <v>5.0</v>
      </c>
      <c r="F112" s="288">
        <v>5.0</v>
      </c>
      <c r="G112" s="288">
        <v>5.0</v>
      </c>
      <c r="H112" s="266">
        <v>6.0</v>
      </c>
      <c r="I112" s="288">
        <v>5.0</v>
      </c>
      <c r="J112" s="288">
        <v>5.0</v>
      </c>
      <c r="K112" s="266">
        <v>5.0</v>
      </c>
      <c r="L112" s="266">
        <v>5.0</v>
      </c>
      <c r="M112" s="266">
        <v>6.0</v>
      </c>
      <c r="N112" s="266">
        <v>6.0</v>
      </c>
      <c r="O112" s="266">
        <v>5.0</v>
      </c>
      <c r="P112" s="266">
        <v>5.0</v>
      </c>
      <c r="Q112" s="514"/>
      <c r="R112" s="514"/>
    </row>
    <row r="113" ht="14.25" customHeight="1">
      <c r="A113" s="257">
        <v>14.0</v>
      </c>
      <c r="B113" s="301" t="s">
        <v>50</v>
      </c>
      <c r="C113" s="288" t="s">
        <v>51</v>
      </c>
      <c r="D113" s="288" t="s">
        <v>4</v>
      </c>
      <c r="E113" s="288" t="s">
        <v>51</v>
      </c>
      <c r="F113" s="288" t="s">
        <v>51</v>
      </c>
      <c r="G113" s="288" t="s">
        <v>51</v>
      </c>
      <c r="H113" s="266" t="s">
        <v>51</v>
      </c>
      <c r="I113" s="288" t="s">
        <v>51</v>
      </c>
      <c r="J113" s="288" t="s">
        <v>51</v>
      </c>
      <c r="K113" s="266" t="s">
        <v>51</v>
      </c>
      <c r="L113" s="266" t="s">
        <v>51</v>
      </c>
      <c r="M113" s="266" t="s">
        <v>51</v>
      </c>
      <c r="N113" s="266" t="s">
        <v>51</v>
      </c>
      <c r="O113" s="266" t="s">
        <v>51</v>
      </c>
      <c r="P113" s="266" t="s">
        <v>51</v>
      </c>
      <c r="Q113" s="514"/>
      <c r="R113" s="514"/>
    </row>
    <row r="114" ht="14.25" customHeight="1">
      <c r="A114" s="257">
        <v>15.0</v>
      </c>
      <c r="B114" s="301" t="s">
        <v>52</v>
      </c>
      <c r="C114" s="304"/>
      <c r="D114" s="304"/>
      <c r="E114" s="304"/>
      <c r="F114" s="304"/>
      <c r="G114" s="304"/>
      <c r="H114" s="304"/>
      <c r="I114" s="304"/>
      <c r="J114" s="304"/>
      <c r="K114" s="304"/>
      <c r="L114" s="304"/>
      <c r="M114" s="304"/>
      <c r="N114" s="304"/>
      <c r="O114" s="304"/>
      <c r="P114" s="304"/>
      <c r="Q114" s="304"/>
      <c r="R114" s="304"/>
    </row>
    <row r="115" ht="14.25" customHeight="1">
      <c r="A115" s="427">
        <v>16.0</v>
      </c>
      <c r="B115" s="301" t="s">
        <v>54</v>
      </c>
      <c r="C115" s="713"/>
      <c r="D115" s="288">
        <v>6.0</v>
      </c>
      <c r="E115" s="304"/>
      <c r="F115" s="304"/>
      <c r="G115" s="714">
        <v>6.0</v>
      </c>
      <c r="H115" s="304"/>
      <c r="I115" s="304"/>
      <c r="J115" s="288"/>
      <c r="K115" s="288">
        <v>6.0</v>
      </c>
      <c r="L115" s="304"/>
      <c r="M115" s="288">
        <v>6.0</v>
      </c>
      <c r="N115" s="304"/>
      <c r="O115" s="288">
        <v>12.0</v>
      </c>
      <c r="P115" s="304"/>
      <c r="Q115" s="304"/>
      <c r="R115" s="304"/>
    </row>
    <row r="116" ht="14.25" customHeight="1">
      <c r="A116" s="427">
        <v>17.0</v>
      </c>
      <c r="B116" s="301" t="s">
        <v>112</v>
      </c>
      <c r="C116" s="713"/>
      <c r="D116" s="288">
        <v>5.0</v>
      </c>
      <c r="E116" s="304"/>
      <c r="F116" s="304"/>
      <c r="G116" s="714">
        <v>1.0</v>
      </c>
      <c r="H116" s="304"/>
      <c r="I116" s="304"/>
      <c r="J116" s="288"/>
      <c r="K116" s="288">
        <v>1.0</v>
      </c>
      <c r="L116" s="304"/>
      <c r="M116" s="288">
        <v>1.0</v>
      </c>
      <c r="N116" s="304"/>
      <c r="O116" s="288">
        <v>2.0</v>
      </c>
      <c r="P116" s="304"/>
      <c r="Q116" s="304"/>
      <c r="R116" s="304"/>
    </row>
    <row r="117" ht="14.25" customHeight="1">
      <c r="A117" s="427">
        <v>18.0</v>
      </c>
      <c r="B117" s="301" t="s">
        <v>56</v>
      </c>
      <c r="C117" s="713"/>
      <c r="D117" s="288">
        <v>0.0</v>
      </c>
      <c r="E117" s="304"/>
      <c r="F117" s="304"/>
      <c r="G117" s="714">
        <v>0.0</v>
      </c>
      <c r="H117" s="304"/>
      <c r="I117" s="304"/>
      <c r="J117" s="288"/>
      <c r="K117" s="288">
        <v>0.0</v>
      </c>
      <c r="L117" s="304"/>
      <c r="M117" s="288">
        <v>0.0</v>
      </c>
      <c r="N117" s="304"/>
      <c r="O117" s="288">
        <v>1.0</v>
      </c>
      <c r="P117" s="304"/>
      <c r="Q117" s="304"/>
      <c r="R117" s="304"/>
    </row>
    <row r="118" ht="14.25" customHeight="1">
      <c r="A118" s="427">
        <v>19.0</v>
      </c>
      <c r="B118" s="301" t="s">
        <v>57</v>
      </c>
      <c r="C118" s="713"/>
      <c r="D118" s="288">
        <v>0.0</v>
      </c>
      <c r="E118" s="304"/>
      <c r="F118" s="304"/>
      <c r="G118" s="714">
        <v>0.0</v>
      </c>
      <c r="H118" s="304"/>
      <c r="I118" s="304"/>
      <c r="J118" s="288"/>
      <c r="K118" s="288">
        <v>0.0</v>
      </c>
      <c r="L118" s="304"/>
      <c r="M118" s="288">
        <v>0.0</v>
      </c>
      <c r="N118" s="304"/>
      <c r="O118" s="288">
        <v>1.0</v>
      </c>
      <c r="P118" s="304"/>
      <c r="Q118" s="304"/>
      <c r="R118" s="304"/>
    </row>
    <row r="119" ht="14.25" customHeight="1">
      <c r="A119" s="427">
        <v>20.0</v>
      </c>
      <c r="B119" s="301" t="s">
        <v>58</v>
      </c>
      <c r="C119" s="304"/>
      <c r="D119" s="304"/>
      <c r="E119" s="304"/>
      <c r="F119" s="304"/>
      <c r="G119" s="715"/>
      <c r="H119" s="304"/>
      <c r="I119" s="304"/>
      <c r="J119" s="304"/>
      <c r="K119" s="304"/>
      <c r="L119" s="304"/>
      <c r="M119" s="304"/>
      <c r="N119" s="304"/>
      <c r="O119" s="288">
        <v>8.0</v>
      </c>
      <c r="P119" s="304"/>
      <c r="Q119" s="304"/>
      <c r="R119" s="304"/>
    </row>
    <row r="120" ht="14.25" customHeight="1">
      <c r="A120" s="427">
        <v>21.0</v>
      </c>
      <c r="B120" s="301" t="s">
        <v>59</v>
      </c>
      <c r="C120" s="304"/>
      <c r="D120" s="304"/>
      <c r="E120" s="304"/>
      <c r="F120" s="304"/>
      <c r="G120" s="304"/>
      <c r="H120" s="304"/>
      <c r="I120" s="304"/>
      <c r="J120" s="304"/>
      <c r="K120" s="304"/>
      <c r="L120" s="304"/>
      <c r="M120" s="304"/>
      <c r="N120" s="304"/>
      <c r="O120" s="304"/>
      <c r="P120" s="304"/>
      <c r="Q120" s="304"/>
      <c r="R120" s="304"/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1"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C47:D47"/>
    <mergeCell ref="E47:F47"/>
    <mergeCell ref="G47:H47"/>
    <mergeCell ref="I47:J47"/>
    <mergeCell ref="K47:L47"/>
    <mergeCell ref="A54:L54"/>
    <mergeCell ref="C59:L59"/>
    <mergeCell ref="C65:L65"/>
    <mergeCell ref="A67:F67"/>
    <mergeCell ref="A68:B68"/>
    <mergeCell ref="A69:A70"/>
    <mergeCell ref="B69:B70"/>
    <mergeCell ref="C69:F69"/>
    <mergeCell ref="E100:F100"/>
    <mergeCell ref="G100:H100"/>
    <mergeCell ref="I100:J100"/>
    <mergeCell ref="K100:L100"/>
    <mergeCell ref="M100:N100"/>
    <mergeCell ref="O100:P100"/>
    <mergeCell ref="Q100:R100"/>
    <mergeCell ref="C100:D100"/>
    <mergeCell ref="C101:D101"/>
    <mergeCell ref="E101:F101"/>
    <mergeCell ref="G101:H101"/>
    <mergeCell ref="I101:J101"/>
    <mergeCell ref="K101:L101"/>
    <mergeCell ref="M101:N101"/>
    <mergeCell ref="G96:H96"/>
    <mergeCell ref="I96:J96"/>
    <mergeCell ref="A108:A109"/>
    <mergeCell ref="B108:B109"/>
    <mergeCell ref="C108:R108"/>
    <mergeCell ref="K96:L96"/>
    <mergeCell ref="M96:N96"/>
    <mergeCell ref="O96:P96"/>
    <mergeCell ref="Q96:R96"/>
    <mergeCell ref="A71:F71"/>
    <mergeCell ref="A82:F82"/>
    <mergeCell ref="A95:A96"/>
    <mergeCell ref="B95:B96"/>
    <mergeCell ref="C95:R95"/>
    <mergeCell ref="E96:F96"/>
    <mergeCell ref="A97:R97"/>
    <mergeCell ref="O98:P98"/>
    <mergeCell ref="Q98:R98"/>
    <mergeCell ref="C96:D96"/>
    <mergeCell ref="C98:D98"/>
    <mergeCell ref="E98:F98"/>
    <mergeCell ref="G98:H98"/>
    <mergeCell ref="I98:J98"/>
    <mergeCell ref="K98:L98"/>
    <mergeCell ref="M98:N98"/>
    <mergeCell ref="O101:P101"/>
    <mergeCell ref="Q101:R101"/>
  </mergeCells>
  <printOptions/>
  <pageMargins bottom="1.0" footer="0.0" header="0.0" left="0.75" right="0.75" top="1.0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26" width="8.71"/>
  </cols>
  <sheetData>
    <row r="1" ht="14.25" customHeight="1">
      <c r="A1" s="1" t="s">
        <v>0</v>
      </c>
      <c r="B1" s="517">
        <v>313.0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</row>
    <row r="4" ht="14.25" customHeight="1">
      <c r="A4" s="4"/>
      <c r="B4" s="7" t="s">
        <v>13</v>
      </c>
      <c r="C4" s="232">
        <v>1.0</v>
      </c>
      <c r="D4" s="232">
        <v>2.0</v>
      </c>
      <c r="E4" s="232">
        <v>0.0</v>
      </c>
      <c r="F4" s="232">
        <v>12.0</v>
      </c>
      <c r="G4" s="232">
        <v>12.0</v>
      </c>
      <c r="H4" s="232">
        <v>6.0</v>
      </c>
      <c r="I4" s="232">
        <v>35.0</v>
      </c>
      <c r="J4" s="232">
        <v>34.29</v>
      </c>
      <c r="K4" s="232">
        <v>0.0</v>
      </c>
      <c r="L4" s="232">
        <v>0.0</v>
      </c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</row>
    <row r="7" ht="14.25" customHeight="1">
      <c r="A7" s="4"/>
      <c r="B7" s="7" t="s">
        <v>13</v>
      </c>
      <c r="C7" s="308">
        <v>18.0</v>
      </c>
      <c r="D7" s="308">
        <v>2.0</v>
      </c>
      <c r="E7" s="308">
        <v>2.0</v>
      </c>
      <c r="F7" s="308">
        <v>0.0</v>
      </c>
      <c r="G7" s="308" t="s">
        <v>356</v>
      </c>
      <c r="H7" s="308">
        <v>0.0</v>
      </c>
      <c r="I7" s="308">
        <v>0.0</v>
      </c>
      <c r="J7" s="308">
        <v>0.0</v>
      </c>
      <c r="K7" s="308">
        <v>0.0</v>
      </c>
      <c r="L7" s="308">
        <v>0.67</v>
      </c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</row>
    <row r="16" ht="14.25" customHeight="1">
      <c r="A16" s="37" t="s">
        <v>39</v>
      </c>
      <c r="B16" s="38" t="s">
        <v>40</v>
      </c>
      <c r="C16" s="39"/>
      <c r="D16" s="690"/>
      <c r="E16" s="691"/>
      <c r="F16" s="40"/>
      <c r="G16" s="31"/>
      <c r="H16" s="4"/>
      <c r="I16" s="4"/>
      <c r="J16" s="4"/>
      <c r="K16" s="4"/>
      <c r="L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</row>
    <row r="19" ht="14.25" customHeight="1">
      <c r="A19" s="45">
        <v>8.0</v>
      </c>
      <c r="B19" s="46" t="s">
        <v>43</v>
      </c>
      <c r="C19" s="47"/>
      <c r="D19" s="692"/>
      <c r="E19" s="693"/>
      <c r="F19" s="49"/>
      <c r="G19" s="51"/>
      <c r="H19" s="4"/>
      <c r="I19" s="4"/>
      <c r="J19" s="4"/>
      <c r="K19" s="4"/>
      <c r="L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1"/>
      <c r="G23" s="31"/>
      <c r="H23" s="4"/>
      <c r="I23" s="4"/>
      <c r="J23" s="4"/>
      <c r="K23" s="4"/>
      <c r="L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1"/>
      <c r="G24" s="31"/>
      <c r="H24" s="4"/>
      <c r="I24" s="4"/>
      <c r="J24" s="4"/>
      <c r="K24" s="4"/>
      <c r="L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1"/>
      <c r="G25" s="31"/>
      <c r="H25" s="4"/>
      <c r="I25" s="4"/>
      <c r="J25" s="4"/>
      <c r="K25" s="4"/>
      <c r="L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1"/>
      <c r="G26" s="31"/>
      <c r="H26" s="4"/>
      <c r="I26" s="4"/>
      <c r="J26" s="4"/>
      <c r="K26" s="4"/>
      <c r="L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</row>
    <row r="28" ht="14.25" customHeight="1">
      <c r="A28" s="60">
        <v>16.0</v>
      </c>
      <c r="B28" s="58" t="s">
        <v>54</v>
      </c>
      <c r="C28" s="32"/>
      <c r="D28" s="33"/>
      <c r="E28" s="33"/>
      <c r="F28" s="31"/>
      <c r="G28" s="31"/>
      <c r="H28" s="4"/>
      <c r="I28" s="4"/>
      <c r="J28" s="4"/>
      <c r="K28" s="4"/>
      <c r="L28" s="4"/>
    </row>
    <row r="29" ht="14.25" customHeight="1">
      <c r="A29" s="27">
        <v>17.0</v>
      </c>
      <c r="B29" s="58" t="s">
        <v>55</v>
      </c>
      <c r="C29" s="32"/>
      <c r="D29" s="33"/>
      <c r="E29" s="33"/>
      <c r="F29" s="31"/>
      <c r="G29" s="31"/>
      <c r="H29" s="4"/>
      <c r="I29" s="4"/>
      <c r="J29" s="4"/>
      <c r="K29" s="4"/>
      <c r="L29" s="4"/>
    </row>
    <row r="30" ht="14.25" customHeight="1">
      <c r="A30" s="60">
        <v>18.0</v>
      </c>
      <c r="B30" s="58" t="s">
        <v>56</v>
      </c>
      <c r="C30" s="32"/>
      <c r="D30" s="33"/>
      <c r="E30" s="33"/>
      <c r="F30" s="31"/>
      <c r="G30" s="31"/>
      <c r="H30" s="4"/>
      <c r="I30" s="4"/>
      <c r="J30" s="4"/>
      <c r="K30" s="4"/>
      <c r="L30" s="4"/>
    </row>
    <row r="31" ht="14.25" customHeight="1">
      <c r="A31" s="27">
        <v>19.0</v>
      </c>
      <c r="B31" s="58" t="s">
        <v>57</v>
      </c>
      <c r="C31" s="32"/>
      <c r="D31" s="33"/>
      <c r="E31" s="33"/>
      <c r="F31" s="31"/>
      <c r="G31" s="31"/>
      <c r="H31" s="4"/>
      <c r="I31" s="4"/>
      <c r="J31" s="4"/>
      <c r="K31" s="4"/>
      <c r="L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27.0</v>
      </c>
      <c r="H40" s="73"/>
      <c r="I40" s="72">
        <v>31.0</v>
      </c>
      <c r="J40" s="73"/>
      <c r="K40" s="72">
        <v>39.0</v>
      </c>
      <c r="L40" s="73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1.0</v>
      </c>
      <c r="H41" s="75">
        <v>3.0</v>
      </c>
      <c r="I41" s="74">
        <v>1.0</v>
      </c>
      <c r="J41" s="75">
        <v>3.0</v>
      </c>
      <c r="K41" s="74">
        <v>1.0</v>
      </c>
      <c r="L41" s="75">
        <v>3.0</v>
      </c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</row>
    <row r="43" ht="14.25" customHeight="1">
      <c r="A43" s="36">
        <v>4.0</v>
      </c>
      <c r="B43" s="76" t="s">
        <v>38</v>
      </c>
      <c r="C43" s="77">
        <v>6.0</v>
      </c>
      <c r="D43" s="78"/>
      <c r="E43" s="77">
        <v>1.0</v>
      </c>
      <c r="F43" s="78"/>
      <c r="G43" s="77">
        <v>5.0</v>
      </c>
      <c r="H43" s="78"/>
      <c r="I43" s="77">
        <v>3.0</v>
      </c>
      <c r="J43" s="78"/>
      <c r="K43" s="77">
        <v>4.0</v>
      </c>
      <c r="L43" s="78"/>
    </row>
    <row r="44" ht="14.25" customHeight="1">
      <c r="A44" s="37" t="s">
        <v>39</v>
      </c>
      <c r="B44" s="79" t="s">
        <v>40</v>
      </c>
      <c r="C44" s="74">
        <v>229.0</v>
      </c>
      <c r="D44" s="75">
        <v>202.0</v>
      </c>
      <c r="E44" s="74">
        <v>279.0</v>
      </c>
      <c r="F44" s="75">
        <v>162.0</v>
      </c>
      <c r="G44" s="74">
        <v>297.0</v>
      </c>
      <c r="H44" s="75">
        <v>70.0</v>
      </c>
      <c r="I44" s="74">
        <v>233.0</v>
      </c>
      <c r="J44" s="75">
        <v>392.0</v>
      </c>
      <c r="K44" s="74">
        <v>248.0</v>
      </c>
      <c r="L44" s="75">
        <v>266.0</v>
      </c>
    </row>
    <row r="45" ht="14.25" customHeight="1">
      <c r="A45" s="43">
        <v>6.0</v>
      </c>
      <c r="B45" s="79" t="s">
        <v>41</v>
      </c>
      <c r="C45" s="74">
        <v>10.0</v>
      </c>
      <c r="D45" s="75">
        <v>7.0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7.0</v>
      </c>
      <c r="K45" s="74">
        <v>10.0</v>
      </c>
      <c r="L45" s="75">
        <v>9.0</v>
      </c>
    </row>
    <row r="46" ht="14.25" customHeight="1">
      <c r="A46" s="44">
        <v>7.0</v>
      </c>
      <c r="B46" s="79" t="s">
        <v>42</v>
      </c>
      <c r="C46" s="74">
        <v>387.0</v>
      </c>
      <c r="D46" s="75">
        <v>452.0</v>
      </c>
      <c r="E46" s="74">
        <v>521.0</v>
      </c>
      <c r="F46" s="75">
        <v>389.0</v>
      </c>
      <c r="G46" s="74">
        <v>638.0</v>
      </c>
      <c r="H46" s="75">
        <v>109.0</v>
      </c>
      <c r="I46" s="74">
        <v>354.0</v>
      </c>
      <c r="J46" s="75">
        <v>673.0</v>
      </c>
      <c r="K46" s="74">
        <v>435.0</v>
      </c>
      <c r="L46" s="75">
        <v>429.0</v>
      </c>
    </row>
    <row r="47" ht="14.25" customHeight="1">
      <c r="A47" s="45">
        <v>8.0</v>
      </c>
      <c r="B47" s="80" t="s">
        <v>43</v>
      </c>
      <c r="C47" s="81">
        <v>238.0</v>
      </c>
      <c r="D47" s="82">
        <v>192.0</v>
      </c>
      <c r="E47" s="81">
        <v>301.0</v>
      </c>
      <c r="F47" s="82">
        <v>321.0</v>
      </c>
      <c r="G47" s="81">
        <v>147.0</v>
      </c>
      <c r="H47" s="82">
        <v>142.0</v>
      </c>
      <c r="I47" s="81">
        <v>324.0</v>
      </c>
      <c r="J47" s="82">
        <v>198.0</v>
      </c>
      <c r="K47" s="81">
        <v>214.0</v>
      </c>
      <c r="L47" s="82">
        <v>102.0</v>
      </c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6.0</v>
      </c>
      <c r="K48" s="74">
        <v>10.0</v>
      </c>
      <c r="L48" s="75">
        <v>10.0</v>
      </c>
    </row>
    <row r="49" ht="14.25" customHeight="1">
      <c r="A49" s="52">
        <v>10.0</v>
      </c>
      <c r="B49" s="83" t="s">
        <v>45</v>
      </c>
      <c r="C49" s="84">
        <v>455.0</v>
      </c>
      <c r="D49" s="85">
        <v>333.0</v>
      </c>
      <c r="E49" s="84">
        <v>351.0</v>
      </c>
      <c r="F49" s="85">
        <v>454.0</v>
      </c>
      <c r="G49" s="84">
        <v>207.0</v>
      </c>
      <c r="H49" s="85">
        <v>247.0</v>
      </c>
      <c r="I49" s="84">
        <v>519.0</v>
      </c>
      <c r="J49" s="85">
        <v>253.0</v>
      </c>
      <c r="K49" s="84">
        <v>382.0</v>
      </c>
      <c r="L49" s="85">
        <v>153.0</v>
      </c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>
        <v>12.0</v>
      </c>
      <c r="L51" s="89">
        <v>0.0</v>
      </c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>
        <v>34.0</v>
      </c>
      <c r="L52" s="75">
        <v>1.0</v>
      </c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>
        <v>6.0</v>
      </c>
      <c r="L53" s="75">
        <v>8.0</v>
      </c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 t="s">
        <v>51</v>
      </c>
      <c r="L54" s="75" t="s">
        <v>51</v>
      </c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>
        <v>18.0</v>
      </c>
      <c r="L56" s="75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>
        <v>2.0</v>
      </c>
      <c r="L57" s="75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>
        <v>0.0</v>
      </c>
      <c r="L58" s="82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>
        <v>2.0</v>
      </c>
      <c r="L59" s="75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>
        <v>0.0</v>
      </c>
      <c r="L60" s="75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1" t="s">
        <v>0</v>
      </c>
      <c r="B1" s="517">
        <v>314.0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1.0</v>
      </c>
      <c r="D4" s="308">
        <v>2.0</v>
      </c>
      <c r="E4" s="308">
        <v>0.0</v>
      </c>
      <c r="F4" s="308">
        <v>10.0</v>
      </c>
      <c r="G4" s="308">
        <v>10.0</v>
      </c>
      <c r="H4" s="308">
        <v>5.0</v>
      </c>
      <c r="I4" s="308">
        <v>19.0</v>
      </c>
      <c r="J4" s="308">
        <v>52.63</v>
      </c>
      <c r="K4" s="308"/>
      <c r="L4" s="308"/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87.0</v>
      </c>
      <c r="D7" s="308">
        <v>2.0</v>
      </c>
      <c r="E7" s="308">
        <v>78.0</v>
      </c>
      <c r="F7" s="308">
        <v>4.0</v>
      </c>
      <c r="G7" s="308" t="s">
        <v>357</v>
      </c>
      <c r="H7" s="308">
        <v>19.5</v>
      </c>
      <c r="I7" s="308">
        <v>1.0</v>
      </c>
      <c r="J7" s="308">
        <v>0.0</v>
      </c>
      <c r="K7" s="308">
        <v>21.75</v>
      </c>
      <c r="L7" s="308">
        <v>5.38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9"/>
      <c r="D16" s="690"/>
      <c r="E16" s="691"/>
      <c r="F16" s="40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47"/>
      <c r="D19" s="692"/>
      <c r="E19" s="693"/>
      <c r="F19" s="49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27.0</v>
      </c>
      <c r="H40" s="73"/>
      <c r="I40" s="72">
        <v>31.0</v>
      </c>
      <c r="J40" s="73"/>
      <c r="K40" s="72">
        <v>39.0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1.0</v>
      </c>
      <c r="H41" s="75">
        <v>3.0</v>
      </c>
      <c r="I41" s="74">
        <v>1.0</v>
      </c>
      <c r="J41" s="75">
        <v>3.0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6.0</v>
      </c>
      <c r="D43" s="78"/>
      <c r="E43" s="77">
        <v>1.0</v>
      </c>
      <c r="F43" s="78"/>
      <c r="G43" s="77">
        <v>5.0</v>
      </c>
      <c r="H43" s="78"/>
      <c r="I43" s="77">
        <v>3.0</v>
      </c>
      <c r="J43" s="78"/>
      <c r="K43" s="77">
        <v>4.0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229.0</v>
      </c>
      <c r="D44" s="75">
        <v>202.0</v>
      </c>
      <c r="E44" s="74">
        <v>279.0</v>
      </c>
      <c r="F44" s="75">
        <v>162.0</v>
      </c>
      <c r="G44" s="74">
        <v>297.0</v>
      </c>
      <c r="H44" s="75">
        <v>70.0</v>
      </c>
      <c r="I44" s="74">
        <v>233.0</v>
      </c>
      <c r="J44" s="75">
        <v>392.0</v>
      </c>
      <c r="K44" s="74">
        <v>248.0</v>
      </c>
      <c r="L44" s="75">
        <v>266.0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7.0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7.0</v>
      </c>
      <c r="K45" s="74">
        <v>10.0</v>
      </c>
      <c r="L45" s="75">
        <v>9.0</v>
      </c>
      <c r="M45" s="4"/>
    </row>
    <row r="46" ht="14.25" customHeight="1">
      <c r="A46" s="44">
        <v>7.0</v>
      </c>
      <c r="B46" s="79" t="s">
        <v>42</v>
      </c>
      <c r="C46" s="74">
        <v>387.0</v>
      </c>
      <c r="D46" s="75">
        <v>452.0</v>
      </c>
      <c r="E46" s="74">
        <v>521.0</v>
      </c>
      <c r="F46" s="75">
        <v>389.0</v>
      </c>
      <c r="G46" s="74">
        <v>638.0</v>
      </c>
      <c r="H46" s="75">
        <v>109.0</v>
      </c>
      <c r="I46" s="74">
        <v>354.0</v>
      </c>
      <c r="J46" s="75">
        <v>673.0</v>
      </c>
      <c r="K46" s="74">
        <v>435.0</v>
      </c>
      <c r="L46" s="75">
        <v>429.0</v>
      </c>
      <c r="M46" s="4"/>
    </row>
    <row r="47" ht="14.25" customHeight="1">
      <c r="A47" s="45">
        <v>8.0</v>
      </c>
      <c r="B47" s="80" t="s">
        <v>43</v>
      </c>
      <c r="C47" s="81">
        <v>238.0</v>
      </c>
      <c r="D47" s="82">
        <v>192.0</v>
      </c>
      <c r="E47" s="81">
        <v>301.0</v>
      </c>
      <c r="F47" s="82">
        <v>321.0</v>
      </c>
      <c r="G47" s="81">
        <v>147.0</v>
      </c>
      <c r="H47" s="82">
        <v>142.0</v>
      </c>
      <c r="I47" s="81">
        <v>324.0</v>
      </c>
      <c r="J47" s="82">
        <v>198.0</v>
      </c>
      <c r="K47" s="81">
        <v>214.0</v>
      </c>
      <c r="L47" s="82">
        <v>102.0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6.0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455.0</v>
      </c>
      <c r="D49" s="85">
        <v>333.0</v>
      </c>
      <c r="E49" s="84">
        <v>351.0</v>
      </c>
      <c r="F49" s="85">
        <v>454.0</v>
      </c>
      <c r="G49" s="84">
        <v>207.0</v>
      </c>
      <c r="H49" s="85">
        <v>247.0</v>
      </c>
      <c r="I49" s="84">
        <v>519.0</v>
      </c>
      <c r="J49" s="85">
        <v>253.0</v>
      </c>
      <c r="K49" s="84">
        <v>382.0</v>
      </c>
      <c r="L49" s="85">
        <v>153.0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>
        <v>10.0</v>
      </c>
      <c r="H51" s="88">
        <v>0.0</v>
      </c>
      <c r="I51" s="88"/>
      <c r="J51" s="89"/>
      <c r="K51" s="88"/>
      <c r="L51" s="89"/>
      <c r="M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>
        <v>14.0</v>
      </c>
      <c r="H52" s="74">
        <v>5.0</v>
      </c>
      <c r="I52" s="74"/>
      <c r="J52" s="75"/>
      <c r="K52" s="74"/>
      <c r="L52" s="75"/>
      <c r="M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>
        <v>8.0</v>
      </c>
      <c r="H53" s="74">
        <v>8.0</v>
      </c>
      <c r="I53" s="74"/>
      <c r="J53" s="75"/>
      <c r="K53" s="74"/>
      <c r="L53" s="75"/>
      <c r="M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 t="s">
        <v>51</v>
      </c>
      <c r="H54" s="74" t="s">
        <v>51</v>
      </c>
      <c r="I54" s="74"/>
      <c r="J54" s="75"/>
      <c r="K54" s="74"/>
      <c r="L54" s="75"/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>
        <v>51.0</v>
      </c>
      <c r="H56" s="75">
        <v>36.0</v>
      </c>
      <c r="I56" s="74"/>
      <c r="J56" s="75"/>
      <c r="K56" s="74"/>
      <c r="L56" s="75"/>
      <c r="M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>
        <v>47.0</v>
      </c>
      <c r="H57" s="75">
        <v>31.0</v>
      </c>
      <c r="I57" s="74"/>
      <c r="J57" s="75"/>
      <c r="K57" s="74"/>
      <c r="L57" s="75"/>
      <c r="M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>
        <v>4.0</v>
      </c>
      <c r="H58" s="82">
        <v>0.0</v>
      </c>
      <c r="I58" s="81"/>
      <c r="J58" s="82"/>
      <c r="K58" s="81"/>
      <c r="L58" s="82"/>
      <c r="M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>
        <v>1.0</v>
      </c>
      <c r="H59" s="75">
        <v>1.0</v>
      </c>
      <c r="I59" s="74"/>
      <c r="J59" s="75"/>
      <c r="K59" s="74"/>
      <c r="L59" s="75"/>
      <c r="M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 t="s">
        <v>358</v>
      </c>
      <c r="H60" s="75">
        <v>0.0</v>
      </c>
      <c r="I60" s="74"/>
      <c r="J60" s="75"/>
      <c r="K60" s="74"/>
      <c r="L60" s="75"/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12.0"/>
    <col customWidth="1" min="8" max="12" width="9.0"/>
    <col customWidth="1" min="13" max="13" width="2.0"/>
    <col customWidth="1" min="14" max="26" width="8.71"/>
  </cols>
  <sheetData>
    <row r="1" ht="14.25" customHeight="1">
      <c r="A1" s="232"/>
      <c r="B1" s="517">
        <v>315.0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4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/>
      <c r="D3" s="308"/>
      <c r="E3" s="308"/>
      <c r="F3" s="308"/>
      <c r="G3" s="308"/>
      <c r="H3" s="308"/>
      <c r="I3" s="308"/>
      <c r="J3" s="308"/>
      <c r="K3" s="308"/>
      <c r="L3" s="308"/>
      <c r="M3" s="4"/>
    </row>
    <row r="4" ht="14.25" customHeight="1">
      <c r="A4" s="4"/>
      <c r="B4" s="7" t="s">
        <v>13</v>
      </c>
      <c r="C4" s="308">
        <v>2.0</v>
      </c>
      <c r="D4" s="308">
        <v>3.0</v>
      </c>
      <c r="E4" s="308">
        <v>0.0</v>
      </c>
      <c r="F4" s="308">
        <v>3.0</v>
      </c>
      <c r="G4" s="308">
        <v>2.0</v>
      </c>
      <c r="H4" s="308">
        <v>1.0</v>
      </c>
      <c r="I4" s="308">
        <v>23.0</v>
      </c>
      <c r="J4" s="308">
        <v>13.04</v>
      </c>
      <c r="K4" s="308">
        <v>0.0</v>
      </c>
      <c r="L4" s="308">
        <v>0.0</v>
      </c>
      <c r="M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</row>
    <row r="6" ht="14.25" customHeight="1">
      <c r="A6" s="4"/>
      <c r="B6" s="7" t="s">
        <v>23</v>
      </c>
      <c r="C6" s="308"/>
      <c r="D6" s="308"/>
      <c r="E6" s="308"/>
      <c r="F6" s="308"/>
      <c r="G6" s="308"/>
      <c r="H6" s="308"/>
      <c r="I6" s="308"/>
      <c r="J6" s="308"/>
      <c r="K6" s="308"/>
      <c r="L6" s="308"/>
      <c r="M6" s="4"/>
    </row>
    <row r="7" ht="14.25" customHeight="1">
      <c r="A7" s="4"/>
      <c r="B7" s="7" t="s">
        <v>13</v>
      </c>
      <c r="C7" s="308">
        <v>258.0</v>
      </c>
      <c r="D7" s="308">
        <v>1.0</v>
      </c>
      <c r="E7" s="308">
        <v>196.0</v>
      </c>
      <c r="F7" s="308">
        <v>3.0</v>
      </c>
      <c r="G7" s="308" t="s">
        <v>359</v>
      </c>
      <c r="H7" s="308">
        <v>65.33</v>
      </c>
      <c r="I7" s="308">
        <v>0.0</v>
      </c>
      <c r="J7" s="308">
        <v>0.0</v>
      </c>
      <c r="K7" s="308">
        <v>86.0</v>
      </c>
      <c r="L7" s="308">
        <v>4.56</v>
      </c>
      <c r="M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</row>
    <row r="12" ht="14.25" customHeight="1">
      <c r="A12" s="27">
        <v>1.0</v>
      </c>
      <c r="B12" s="28" t="s">
        <v>35</v>
      </c>
      <c r="C12" s="29"/>
      <c r="D12" s="30"/>
      <c r="E12" s="30"/>
      <c r="F12" s="30"/>
      <c r="G12" s="31"/>
      <c r="H12" s="4"/>
      <c r="I12" s="4"/>
      <c r="J12" s="4"/>
      <c r="K12" s="4"/>
      <c r="L12" s="4"/>
      <c r="M12" s="4"/>
    </row>
    <row r="13" ht="14.25" customHeight="1">
      <c r="A13" s="27">
        <v>2.0</v>
      </c>
      <c r="B13" s="28" t="s">
        <v>36</v>
      </c>
      <c r="C13" s="32"/>
      <c r="D13" s="33"/>
      <c r="E13" s="33"/>
      <c r="F13" s="33"/>
      <c r="G13" s="31"/>
      <c r="H13" s="4"/>
      <c r="I13" s="4"/>
      <c r="J13" s="4"/>
      <c r="K13" s="4"/>
      <c r="L13" s="4"/>
      <c r="M13" s="4"/>
    </row>
    <row r="14" ht="14.25" customHeight="1">
      <c r="A14" s="34">
        <v>3.0</v>
      </c>
      <c r="B14" s="35" t="s">
        <v>37</v>
      </c>
      <c r="C14" s="32"/>
      <c r="D14" s="33"/>
      <c r="E14" s="33"/>
      <c r="F14" s="33"/>
      <c r="G14" s="31"/>
      <c r="H14" s="4"/>
      <c r="I14" s="4"/>
      <c r="J14" s="4"/>
      <c r="K14" s="4"/>
      <c r="L14" s="4"/>
      <c r="M14" s="4"/>
    </row>
    <row r="15" ht="14.25" customHeight="1">
      <c r="A15" s="36">
        <v>4.0</v>
      </c>
      <c r="B15" s="35" t="s">
        <v>38</v>
      </c>
      <c r="C15" s="32"/>
      <c r="D15" s="33"/>
      <c r="E15" s="33"/>
      <c r="F15" s="33"/>
      <c r="G15" s="31"/>
      <c r="H15" s="4"/>
      <c r="I15" s="4"/>
      <c r="J15" s="4"/>
      <c r="K15" s="4"/>
      <c r="L15" s="4"/>
      <c r="M15" s="4"/>
    </row>
    <row r="16" ht="14.25" customHeight="1">
      <c r="A16" s="37" t="s">
        <v>39</v>
      </c>
      <c r="B16" s="38" t="s">
        <v>40</v>
      </c>
      <c r="C16" s="39"/>
      <c r="D16" s="690"/>
      <c r="E16" s="691"/>
      <c r="F16" s="40"/>
      <c r="G16" s="31"/>
      <c r="H16" s="4"/>
      <c r="I16" s="4"/>
      <c r="J16" s="4"/>
      <c r="K16" s="4"/>
      <c r="L16" s="4"/>
      <c r="M16" s="4"/>
    </row>
    <row r="17" ht="14.25" customHeight="1">
      <c r="A17" s="43">
        <v>6.0</v>
      </c>
      <c r="B17" s="38" t="s">
        <v>41</v>
      </c>
      <c r="C17" s="32"/>
      <c r="D17" s="33"/>
      <c r="E17" s="33"/>
      <c r="F17" s="33"/>
      <c r="G17" s="31"/>
      <c r="H17" s="4"/>
      <c r="I17" s="4"/>
      <c r="J17" s="4"/>
      <c r="K17" s="4"/>
      <c r="L17" s="4"/>
      <c r="M17" s="4"/>
    </row>
    <row r="18" ht="14.25" customHeight="1">
      <c r="A18" s="44">
        <v>7.0</v>
      </c>
      <c r="B18" s="38" t="s">
        <v>42</v>
      </c>
      <c r="C18" s="32"/>
      <c r="D18" s="33"/>
      <c r="E18" s="33"/>
      <c r="F18" s="33"/>
      <c r="G18" s="31"/>
      <c r="H18" s="4"/>
      <c r="I18" s="4"/>
      <c r="J18" s="4"/>
      <c r="K18" s="4"/>
      <c r="L18" s="4"/>
      <c r="M18" s="4"/>
    </row>
    <row r="19" ht="14.25" customHeight="1">
      <c r="A19" s="45">
        <v>8.0</v>
      </c>
      <c r="B19" s="46" t="s">
        <v>43</v>
      </c>
      <c r="C19" s="47"/>
      <c r="D19" s="692"/>
      <c r="E19" s="693"/>
      <c r="F19" s="49"/>
      <c r="G19" s="51"/>
      <c r="H19" s="4"/>
      <c r="I19" s="4"/>
      <c r="J19" s="4"/>
      <c r="K19" s="4"/>
      <c r="L19" s="4"/>
      <c r="M19" s="4"/>
    </row>
    <row r="20" ht="14.25" customHeight="1">
      <c r="A20" s="52">
        <v>9.0</v>
      </c>
      <c r="B20" s="53" t="s">
        <v>44</v>
      </c>
      <c r="C20" s="29"/>
      <c r="D20" s="30"/>
      <c r="E20" s="30"/>
      <c r="F20" s="30"/>
      <c r="G20" s="31"/>
      <c r="H20" s="4"/>
      <c r="I20" s="4"/>
      <c r="J20" s="4"/>
      <c r="K20" s="4"/>
      <c r="L20" s="4"/>
      <c r="M20" s="4"/>
    </row>
    <row r="21" ht="14.25" customHeight="1">
      <c r="A21" s="52">
        <v>10.0</v>
      </c>
      <c r="B21" s="53" t="s">
        <v>45</v>
      </c>
      <c r="C21" s="32"/>
      <c r="D21" s="33"/>
      <c r="E21" s="33"/>
      <c r="F21" s="33"/>
      <c r="G21" s="31"/>
      <c r="H21" s="4"/>
      <c r="I21" s="4"/>
      <c r="J21" s="4"/>
      <c r="K21" s="4"/>
      <c r="L21" s="4"/>
      <c r="M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</row>
    <row r="23" ht="14.25" customHeight="1">
      <c r="A23" s="37">
        <v>11.0</v>
      </c>
      <c r="B23" s="58" t="s">
        <v>47</v>
      </c>
      <c r="C23" s="29"/>
      <c r="D23" s="30"/>
      <c r="E23" s="30"/>
      <c r="F23" s="31"/>
      <c r="G23" s="31"/>
      <c r="H23" s="4"/>
      <c r="I23" s="4"/>
      <c r="J23" s="4"/>
      <c r="K23" s="4"/>
      <c r="L23" s="4"/>
      <c r="M23" s="4"/>
    </row>
    <row r="24" ht="14.25" customHeight="1">
      <c r="A24" s="27">
        <v>12.0</v>
      </c>
      <c r="B24" s="58" t="s">
        <v>48</v>
      </c>
      <c r="C24" s="32"/>
      <c r="D24" s="33"/>
      <c r="E24" s="33"/>
      <c r="F24" s="31"/>
      <c r="G24" s="31"/>
      <c r="H24" s="4"/>
      <c r="I24" s="4"/>
      <c r="J24" s="4"/>
      <c r="K24" s="4"/>
      <c r="L24" s="4"/>
      <c r="M24" s="4"/>
    </row>
    <row r="25" ht="14.25" customHeight="1">
      <c r="A25" s="27">
        <v>13.0</v>
      </c>
      <c r="B25" s="58" t="s">
        <v>49</v>
      </c>
      <c r="C25" s="32"/>
      <c r="D25" s="33"/>
      <c r="E25" s="33"/>
      <c r="F25" s="31"/>
      <c r="G25" s="31"/>
      <c r="H25" s="4"/>
      <c r="I25" s="4"/>
      <c r="J25" s="4"/>
      <c r="K25" s="4"/>
      <c r="L25" s="4"/>
      <c r="M25" s="4"/>
    </row>
    <row r="26" ht="14.25" customHeight="1">
      <c r="A26" s="27">
        <v>14.0</v>
      </c>
      <c r="B26" s="58" t="s">
        <v>50</v>
      </c>
      <c r="C26" s="32"/>
      <c r="D26" s="33"/>
      <c r="E26" s="33"/>
      <c r="F26" s="31"/>
      <c r="G26" s="31"/>
      <c r="H26" s="4"/>
      <c r="I26" s="4"/>
      <c r="J26" s="4"/>
      <c r="K26" s="4"/>
      <c r="L26" s="4"/>
      <c r="M26" s="4"/>
    </row>
    <row r="27" ht="14.25" customHeight="1">
      <c r="A27" s="27">
        <v>15.0</v>
      </c>
      <c r="B27" s="58" t="s">
        <v>52</v>
      </c>
      <c r="C27" s="32"/>
      <c r="D27" s="33"/>
      <c r="E27" s="33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60">
        <v>16.0</v>
      </c>
      <c r="B28" s="58" t="s">
        <v>54</v>
      </c>
      <c r="C28" s="32"/>
      <c r="D28" s="33"/>
      <c r="E28" s="33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17.0</v>
      </c>
      <c r="B29" s="58" t="s">
        <v>55</v>
      </c>
      <c r="C29" s="32"/>
      <c r="D29" s="33"/>
      <c r="E29" s="33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60">
        <v>18.0</v>
      </c>
      <c r="B30" s="58" t="s">
        <v>56</v>
      </c>
      <c r="C30" s="32"/>
      <c r="D30" s="33"/>
      <c r="E30" s="33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19.0</v>
      </c>
      <c r="B31" s="58" t="s">
        <v>57</v>
      </c>
      <c r="C31" s="32"/>
      <c r="D31" s="33"/>
      <c r="E31" s="33"/>
      <c r="F31" s="31"/>
      <c r="G31" s="31"/>
      <c r="H31" s="4"/>
      <c r="I31" s="4"/>
      <c r="J31" s="4"/>
      <c r="K31" s="4"/>
      <c r="L31" s="4"/>
      <c r="M31" s="4"/>
    </row>
    <row r="32" ht="14.25" customHeight="1">
      <c r="A32" s="60">
        <v>20.0</v>
      </c>
      <c r="B32" s="58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</row>
    <row r="40" ht="14.25" customHeight="1">
      <c r="A40" s="27">
        <v>1.0</v>
      </c>
      <c r="B40" s="71" t="s">
        <v>35</v>
      </c>
      <c r="C40" s="72">
        <v>5.0</v>
      </c>
      <c r="D40" s="73"/>
      <c r="E40" s="72">
        <v>15.0</v>
      </c>
      <c r="F40" s="73"/>
      <c r="G40" s="72">
        <v>27.0</v>
      </c>
      <c r="H40" s="73"/>
      <c r="I40" s="72">
        <v>31.0</v>
      </c>
      <c r="J40" s="73"/>
      <c r="K40" s="72">
        <v>39.0</v>
      </c>
      <c r="L40" s="73"/>
      <c r="M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2.0</v>
      </c>
      <c r="F41" s="75">
        <v>4.0</v>
      </c>
      <c r="G41" s="74">
        <v>1.0</v>
      </c>
      <c r="H41" s="75">
        <v>3.0</v>
      </c>
      <c r="I41" s="74">
        <v>1.0</v>
      </c>
      <c r="J41" s="75">
        <v>3.0</v>
      </c>
      <c r="K41" s="74">
        <v>1.0</v>
      </c>
      <c r="L41" s="75">
        <v>3.0</v>
      </c>
      <c r="M41" s="4"/>
    </row>
    <row r="42" ht="14.25" customHeight="1">
      <c r="A42" s="34">
        <v>3.0</v>
      </c>
      <c r="B42" s="76" t="s">
        <v>37</v>
      </c>
      <c r="C42" s="77">
        <v>2.0</v>
      </c>
      <c r="D42" s="78"/>
      <c r="E42" s="77">
        <v>2.0</v>
      </c>
      <c r="F42" s="78"/>
      <c r="G42" s="77">
        <v>2.0</v>
      </c>
      <c r="H42" s="78"/>
      <c r="I42" s="77">
        <v>2.0</v>
      </c>
      <c r="J42" s="78"/>
      <c r="K42" s="77">
        <v>2.0</v>
      </c>
      <c r="L42" s="78"/>
      <c r="M42" s="4"/>
    </row>
    <row r="43" ht="14.25" customHeight="1">
      <c r="A43" s="36">
        <v>4.0</v>
      </c>
      <c r="B43" s="76" t="s">
        <v>38</v>
      </c>
      <c r="C43" s="77">
        <v>6.0</v>
      </c>
      <c r="D43" s="78"/>
      <c r="E43" s="77">
        <v>1.0</v>
      </c>
      <c r="F43" s="78"/>
      <c r="G43" s="77">
        <v>5.0</v>
      </c>
      <c r="H43" s="78"/>
      <c r="I43" s="77">
        <v>3.0</v>
      </c>
      <c r="J43" s="78"/>
      <c r="K43" s="77">
        <v>4.0</v>
      </c>
      <c r="L43" s="78"/>
      <c r="M43" s="4"/>
    </row>
    <row r="44" ht="14.25" customHeight="1">
      <c r="A44" s="37" t="s">
        <v>39</v>
      </c>
      <c r="B44" s="79" t="s">
        <v>40</v>
      </c>
      <c r="C44" s="74">
        <v>229.0</v>
      </c>
      <c r="D44" s="75">
        <v>202.0</v>
      </c>
      <c r="E44" s="74">
        <v>279.0</v>
      </c>
      <c r="F44" s="75">
        <v>162.0</v>
      </c>
      <c r="G44" s="74">
        <v>297.0</v>
      </c>
      <c r="H44" s="75">
        <v>70.0</v>
      </c>
      <c r="I44" s="74">
        <v>233.0</v>
      </c>
      <c r="J44" s="75">
        <v>392.0</v>
      </c>
      <c r="K44" s="74">
        <v>248.0</v>
      </c>
      <c r="L44" s="75">
        <v>266.0</v>
      </c>
      <c r="M44" s="4"/>
    </row>
    <row r="45" ht="14.25" customHeight="1">
      <c r="A45" s="43">
        <v>6.0</v>
      </c>
      <c r="B45" s="79" t="s">
        <v>41</v>
      </c>
      <c r="C45" s="74">
        <v>10.0</v>
      </c>
      <c r="D45" s="75">
        <v>7.0</v>
      </c>
      <c r="E45" s="74">
        <v>10.0</v>
      </c>
      <c r="F45" s="75">
        <v>10.0</v>
      </c>
      <c r="G45" s="74">
        <v>10.0</v>
      </c>
      <c r="H45" s="75">
        <v>10.0</v>
      </c>
      <c r="I45" s="74">
        <v>10.0</v>
      </c>
      <c r="J45" s="75">
        <v>7.0</v>
      </c>
      <c r="K45" s="74">
        <v>10.0</v>
      </c>
      <c r="L45" s="75">
        <v>9.0</v>
      </c>
      <c r="M45" s="4"/>
    </row>
    <row r="46" ht="14.25" customHeight="1">
      <c r="A46" s="44">
        <v>7.0</v>
      </c>
      <c r="B46" s="79" t="s">
        <v>42</v>
      </c>
      <c r="C46" s="74">
        <v>387.0</v>
      </c>
      <c r="D46" s="75">
        <v>452.0</v>
      </c>
      <c r="E46" s="74">
        <v>521.0</v>
      </c>
      <c r="F46" s="75">
        <v>389.0</v>
      </c>
      <c r="G46" s="74">
        <v>638.0</v>
      </c>
      <c r="H46" s="75">
        <v>109.0</v>
      </c>
      <c r="I46" s="74">
        <v>354.0</v>
      </c>
      <c r="J46" s="75">
        <v>673.0</v>
      </c>
      <c r="K46" s="74">
        <v>435.0</v>
      </c>
      <c r="L46" s="75">
        <v>429.0</v>
      </c>
      <c r="M46" s="4"/>
    </row>
    <row r="47" ht="14.25" customHeight="1">
      <c r="A47" s="45">
        <v>8.0</v>
      </c>
      <c r="B47" s="80" t="s">
        <v>43</v>
      </c>
      <c r="C47" s="81">
        <v>238.0</v>
      </c>
      <c r="D47" s="82">
        <v>192.0</v>
      </c>
      <c r="E47" s="81">
        <v>301.0</v>
      </c>
      <c r="F47" s="82">
        <v>321.0</v>
      </c>
      <c r="G47" s="81">
        <v>147.0</v>
      </c>
      <c r="H47" s="82">
        <v>142.0</v>
      </c>
      <c r="I47" s="81">
        <v>324.0</v>
      </c>
      <c r="J47" s="82">
        <v>198.0</v>
      </c>
      <c r="K47" s="81">
        <v>214.0</v>
      </c>
      <c r="L47" s="82">
        <v>102.0</v>
      </c>
      <c r="M47" s="4"/>
    </row>
    <row r="48" ht="14.25" customHeight="1">
      <c r="A48" s="52">
        <v>9.0</v>
      </c>
      <c r="B48" s="83" t="s">
        <v>44</v>
      </c>
      <c r="C48" s="74">
        <v>10.0</v>
      </c>
      <c r="D48" s="75">
        <v>10.0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6.0</v>
      </c>
      <c r="K48" s="74">
        <v>10.0</v>
      </c>
      <c r="L48" s="75">
        <v>10.0</v>
      </c>
      <c r="M48" s="4"/>
    </row>
    <row r="49" ht="14.25" customHeight="1">
      <c r="A49" s="52">
        <v>10.0</v>
      </c>
      <c r="B49" s="83" t="s">
        <v>45</v>
      </c>
      <c r="C49" s="84">
        <v>455.0</v>
      </c>
      <c r="D49" s="85">
        <v>333.0</v>
      </c>
      <c r="E49" s="84">
        <v>351.0</v>
      </c>
      <c r="F49" s="85">
        <v>454.0</v>
      </c>
      <c r="G49" s="84">
        <v>207.0</v>
      </c>
      <c r="H49" s="85">
        <v>247.0</v>
      </c>
      <c r="I49" s="84">
        <v>519.0</v>
      </c>
      <c r="J49" s="85">
        <v>253.0</v>
      </c>
      <c r="K49" s="84">
        <v>382.0</v>
      </c>
      <c r="L49" s="85">
        <v>153.0</v>
      </c>
      <c r="M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</row>
    <row r="51" ht="14.25" customHeight="1">
      <c r="A51" s="37">
        <v>11.0</v>
      </c>
      <c r="B51" s="87" t="s">
        <v>47</v>
      </c>
      <c r="C51" s="15"/>
      <c r="D51" s="15"/>
      <c r="E51" s="15"/>
      <c r="F51" s="15"/>
      <c r="G51" s="89"/>
      <c r="H51" s="88"/>
      <c r="I51" s="88">
        <v>0.0</v>
      </c>
      <c r="J51" s="89" t="s">
        <v>53</v>
      </c>
      <c r="K51" s="88">
        <v>1.0</v>
      </c>
      <c r="L51" s="89">
        <v>2.0</v>
      </c>
      <c r="M51" s="4"/>
    </row>
    <row r="52" ht="14.25" customHeight="1">
      <c r="A52" s="27">
        <v>12.0</v>
      </c>
      <c r="B52" s="87" t="s">
        <v>48</v>
      </c>
      <c r="C52" s="15"/>
      <c r="D52" s="15"/>
      <c r="E52" s="15"/>
      <c r="F52" s="15"/>
      <c r="G52" s="75"/>
      <c r="H52" s="74"/>
      <c r="I52" s="74">
        <v>9.0</v>
      </c>
      <c r="J52" s="75" t="s">
        <v>53</v>
      </c>
      <c r="K52" s="74">
        <v>6.0</v>
      </c>
      <c r="L52" s="75">
        <v>9.0</v>
      </c>
      <c r="M52" s="4"/>
    </row>
    <row r="53" ht="14.25" customHeight="1">
      <c r="A53" s="27">
        <v>13.0</v>
      </c>
      <c r="B53" s="87" t="s">
        <v>49</v>
      </c>
      <c r="C53" s="15"/>
      <c r="D53" s="15"/>
      <c r="E53" s="15"/>
      <c r="F53" s="15"/>
      <c r="G53" s="75"/>
      <c r="H53" s="74"/>
      <c r="I53" s="74">
        <v>9.0</v>
      </c>
      <c r="J53" s="75" t="s">
        <v>53</v>
      </c>
      <c r="K53" s="74">
        <v>9.0</v>
      </c>
      <c r="L53" s="75">
        <v>9.0</v>
      </c>
      <c r="M53" s="4"/>
    </row>
    <row r="54" ht="14.25" customHeight="1">
      <c r="A54" s="27">
        <v>14.0</v>
      </c>
      <c r="B54" s="87" t="s">
        <v>50</v>
      </c>
      <c r="C54" s="15"/>
      <c r="D54" s="15"/>
      <c r="E54" s="15"/>
      <c r="F54" s="15"/>
      <c r="G54" s="75"/>
      <c r="H54" s="74"/>
      <c r="I54" s="74" t="s">
        <v>51</v>
      </c>
      <c r="J54" s="75" t="s">
        <v>53</v>
      </c>
      <c r="K54" s="74" t="s">
        <v>51</v>
      </c>
      <c r="L54" s="75" t="s">
        <v>51</v>
      </c>
      <c r="M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</row>
    <row r="56" ht="14.25" customHeight="1">
      <c r="A56" s="60">
        <v>16.0</v>
      </c>
      <c r="B56" s="91" t="s">
        <v>54</v>
      </c>
      <c r="C56" s="15"/>
      <c r="D56" s="15"/>
      <c r="E56" s="15"/>
      <c r="F56" s="15"/>
      <c r="G56" s="707"/>
      <c r="H56" s="75"/>
      <c r="I56" s="74">
        <v>90.0</v>
      </c>
      <c r="J56" s="75">
        <v>78.0</v>
      </c>
      <c r="K56" s="74">
        <v>66.0</v>
      </c>
      <c r="L56" s="75">
        <v>24.0</v>
      </c>
      <c r="M56" s="4"/>
    </row>
    <row r="57" ht="14.25" customHeight="1">
      <c r="A57" s="27">
        <v>17.0</v>
      </c>
      <c r="B57" s="91" t="s">
        <v>55</v>
      </c>
      <c r="C57" s="15"/>
      <c r="D57" s="15"/>
      <c r="E57" s="15"/>
      <c r="F57" s="15"/>
      <c r="G57" s="707"/>
      <c r="H57" s="75"/>
      <c r="I57" s="74">
        <v>72.0</v>
      </c>
      <c r="J57" s="75">
        <v>56.0</v>
      </c>
      <c r="K57" s="74">
        <v>52.0</v>
      </c>
      <c r="L57" s="75">
        <v>16.0</v>
      </c>
      <c r="M57" s="4"/>
    </row>
    <row r="58" ht="14.25" customHeight="1">
      <c r="A58" s="60">
        <v>18.0</v>
      </c>
      <c r="B58" s="91" t="s">
        <v>56</v>
      </c>
      <c r="C58" s="15"/>
      <c r="D58" s="15"/>
      <c r="E58" s="15"/>
      <c r="F58" s="15"/>
      <c r="G58" s="716"/>
      <c r="H58" s="82"/>
      <c r="I58" s="81">
        <v>0.0</v>
      </c>
      <c r="J58" s="82">
        <v>2.0</v>
      </c>
      <c r="K58" s="81">
        <v>0.0</v>
      </c>
      <c r="L58" s="82">
        <v>1.0</v>
      </c>
      <c r="M58" s="4"/>
    </row>
    <row r="59" ht="14.25" customHeight="1">
      <c r="A59" s="27">
        <v>19.0</v>
      </c>
      <c r="B59" s="91" t="s">
        <v>57</v>
      </c>
      <c r="C59" s="15"/>
      <c r="D59" s="15"/>
      <c r="E59" s="15"/>
      <c r="F59" s="15"/>
      <c r="G59" s="707"/>
      <c r="H59" s="75"/>
      <c r="I59" s="74">
        <v>0.0</v>
      </c>
      <c r="J59" s="75">
        <v>0.0</v>
      </c>
      <c r="K59" s="74">
        <v>1.0</v>
      </c>
      <c r="L59" s="75">
        <v>0.0</v>
      </c>
      <c r="M59" s="4"/>
    </row>
    <row r="60" ht="14.25" customHeight="1">
      <c r="A60" s="60">
        <v>20.0</v>
      </c>
      <c r="B60" s="91" t="s">
        <v>58</v>
      </c>
      <c r="C60" s="15"/>
      <c r="D60" s="15"/>
      <c r="E60" s="15"/>
      <c r="F60" s="15"/>
      <c r="G60" s="707"/>
      <c r="H60" s="75"/>
      <c r="I60" s="74">
        <v>0.0</v>
      </c>
      <c r="J60" s="75" t="s">
        <v>229</v>
      </c>
      <c r="K60" s="74">
        <v>0.0</v>
      </c>
      <c r="L60" s="75">
        <v>3.0</v>
      </c>
      <c r="M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</row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13.71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2.0"/>
  </cols>
  <sheetData>
    <row r="1" ht="14.25" customHeight="1">
      <c r="A1" s="1" t="s">
        <v>0</v>
      </c>
      <c r="B1" s="517">
        <v>316.0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COUNT(C12:G12)</f>
        <v>0</v>
      </c>
      <c r="D3" s="308">
        <f>COUNTIF(C26:G26, "YES") + COUNTIF(C26:G26, "NO")</f>
        <v>0</v>
      </c>
      <c r="E3" s="308">
        <f>COUNTIF(C26:G26, "NO")</f>
        <v>0</v>
      </c>
      <c r="F3" s="308">
        <f>SUM(C23:G23)</f>
        <v>0</v>
      </c>
      <c r="G3" s="308">
        <f>MAX(C23:G23)</f>
        <v>0</v>
      </c>
      <c r="H3" s="717">
        <f t="shared" ref="H3:H4" si="1">IF(D3-E3=0, 0, F3/(D3-E3))</f>
        <v>0</v>
      </c>
      <c r="I3" s="718">
        <f>SUM(C24:G24)</f>
        <v>0</v>
      </c>
      <c r="J3" s="719" t="str">
        <f t="shared" ref="J3:J4" si="2">SUM(F3/I3)*100</f>
        <v>#DIV/0!</v>
      </c>
      <c r="K3" s="308">
        <f>COUNTIF(C23:G23, "&gt;=100")</f>
        <v>0</v>
      </c>
      <c r="L3" s="308">
        <f>COUNTIF(C23:G23,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3.0</v>
      </c>
      <c r="D4" s="718">
        <f>COUNTIF(C54:L54, "YES") + COUNTIF(C54:L54, "NO")</f>
        <v>3</v>
      </c>
      <c r="E4" s="308">
        <f>COUNTIF(C54:L54, "NO")</f>
        <v>0</v>
      </c>
      <c r="F4" s="308">
        <f>SUM(C51:L51)</f>
        <v>17</v>
      </c>
      <c r="G4" s="308">
        <f>MAX(C51:L51)</f>
        <v>8</v>
      </c>
      <c r="H4" s="717">
        <f t="shared" si="1"/>
        <v>5.666666667</v>
      </c>
      <c r="I4" s="308">
        <f>SUM(C52:L52)</f>
        <v>29</v>
      </c>
      <c r="J4" s="720">
        <f t="shared" si="2"/>
        <v>58.62068966</v>
      </c>
      <c r="K4" s="308">
        <f>COUNTIF(C51:L51, "&gt;=100")</f>
        <v>0</v>
      </c>
      <c r="L4" s="308">
        <f>COUNTIF(D51:M51, "&gt;=50")</f>
        <v>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721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>
        <f>SUM(C28:G28)</f>
        <v>0</v>
      </c>
      <c r="D6" s="308">
        <f>SUMIF(C31:G31, "&gt;=1")</f>
        <v>0</v>
      </c>
      <c r="E6" s="308">
        <f>SUM(C29:G29)</f>
        <v>0</v>
      </c>
      <c r="F6" s="308">
        <f>SUM(C30:G30)</f>
        <v>0</v>
      </c>
      <c r="G6" s="308"/>
      <c r="H6" s="308" t="str">
        <f>SUM(E6/F6)</f>
        <v>#DIV/0!</v>
      </c>
      <c r="I6" s="308">
        <f>COUNTIF(B30:F30, "&gt;=5")</f>
        <v>0</v>
      </c>
      <c r="J6" s="308">
        <f>COUNTIF(C30:G30, "&gt;=4")</f>
        <v>0</v>
      </c>
      <c r="K6" s="308" t="str">
        <f>SUM(C6/F6)</f>
        <v>#DIV/0!</v>
      </c>
      <c r="L6" s="720" t="str">
        <f t="shared" ref="L6:L7" si="3">SUM(E6/C6)*6</f>
        <v>#DIV/0!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>
        <f>SUM(C56:L56)</f>
        <v>384</v>
      </c>
      <c r="D7" s="308">
        <f>SUMIF(C59:L59, "&gt;=1")</f>
        <v>12</v>
      </c>
      <c r="E7" s="308">
        <f>SUM(C57:L57)</f>
        <v>259</v>
      </c>
      <c r="F7" s="308">
        <f>SUM(C58:L58)</f>
        <v>5</v>
      </c>
      <c r="G7" s="308" t="s">
        <v>360</v>
      </c>
      <c r="H7" s="720">
        <f>AVERAGE(E7/F7)</f>
        <v>51.8</v>
      </c>
      <c r="I7" s="308">
        <f>COUNTIF(B58:K58, "&gt;=5")</f>
        <v>0</v>
      </c>
      <c r="J7" s="308">
        <f>COUNTIF(C58:L58, "&gt;=4")</f>
        <v>0</v>
      </c>
      <c r="K7" s="720">
        <f>AVERAGE(C7/F7)</f>
        <v>76.8</v>
      </c>
      <c r="L7" s="720">
        <f t="shared" si="3"/>
        <v>4.046875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/>
      <c r="D16" s="31"/>
      <c r="E16" s="8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/>
      <c r="D17" s="31"/>
      <c r="E17" s="8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/>
      <c r="D18" s="31"/>
      <c r="E18" s="8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/>
      <c r="D19" s="51"/>
      <c r="E19" s="31"/>
      <c r="F19" s="51"/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722">
        <v>10.0</v>
      </c>
      <c r="B21" s="46" t="s">
        <v>45</v>
      </c>
      <c r="C21" s="51"/>
      <c r="D21" s="51"/>
      <c r="E21" s="51"/>
      <c r="F21" s="51"/>
      <c r="G21" s="5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723">
        <v>1.0</v>
      </c>
      <c r="B40" s="724" t="s">
        <v>35</v>
      </c>
      <c r="C40" s="725">
        <v>1.0</v>
      </c>
      <c r="D40" s="726"/>
      <c r="E40" s="725">
        <v>17.0</v>
      </c>
      <c r="F40" s="726"/>
      <c r="G40" s="725">
        <v>19.0</v>
      </c>
      <c r="H40" s="726"/>
      <c r="I40" s="725">
        <v>31.0</v>
      </c>
      <c r="J40" s="726"/>
      <c r="K40" s="725">
        <v>44.0</v>
      </c>
      <c r="L40" s="726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>
        <v>3.0</v>
      </c>
      <c r="D42" s="78"/>
      <c r="E42" s="77">
        <v>3.0</v>
      </c>
      <c r="F42" s="78"/>
      <c r="G42" s="77">
        <v>3.0</v>
      </c>
      <c r="H42" s="78"/>
      <c r="I42" s="77">
        <v>3.0</v>
      </c>
      <c r="J42" s="78"/>
      <c r="K42" s="77">
        <v>3.0</v>
      </c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4.0</v>
      </c>
      <c r="F43" s="78"/>
      <c r="G43" s="77">
        <v>6.0</v>
      </c>
      <c r="H43" s="78"/>
      <c r="I43" s="77">
        <v>1.0</v>
      </c>
      <c r="J43" s="78"/>
      <c r="K43" s="77">
        <v>5.0</v>
      </c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>
        <v>100.0</v>
      </c>
      <c r="D44" s="75">
        <v>110.0</v>
      </c>
      <c r="E44" s="74">
        <v>405.0</v>
      </c>
      <c r="F44" s="75">
        <v>203.0</v>
      </c>
      <c r="G44" s="74">
        <v>231.0</v>
      </c>
      <c r="H44" s="75">
        <v>19.0</v>
      </c>
      <c r="I44" s="74">
        <v>174.0</v>
      </c>
      <c r="J44" s="75">
        <v>131.0</v>
      </c>
      <c r="K44" s="74">
        <v>290.0</v>
      </c>
      <c r="L44" s="75">
        <v>369.0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8.0</v>
      </c>
      <c r="G45" s="74">
        <v>10.0</v>
      </c>
      <c r="H45" s="75">
        <v>0.0</v>
      </c>
      <c r="I45" s="74">
        <v>10.0</v>
      </c>
      <c r="J45" s="75">
        <v>9.0</v>
      </c>
      <c r="K45" s="74">
        <v>10.0</v>
      </c>
      <c r="L45" s="75">
        <v>10.0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>
        <v>237.0</v>
      </c>
      <c r="D46" s="75">
        <v>244.0</v>
      </c>
      <c r="E46" s="74">
        <v>602.0</v>
      </c>
      <c r="F46" s="75">
        <v>296.0</v>
      </c>
      <c r="G46" s="74">
        <v>342.0</v>
      </c>
      <c r="H46" s="75">
        <v>18.0</v>
      </c>
      <c r="I46" s="74">
        <v>322.0</v>
      </c>
      <c r="J46" s="75">
        <v>204.0</v>
      </c>
      <c r="K46" s="74">
        <v>377.0</v>
      </c>
      <c r="L46" s="75">
        <v>517.0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>
        <v>177.0</v>
      </c>
      <c r="D47" s="82">
        <v>419.0</v>
      </c>
      <c r="E47" s="81">
        <v>189.0</v>
      </c>
      <c r="F47" s="82">
        <v>285.0</v>
      </c>
      <c r="G47" s="81">
        <v>63.0</v>
      </c>
      <c r="H47" s="82">
        <v>186.0</v>
      </c>
      <c r="I47" s="81">
        <v>227.0</v>
      </c>
      <c r="J47" s="82">
        <v>80.0</v>
      </c>
      <c r="K47" s="81">
        <v>315.0</v>
      </c>
      <c r="L47" s="82">
        <v>95.0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3.0</v>
      </c>
      <c r="K48" s="74">
        <v>10.0</v>
      </c>
      <c r="L48" s="75">
        <v>10.0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722">
        <v>10.0</v>
      </c>
      <c r="B49" s="80" t="s">
        <v>45</v>
      </c>
      <c r="C49" s="81">
        <v>249.0</v>
      </c>
      <c r="D49" s="82">
        <v>636.0</v>
      </c>
      <c r="E49" s="81">
        <v>357.0</v>
      </c>
      <c r="F49" s="82">
        <v>612.0</v>
      </c>
      <c r="G49" s="81">
        <v>140.0</v>
      </c>
      <c r="H49" s="82">
        <v>300.0</v>
      </c>
      <c r="I49" s="81">
        <v>312.0</v>
      </c>
      <c r="J49" s="82">
        <v>97.0</v>
      </c>
      <c r="K49" s="81">
        <v>483.0</v>
      </c>
      <c r="L49" s="82">
        <v>166.0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20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727">
        <v>11.0</v>
      </c>
      <c r="B51" s="728" t="s">
        <v>47</v>
      </c>
      <c r="C51" s="729">
        <v>2.0</v>
      </c>
      <c r="D51" s="730">
        <v>8.0</v>
      </c>
      <c r="E51" s="729">
        <v>0.0</v>
      </c>
      <c r="F51" s="730"/>
      <c r="G51" s="730">
        <v>7.0</v>
      </c>
      <c r="H51" s="729"/>
      <c r="I51" s="729"/>
      <c r="J51" s="730"/>
      <c r="K51" s="729"/>
      <c r="L51" s="730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>
        <v>12.0</v>
      </c>
      <c r="D52" s="75">
        <v>5.0</v>
      </c>
      <c r="E52" s="74">
        <v>5.0</v>
      </c>
      <c r="F52" s="75"/>
      <c r="G52" s="75">
        <v>7.0</v>
      </c>
      <c r="H52" s="74"/>
      <c r="I52" s="74"/>
      <c r="J52" s="75"/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>
        <v>11.0</v>
      </c>
      <c r="D53" s="75">
        <v>11.0</v>
      </c>
      <c r="E53" s="74">
        <v>11.0</v>
      </c>
      <c r="F53" s="75"/>
      <c r="G53" s="75">
        <v>11.0</v>
      </c>
      <c r="H53" s="74"/>
      <c r="I53" s="74"/>
      <c r="J53" s="75"/>
      <c r="K53" s="74"/>
      <c r="L53" s="7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 t="s">
        <v>63</v>
      </c>
      <c r="D54" s="75" t="s">
        <v>51</v>
      </c>
      <c r="E54" s="74" t="s">
        <v>51</v>
      </c>
      <c r="F54" s="75"/>
      <c r="G54" s="75" t="s">
        <v>51</v>
      </c>
      <c r="H54" s="74"/>
      <c r="I54" s="74"/>
      <c r="J54" s="75"/>
      <c r="K54" s="74"/>
      <c r="L54" s="75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>
        <v>78.0</v>
      </c>
      <c r="D56" s="75">
        <v>150.0</v>
      </c>
      <c r="E56" s="74">
        <v>66.0</v>
      </c>
      <c r="F56" s="75">
        <v>24.0</v>
      </c>
      <c r="G56" s="74">
        <v>66.0</v>
      </c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>
        <v>48.0</v>
      </c>
      <c r="D57" s="75">
        <v>104.0</v>
      </c>
      <c r="E57" s="74">
        <v>31.0</v>
      </c>
      <c r="F57" s="75">
        <v>14.0</v>
      </c>
      <c r="G57" s="74">
        <v>62.0</v>
      </c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>
        <v>2.0</v>
      </c>
      <c r="D58" s="82">
        <v>3.0</v>
      </c>
      <c r="E58" s="81">
        <v>0.0</v>
      </c>
      <c r="F58" s="82">
        <v>0.0</v>
      </c>
      <c r="G58" s="81">
        <v>0.0</v>
      </c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>
        <v>2.0</v>
      </c>
      <c r="D59" s="75">
        <v>4.0</v>
      </c>
      <c r="E59" s="74">
        <v>3.0</v>
      </c>
      <c r="F59" s="75">
        <v>1.0</v>
      </c>
      <c r="G59" s="74">
        <v>2.0</v>
      </c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 t="s">
        <v>361</v>
      </c>
      <c r="D60" s="75" t="s">
        <v>362</v>
      </c>
      <c r="E60" s="74">
        <v>0.0</v>
      </c>
      <c r="F60" s="75">
        <v>0.0</v>
      </c>
      <c r="G60" s="74">
        <v>0.0</v>
      </c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2.0"/>
  </cols>
  <sheetData>
    <row r="1" ht="14.25" customHeight="1">
      <c r="A1" s="1" t="s">
        <v>0</v>
      </c>
      <c r="B1" s="517">
        <v>317.0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COUNT(C12:G12)</f>
        <v>0</v>
      </c>
      <c r="D3" s="308">
        <f>COUNTIF(C26:G26, "YES") + COUNTIF(C26:G26, "NO")</f>
        <v>0</v>
      </c>
      <c r="E3" s="308">
        <f>COUNTIF(C26:G26, "NO")</f>
        <v>0</v>
      </c>
      <c r="F3" s="308">
        <f>SUM(C23:G23)</f>
        <v>0</v>
      </c>
      <c r="G3" s="308">
        <f>MAX(C23:G23)</f>
        <v>0</v>
      </c>
      <c r="H3" s="717">
        <f t="shared" ref="H3:H4" si="1">IF(D3-E3=0, 0, F3/(D3-E3))</f>
        <v>0</v>
      </c>
      <c r="I3" s="718">
        <f>SUM(C24:G24)</f>
        <v>0</v>
      </c>
      <c r="J3" s="719" t="str">
        <f t="shared" ref="J3:J4" si="2">SUM(F3/I3)*100</f>
        <v>#DIV/0!</v>
      </c>
      <c r="K3" s="308">
        <f>COUNTIF(C23:G23, "&gt;=100")</f>
        <v>0</v>
      </c>
      <c r="L3" s="308">
        <f>COUNTIF(C23:G23,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f>COUNT(C40:L40)</f>
        <v>1</v>
      </c>
      <c r="D4" s="718">
        <f>COUNTIF(C54:L54, "YES") + COUNTIF(C54:L54, "NO")</f>
        <v>2</v>
      </c>
      <c r="E4" s="308">
        <f>COUNTIF(C54:L54, "NO")</f>
        <v>0</v>
      </c>
      <c r="F4" s="308">
        <f>SUM(C51:L51)</f>
        <v>6</v>
      </c>
      <c r="G4" s="308">
        <f>MAX(C51:L51)</f>
        <v>3</v>
      </c>
      <c r="H4" s="717">
        <f t="shared" si="1"/>
        <v>3</v>
      </c>
      <c r="I4" s="308">
        <f>SUM(C52:L52)</f>
        <v>16</v>
      </c>
      <c r="J4" s="720">
        <f t="shared" si="2"/>
        <v>37.5</v>
      </c>
      <c r="K4" s="308">
        <f>COUNTIF(C51:L51, "&gt;=100")</f>
        <v>0</v>
      </c>
      <c r="L4" s="308">
        <f>COUNTIF(D51:M51, "&gt;=50")</f>
        <v>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721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>
        <f>SUM(C28:G28)</f>
        <v>0</v>
      </c>
      <c r="D6" s="308">
        <f>SUMIF(C31:G31, "&gt;=1")</f>
        <v>0</v>
      </c>
      <c r="E6" s="308">
        <f>SUM(C29:G29)</f>
        <v>0</v>
      </c>
      <c r="F6" s="308">
        <f>SUM(C30:G30)</f>
        <v>0</v>
      </c>
      <c r="G6" s="308"/>
      <c r="H6" s="308" t="str">
        <f>SUM(E6/F6)</f>
        <v>#DIV/0!</v>
      </c>
      <c r="I6" s="308">
        <f>COUNTIF(B30:F30, "&gt;=5")</f>
        <v>0</v>
      </c>
      <c r="J6" s="308">
        <f>COUNTIF(C30:G30, "&gt;=4")</f>
        <v>0</v>
      </c>
      <c r="K6" s="308" t="str">
        <f>SUM(C6/F6)</f>
        <v>#DIV/0!</v>
      </c>
      <c r="L6" s="720" t="str">
        <f t="shared" ref="L6:L7" si="3">SUM(E6/C6)*6</f>
        <v>#DIV/0!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>
        <f>SUM(C56:L56)</f>
        <v>0</v>
      </c>
      <c r="D7" s="308">
        <f>SUMIF(C59:L59, "&gt;=1")</f>
        <v>0</v>
      </c>
      <c r="E7" s="308">
        <f>SUM(C57:L57)</f>
        <v>0</v>
      </c>
      <c r="F7" s="308">
        <f>SUM(C58:L58)</f>
        <v>0</v>
      </c>
      <c r="G7" s="308"/>
      <c r="H7" s="720" t="str">
        <f>AVERAGE(E7/F7)</f>
        <v>#DIV/0!</v>
      </c>
      <c r="I7" s="308">
        <f>COUNTIF(B58:K58, "&gt;=5")</f>
        <v>0</v>
      </c>
      <c r="J7" s="308">
        <f>COUNTIF(C58:L58, "&gt;=4")</f>
        <v>0</v>
      </c>
      <c r="K7" s="720" t="str">
        <f>AVERAGE(C7/F7)</f>
        <v>#DIV/0!</v>
      </c>
      <c r="L7" s="720" t="str">
        <f t="shared" si="3"/>
        <v>#DIV/0!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/>
      <c r="D16" s="31"/>
      <c r="E16" s="8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/>
      <c r="D17" s="31"/>
      <c r="E17" s="8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/>
      <c r="D18" s="31"/>
      <c r="E18" s="8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/>
      <c r="D19" s="51"/>
      <c r="E19" s="31"/>
      <c r="F19" s="51"/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/>
      <c r="F40" s="73"/>
      <c r="G40" s="72"/>
      <c r="H40" s="73"/>
      <c r="I40" s="72"/>
      <c r="J40" s="73"/>
      <c r="K40" s="72"/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/>
      <c r="F41" s="75"/>
      <c r="G41" s="74"/>
      <c r="H41" s="75"/>
      <c r="I41" s="74"/>
      <c r="J41" s="75"/>
      <c r="K41" s="74"/>
      <c r="L41" s="75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>
        <v>3.0</v>
      </c>
      <c r="D42" s="78"/>
      <c r="E42" s="77"/>
      <c r="F42" s="78"/>
      <c r="G42" s="77"/>
      <c r="H42" s="78"/>
      <c r="I42" s="77"/>
      <c r="J42" s="78"/>
      <c r="K42" s="77"/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/>
      <c r="F43" s="78"/>
      <c r="G43" s="77"/>
      <c r="H43" s="78"/>
      <c r="I43" s="77"/>
      <c r="J43" s="78"/>
      <c r="K43" s="77"/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>
        <v>100.0</v>
      </c>
      <c r="D44" s="75">
        <v>110.0</v>
      </c>
      <c r="E44" s="74"/>
      <c r="F44" s="75"/>
      <c r="G44" s="74"/>
      <c r="H44" s="75"/>
      <c r="I44" s="74"/>
      <c r="J44" s="75"/>
      <c r="K44" s="74"/>
      <c r="L44" s="75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/>
      <c r="F45" s="75"/>
      <c r="G45" s="74"/>
      <c r="H45" s="75"/>
      <c r="I45" s="74"/>
      <c r="J45" s="75"/>
      <c r="K45" s="74"/>
      <c r="L45" s="75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>
        <v>237.0</v>
      </c>
      <c r="D46" s="75">
        <v>244.0</v>
      </c>
      <c r="E46" s="74"/>
      <c r="F46" s="75"/>
      <c r="G46" s="74"/>
      <c r="H46" s="75"/>
      <c r="I46" s="74"/>
      <c r="J46" s="75"/>
      <c r="K46" s="74"/>
      <c r="L46" s="75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>
        <v>177.0</v>
      </c>
      <c r="D47" s="82">
        <v>419.0</v>
      </c>
      <c r="E47" s="81"/>
      <c r="F47" s="82"/>
      <c r="G47" s="81"/>
      <c r="H47" s="82"/>
      <c r="I47" s="81"/>
      <c r="J47" s="82"/>
      <c r="K47" s="81"/>
      <c r="L47" s="8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/>
      <c r="F48" s="82"/>
      <c r="G48" s="74"/>
      <c r="H48" s="75"/>
      <c r="I48" s="74"/>
      <c r="J48" s="75"/>
      <c r="K48" s="74"/>
      <c r="L48" s="75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>
        <v>249.0</v>
      </c>
      <c r="D49" s="85">
        <v>636.0</v>
      </c>
      <c r="E49" s="84"/>
      <c r="F49" s="85"/>
      <c r="G49" s="84"/>
      <c r="H49" s="85"/>
      <c r="I49" s="84"/>
      <c r="J49" s="85"/>
      <c r="K49" s="84"/>
      <c r="L49" s="8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20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>
        <v>3.0</v>
      </c>
      <c r="D51" s="89">
        <v>3.0</v>
      </c>
      <c r="E51" s="88"/>
      <c r="F51" s="89"/>
      <c r="G51" s="89"/>
      <c r="H51" s="88"/>
      <c r="I51" s="88"/>
      <c r="J51" s="89"/>
      <c r="K51" s="88"/>
      <c r="L51" s="89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>
        <v>13.0</v>
      </c>
      <c r="D52" s="75">
        <v>3.0</v>
      </c>
      <c r="E52" s="74"/>
      <c r="F52" s="75"/>
      <c r="G52" s="75"/>
      <c r="H52" s="74"/>
      <c r="I52" s="74"/>
      <c r="J52" s="75"/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>
        <v>4.0</v>
      </c>
      <c r="D53" s="75">
        <v>4.0</v>
      </c>
      <c r="E53" s="74"/>
      <c r="F53" s="75"/>
      <c r="G53" s="75"/>
      <c r="H53" s="74"/>
      <c r="I53" s="74"/>
      <c r="J53" s="75"/>
      <c r="K53" s="74"/>
      <c r="L53" s="7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 t="s">
        <v>51</v>
      </c>
      <c r="D54" s="75" t="s">
        <v>51</v>
      </c>
      <c r="E54" s="74"/>
      <c r="F54" s="75"/>
      <c r="G54" s="75"/>
      <c r="H54" s="74"/>
      <c r="I54" s="74"/>
      <c r="J54" s="75"/>
      <c r="K54" s="74"/>
      <c r="L54" s="75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2.0"/>
  </cols>
  <sheetData>
    <row r="1" ht="14.25" customHeight="1">
      <c r="A1" s="1" t="s">
        <v>0</v>
      </c>
      <c r="B1" s="517">
        <v>318.0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COUNT(C12:G12)</f>
        <v>0</v>
      </c>
      <c r="D3" s="308">
        <f>COUNTIF(C26:G26, "YES") + COUNTIF(C26:G26, "NO")</f>
        <v>0</v>
      </c>
      <c r="E3" s="308">
        <f>COUNTIF(C26:G26, "NO")</f>
        <v>0</v>
      </c>
      <c r="F3" s="308">
        <f>SUM(C23:G23)</f>
        <v>0</v>
      </c>
      <c r="G3" s="308">
        <f>MAX(C23:G23)</f>
        <v>0</v>
      </c>
      <c r="H3" s="717">
        <f t="shared" ref="H3:H4" si="1">IF(D3-E3=0, 0, F3/(D3-E3))</f>
        <v>0</v>
      </c>
      <c r="I3" s="718">
        <f>SUM(C24:G24)</f>
        <v>0</v>
      </c>
      <c r="J3" s="719" t="str">
        <f t="shared" ref="J3:J4" si="2">SUM(F3/I3)*100</f>
        <v>#DIV/0!</v>
      </c>
      <c r="K3" s="308">
        <f>COUNTIF(C23:G23, "&gt;=100")</f>
        <v>0</v>
      </c>
      <c r="L3" s="308">
        <f>COUNTIF(C23:G23,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3.0</v>
      </c>
      <c r="D4" s="718">
        <v>6.0</v>
      </c>
      <c r="E4" s="308">
        <v>1.0</v>
      </c>
      <c r="F4" s="308">
        <f>SUM(C51:L51)</f>
        <v>51</v>
      </c>
      <c r="G4" s="308">
        <f>MAX(C51:L51)</f>
        <v>35</v>
      </c>
      <c r="H4" s="717">
        <f t="shared" si="1"/>
        <v>10.2</v>
      </c>
      <c r="I4" s="308">
        <f>SUM(C52:L52)</f>
        <v>176</v>
      </c>
      <c r="J4" s="720">
        <f t="shared" si="2"/>
        <v>28.97727273</v>
      </c>
      <c r="K4" s="308">
        <f>COUNTIF(C51:L51, "&gt;=100")</f>
        <v>0</v>
      </c>
      <c r="L4" s="308">
        <f>COUNTIF(D51:M51, "&gt;=50")</f>
        <v>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721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>
        <f>SUM(C28:G28)</f>
        <v>0</v>
      </c>
      <c r="D6" s="308">
        <f>SUMIF(C31:G31, "&gt;=1")</f>
        <v>0</v>
      </c>
      <c r="E6" s="308">
        <f>SUM(C29:G29)</f>
        <v>0</v>
      </c>
      <c r="F6" s="308">
        <f>SUM(C30:G30)</f>
        <v>0</v>
      </c>
      <c r="G6" s="308"/>
      <c r="H6" s="308" t="str">
        <f>SUM(E6/F6)</f>
        <v>#DIV/0!</v>
      </c>
      <c r="I6" s="308">
        <f>COUNTIF(B30:F30, "&gt;=5")</f>
        <v>0</v>
      </c>
      <c r="J6" s="308">
        <f>COUNTIF(C30:G30, "&gt;=4")</f>
        <v>0</v>
      </c>
      <c r="K6" s="308" t="str">
        <f>SUM(C6/F6)</f>
        <v>#DIV/0!</v>
      </c>
      <c r="L6" s="720" t="str">
        <f t="shared" ref="L6:L7" si="3">SUM(E6/C6)*6</f>
        <v>#DIV/0!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>
        <f>SUM(C56:L56)</f>
        <v>0</v>
      </c>
      <c r="D7" s="308">
        <f>SUMIF(C59:L59, "&gt;=1")</f>
        <v>0</v>
      </c>
      <c r="E7" s="308">
        <f>SUM(C57:L57)</f>
        <v>0</v>
      </c>
      <c r="F7" s="308">
        <f>SUM(C58:L58)</f>
        <v>0</v>
      </c>
      <c r="G7" s="308"/>
      <c r="H7" s="720" t="str">
        <f>AVERAGE(E7/F7)</f>
        <v>#DIV/0!</v>
      </c>
      <c r="I7" s="308">
        <f>COUNTIF(B58:K58, "&gt;=5")</f>
        <v>0</v>
      </c>
      <c r="J7" s="308">
        <f>COUNTIF(C58:L58, "&gt;=4")</f>
        <v>0</v>
      </c>
      <c r="K7" s="720" t="str">
        <f>AVERAGE(C7/F7)</f>
        <v>#DIV/0!</v>
      </c>
      <c r="L7" s="720" t="str">
        <f t="shared" si="3"/>
        <v>#DIV/0!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/>
      <c r="D16" s="31"/>
      <c r="E16" s="8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/>
      <c r="D17" s="31"/>
      <c r="E17" s="8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/>
      <c r="D18" s="31"/>
      <c r="E18" s="8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/>
      <c r="D19" s="51"/>
      <c r="E19" s="31"/>
      <c r="F19" s="51"/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17.0</v>
      </c>
      <c r="F40" s="73"/>
      <c r="G40" s="72">
        <v>19.0</v>
      </c>
      <c r="H40" s="73"/>
      <c r="I40" s="72">
        <v>31.0</v>
      </c>
      <c r="J40" s="73"/>
      <c r="K40" s="72">
        <v>44.0</v>
      </c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>
        <v>3.0</v>
      </c>
      <c r="D42" s="78"/>
      <c r="E42" s="77">
        <v>3.0</v>
      </c>
      <c r="F42" s="78"/>
      <c r="G42" s="77">
        <v>3.0</v>
      </c>
      <c r="H42" s="78"/>
      <c r="I42" s="77">
        <v>3.0</v>
      </c>
      <c r="J42" s="78"/>
      <c r="K42" s="77">
        <v>3.0</v>
      </c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4.0</v>
      </c>
      <c r="F43" s="78"/>
      <c r="G43" s="77">
        <v>6.0</v>
      </c>
      <c r="H43" s="78"/>
      <c r="I43" s="77">
        <v>1.0</v>
      </c>
      <c r="J43" s="78"/>
      <c r="K43" s="77">
        <v>5.0</v>
      </c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>
        <v>100.0</v>
      </c>
      <c r="D44" s="75">
        <v>110.0</v>
      </c>
      <c r="E44" s="74">
        <v>405.0</v>
      </c>
      <c r="F44" s="75">
        <v>203.0</v>
      </c>
      <c r="G44" s="74">
        <v>231.0</v>
      </c>
      <c r="H44" s="75">
        <v>19.0</v>
      </c>
      <c r="I44" s="74">
        <v>174.0</v>
      </c>
      <c r="J44" s="75">
        <v>131.0</v>
      </c>
      <c r="K44" s="74">
        <v>290.0</v>
      </c>
      <c r="L44" s="75">
        <v>369.0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8.0</v>
      </c>
      <c r="G45" s="74">
        <v>10.0</v>
      </c>
      <c r="H45" s="75">
        <v>0.0</v>
      </c>
      <c r="I45" s="74">
        <v>10.0</v>
      </c>
      <c r="J45" s="75">
        <v>9.0</v>
      </c>
      <c r="K45" s="74">
        <v>10.0</v>
      </c>
      <c r="L45" s="75">
        <v>10.0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>
        <v>237.0</v>
      </c>
      <c r="D46" s="75">
        <v>244.0</v>
      </c>
      <c r="E46" s="74">
        <v>602.0</v>
      </c>
      <c r="F46" s="75">
        <v>296.0</v>
      </c>
      <c r="G46" s="74">
        <v>342.0</v>
      </c>
      <c r="H46" s="75">
        <v>18.0</v>
      </c>
      <c r="I46" s="74">
        <v>322.0</v>
      </c>
      <c r="J46" s="75">
        <v>204.0</v>
      </c>
      <c r="K46" s="74">
        <v>377.0</v>
      </c>
      <c r="L46" s="75">
        <v>517.0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>
        <v>177.0</v>
      </c>
      <c r="D47" s="82">
        <v>419.0</v>
      </c>
      <c r="E47" s="81">
        <v>189.0</v>
      </c>
      <c r="F47" s="82">
        <v>285.0</v>
      </c>
      <c r="G47" s="81">
        <v>63.0</v>
      </c>
      <c r="H47" s="82">
        <v>186.0</v>
      </c>
      <c r="I47" s="81">
        <v>227.0</v>
      </c>
      <c r="J47" s="82">
        <v>80.0</v>
      </c>
      <c r="K47" s="81">
        <v>315.0</v>
      </c>
      <c r="L47" s="82">
        <v>95.0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3.0</v>
      </c>
      <c r="K48" s="74">
        <v>10.0</v>
      </c>
      <c r="L48" s="75">
        <v>10.0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>
        <v>249.0</v>
      </c>
      <c r="D49" s="85">
        <v>636.0</v>
      </c>
      <c r="E49" s="84">
        <v>357.0</v>
      </c>
      <c r="F49" s="85">
        <v>612.0</v>
      </c>
      <c r="G49" s="84">
        <v>140.0</v>
      </c>
      <c r="H49" s="85">
        <v>300.0</v>
      </c>
      <c r="I49" s="84">
        <v>312.0</v>
      </c>
      <c r="J49" s="85">
        <v>97.0</v>
      </c>
      <c r="K49" s="84">
        <v>483.0</v>
      </c>
      <c r="L49" s="85">
        <v>166.0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20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>
        <v>3.0</v>
      </c>
      <c r="F51" s="89">
        <v>4.0</v>
      </c>
      <c r="G51" s="89">
        <v>35.0</v>
      </c>
      <c r="H51" s="88">
        <v>6.0</v>
      </c>
      <c r="I51" s="88">
        <v>3.0</v>
      </c>
      <c r="J51" s="89">
        <v>0.0</v>
      </c>
      <c r="K51" s="88"/>
      <c r="L51" s="89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>
        <v>22.0</v>
      </c>
      <c r="F52" s="75">
        <v>11.0</v>
      </c>
      <c r="G52" s="75">
        <v>98.0</v>
      </c>
      <c r="H52" s="74">
        <v>3.0</v>
      </c>
      <c r="I52" s="74">
        <v>17.0</v>
      </c>
      <c r="J52" s="75">
        <v>25.0</v>
      </c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>
        <v>1.0</v>
      </c>
      <c r="F53" s="75">
        <v>1.0</v>
      </c>
      <c r="G53" s="75">
        <v>2.0</v>
      </c>
      <c r="H53" s="74">
        <v>1.0</v>
      </c>
      <c r="I53" s="74">
        <v>1.0</v>
      </c>
      <c r="J53" s="75">
        <v>1.0</v>
      </c>
      <c r="K53" s="74"/>
      <c r="L53" s="7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 t="s">
        <v>51</v>
      </c>
      <c r="F54" s="75" t="s">
        <v>51</v>
      </c>
      <c r="G54" s="75" t="s">
        <v>51</v>
      </c>
      <c r="H54" s="74" t="s">
        <v>53</v>
      </c>
      <c r="I54" s="74" t="s">
        <v>51</v>
      </c>
      <c r="J54" s="75" t="s">
        <v>51</v>
      </c>
      <c r="K54" s="74"/>
      <c r="L54" s="75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2.0"/>
  </cols>
  <sheetData>
    <row r="1" ht="14.25" customHeight="1">
      <c r="A1" s="1" t="s">
        <v>0</v>
      </c>
      <c r="B1" s="517">
        <v>319.0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COUNT(C12:G12)</f>
        <v>0</v>
      </c>
      <c r="D3" s="308">
        <f>COUNTIF(C26:G26, "YES") + COUNTIF(C26:G26, "NO")</f>
        <v>0</v>
      </c>
      <c r="E3" s="308">
        <f>COUNTIF(C26:G26, "NO")</f>
        <v>0</v>
      </c>
      <c r="F3" s="308">
        <f>SUM(C23:G23)</f>
        <v>0</v>
      </c>
      <c r="G3" s="308">
        <f>MAX(C23:G23)</f>
        <v>0</v>
      </c>
      <c r="H3" s="717">
        <f t="shared" ref="H3:H4" si="1">IF(D3-E3=0, 0, F3/(D3-E3))</f>
        <v>0</v>
      </c>
      <c r="I3" s="718">
        <f>SUM(C24:G24)</f>
        <v>0</v>
      </c>
      <c r="J3" s="719" t="str">
        <f t="shared" ref="J3:J4" si="2">SUM(F3/I3)*100</f>
        <v>#DIV/0!</v>
      </c>
      <c r="K3" s="308">
        <f>COUNTIF(C23:G23, "&gt;=100")</f>
        <v>0</v>
      </c>
      <c r="L3" s="308">
        <f>COUNTIF(C23:G23,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1.0</v>
      </c>
      <c r="D4" s="718">
        <f>COUNTIF(C54:L54, "YES") + COUNTIF(C54:L54, "NO")</f>
        <v>2</v>
      </c>
      <c r="E4" s="308">
        <f>COUNTIF(C54:L54, "NO")</f>
        <v>0</v>
      </c>
      <c r="F4" s="308">
        <f>SUM(C51:L51)</f>
        <v>30</v>
      </c>
      <c r="G4" s="308">
        <f>MAX(C51:L51)</f>
        <v>18</v>
      </c>
      <c r="H4" s="717">
        <f t="shared" si="1"/>
        <v>15</v>
      </c>
      <c r="I4" s="308">
        <f>SUM(C52:L52)</f>
        <v>40</v>
      </c>
      <c r="J4" s="720">
        <f t="shared" si="2"/>
        <v>75</v>
      </c>
      <c r="K4" s="308">
        <f>COUNTIF(C51:L51, "&gt;=100")</f>
        <v>0</v>
      </c>
      <c r="L4" s="308">
        <f>COUNTIF(D51:M51, "&gt;=50")</f>
        <v>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721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>
        <f>SUM(C28:G28)</f>
        <v>0</v>
      </c>
      <c r="D6" s="308">
        <f>SUMIF(C31:G31, "&gt;=1")</f>
        <v>0</v>
      </c>
      <c r="E6" s="308">
        <f>SUM(C29:G29)</f>
        <v>0</v>
      </c>
      <c r="F6" s="308">
        <f>SUM(C30:G30)</f>
        <v>0</v>
      </c>
      <c r="G6" s="308"/>
      <c r="H6" s="308" t="str">
        <f>SUM(E6/F6)</f>
        <v>#DIV/0!</v>
      </c>
      <c r="I6" s="308">
        <f>COUNTIF(B30:F30, "&gt;=5")</f>
        <v>0</v>
      </c>
      <c r="J6" s="308">
        <f>COUNTIF(C30:G30, "&gt;=4")</f>
        <v>0</v>
      </c>
      <c r="K6" s="308" t="str">
        <f>SUM(C6/F6)</f>
        <v>#DIV/0!</v>
      </c>
      <c r="L6" s="720" t="str">
        <f t="shared" ref="L6:L7" si="3">SUM(E6/C6)*6</f>
        <v>#DIV/0!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>
        <f>SUM(C56:L56)</f>
        <v>96</v>
      </c>
      <c r="D7" s="308">
        <f>SUMIF(C59:L59, "&gt;=1")</f>
        <v>4</v>
      </c>
      <c r="E7" s="308">
        <f>SUM(C57:L57)</f>
        <v>49</v>
      </c>
      <c r="F7" s="308">
        <f>SUM(C58:L58)</f>
        <v>4</v>
      </c>
      <c r="G7" s="308"/>
      <c r="H7" s="720">
        <f>AVERAGE(E7/F7)</f>
        <v>12.25</v>
      </c>
      <c r="I7" s="308">
        <f>COUNTIF(B58:K58, "&gt;=5")</f>
        <v>0</v>
      </c>
      <c r="J7" s="308">
        <f>COUNTIF(C58:L58, "&gt;=4")</f>
        <v>0</v>
      </c>
      <c r="K7" s="720">
        <f>AVERAGE(C7/F7)</f>
        <v>24</v>
      </c>
      <c r="L7" s="720">
        <f t="shared" si="3"/>
        <v>3.0625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/>
      <c r="D16" s="31"/>
      <c r="E16" s="8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/>
      <c r="D17" s="31"/>
      <c r="E17" s="8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/>
      <c r="D18" s="31"/>
      <c r="E18" s="8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/>
      <c r="D19" s="51"/>
      <c r="E19" s="31"/>
      <c r="F19" s="51"/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>
        <v>44.0</v>
      </c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>
        <v>1.0</v>
      </c>
      <c r="L41" s="75">
        <v>3.0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>
        <v>3.0</v>
      </c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>
        <v>5.0</v>
      </c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>
        <v>290.0</v>
      </c>
      <c r="L44" s="75">
        <v>369.0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>
        <v>10.0</v>
      </c>
      <c r="L45" s="75">
        <v>10.0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>
        <v>377.0</v>
      </c>
      <c r="L46" s="75">
        <v>517.0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>
        <v>315.0</v>
      </c>
      <c r="L47" s="82">
        <v>95.0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>
        <v>10.0</v>
      </c>
      <c r="L48" s="75">
        <v>10.0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>
        <v>483.0</v>
      </c>
      <c r="L49" s="85">
        <v>166.0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20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>
        <v>18.0</v>
      </c>
      <c r="L51" s="89">
        <v>12.0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>
        <v>19.0</v>
      </c>
      <c r="L52" s="75">
        <v>21.0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>
        <v>7.0</v>
      </c>
      <c r="L53" s="75">
        <v>7.0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 t="s">
        <v>51</v>
      </c>
      <c r="L54" s="75" t="s">
        <v>51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>
        <v>48.0</v>
      </c>
      <c r="L56" s="75">
        <v>48.0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>
        <v>23.0</v>
      </c>
      <c r="L57" s="75">
        <v>26.0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>
        <v>1.0</v>
      </c>
      <c r="L58" s="82">
        <v>3.0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>
        <v>2.0</v>
      </c>
      <c r="L59" s="75">
        <v>2.0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>
        <v>9.0</v>
      </c>
      <c r="L60" s="75" t="s">
        <v>363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2.0"/>
  </cols>
  <sheetData>
    <row r="1" ht="14.25" customHeight="1">
      <c r="A1" s="1" t="s">
        <v>0</v>
      </c>
      <c r="B1" s="517">
        <v>320.0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COUNT(C12:G12)</f>
        <v>0</v>
      </c>
      <c r="D3" s="308">
        <f>COUNTIF(C26:G26, "YES") + COUNTIF(C26:G26, "NO")</f>
        <v>0</v>
      </c>
      <c r="E3" s="308">
        <f>COUNTIF(C26:G26, "NO")</f>
        <v>0</v>
      </c>
      <c r="F3" s="308">
        <f>SUM(C23:G23)</f>
        <v>0</v>
      </c>
      <c r="G3" s="308">
        <f>MAX(C23:G23)</f>
        <v>0</v>
      </c>
      <c r="H3" s="717">
        <f t="shared" ref="H3:H4" si="1">IF(D3-E3=0, 0, F3/(D3-E3))</f>
        <v>0</v>
      </c>
      <c r="I3" s="718">
        <f>SUM(C24:G24)</f>
        <v>0</v>
      </c>
      <c r="J3" s="719" t="str">
        <f t="shared" ref="J3:J4" si="2">SUM(F3/I3)*100</f>
        <v>#DIV/0!</v>
      </c>
      <c r="K3" s="308">
        <f>COUNTIF(C23:G23, "&gt;=100")</f>
        <v>0</v>
      </c>
      <c r="L3" s="308">
        <f>COUNTIF(C23:G23,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1.0</v>
      </c>
      <c r="D4" s="718">
        <f>COUNTIF(C54:L54, "YES") + COUNTIF(C54:L54, "NO")</f>
        <v>2</v>
      </c>
      <c r="E4" s="308">
        <f>COUNTIF(C54:L54, "NO")</f>
        <v>0</v>
      </c>
      <c r="F4" s="308">
        <f>SUM(C51:L51)</f>
        <v>24</v>
      </c>
      <c r="G4" s="308">
        <f>MAX(C51:L51)</f>
        <v>24</v>
      </c>
      <c r="H4" s="717">
        <f t="shared" si="1"/>
        <v>12</v>
      </c>
      <c r="I4" s="308">
        <f>SUM(C52:L52)</f>
        <v>59</v>
      </c>
      <c r="J4" s="720">
        <f t="shared" si="2"/>
        <v>40.6779661</v>
      </c>
      <c r="K4" s="308">
        <f>COUNTIF(C51:L51, "&gt;=100")</f>
        <v>0</v>
      </c>
      <c r="L4" s="308">
        <f>COUNTIF(D51:M51, "&gt;=50")</f>
        <v>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721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>
        <f>SUM(C28:G28)</f>
        <v>0</v>
      </c>
      <c r="D6" s="308">
        <f>SUMIF(C31:G31, "&gt;=1")</f>
        <v>0</v>
      </c>
      <c r="E6" s="308">
        <f>SUM(C29:G29)</f>
        <v>0</v>
      </c>
      <c r="F6" s="308">
        <f>SUM(C30:G30)</f>
        <v>0</v>
      </c>
      <c r="G6" s="308"/>
      <c r="H6" s="308" t="str">
        <f>SUM(E6/F6)</f>
        <v>#DIV/0!</v>
      </c>
      <c r="I6" s="308">
        <f>COUNTIF(B30:F30, "&gt;=5")</f>
        <v>0</v>
      </c>
      <c r="J6" s="308">
        <f>COUNTIF(C30:G30, "&gt;=4")</f>
        <v>0</v>
      </c>
      <c r="K6" s="308" t="str">
        <f>SUM(C6/F6)</f>
        <v>#DIV/0!</v>
      </c>
      <c r="L6" s="720" t="str">
        <f t="shared" ref="L6:L7" si="3">SUM(E6/C6)*6</f>
        <v>#DIV/0!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>
        <f>SUM(C56:L56)</f>
        <v>0</v>
      </c>
      <c r="D7" s="308">
        <f>SUMIF(C59:L59, "&gt;=1")</f>
        <v>0</v>
      </c>
      <c r="E7" s="308">
        <f>SUM(C57:L57)</f>
        <v>0</v>
      </c>
      <c r="F7" s="308">
        <f>SUM(C58:L58)</f>
        <v>0</v>
      </c>
      <c r="G7" s="308"/>
      <c r="H7" s="720" t="str">
        <f>AVERAGE(E7/F7)</f>
        <v>#DIV/0!</v>
      </c>
      <c r="I7" s="308">
        <f>COUNTIF(B58:K58, "&gt;=5")</f>
        <v>0</v>
      </c>
      <c r="J7" s="308">
        <f>COUNTIF(C58:L58, "&gt;=4")</f>
        <v>0</v>
      </c>
      <c r="K7" s="720" t="str">
        <f>AVERAGE(C7/F7)</f>
        <v>#DIV/0!</v>
      </c>
      <c r="L7" s="720" t="str">
        <f t="shared" si="3"/>
        <v>#DIV/0!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/>
      <c r="D16" s="31"/>
      <c r="E16" s="8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/>
      <c r="D17" s="31"/>
      <c r="E17" s="8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/>
      <c r="D18" s="31"/>
      <c r="E18" s="8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/>
      <c r="D19" s="51"/>
      <c r="E19" s="31"/>
      <c r="F19" s="51"/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17.0</v>
      </c>
      <c r="F40" s="73"/>
      <c r="G40" s="72">
        <v>19.0</v>
      </c>
      <c r="H40" s="73"/>
      <c r="I40" s="72">
        <v>31.0</v>
      </c>
      <c r="J40" s="73"/>
      <c r="K40" s="72">
        <v>44.0</v>
      </c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>
        <v>3.0</v>
      </c>
      <c r="D42" s="78"/>
      <c r="E42" s="77">
        <v>3.0</v>
      </c>
      <c r="F42" s="78"/>
      <c r="G42" s="77">
        <v>3.0</v>
      </c>
      <c r="H42" s="78"/>
      <c r="I42" s="77">
        <v>3.0</v>
      </c>
      <c r="J42" s="78"/>
      <c r="K42" s="77">
        <v>3.0</v>
      </c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4.0</v>
      </c>
      <c r="F43" s="78"/>
      <c r="G43" s="77">
        <v>6.0</v>
      </c>
      <c r="H43" s="78"/>
      <c r="I43" s="77">
        <v>1.0</v>
      </c>
      <c r="J43" s="78"/>
      <c r="K43" s="77">
        <v>5.0</v>
      </c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>
        <v>100.0</v>
      </c>
      <c r="D44" s="75">
        <v>110.0</v>
      </c>
      <c r="E44" s="74">
        <v>405.0</v>
      </c>
      <c r="F44" s="75">
        <v>203.0</v>
      </c>
      <c r="G44" s="74">
        <v>231.0</v>
      </c>
      <c r="H44" s="75">
        <v>19.0</v>
      </c>
      <c r="I44" s="74">
        <v>174.0</v>
      </c>
      <c r="J44" s="75">
        <v>131.0</v>
      </c>
      <c r="K44" s="74">
        <v>290.0</v>
      </c>
      <c r="L44" s="75">
        <v>369.0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8.0</v>
      </c>
      <c r="G45" s="74">
        <v>10.0</v>
      </c>
      <c r="H45" s="75">
        <v>0.0</v>
      </c>
      <c r="I45" s="74">
        <v>10.0</v>
      </c>
      <c r="J45" s="75">
        <v>9.0</v>
      </c>
      <c r="K45" s="74">
        <v>10.0</v>
      </c>
      <c r="L45" s="75">
        <v>10.0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>
        <v>237.0</v>
      </c>
      <c r="D46" s="75">
        <v>244.0</v>
      </c>
      <c r="E46" s="74">
        <v>602.0</v>
      </c>
      <c r="F46" s="75">
        <v>296.0</v>
      </c>
      <c r="G46" s="74">
        <v>342.0</v>
      </c>
      <c r="H46" s="75">
        <v>18.0</v>
      </c>
      <c r="I46" s="74">
        <v>322.0</v>
      </c>
      <c r="J46" s="75">
        <v>204.0</v>
      </c>
      <c r="K46" s="74">
        <v>377.0</v>
      </c>
      <c r="L46" s="75">
        <v>517.0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>
        <v>177.0</v>
      </c>
      <c r="D47" s="82">
        <v>419.0</v>
      </c>
      <c r="E47" s="81">
        <v>189.0</v>
      </c>
      <c r="F47" s="82">
        <v>285.0</v>
      </c>
      <c r="G47" s="81">
        <v>63.0</v>
      </c>
      <c r="H47" s="82">
        <v>186.0</v>
      </c>
      <c r="I47" s="81">
        <v>227.0</v>
      </c>
      <c r="J47" s="82">
        <v>80.0</v>
      </c>
      <c r="K47" s="81">
        <v>315.0</v>
      </c>
      <c r="L47" s="82">
        <v>95.0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3.0</v>
      </c>
      <c r="K48" s="74">
        <v>10.0</v>
      </c>
      <c r="L48" s="75">
        <v>10.0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>
        <v>249.0</v>
      </c>
      <c r="D49" s="85">
        <v>636.0</v>
      </c>
      <c r="E49" s="84">
        <v>357.0</v>
      </c>
      <c r="F49" s="85">
        <v>612.0</v>
      </c>
      <c r="G49" s="84">
        <v>140.0</v>
      </c>
      <c r="H49" s="85">
        <v>300.0</v>
      </c>
      <c r="I49" s="84">
        <v>312.0</v>
      </c>
      <c r="J49" s="85">
        <v>97.0</v>
      </c>
      <c r="K49" s="84">
        <v>483.0</v>
      </c>
      <c r="L49" s="85">
        <v>166.0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20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>
        <v>0.0</v>
      </c>
      <c r="L51" s="89">
        <v>24.0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>
        <v>5.0</v>
      </c>
      <c r="L52" s="75">
        <v>54.0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>
        <v>4.0</v>
      </c>
      <c r="L53" s="75">
        <v>4.0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 t="s">
        <v>51</v>
      </c>
      <c r="L54" s="75" t="s">
        <v>51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2.0"/>
  </cols>
  <sheetData>
    <row r="1" ht="14.25" customHeight="1">
      <c r="A1" s="1" t="s">
        <v>0</v>
      </c>
      <c r="B1" s="517">
        <v>321.0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4"/>
      <c r="B2" s="7" t="s">
        <v>12</v>
      </c>
      <c r="C2" s="308">
        <f>COUNT(C11:G11)</f>
        <v>0</v>
      </c>
      <c r="D2" s="308">
        <f>COUNTIF(C25:G25, "YES") + COUNTIF(C25:G25, "NO")</f>
        <v>0</v>
      </c>
      <c r="E2" s="308">
        <f>COUNTIF(C25:G25, "NO")</f>
        <v>0</v>
      </c>
      <c r="F2" s="308">
        <f>SUM(C22:G22)</f>
        <v>0</v>
      </c>
      <c r="G2" s="308">
        <f>MAX(C22:G22)</f>
        <v>0</v>
      </c>
      <c r="H2" s="717">
        <f t="shared" ref="H2:H3" si="1">IF(D2-E2=0, 0, F2/(D2-E2))</f>
        <v>0</v>
      </c>
      <c r="I2" s="718">
        <f>SUM(C23:G23)</f>
        <v>0</v>
      </c>
      <c r="J2" s="719" t="str">
        <f t="shared" ref="J2:J3" si="2">SUM(F2/I2)*100</f>
        <v>#DIV/0!</v>
      </c>
      <c r="K2" s="308">
        <f>COUNTIF(C22:G22, "&gt;=100")</f>
        <v>0</v>
      </c>
      <c r="L2" s="308">
        <f>COUNTIF(C22:G22, "&gt;=50")</f>
        <v>0</v>
      </c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4"/>
      <c r="B3" s="7" t="s">
        <v>13</v>
      </c>
      <c r="C3" s="308">
        <v>2.0</v>
      </c>
      <c r="D3" s="718">
        <f>COUNTIF(C53:L53, "YES") + COUNTIF(C53:L53, "NO")</f>
        <v>3</v>
      </c>
      <c r="E3" s="308">
        <f>COUNTIF(C53:L53, "NO")</f>
        <v>0</v>
      </c>
      <c r="F3" s="308">
        <f>SUM(C50:L50)</f>
        <v>20</v>
      </c>
      <c r="G3" s="308">
        <f>MAX(C50:L50)</f>
        <v>16</v>
      </c>
      <c r="H3" s="717">
        <f t="shared" si="1"/>
        <v>6.666666667</v>
      </c>
      <c r="I3" s="308">
        <f>SUM(C51:L51)</f>
        <v>66</v>
      </c>
      <c r="J3" s="720">
        <f t="shared" si="2"/>
        <v>30.3030303</v>
      </c>
      <c r="K3" s="308">
        <f>COUNTIF(C50:L50, "&gt;=100")</f>
        <v>0</v>
      </c>
      <c r="L3" s="308">
        <f>COUNTIF(D50:M50,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13" t="s">
        <v>14</v>
      </c>
      <c r="C4" s="14" t="s">
        <v>15</v>
      </c>
      <c r="D4" s="14" t="s">
        <v>16</v>
      </c>
      <c r="E4" s="14" t="s">
        <v>5</v>
      </c>
      <c r="F4" s="14" t="s">
        <v>17</v>
      </c>
      <c r="G4" s="14" t="s">
        <v>18</v>
      </c>
      <c r="H4" s="14" t="s">
        <v>7</v>
      </c>
      <c r="I4" s="14" t="s">
        <v>19</v>
      </c>
      <c r="J4" s="721" t="s">
        <v>20</v>
      </c>
      <c r="K4" s="14" t="s">
        <v>21</v>
      </c>
      <c r="L4" s="14" t="s">
        <v>22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7" t="s">
        <v>23</v>
      </c>
      <c r="C5" s="308">
        <f>SUM(C27:G27)</f>
        <v>0</v>
      </c>
      <c r="D5" s="308">
        <f>SUMIF(C30:G30, "&gt;=1")</f>
        <v>0</v>
      </c>
      <c r="E5" s="308">
        <f>SUM(C28:G28)</f>
        <v>0</v>
      </c>
      <c r="F5" s="308">
        <f>SUM(C29:G29)</f>
        <v>0</v>
      </c>
      <c r="G5" s="308"/>
      <c r="H5" s="308" t="str">
        <f>SUM(E5/F5)</f>
        <v>#DIV/0!</v>
      </c>
      <c r="I5" s="308">
        <f>COUNTIF(B29:F29, "&gt;=5")</f>
        <v>0</v>
      </c>
      <c r="J5" s="308">
        <f>COUNTIF(C29:G29, "&gt;=4")</f>
        <v>0</v>
      </c>
      <c r="K5" s="308" t="str">
        <f>SUM(C5/F5)</f>
        <v>#DIV/0!</v>
      </c>
      <c r="L5" s="720" t="str">
        <f t="shared" ref="L5:L6" si="3">SUM(E5/C5)*6</f>
        <v>#DIV/0!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13</v>
      </c>
      <c r="C6" s="308">
        <f>SUM(C55:L55)</f>
        <v>0</v>
      </c>
      <c r="D6" s="308">
        <f>SUMIF(C58:L58, "&gt;=1")</f>
        <v>0</v>
      </c>
      <c r="E6" s="308">
        <f>SUM(C56:L56)</f>
        <v>0</v>
      </c>
      <c r="F6" s="308">
        <f>SUM(C57:L57)</f>
        <v>0</v>
      </c>
      <c r="G6" s="308"/>
      <c r="H6" s="720" t="str">
        <f>AVERAGE(E6/F6)</f>
        <v>#DIV/0!</v>
      </c>
      <c r="I6" s="308">
        <f>COUNTIF(B57:K57, "&gt;=5")</f>
        <v>0</v>
      </c>
      <c r="J6" s="308">
        <f>COUNTIF(C57:L57, "&gt;=4")</f>
        <v>0</v>
      </c>
      <c r="K6" s="720" t="str">
        <f>AVERAGE(C6/F6)</f>
        <v>#DIV/0!</v>
      </c>
      <c r="L6" s="720" t="str">
        <f t="shared" si="3"/>
        <v>#DIV/0!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16" t="s">
        <v>24</v>
      </c>
      <c r="B7" s="17"/>
      <c r="C7" s="17"/>
      <c r="D7" s="17"/>
      <c r="E7" s="17"/>
      <c r="F7" s="17"/>
      <c r="G7" s="17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8" t="s">
        <v>9</v>
      </c>
      <c r="B8" s="19" t="s">
        <v>25</v>
      </c>
      <c r="C8" s="20" t="s">
        <v>26</v>
      </c>
      <c r="D8" s="21"/>
      <c r="E8" s="22"/>
      <c r="F8" s="23" t="s">
        <v>27</v>
      </c>
      <c r="G8" s="23" t="s">
        <v>28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24"/>
      <c r="B9" s="25"/>
      <c r="C9" s="23" t="s">
        <v>29</v>
      </c>
      <c r="D9" s="23" t="s">
        <v>30</v>
      </c>
      <c r="E9" s="23" t="s">
        <v>31</v>
      </c>
      <c r="F9" s="23" t="s">
        <v>32</v>
      </c>
      <c r="G9" s="23" t="s">
        <v>33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6" t="s">
        <v>34</v>
      </c>
      <c r="B10" s="21"/>
      <c r="C10" s="21"/>
      <c r="D10" s="21"/>
      <c r="E10" s="21"/>
      <c r="F10" s="21"/>
      <c r="G10" s="22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7">
        <v>1.0</v>
      </c>
      <c r="B11" s="28" t="s">
        <v>35</v>
      </c>
      <c r="C11" s="31"/>
      <c r="D11" s="31"/>
      <c r="E11" s="31"/>
      <c r="F11" s="31"/>
      <c r="G11" s="31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2.0</v>
      </c>
      <c r="B12" s="28" t="s">
        <v>36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34">
        <v>3.0</v>
      </c>
      <c r="B13" s="35" t="s">
        <v>37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6">
        <v>4.0</v>
      </c>
      <c r="B14" s="35" t="s">
        <v>38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7" t="s">
        <v>39</v>
      </c>
      <c r="B15" s="38" t="s">
        <v>40</v>
      </c>
      <c r="C15" s="31"/>
      <c r="D15" s="31"/>
      <c r="E15" s="8"/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43">
        <v>6.0</v>
      </c>
      <c r="B16" s="38" t="s">
        <v>41</v>
      </c>
      <c r="C16" s="31"/>
      <c r="D16" s="31"/>
      <c r="E16" s="8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4">
        <v>7.0</v>
      </c>
      <c r="B17" s="38" t="s">
        <v>42</v>
      </c>
      <c r="C17" s="31"/>
      <c r="D17" s="31"/>
      <c r="E17" s="8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5">
        <v>8.0</v>
      </c>
      <c r="B18" s="46" t="s">
        <v>43</v>
      </c>
      <c r="C18" s="51"/>
      <c r="D18" s="51"/>
      <c r="E18" s="31"/>
      <c r="F18" s="51"/>
      <c r="G18" s="5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52">
        <v>9.0</v>
      </c>
      <c r="B19" s="53" t="s">
        <v>44</v>
      </c>
      <c r="C19" s="31"/>
      <c r="D19" s="31"/>
      <c r="E19" s="31"/>
      <c r="F19" s="31"/>
      <c r="G19" s="3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722">
        <v>10.0</v>
      </c>
      <c r="B20" s="46" t="s">
        <v>45</v>
      </c>
      <c r="C20" s="51"/>
      <c r="D20" s="51"/>
      <c r="E20" s="51"/>
      <c r="F20" s="51"/>
      <c r="G20" s="5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5" t="s">
        <v>46</v>
      </c>
      <c r="B21" s="56"/>
      <c r="C21" s="56"/>
      <c r="D21" s="56"/>
      <c r="E21" s="56"/>
      <c r="F21" s="56"/>
      <c r="G21" s="57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37">
        <v>11.0</v>
      </c>
      <c r="B22" s="58" t="s">
        <v>47</v>
      </c>
      <c r="C22" s="31"/>
      <c r="D22" s="31"/>
      <c r="E22" s="31"/>
      <c r="F22" s="31"/>
      <c r="G22" s="3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27">
        <v>12.0</v>
      </c>
      <c r="B23" s="58" t="s">
        <v>48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13.0</v>
      </c>
      <c r="B24" s="58" t="s">
        <v>49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14.0</v>
      </c>
      <c r="B25" s="58" t="s">
        <v>50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15.0</v>
      </c>
      <c r="B26" s="58" t="s">
        <v>52</v>
      </c>
      <c r="C26" s="59" t="s">
        <v>53</v>
      </c>
      <c r="D26" s="21"/>
      <c r="E26" s="21"/>
      <c r="F26" s="21"/>
      <c r="G26" s="22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60">
        <v>16.0</v>
      </c>
      <c r="B27" s="61" t="s">
        <v>54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27">
        <v>17.0</v>
      </c>
      <c r="B28" s="61" t="s">
        <v>55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60">
        <v>18.0</v>
      </c>
      <c r="B29" s="61" t="s">
        <v>56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27">
        <v>19.0</v>
      </c>
      <c r="B30" s="61" t="s">
        <v>57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60">
        <v>20.0</v>
      </c>
      <c r="B31" s="61" t="s">
        <v>58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27">
        <v>21.0</v>
      </c>
      <c r="B32" s="61" t="s">
        <v>59</v>
      </c>
      <c r="C32" s="59" t="s">
        <v>53</v>
      </c>
      <c r="D32" s="21"/>
      <c r="E32" s="21"/>
      <c r="F32" s="21"/>
      <c r="G32" s="22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2" t="s">
        <v>60</v>
      </c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2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3" t="s">
        <v>9</v>
      </c>
      <c r="B35" s="64" t="s">
        <v>25</v>
      </c>
      <c r="C35" s="65" t="s">
        <v>26</v>
      </c>
      <c r="D35" s="56"/>
      <c r="E35" s="56"/>
      <c r="F35" s="56"/>
      <c r="G35" s="56"/>
      <c r="H35" s="56"/>
      <c r="I35" s="56"/>
      <c r="J35" s="56"/>
      <c r="K35" s="56"/>
      <c r="L35" s="57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C36" s="66" t="s">
        <v>29</v>
      </c>
      <c r="D36" s="67"/>
      <c r="E36" s="66" t="s">
        <v>30</v>
      </c>
      <c r="F36" s="67"/>
      <c r="G36" s="66" t="s">
        <v>31</v>
      </c>
      <c r="H36" s="67"/>
      <c r="I36" s="66" t="s">
        <v>32</v>
      </c>
      <c r="J36" s="67"/>
      <c r="K36" s="66" t="s">
        <v>33</v>
      </c>
      <c r="L36" s="6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17"/>
      <c r="B37" s="17"/>
      <c r="C37" s="58" t="s">
        <v>61</v>
      </c>
      <c r="D37" s="58" t="s">
        <v>62</v>
      </c>
      <c r="E37" s="58" t="s">
        <v>61</v>
      </c>
      <c r="F37" s="58" t="s">
        <v>62</v>
      </c>
      <c r="G37" s="58" t="s">
        <v>61</v>
      </c>
      <c r="H37" s="58" t="s">
        <v>62</v>
      </c>
      <c r="I37" s="58" t="s">
        <v>61</v>
      </c>
      <c r="J37" s="58" t="s">
        <v>62</v>
      </c>
      <c r="K37" s="58" t="s">
        <v>61</v>
      </c>
      <c r="L37" s="58" t="s">
        <v>62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68" t="s">
        <v>34</v>
      </c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70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723">
        <v>1.0</v>
      </c>
      <c r="B39" s="724" t="s">
        <v>35</v>
      </c>
      <c r="C39" s="725"/>
      <c r="D39" s="726"/>
      <c r="E39" s="725">
        <v>17.0</v>
      </c>
      <c r="F39" s="726"/>
      <c r="G39" s="725">
        <v>19.0</v>
      </c>
      <c r="H39" s="726"/>
      <c r="I39" s="725"/>
      <c r="J39" s="726"/>
      <c r="K39" s="725"/>
      <c r="L39" s="726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2.0</v>
      </c>
      <c r="B40" s="71" t="s">
        <v>36</v>
      </c>
      <c r="C40" s="74"/>
      <c r="D40" s="75"/>
      <c r="E40" s="74">
        <v>1.0</v>
      </c>
      <c r="F40" s="75">
        <v>3.0</v>
      </c>
      <c r="G40" s="74">
        <v>2.0</v>
      </c>
      <c r="H40" s="75">
        <v>4.0</v>
      </c>
      <c r="I40" s="74"/>
      <c r="J40" s="75"/>
      <c r="K40" s="74"/>
      <c r="L40" s="75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34">
        <v>3.0</v>
      </c>
      <c r="B41" s="76" t="s">
        <v>37</v>
      </c>
      <c r="C41" s="77"/>
      <c r="D41" s="78"/>
      <c r="E41" s="77">
        <v>3.0</v>
      </c>
      <c r="F41" s="78"/>
      <c r="G41" s="77">
        <v>3.0</v>
      </c>
      <c r="H41" s="78"/>
      <c r="I41" s="77"/>
      <c r="J41" s="78"/>
      <c r="K41" s="77"/>
      <c r="L41" s="78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6">
        <v>4.0</v>
      </c>
      <c r="B42" s="76" t="s">
        <v>38</v>
      </c>
      <c r="C42" s="77"/>
      <c r="D42" s="78"/>
      <c r="E42" s="77">
        <v>4.0</v>
      </c>
      <c r="F42" s="78"/>
      <c r="G42" s="77">
        <v>6.0</v>
      </c>
      <c r="H42" s="78"/>
      <c r="I42" s="77"/>
      <c r="J42" s="78"/>
      <c r="K42" s="77"/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7" t="s">
        <v>39</v>
      </c>
      <c r="B43" s="79" t="s">
        <v>40</v>
      </c>
      <c r="C43" s="74"/>
      <c r="D43" s="75"/>
      <c r="E43" s="74">
        <v>405.0</v>
      </c>
      <c r="F43" s="75">
        <v>203.0</v>
      </c>
      <c r="G43" s="74">
        <v>231.0</v>
      </c>
      <c r="H43" s="75">
        <v>19.0</v>
      </c>
      <c r="I43" s="74"/>
      <c r="J43" s="75"/>
      <c r="K43" s="74"/>
      <c r="L43" s="75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3">
        <v>6.0</v>
      </c>
      <c r="B44" s="79" t="s">
        <v>41</v>
      </c>
      <c r="C44" s="74"/>
      <c r="D44" s="75"/>
      <c r="E44" s="74">
        <v>10.0</v>
      </c>
      <c r="F44" s="75">
        <v>8.0</v>
      </c>
      <c r="G44" s="74">
        <v>10.0</v>
      </c>
      <c r="H44" s="75">
        <v>0.0</v>
      </c>
      <c r="I44" s="74"/>
      <c r="J44" s="75"/>
      <c r="K44" s="74"/>
      <c r="L44" s="75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4">
        <v>7.0</v>
      </c>
      <c r="B45" s="79" t="s">
        <v>42</v>
      </c>
      <c r="C45" s="74"/>
      <c r="D45" s="75"/>
      <c r="E45" s="74">
        <v>602.0</v>
      </c>
      <c r="F45" s="75">
        <v>296.0</v>
      </c>
      <c r="G45" s="74">
        <v>342.0</v>
      </c>
      <c r="H45" s="75">
        <v>18.0</v>
      </c>
      <c r="I45" s="74"/>
      <c r="J45" s="75"/>
      <c r="K45" s="74"/>
      <c r="L45" s="75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5">
        <v>8.0</v>
      </c>
      <c r="B46" s="80" t="s">
        <v>43</v>
      </c>
      <c r="C46" s="81"/>
      <c r="D46" s="82"/>
      <c r="E46" s="81">
        <v>189.0</v>
      </c>
      <c r="F46" s="82">
        <v>285.0</v>
      </c>
      <c r="G46" s="81">
        <v>63.0</v>
      </c>
      <c r="H46" s="82">
        <v>186.0</v>
      </c>
      <c r="I46" s="81"/>
      <c r="J46" s="82"/>
      <c r="K46" s="81"/>
      <c r="L46" s="82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52">
        <v>9.0</v>
      </c>
      <c r="B47" s="83" t="s">
        <v>44</v>
      </c>
      <c r="C47" s="74"/>
      <c r="D47" s="75"/>
      <c r="E47" s="74">
        <v>10.0</v>
      </c>
      <c r="F47" s="82">
        <v>10.0</v>
      </c>
      <c r="G47" s="74">
        <v>10.0</v>
      </c>
      <c r="H47" s="75">
        <v>10.0</v>
      </c>
      <c r="I47" s="74"/>
      <c r="J47" s="75"/>
      <c r="K47" s="74"/>
      <c r="L47" s="75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722">
        <v>10.0</v>
      </c>
      <c r="B48" s="80" t="s">
        <v>45</v>
      </c>
      <c r="C48" s="81"/>
      <c r="D48" s="82"/>
      <c r="E48" s="81">
        <v>357.0</v>
      </c>
      <c r="F48" s="82">
        <v>612.0</v>
      </c>
      <c r="G48" s="81">
        <v>140.0</v>
      </c>
      <c r="H48" s="82">
        <v>300.0</v>
      </c>
      <c r="I48" s="81"/>
      <c r="J48" s="82"/>
      <c r="K48" s="81"/>
      <c r="L48" s="82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20" t="s">
        <v>46</v>
      </c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70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727">
        <v>11.0</v>
      </c>
      <c r="B50" s="728" t="s">
        <v>47</v>
      </c>
      <c r="C50" s="729"/>
      <c r="D50" s="730"/>
      <c r="E50" s="729">
        <v>0.0</v>
      </c>
      <c r="F50" s="730">
        <v>4.0</v>
      </c>
      <c r="G50" s="730">
        <v>16.0</v>
      </c>
      <c r="H50" s="729"/>
      <c r="I50" s="729"/>
      <c r="J50" s="730"/>
      <c r="K50" s="729"/>
      <c r="L50" s="73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27">
        <v>12.0</v>
      </c>
      <c r="B51" s="87" t="s">
        <v>48</v>
      </c>
      <c r="C51" s="74"/>
      <c r="D51" s="75"/>
      <c r="E51" s="74">
        <v>4.0</v>
      </c>
      <c r="F51" s="75">
        <v>27.0</v>
      </c>
      <c r="G51" s="75">
        <v>35.0</v>
      </c>
      <c r="H51" s="74"/>
      <c r="I51" s="74"/>
      <c r="J51" s="75"/>
      <c r="K51" s="74"/>
      <c r="L51" s="75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13.0</v>
      </c>
      <c r="B52" s="87" t="s">
        <v>49</v>
      </c>
      <c r="C52" s="74"/>
      <c r="D52" s="75"/>
      <c r="E52" s="74">
        <v>4.0</v>
      </c>
      <c r="F52" s="75">
        <v>4.0</v>
      </c>
      <c r="G52" s="75">
        <v>4.0</v>
      </c>
      <c r="H52" s="74"/>
      <c r="I52" s="74"/>
      <c r="J52" s="75"/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14.0</v>
      </c>
      <c r="B53" s="87" t="s">
        <v>50</v>
      </c>
      <c r="C53" s="74"/>
      <c r="D53" s="75"/>
      <c r="E53" s="74" t="s">
        <v>51</v>
      </c>
      <c r="F53" s="75" t="s">
        <v>51</v>
      </c>
      <c r="G53" s="75" t="s">
        <v>51</v>
      </c>
      <c r="H53" s="74"/>
      <c r="I53" s="74"/>
      <c r="J53" s="75"/>
      <c r="K53" s="74"/>
      <c r="L53" s="7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15.0</v>
      </c>
      <c r="B54" s="87" t="s">
        <v>52</v>
      </c>
      <c r="C54" s="323" t="s">
        <v>63</v>
      </c>
      <c r="D54" s="21"/>
      <c r="E54" s="21"/>
      <c r="F54" s="21"/>
      <c r="G54" s="21"/>
      <c r="H54" s="21"/>
      <c r="I54" s="21"/>
      <c r="J54" s="21"/>
      <c r="K54" s="21"/>
      <c r="L54" s="78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60">
        <v>16.0</v>
      </c>
      <c r="B55" s="91" t="s">
        <v>54</v>
      </c>
      <c r="C55" s="74"/>
      <c r="D55" s="75"/>
      <c r="E55" s="74"/>
      <c r="F55" s="75"/>
      <c r="G55" s="74"/>
      <c r="H55" s="75"/>
      <c r="I55" s="74"/>
      <c r="J55" s="75"/>
      <c r="K55" s="74"/>
      <c r="L55" s="75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27">
        <v>17.0</v>
      </c>
      <c r="B56" s="91" t="s">
        <v>55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60">
        <v>18.0</v>
      </c>
      <c r="B57" s="91" t="s">
        <v>56</v>
      </c>
      <c r="C57" s="81"/>
      <c r="D57" s="82"/>
      <c r="E57" s="81"/>
      <c r="F57" s="82"/>
      <c r="G57" s="81"/>
      <c r="H57" s="82"/>
      <c r="I57" s="81"/>
      <c r="J57" s="82"/>
      <c r="K57" s="81"/>
      <c r="L57" s="82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27">
        <v>19.0</v>
      </c>
      <c r="B58" s="91" t="s">
        <v>57</v>
      </c>
      <c r="C58" s="74"/>
      <c r="D58" s="75"/>
      <c r="E58" s="74"/>
      <c r="F58" s="75"/>
      <c r="G58" s="74"/>
      <c r="H58" s="75"/>
      <c r="I58" s="74"/>
      <c r="J58" s="75"/>
      <c r="K58" s="74"/>
      <c r="L58" s="75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60">
        <v>20.0</v>
      </c>
      <c r="B59" s="91" t="s">
        <v>58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27">
        <v>21.0</v>
      </c>
      <c r="B60" s="91" t="s">
        <v>59</v>
      </c>
      <c r="C60" s="324" t="s">
        <v>63</v>
      </c>
      <c r="D60" s="93"/>
      <c r="E60" s="93"/>
      <c r="F60" s="93"/>
      <c r="G60" s="93"/>
      <c r="H60" s="93"/>
      <c r="I60" s="93"/>
      <c r="J60" s="93"/>
      <c r="K60" s="93"/>
      <c r="L60" s="9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7">
    <mergeCell ref="B1:L1"/>
    <mergeCell ref="A7:G7"/>
    <mergeCell ref="A8:A9"/>
    <mergeCell ref="B8:B9"/>
    <mergeCell ref="C8:E8"/>
    <mergeCell ref="A10:G10"/>
    <mergeCell ref="A21:G21"/>
    <mergeCell ref="E36:F36"/>
    <mergeCell ref="G36:H36"/>
    <mergeCell ref="I36:J36"/>
    <mergeCell ref="K36:L36"/>
    <mergeCell ref="C26:G26"/>
    <mergeCell ref="C32:G32"/>
    <mergeCell ref="A34:L34"/>
    <mergeCell ref="A35:A37"/>
    <mergeCell ref="B35:B37"/>
    <mergeCell ref="C35:L35"/>
    <mergeCell ref="A38:L38"/>
    <mergeCell ref="E41:F41"/>
    <mergeCell ref="G41:H41"/>
    <mergeCell ref="C42:D42"/>
    <mergeCell ref="E42:F42"/>
    <mergeCell ref="G42:H42"/>
    <mergeCell ref="A49:L49"/>
    <mergeCell ref="C54:L54"/>
    <mergeCell ref="C60:L60"/>
    <mergeCell ref="I41:J41"/>
    <mergeCell ref="K41:L41"/>
    <mergeCell ref="I42:J42"/>
    <mergeCell ref="K42:L42"/>
    <mergeCell ref="C36:D36"/>
    <mergeCell ref="C39:D39"/>
    <mergeCell ref="E39:F39"/>
    <mergeCell ref="G39:H39"/>
    <mergeCell ref="I39:J39"/>
    <mergeCell ref="K39:L39"/>
    <mergeCell ref="C41:D41"/>
  </mergeCells>
  <printOptions/>
  <pageMargins bottom="1.0" footer="0.0" header="0.0" left="0.75" right="0.75" top="1.0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49.57"/>
    <col customWidth="1" min="3" max="5" width="8.71"/>
    <col customWidth="1" min="6" max="6" width="11.86"/>
    <col customWidth="1" min="7" max="8" width="8.71"/>
    <col customWidth="1" min="9" max="9" width="12.86"/>
    <col customWidth="1" min="10" max="10" width="7.29"/>
    <col customWidth="1" min="11" max="11" width="14.57"/>
    <col customWidth="1" min="12" max="26" width="8.71"/>
  </cols>
  <sheetData>
    <row r="1" ht="14.25" customHeight="1">
      <c r="A1" s="1" t="s">
        <v>0</v>
      </c>
      <c r="B1" s="517">
        <v>322.0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102"/>
      <c r="B2" s="326" t="s">
        <v>1</v>
      </c>
      <c r="C2" s="731" t="s">
        <v>2</v>
      </c>
      <c r="D2" s="731" t="s">
        <v>3</v>
      </c>
      <c r="E2" s="731" t="s">
        <v>4</v>
      </c>
      <c r="F2" s="731" t="s">
        <v>5</v>
      </c>
      <c r="G2" s="731" t="s">
        <v>6</v>
      </c>
      <c r="H2" s="731" t="s">
        <v>7</v>
      </c>
      <c r="I2" s="731" t="s">
        <v>8</v>
      </c>
      <c r="J2" s="731" t="s">
        <v>9</v>
      </c>
      <c r="K2" s="731" t="s">
        <v>10</v>
      </c>
      <c r="L2" s="731" t="s">
        <v>11</v>
      </c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732"/>
      <c r="B3" s="733" t="s">
        <v>12</v>
      </c>
      <c r="C3" s="734"/>
      <c r="D3" s="734"/>
      <c r="E3" s="734"/>
      <c r="F3" s="734"/>
      <c r="G3" s="734"/>
      <c r="H3" s="735"/>
      <c r="I3" s="735"/>
      <c r="J3" s="734"/>
      <c r="K3" s="734"/>
      <c r="L3" s="734"/>
    </row>
    <row r="4" ht="14.25" customHeight="1">
      <c r="A4" s="732"/>
      <c r="B4" s="733" t="s">
        <v>13</v>
      </c>
      <c r="C4" s="734">
        <v>3.0</v>
      </c>
      <c r="D4" s="735">
        <v>4.0</v>
      </c>
      <c r="E4" s="734">
        <v>0.0</v>
      </c>
      <c r="F4" s="734">
        <v>17.0</v>
      </c>
      <c r="G4" s="734">
        <v>8.0</v>
      </c>
      <c r="H4" s="735">
        <v>4.25</v>
      </c>
      <c r="I4" s="734">
        <v>27.0</v>
      </c>
      <c r="J4" s="734">
        <v>62.96</v>
      </c>
      <c r="K4" s="734">
        <v>0.0</v>
      </c>
      <c r="L4" s="734">
        <v>0.0</v>
      </c>
    </row>
    <row r="5" ht="14.25" customHeight="1">
      <c r="A5" s="732"/>
      <c r="B5" s="237" t="s">
        <v>64</v>
      </c>
      <c r="C5" s="510">
        <v>6.0</v>
      </c>
      <c r="D5" s="510">
        <v>7.0</v>
      </c>
      <c r="E5" s="510">
        <v>6.0</v>
      </c>
      <c r="F5" s="510">
        <v>31.0</v>
      </c>
      <c r="G5" s="510">
        <v>17.0</v>
      </c>
      <c r="H5" s="510">
        <v>31.0</v>
      </c>
      <c r="I5" s="512">
        <v>22.0</v>
      </c>
      <c r="J5" s="510">
        <v>140.91</v>
      </c>
      <c r="K5" s="510">
        <v>0.0</v>
      </c>
      <c r="L5" s="510">
        <v>0.0</v>
      </c>
      <c r="M5" s="736"/>
    </row>
    <row r="6" ht="14.25" customHeight="1">
      <c r="A6" s="732"/>
      <c r="B6" s="237" t="s">
        <v>65</v>
      </c>
      <c r="C6" s="737"/>
      <c r="D6" s="735"/>
      <c r="E6" s="734"/>
      <c r="F6" s="734"/>
      <c r="G6" s="734"/>
      <c r="H6" s="735"/>
      <c r="I6" s="734"/>
      <c r="J6" s="734"/>
      <c r="K6" s="734"/>
      <c r="L6" s="734"/>
      <c r="M6" s="738"/>
    </row>
    <row r="7" ht="14.25" customHeight="1">
      <c r="A7" s="732"/>
      <c r="B7" s="739" t="s">
        <v>14</v>
      </c>
      <c r="C7" s="740" t="s">
        <v>15</v>
      </c>
      <c r="D7" s="740" t="s">
        <v>16</v>
      </c>
      <c r="E7" s="740" t="s">
        <v>5</v>
      </c>
      <c r="F7" s="740" t="s">
        <v>17</v>
      </c>
      <c r="G7" s="740" t="s">
        <v>18</v>
      </c>
      <c r="H7" s="740" t="s">
        <v>7</v>
      </c>
      <c r="I7" s="740" t="s">
        <v>19</v>
      </c>
      <c r="J7" s="740" t="s">
        <v>20</v>
      </c>
      <c r="K7" s="740" t="s">
        <v>21</v>
      </c>
      <c r="L7" s="740" t="s">
        <v>22</v>
      </c>
    </row>
    <row r="8" ht="14.25" customHeight="1">
      <c r="A8" s="732"/>
      <c r="B8" s="733" t="s">
        <v>23</v>
      </c>
      <c r="C8" s="734"/>
      <c r="D8" s="734"/>
      <c r="E8" s="734"/>
      <c r="F8" s="734"/>
      <c r="G8" s="741"/>
      <c r="H8" s="734"/>
      <c r="I8" s="734"/>
      <c r="J8" s="734"/>
      <c r="K8" s="734"/>
      <c r="L8" s="734"/>
    </row>
    <row r="9" ht="14.25" customHeight="1">
      <c r="A9" s="732"/>
      <c r="B9" s="733" t="s">
        <v>13</v>
      </c>
      <c r="C9" s="734">
        <v>552.0</v>
      </c>
      <c r="D9" s="734">
        <v>14.0</v>
      </c>
      <c r="E9" s="734">
        <v>329.0</v>
      </c>
      <c r="F9" s="734">
        <v>11.0</v>
      </c>
      <c r="G9" s="741"/>
      <c r="H9" s="734">
        <v>29.91</v>
      </c>
      <c r="I9" s="734">
        <v>1.0</v>
      </c>
      <c r="J9" s="734">
        <v>1.0</v>
      </c>
      <c r="K9" s="734">
        <v>50.18</v>
      </c>
      <c r="L9" s="734">
        <v>3.58</v>
      </c>
    </row>
    <row r="10" ht="14.25" customHeight="1">
      <c r="A10" s="732"/>
      <c r="B10" s="237" t="s">
        <v>64</v>
      </c>
      <c r="C10" s="734"/>
      <c r="D10" s="734">
        <v>25.0</v>
      </c>
      <c r="E10" s="734">
        <v>509.0</v>
      </c>
      <c r="F10" s="734">
        <v>20.0</v>
      </c>
      <c r="G10" s="734" t="s">
        <v>364</v>
      </c>
      <c r="H10" s="734">
        <v>25.45</v>
      </c>
      <c r="I10" s="734">
        <v>0.0</v>
      </c>
      <c r="J10" s="734">
        <v>1.0</v>
      </c>
      <c r="K10" s="734">
        <v>47.3</v>
      </c>
      <c r="L10" s="734">
        <v>3.23</v>
      </c>
    </row>
    <row r="11" ht="14.25" customHeight="1">
      <c r="A11" s="732"/>
      <c r="B11" s="237" t="s">
        <v>65</v>
      </c>
      <c r="C11" s="510">
        <v>60.0</v>
      </c>
      <c r="D11" s="510">
        <v>0.0</v>
      </c>
      <c r="E11" s="510">
        <v>51.0</v>
      </c>
      <c r="F11" s="510">
        <v>2.0</v>
      </c>
      <c r="G11" s="510" t="s">
        <v>365</v>
      </c>
      <c r="H11" s="510">
        <v>25.5</v>
      </c>
      <c r="I11" s="510">
        <v>0.0</v>
      </c>
      <c r="J11" s="510">
        <v>0.0</v>
      </c>
      <c r="K11" s="510">
        <v>30.0</v>
      </c>
      <c r="L11" s="510">
        <v>5.1</v>
      </c>
    </row>
    <row r="12" ht="14.25" customHeight="1">
      <c r="A12" s="742" t="s">
        <v>24</v>
      </c>
      <c r="B12" s="17"/>
      <c r="C12" s="17"/>
      <c r="D12" s="17"/>
      <c r="E12" s="17"/>
      <c r="F12" s="17"/>
      <c r="G12" s="17"/>
      <c r="H12" s="732"/>
      <c r="I12" s="732"/>
      <c r="J12" s="732"/>
      <c r="K12" s="732"/>
      <c r="L12" s="732"/>
    </row>
    <row r="13" ht="14.25" customHeight="1">
      <c r="A13" s="743" t="s">
        <v>9</v>
      </c>
      <c r="B13" s="744" t="s">
        <v>25</v>
      </c>
      <c r="C13" s="745" t="s">
        <v>26</v>
      </c>
      <c r="D13" s="21"/>
      <c r="E13" s="22"/>
      <c r="F13" s="746" t="s">
        <v>27</v>
      </c>
      <c r="G13" s="746" t="s">
        <v>28</v>
      </c>
      <c r="H13" s="732"/>
      <c r="I13" s="732"/>
      <c r="J13" s="732"/>
      <c r="K13" s="732"/>
      <c r="L13" s="732"/>
    </row>
    <row r="14" ht="14.25" customHeight="1">
      <c r="A14" s="24"/>
      <c r="B14" s="25"/>
      <c r="C14" s="746" t="s">
        <v>29</v>
      </c>
      <c r="D14" s="746" t="s">
        <v>30</v>
      </c>
      <c r="E14" s="746" t="s">
        <v>31</v>
      </c>
      <c r="F14" s="746" t="s">
        <v>32</v>
      </c>
      <c r="G14" s="746" t="s">
        <v>33</v>
      </c>
      <c r="H14" s="732"/>
      <c r="I14" s="732"/>
      <c r="J14" s="732"/>
      <c r="K14" s="732"/>
      <c r="L14" s="732"/>
    </row>
    <row r="15" ht="14.25" customHeight="1">
      <c r="A15" s="747" t="s">
        <v>34</v>
      </c>
      <c r="B15" s="21"/>
      <c r="C15" s="21"/>
      <c r="D15" s="21"/>
      <c r="E15" s="21"/>
      <c r="F15" s="21"/>
      <c r="G15" s="22"/>
      <c r="H15" s="732"/>
      <c r="I15" s="732"/>
      <c r="J15" s="732"/>
      <c r="K15" s="732"/>
      <c r="L15" s="732"/>
    </row>
    <row r="16" ht="14.25" customHeight="1">
      <c r="A16" s="748">
        <v>1.0</v>
      </c>
      <c r="B16" s="749" t="s">
        <v>35</v>
      </c>
      <c r="C16" s="750"/>
      <c r="D16" s="750"/>
      <c r="E16" s="750"/>
      <c r="F16" s="750"/>
      <c r="G16" s="750"/>
      <c r="H16" s="732"/>
      <c r="I16" s="732"/>
      <c r="J16" s="732"/>
      <c r="K16" s="732"/>
      <c r="L16" s="732"/>
    </row>
    <row r="17" ht="14.25" customHeight="1">
      <c r="A17" s="748">
        <v>2.0</v>
      </c>
      <c r="B17" s="749" t="s">
        <v>36</v>
      </c>
      <c r="C17" s="750"/>
      <c r="D17" s="750"/>
      <c r="E17" s="750"/>
      <c r="F17" s="750"/>
      <c r="G17" s="750"/>
      <c r="H17" s="732"/>
      <c r="I17" s="732"/>
      <c r="J17" s="732"/>
      <c r="K17" s="732"/>
      <c r="L17" s="732"/>
    </row>
    <row r="18" ht="14.25" customHeight="1">
      <c r="A18" s="751">
        <v>3.0</v>
      </c>
      <c r="B18" s="752" t="s">
        <v>37</v>
      </c>
      <c r="C18" s="750"/>
      <c r="D18" s="750"/>
      <c r="E18" s="750"/>
      <c r="F18" s="750"/>
      <c r="G18" s="750"/>
      <c r="H18" s="732"/>
      <c r="I18" s="732"/>
      <c r="J18" s="732"/>
      <c r="K18" s="732"/>
      <c r="L18" s="732"/>
    </row>
    <row r="19" ht="14.25" customHeight="1">
      <c r="A19" s="753">
        <v>4.0</v>
      </c>
      <c r="B19" s="752" t="s">
        <v>38</v>
      </c>
      <c r="C19" s="750"/>
      <c r="D19" s="750"/>
      <c r="E19" s="750"/>
      <c r="F19" s="750"/>
      <c r="G19" s="750"/>
      <c r="H19" s="732"/>
      <c r="I19" s="732"/>
      <c r="J19" s="732"/>
      <c r="K19" s="732"/>
      <c r="L19" s="732"/>
    </row>
    <row r="20" ht="14.25" customHeight="1">
      <c r="A20" s="754" t="s">
        <v>39</v>
      </c>
      <c r="B20" s="755" t="s">
        <v>40</v>
      </c>
      <c r="C20" s="750"/>
      <c r="D20" s="750"/>
      <c r="E20" s="756"/>
      <c r="F20" s="750"/>
      <c r="G20" s="750"/>
      <c r="H20" s="732"/>
      <c r="I20" s="732"/>
      <c r="J20" s="732"/>
      <c r="K20" s="732"/>
      <c r="L20" s="732"/>
    </row>
    <row r="21" ht="14.25" customHeight="1">
      <c r="A21" s="757">
        <v>6.0</v>
      </c>
      <c r="B21" s="758" t="s">
        <v>41</v>
      </c>
      <c r="C21" s="750"/>
      <c r="D21" s="750"/>
      <c r="E21" s="756"/>
      <c r="F21" s="750"/>
      <c r="G21" s="750"/>
      <c r="H21" s="732"/>
      <c r="I21" s="732"/>
      <c r="J21" s="732"/>
      <c r="K21" s="732"/>
      <c r="L21" s="732"/>
    </row>
    <row r="22" ht="14.25" customHeight="1">
      <c r="A22" s="759">
        <v>7.0</v>
      </c>
      <c r="B22" s="755" t="s">
        <v>42</v>
      </c>
      <c r="C22" s="750"/>
      <c r="D22" s="750"/>
      <c r="E22" s="756"/>
      <c r="F22" s="750"/>
      <c r="G22" s="750"/>
      <c r="H22" s="732"/>
      <c r="I22" s="732"/>
      <c r="J22" s="732"/>
      <c r="K22" s="732"/>
      <c r="L22" s="732"/>
    </row>
    <row r="23" ht="14.25" customHeight="1">
      <c r="A23" s="760">
        <v>8.0</v>
      </c>
      <c r="B23" s="761" t="s">
        <v>43</v>
      </c>
      <c r="C23" s="762"/>
      <c r="D23" s="762"/>
      <c r="E23" s="750"/>
      <c r="F23" s="762"/>
      <c r="G23" s="762"/>
      <c r="H23" s="732"/>
      <c r="I23" s="732"/>
      <c r="J23" s="732"/>
      <c r="K23" s="732"/>
      <c r="L23" s="732"/>
    </row>
    <row r="24" ht="14.25" customHeight="1">
      <c r="A24" s="763">
        <v>9.0</v>
      </c>
      <c r="B24" s="764" t="s">
        <v>44</v>
      </c>
      <c r="C24" s="765"/>
      <c r="D24" s="765"/>
      <c r="E24" s="750"/>
      <c r="F24" s="765"/>
      <c r="G24" s="765"/>
      <c r="H24" s="732"/>
      <c r="I24" s="732"/>
      <c r="J24" s="732"/>
      <c r="K24" s="732"/>
      <c r="L24" s="732"/>
    </row>
    <row r="25" ht="14.25" customHeight="1">
      <c r="A25" s="766">
        <v>10.0</v>
      </c>
      <c r="B25" s="767" t="s">
        <v>45</v>
      </c>
      <c r="C25" s="762"/>
      <c r="D25" s="762"/>
      <c r="E25" s="762"/>
      <c r="F25" s="762"/>
      <c r="G25" s="762"/>
      <c r="H25" s="732"/>
      <c r="I25" s="732"/>
      <c r="J25" s="732"/>
      <c r="K25" s="732"/>
      <c r="L25" s="732"/>
    </row>
    <row r="26" ht="14.25" customHeight="1">
      <c r="A26" s="768" t="s">
        <v>46</v>
      </c>
      <c r="B26" s="17"/>
      <c r="C26" s="17"/>
      <c r="D26" s="17"/>
      <c r="E26" s="17"/>
      <c r="F26" s="17"/>
      <c r="G26" s="24"/>
      <c r="H26" s="732"/>
      <c r="I26" s="732"/>
      <c r="J26" s="732"/>
      <c r="K26" s="732"/>
      <c r="L26" s="732"/>
    </row>
    <row r="27" ht="14.25" customHeight="1">
      <c r="A27" s="769">
        <v>11.0</v>
      </c>
      <c r="B27" s="770" t="s">
        <v>47</v>
      </c>
      <c r="C27" s="750"/>
      <c r="D27" s="750"/>
      <c r="E27" s="750"/>
      <c r="F27" s="750"/>
      <c r="G27" s="750"/>
      <c r="H27" s="732"/>
      <c r="I27" s="732"/>
      <c r="J27" s="732"/>
      <c r="K27" s="732"/>
      <c r="L27" s="732"/>
    </row>
    <row r="28" ht="14.25" customHeight="1">
      <c r="A28" s="748">
        <v>12.0</v>
      </c>
      <c r="B28" s="770" t="s">
        <v>48</v>
      </c>
      <c r="C28" s="750"/>
      <c r="D28" s="750"/>
      <c r="E28" s="750"/>
      <c r="F28" s="750"/>
      <c r="G28" s="750"/>
      <c r="H28" s="732"/>
      <c r="I28" s="732"/>
      <c r="J28" s="732"/>
      <c r="K28" s="732"/>
      <c r="L28" s="732"/>
    </row>
    <row r="29" ht="14.25" customHeight="1">
      <c r="A29" s="748">
        <v>13.0</v>
      </c>
      <c r="B29" s="770" t="s">
        <v>49</v>
      </c>
      <c r="C29" s="750"/>
      <c r="D29" s="750"/>
      <c r="E29" s="750"/>
      <c r="F29" s="750"/>
      <c r="G29" s="750"/>
      <c r="H29" s="732"/>
      <c r="I29" s="732"/>
      <c r="J29" s="732"/>
      <c r="K29" s="732"/>
      <c r="L29" s="732"/>
    </row>
    <row r="30" ht="14.25" customHeight="1">
      <c r="A30" s="748">
        <v>14.0</v>
      </c>
      <c r="B30" s="770" t="s">
        <v>50</v>
      </c>
      <c r="C30" s="750"/>
      <c r="D30" s="750"/>
      <c r="E30" s="750"/>
      <c r="F30" s="750"/>
      <c r="G30" s="750"/>
      <c r="H30" s="732"/>
      <c r="I30" s="732"/>
      <c r="J30" s="732"/>
      <c r="K30" s="732"/>
      <c r="L30" s="732"/>
    </row>
    <row r="31" ht="14.25" customHeight="1">
      <c r="A31" s="748">
        <v>15.0</v>
      </c>
      <c r="B31" s="770" t="s">
        <v>52</v>
      </c>
      <c r="C31" s="771" t="s">
        <v>53</v>
      </c>
      <c r="D31" s="21"/>
      <c r="E31" s="21"/>
      <c r="F31" s="21"/>
      <c r="G31" s="22"/>
      <c r="H31" s="732"/>
      <c r="I31" s="732"/>
      <c r="J31" s="732"/>
      <c r="K31" s="732"/>
      <c r="L31" s="732"/>
    </row>
    <row r="32" ht="14.25" customHeight="1">
      <c r="A32" s="772">
        <v>16.0</v>
      </c>
      <c r="B32" s="773" t="s">
        <v>54</v>
      </c>
      <c r="C32" s="750"/>
      <c r="D32" s="750"/>
      <c r="E32" s="750"/>
      <c r="F32" s="750"/>
      <c r="G32" s="750"/>
      <c r="H32" s="732"/>
      <c r="I32" s="732"/>
      <c r="J32" s="732"/>
      <c r="K32" s="732"/>
      <c r="L32" s="732"/>
    </row>
    <row r="33" ht="14.25" customHeight="1">
      <c r="A33" s="748">
        <v>17.0</v>
      </c>
      <c r="B33" s="773" t="s">
        <v>55</v>
      </c>
      <c r="C33" s="750"/>
      <c r="D33" s="750"/>
      <c r="E33" s="750"/>
      <c r="F33" s="750"/>
      <c r="G33" s="750"/>
      <c r="H33" s="732"/>
      <c r="I33" s="732"/>
      <c r="J33" s="732"/>
      <c r="K33" s="732"/>
      <c r="L33" s="732"/>
    </row>
    <row r="34" ht="14.25" customHeight="1">
      <c r="A34" s="772">
        <v>18.0</v>
      </c>
      <c r="B34" s="773" t="s">
        <v>56</v>
      </c>
      <c r="C34" s="750"/>
      <c r="D34" s="750"/>
      <c r="E34" s="750"/>
      <c r="F34" s="750"/>
      <c r="G34" s="750"/>
      <c r="H34" s="732"/>
      <c r="I34" s="732"/>
      <c r="J34" s="732"/>
      <c r="K34" s="732"/>
      <c r="L34" s="732"/>
    </row>
    <row r="35" ht="14.25" customHeight="1">
      <c r="A35" s="748">
        <v>19.0</v>
      </c>
      <c r="B35" s="773" t="s">
        <v>57</v>
      </c>
      <c r="C35" s="750"/>
      <c r="D35" s="750"/>
      <c r="E35" s="750"/>
      <c r="F35" s="750"/>
      <c r="G35" s="750"/>
      <c r="H35" s="732"/>
      <c r="I35" s="732"/>
      <c r="J35" s="732"/>
      <c r="K35" s="732"/>
      <c r="L35" s="732"/>
    </row>
    <row r="36" ht="14.25" customHeight="1">
      <c r="A36" s="772">
        <v>20.0</v>
      </c>
      <c r="B36" s="773" t="s">
        <v>58</v>
      </c>
      <c r="C36" s="750"/>
      <c r="D36" s="750"/>
      <c r="E36" s="750"/>
      <c r="F36" s="750"/>
      <c r="G36" s="750"/>
      <c r="H36" s="732"/>
      <c r="I36" s="732"/>
      <c r="J36" s="732"/>
      <c r="K36" s="732"/>
      <c r="L36" s="732"/>
    </row>
    <row r="37" ht="14.25" customHeight="1">
      <c r="A37" s="748">
        <v>21.0</v>
      </c>
      <c r="B37" s="773" t="s">
        <v>59</v>
      </c>
      <c r="C37" s="771" t="s">
        <v>53</v>
      </c>
      <c r="D37" s="21"/>
      <c r="E37" s="21"/>
      <c r="F37" s="21"/>
      <c r="G37" s="22"/>
      <c r="H37" s="732"/>
      <c r="I37" s="732"/>
      <c r="J37" s="732"/>
      <c r="K37" s="732"/>
      <c r="L37" s="732"/>
    </row>
    <row r="38" ht="14.25" customHeight="1">
      <c r="A38" s="732"/>
      <c r="B38" s="732"/>
      <c r="C38" s="732"/>
      <c r="D38" s="732"/>
      <c r="E38" s="732"/>
      <c r="F38" s="732"/>
      <c r="G38" s="732"/>
      <c r="H38" s="732"/>
      <c r="I38" s="732"/>
      <c r="J38" s="732"/>
      <c r="K38" s="732"/>
      <c r="L38" s="732"/>
    </row>
    <row r="39" ht="14.25" customHeight="1">
      <c r="A39" s="774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</row>
    <row r="40" ht="14.25" customHeight="1">
      <c r="A40" s="775" t="s">
        <v>9</v>
      </c>
      <c r="B40" s="776" t="s">
        <v>25</v>
      </c>
      <c r="C40" s="777" t="s">
        <v>26</v>
      </c>
      <c r="D40" s="17"/>
      <c r="E40" s="17"/>
      <c r="F40" s="17"/>
      <c r="G40" s="17"/>
      <c r="H40" s="17"/>
      <c r="I40" s="17"/>
      <c r="J40" s="17"/>
      <c r="K40" s="17"/>
      <c r="L40" s="24"/>
    </row>
    <row r="41" ht="14.25" customHeight="1">
      <c r="C41" s="778" t="s">
        <v>29</v>
      </c>
      <c r="D41" s="67"/>
      <c r="E41" s="779" t="s">
        <v>30</v>
      </c>
      <c r="F41" s="67"/>
      <c r="G41" s="779" t="s">
        <v>31</v>
      </c>
      <c r="H41" s="67"/>
      <c r="I41" s="779" t="s">
        <v>32</v>
      </c>
      <c r="J41" s="67"/>
      <c r="K41" s="779" t="s">
        <v>33</v>
      </c>
      <c r="L41" s="67"/>
    </row>
    <row r="42" ht="14.25" customHeight="1">
      <c r="A42" s="17"/>
      <c r="B42" s="17"/>
      <c r="C42" s="780" t="s">
        <v>61</v>
      </c>
      <c r="D42" s="781" t="s">
        <v>62</v>
      </c>
      <c r="E42" s="781" t="s">
        <v>61</v>
      </c>
      <c r="F42" s="781" t="s">
        <v>62</v>
      </c>
      <c r="G42" s="781" t="s">
        <v>61</v>
      </c>
      <c r="H42" s="781" t="s">
        <v>62</v>
      </c>
      <c r="I42" s="781" t="s">
        <v>61</v>
      </c>
      <c r="J42" s="781" t="s">
        <v>62</v>
      </c>
      <c r="K42" s="781" t="s">
        <v>61</v>
      </c>
      <c r="L42" s="781" t="s">
        <v>62</v>
      </c>
    </row>
    <row r="43" ht="14.25" customHeight="1">
      <c r="A43" s="782" t="s">
        <v>34</v>
      </c>
    </row>
    <row r="44" ht="14.25" customHeight="1">
      <c r="A44" s="783">
        <v>1.0</v>
      </c>
      <c r="B44" s="784" t="s">
        <v>35</v>
      </c>
      <c r="C44" s="785">
        <v>1.0</v>
      </c>
      <c r="D44" s="22"/>
      <c r="E44" s="786">
        <v>17.0</v>
      </c>
      <c r="F44" s="24"/>
      <c r="G44" s="786">
        <v>19.0</v>
      </c>
      <c r="H44" s="24"/>
      <c r="I44" s="787">
        <v>31.0</v>
      </c>
      <c r="J44" s="22"/>
      <c r="K44" s="787">
        <v>44.0</v>
      </c>
      <c r="L44" s="22"/>
    </row>
    <row r="45" ht="14.25" customHeight="1">
      <c r="A45" s="748">
        <v>2.0</v>
      </c>
      <c r="B45" s="788" t="s">
        <v>36</v>
      </c>
      <c r="C45" s="789">
        <v>2.0</v>
      </c>
      <c r="D45" s="790">
        <v>4.0</v>
      </c>
      <c r="E45" s="790">
        <v>1.0</v>
      </c>
      <c r="F45" s="790">
        <v>3.0</v>
      </c>
      <c r="G45" s="790">
        <v>2.0</v>
      </c>
      <c r="H45" s="790">
        <v>4.0</v>
      </c>
      <c r="I45" s="790">
        <v>1.0</v>
      </c>
      <c r="J45" s="790">
        <v>3.0</v>
      </c>
      <c r="K45" s="790">
        <v>1.0</v>
      </c>
      <c r="L45" s="790">
        <v>3.0</v>
      </c>
    </row>
    <row r="46" ht="14.25" customHeight="1">
      <c r="A46" s="751">
        <v>3.0</v>
      </c>
      <c r="B46" s="791" t="s">
        <v>37</v>
      </c>
      <c r="C46" s="785">
        <v>3.0</v>
      </c>
      <c r="D46" s="22"/>
      <c r="E46" s="787">
        <v>3.0</v>
      </c>
      <c r="F46" s="22"/>
      <c r="G46" s="787">
        <v>3.0</v>
      </c>
      <c r="H46" s="22"/>
      <c r="I46" s="787">
        <v>3.0</v>
      </c>
      <c r="J46" s="22"/>
      <c r="K46" s="787">
        <v>3.0</v>
      </c>
      <c r="L46" s="22"/>
    </row>
    <row r="47" ht="14.25" customHeight="1">
      <c r="A47" s="753">
        <v>4.0</v>
      </c>
      <c r="B47" s="791" t="s">
        <v>38</v>
      </c>
      <c r="C47" s="785">
        <v>2.0</v>
      </c>
      <c r="D47" s="22"/>
      <c r="E47" s="787">
        <v>4.0</v>
      </c>
      <c r="F47" s="22"/>
      <c r="G47" s="787">
        <v>6.0</v>
      </c>
      <c r="H47" s="22"/>
      <c r="I47" s="787">
        <v>1.0</v>
      </c>
      <c r="J47" s="22"/>
      <c r="K47" s="787">
        <v>5.0</v>
      </c>
      <c r="L47" s="22"/>
    </row>
    <row r="48" ht="14.25" customHeight="1">
      <c r="A48" s="754" t="s">
        <v>39</v>
      </c>
      <c r="B48" s="792" t="s">
        <v>40</v>
      </c>
      <c r="C48" s="793">
        <v>100.0</v>
      </c>
      <c r="D48" s="794">
        <v>110.0</v>
      </c>
      <c r="E48" s="795">
        <v>405.0</v>
      </c>
      <c r="F48" s="796">
        <v>203.0</v>
      </c>
      <c r="G48" s="797">
        <v>231.0</v>
      </c>
      <c r="H48" s="798">
        <v>19.0</v>
      </c>
      <c r="I48" s="799">
        <v>174.0</v>
      </c>
      <c r="J48" s="800">
        <v>131.0</v>
      </c>
      <c r="K48" s="801">
        <v>290.0</v>
      </c>
      <c r="L48" s="802">
        <v>369.0</v>
      </c>
    </row>
    <row r="49" ht="14.25" customHeight="1">
      <c r="A49" s="757">
        <v>6.0</v>
      </c>
      <c r="B49" s="803" t="s">
        <v>41</v>
      </c>
      <c r="C49" s="804">
        <v>10.0</v>
      </c>
      <c r="D49" s="804">
        <v>10.0</v>
      </c>
      <c r="E49" s="805">
        <v>10.0</v>
      </c>
      <c r="F49" s="806">
        <v>8.0</v>
      </c>
      <c r="G49" s="805">
        <v>10.0</v>
      </c>
      <c r="H49" s="804">
        <v>0.0</v>
      </c>
      <c r="I49" s="804">
        <v>10.0</v>
      </c>
      <c r="J49" s="804">
        <v>9.0</v>
      </c>
      <c r="K49" s="804">
        <v>10.0</v>
      </c>
      <c r="L49" s="804">
        <v>10.0</v>
      </c>
    </row>
    <row r="50" ht="14.25" customHeight="1">
      <c r="A50" s="759">
        <v>7.0</v>
      </c>
      <c r="B50" s="792" t="s">
        <v>42</v>
      </c>
      <c r="C50" s="807">
        <v>237.0</v>
      </c>
      <c r="D50" s="808">
        <v>244.0</v>
      </c>
      <c r="E50" s="808">
        <v>602.0</v>
      </c>
      <c r="F50" s="809">
        <v>296.0</v>
      </c>
      <c r="G50" s="810">
        <v>342.0</v>
      </c>
      <c r="H50" s="811">
        <v>18.0</v>
      </c>
      <c r="I50" s="808">
        <v>322.0</v>
      </c>
      <c r="J50" s="812">
        <v>204.0</v>
      </c>
      <c r="K50" s="813">
        <v>377.0</v>
      </c>
      <c r="L50" s="808">
        <v>517.0</v>
      </c>
    </row>
    <row r="51" ht="14.25" customHeight="1">
      <c r="A51" s="760">
        <v>8.0</v>
      </c>
      <c r="B51" s="814" t="s">
        <v>43</v>
      </c>
      <c r="C51" s="815">
        <v>177.0</v>
      </c>
      <c r="D51" s="816">
        <v>419.0</v>
      </c>
      <c r="E51" s="816">
        <v>189.0</v>
      </c>
      <c r="F51" s="816">
        <v>285.0</v>
      </c>
      <c r="G51" s="816">
        <v>63.0</v>
      </c>
      <c r="H51" s="816">
        <v>186.0</v>
      </c>
      <c r="I51" s="816">
        <v>227.0</v>
      </c>
      <c r="J51" s="816">
        <v>80.0</v>
      </c>
      <c r="K51" s="816">
        <v>315.0</v>
      </c>
      <c r="L51" s="816">
        <v>95.0</v>
      </c>
    </row>
    <row r="52" ht="14.25" customHeight="1">
      <c r="A52" s="763">
        <v>9.0</v>
      </c>
      <c r="B52" s="817" t="s">
        <v>44</v>
      </c>
      <c r="C52" s="818">
        <v>10.0</v>
      </c>
      <c r="D52" s="819">
        <v>7.0</v>
      </c>
      <c r="E52" s="819">
        <v>10.0</v>
      </c>
      <c r="F52" s="820">
        <v>10.0</v>
      </c>
      <c r="G52" s="819">
        <v>10.0</v>
      </c>
      <c r="H52" s="819">
        <v>10.0</v>
      </c>
      <c r="I52" s="819">
        <v>10.0</v>
      </c>
      <c r="J52" s="819">
        <v>3.0</v>
      </c>
      <c r="K52" s="819">
        <v>10.0</v>
      </c>
      <c r="L52" s="819">
        <v>10.0</v>
      </c>
    </row>
    <row r="53" ht="14.25" customHeight="1">
      <c r="A53" s="821">
        <v>10.0</v>
      </c>
      <c r="B53" s="822" t="s">
        <v>45</v>
      </c>
      <c r="C53" s="789">
        <v>249.0</v>
      </c>
      <c r="D53" s="790">
        <v>636.0</v>
      </c>
      <c r="E53" s="816">
        <v>357.0</v>
      </c>
      <c r="F53" s="820">
        <v>612.0</v>
      </c>
      <c r="G53" s="816">
        <v>140.0</v>
      </c>
      <c r="H53" s="816">
        <v>300.0</v>
      </c>
      <c r="I53" s="790">
        <v>312.0</v>
      </c>
      <c r="J53" s="790">
        <v>97.0</v>
      </c>
      <c r="K53" s="790">
        <v>483.0</v>
      </c>
      <c r="L53" s="790">
        <v>166.0</v>
      </c>
    </row>
    <row r="54" ht="14.25" customHeight="1">
      <c r="A54" s="823" t="s">
        <v>46</v>
      </c>
    </row>
    <row r="55" ht="14.25" customHeight="1">
      <c r="A55" s="824">
        <v>11.0</v>
      </c>
      <c r="B55" s="825" t="s">
        <v>47</v>
      </c>
      <c r="C55" s="826">
        <v>2.0</v>
      </c>
      <c r="D55" s="827">
        <v>8.0</v>
      </c>
      <c r="E55" s="804">
        <v>0.0</v>
      </c>
      <c r="F55" s="765"/>
      <c r="G55" s="808">
        <v>7.0</v>
      </c>
      <c r="H55" s="808">
        <v>0.0</v>
      </c>
      <c r="I55" s="828"/>
      <c r="J55" s="765"/>
      <c r="K55" s="765"/>
      <c r="L55" s="765"/>
    </row>
    <row r="56" ht="14.25" customHeight="1">
      <c r="A56" s="748">
        <v>12.0</v>
      </c>
      <c r="B56" s="829" t="s">
        <v>48</v>
      </c>
      <c r="C56" s="808">
        <v>12.0</v>
      </c>
      <c r="D56" s="830">
        <v>5.0</v>
      </c>
      <c r="E56" s="830">
        <v>5.0</v>
      </c>
      <c r="F56" s="750"/>
      <c r="G56" s="804">
        <v>5.0</v>
      </c>
      <c r="H56" s="808">
        <v>0.0</v>
      </c>
      <c r="I56" s="831"/>
      <c r="J56" s="750"/>
      <c r="K56" s="750"/>
      <c r="L56" s="750"/>
    </row>
    <row r="57" ht="14.25" customHeight="1">
      <c r="A57" s="748">
        <v>13.0</v>
      </c>
      <c r="B57" s="829" t="s">
        <v>49</v>
      </c>
      <c r="C57" s="789">
        <v>11.0</v>
      </c>
      <c r="D57" s="790">
        <v>11.0</v>
      </c>
      <c r="E57" s="790">
        <v>11.0</v>
      </c>
      <c r="F57" s="750"/>
      <c r="G57" s="789">
        <v>11.0</v>
      </c>
      <c r="H57" s="750"/>
      <c r="I57" s="831"/>
      <c r="J57" s="750"/>
      <c r="K57" s="750"/>
      <c r="L57" s="750"/>
    </row>
    <row r="58" ht="14.25" customHeight="1">
      <c r="A58" s="748">
        <v>14.0</v>
      </c>
      <c r="B58" s="829" t="s">
        <v>50</v>
      </c>
      <c r="C58" s="789" t="s">
        <v>53</v>
      </c>
      <c r="D58" s="790" t="s">
        <v>51</v>
      </c>
      <c r="E58" s="790" t="s">
        <v>51</v>
      </c>
      <c r="F58" s="750"/>
      <c r="G58" s="789" t="s">
        <v>51</v>
      </c>
      <c r="H58" s="750"/>
      <c r="I58" s="831"/>
      <c r="J58" s="750"/>
      <c r="K58" s="750"/>
      <c r="L58" s="750"/>
    </row>
    <row r="59" ht="14.25" customHeight="1">
      <c r="A59" s="748">
        <v>15.0</v>
      </c>
      <c r="B59" s="829" t="s">
        <v>52</v>
      </c>
      <c r="C59" s="832" t="s">
        <v>53</v>
      </c>
      <c r="D59" s="21"/>
      <c r="E59" s="21"/>
      <c r="F59" s="21"/>
      <c r="G59" s="21"/>
      <c r="H59" s="21"/>
      <c r="I59" s="21"/>
      <c r="J59" s="21"/>
      <c r="K59" s="21"/>
      <c r="L59" s="22"/>
    </row>
    <row r="60" ht="14.25" customHeight="1">
      <c r="A60" s="772">
        <v>16.0</v>
      </c>
      <c r="B60" s="833" t="s">
        <v>54</v>
      </c>
      <c r="C60" s="834">
        <v>78.0</v>
      </c>
      <c r="D60" s="835">
        <v>150.0</v>
      </c>
      <c r="E60" s="802">
        <v>66.0</v>
      </c>
      <c r="F60" s="750"/>
      <c r="G60" s="808">
        <v>168.0</v>
      </c>
      <c r="H60" s="836">
        <v>24.0</v>
      </c>
      <c r="I60" s="802">
        <v>66.0</v>
      </c>
      <c r="J60" s="750"/>
      <c r="K60" s="750"/>
      <c r="L60" s="750"/>
    </row>
    <row r="61" ht="14.25" customHeight="1">
      <c r="A61" s="748">
        <v>17.0</v>
      </c>
      <c r="B61" s="833" t="s">
        <v>55</v>
      </c>
      <c r="C61" s="837">
        <v>48.0</v>
      </c>
      <c r="D61" s="838">
        <v>105.0</v>
      </c>
      <c r="E61" s="839">
        <v>31.0</v>
      </c>
      <c r="F61" s="750"/>
      <c r="G61" s="840">
        <v>69.0</v>
      </c>
      <c r="H61" s="841">
        <v>14.0</v>
      </c>
      <c r="I61" s="842">
        <v>62.0</v>
      </c>
      <c r="J61" s="750"/>
      <c r="K61" s="750"/>
      <c r="L61" s="750"/>
    </row>
    <row r="62" ht="14.25" customHeight="1">
      <c r="A62" s="772">
        <v>18.0</v>
      </c>
      <c r="B62" s="833" t="s">
        <v>56</v>
      </c>
      <c r="C62" s="843">
        <v>2.0</v>
      </c>
      <c r="D62" s="844">
        <v>3.0</v>
      </c>
      <c r="E62" s="845">
        <v>0.0</v>
      </c>
      <c r="F62" s="762"/>
      <c r="G62" s="846">
        <v>6.0</v>
      </c>
      <c r="H62" s="845">
        <v>0.0</v>
      </c>
      <c r="I62" s="845">
        <v>0.0</v>
      </c>
      <c r="J62" s="762"/>
      <c r="K62" s="762"/>
      <c r="L62" s="762"/>
    </row>
    <row r="63" ht="14.25" customHeight="1">
      <c r="A63" s="748">
        <v>19.0</v>
      </c>
      <c r="B63" s="833" t="s">
        <v>57</v>
      </c>
      <c r="C63" s="818">
        <v>2.0</v>
      </c>
      <c r="D63" s="819">
        <v>3.0</v>
      </c>
      <c r="E63" s="819">
        <v>3.0</v>
      </c>
      <c r="F63" s="765"/>
      <c r="G63" s="819">
        <v>3.0</v>
      </c>
      <c r="H63" s="819">
        <v>1.0</v>
      </c>
      <c r="I63" s="819">
        <v>2.0</v>
      </c>
      <c r="J63" s="765"/>
      <c r="K63" s="765"/>
      <c r="L63" s="765"/>
    </row>
    <row r="64" ht="14.25" customHeight="1">
      <c r="A64" s="772">
        <v>20.0</v>
      </c>
      <c r="B64" s="833" t="s">
        <v>58</v>
      </c>
      <c r="C64" s="789" t="s">
        <v>361</v>
      </c>
      <c r="D64" s="790" t="s">
        <v>362</v>
      </c>
      <c r="E64" s="790">
        <v>0.0</v>
      </c>
      <c r="F64" s="750"/>
      <c r="G64" s="790" t="s">
        <v>366</v>
      </c>
      <c r="H64" s="790">
        <v>0.0</v>
      </c>
      <c r="I64" s="790">
        <v>0.0</v>
      </c>
      <c r="J64" s="750"/>
      <c r="K64" s="750"/>
      <c r="L64" s="750"/>
    </row>
    <row r="65" ht="14.25" customHeight="1">
      <c r="A65" s="748">
        <v>21.0</v>
      </c>
      <c r="B65" s="833" t="s">
        <v>59</v>
      </c>
      <c r="C65" s="832" t="s">
        <v>63</v>
      </c>
      <c r="D65" s="21"/>
      <c r="E65" s="21"/>
      <c r="F65" s="21"/>
      <c r="G65" s="21"/>
      <c r="H65" s="21"/>
      <c r="I65" s="21"/>
      <c r="J65" s="21"/>
      <c r="K65" s="21"/>
      <c r="L65" s="22"/>
    </row>
    <row r="66" ht="14.25" customHeight="1"/>
    <row r="67" ht="14.25" customHeight="1">
      <c r="A67" s="246" t="s">
        <v>97</v>
      </c>
      <c r="B67" s="21"/>
      <c r="C67" s="21"/>
      <c r="D67" s="21"/>
      <c r="E67" s="21"/>
      <c r="F67" s="21"/>
      <c r="G67" s="22"/>
      <c r="H67" s="247"/>
      <c r="I67" s="247"/>
      <c r="J67" s="247"/>
      <c r="K67" s="247"/>
      <c r="L67" s="247"/>
      <c r="M67" s="247"/>
      <c r="N67" s="247"/>
      <c r="O67" s="247"/>
      <c r="P67" s="247"/>
      <c r="Q67" s="247"/>
      <c r="R67" s="247"/>
      <c r="S67" s="247"/>
      <c r="T67" s="247"/>
    </row>
    <row r="68" ht="14.25" customHeight="1">
      <c r="A68" s="248" t="s">
        <v>98</v>
      </c>
      <c r="B68" s="21"/>
      <c r="C68" s="21"/>
      <c r="D68" s="21"/>
      <c r="E68" s="21"/>
      <c r="F68" s="21"/>
      <c r="G68" s="22"/>
      <c r="H68" s="247"/>
      <c r="I68" s="247"/>
      <c r="J68" s="247"/>
      <c r="K68" s="247"/>
      <c r="L68" s="247"/>
      <c r="M68" s="247"/>
      <c r="N68" s="247"/>
      <c r="O68" s="247"/>
      <c r="P68" s="247"/>
      <c r="Q68" s="247"/>
      <c r="R68" s="247"/>
      <c r="S68" s="247"/>
      <c r="T68" s="247"/>
    </row>
    <row r="69" ht="14.25" customHeight="1">
      <c r="A69" s="249" t="s">
        <v>9</v>
      </c>
      <c r="B69" s="249" t="s">
        <v>25</v>
      </c>
      <c r="C69" s="250" t="s">
        <v>99</v>
      </c>
      <c r="D69" s="21"/>
      <c r="E69" s="21"/>
      <c r="F69" s="21"/>
      <c r="G69" s="22"/>
      <c r="H69" s="247"/>
      <c r="I69" s="247"/>
      <c r="J69" s="247"/>
      <c r="K69" s="247"/>
      <c r="L69" s="247"/>
      <c r="M69" s="247"/>
      <c r="N69" s="247"/>
      <c r="O69" s="247"/>
      <c r="P69" s="247"/>
      <c r="Q69" s="247"/>
      <c r="R69" s="247"/>
      <c r="S69" s="247"/>
      <c r="T69" s="247"/>
    </row>
    <row r="70" ht="14.25" customHeight="1">
      <c r="A70" s="25"/>
      <c r="B70" s="25"/>
      <c r="C70" s="251" t="s">
        <v>100</v>
      </c>
      <c r="D70" s="251" t="s">
        <v>101</v>
      </c>
      <c r="E70" s="251" t="s">
        <v>102</v>
      </c>
      <c r="F70" s="251" t="s">
        <v>103</v>
      </c>
      <c r="G70" s="251" t="s">
        <v>104</v>
      </c>
      <c r="H70" s="247"/>
      <c r="I70" s="247"/>
      <c r="J70" s="247"/>
      <c r="K70" s="247"/>
      <c r="L70" s="247"/>
      <c r="M70" s="247"/>
      <c r="N70" s="247"/>
      <c r="O70" s="247"/>
      <c r="P70" s="247"/>
      <c r="Q70" s="247"/>
      <c r="R70" s="247"/>
      <c r="S70" s="247"/>
      <c r="T70" s="247"/>
    </row>
    <row r="71" ht="14.25" customHeight="1">
      <c r="A71" s="252" t="s">
        <v>34</v>
      </c>
      <c r="B71" s="21"/>
      <c r="C71" s="21"/>
      <c r="D71" s="21"/>
      <c r="E71" s="21"/>
      <c r="F71" s="21"/>
      <c r="G71" s="22"/>
      <c r="H71" s="247"/>
      <c r="I71" s="247"/>
      <c r="J71" s="247"/>
      <c r="K71" s="247"/>
      <c r="L71" s="247"/>
      <c r="M71" s="247"/>
      <c r="N71" s="247"/>
      <c r="O71" s="247"/>
      <c r="P71" s="247"/>
      <c r="Q71" s="247"/>
      <c r="R71" s="247"/>
      <c r="S71" s="247"/>
      <c r="T71" s="247"/>
    </row>
    <row r="72" ht="14.25" customHeight="1">
      <c r="A72" s="253">
        <v>1.0</v>
      </c>
      <c r="B72" s="254" t="s">
        <v>35</v>
      </c>
      <c r="C72" s="255">
        <v>1.0</v>
      </c>
      <c r="D72" s="256">
        <v>8.0</v>
      </c>
      <c r="E72" s="256">
        <v>13.0</v>
      </c>
      <c r="F72" s="256">
        <v>15.0</v>
      </c>
      <c r="G72" s="256">
        <v>18.0</v>
      </c>
      <c r="H72" s="247"/>
      <c r="I72" s="247"/>
      <c r="J72" s="247"/>
      <c r="K72" s="247"/>
      <c r="L72" s="247"/>
      <c r="M72" s="247"/>
      <c r="N72" s="247"/>
      <c r="O72" s="247"/>
      <c r="P72" s="247"/>
      <c r="Q72" s="247"/>
      <c r="R72" s="247"/>
      <c r="S72" s="247"/>
      <c r="T72" s="247"/>
    </row>
    <row r="73" ht="14.25" customHeight="1">
      <c r="A73" s="257">
        <v>2.0</v>
      </c>
      <c r="B73" s="258" t="s">
        <v>36</v>
      </c>
      <c r="C73" s="259">
        <v>1.0</v>
      </c>
      <c r="D73" s="260">
        <v>2.0</v>
      </c>
      <c r="E73" s="260">
        <v>2.0</v>
      </c>
      <c r="F73" s="260">
        <v>2.0</v>
      </c>
      <c r="G73" s="260">
        <v>2.0</v>
      </c>
      <c r="H73" s="247"/>
      <c r="I73" s="247"/>
      <c r="J73" s="247"/>
      <c r="K73" s="247"/>
      <c r="L73" s="247"/>
      <c r="M73" s="247"/>
      <c r="N73" s="247"/>
      <c r="O73" s="247"/>
      <c r="P73" s="247"/>
      <c r="Q73" s="247"/>
      <c r="R73" s="247"/>
      <c r="S73" s="247"/>
      <c r="T73" s="247"/>
    </row>
    <row r="74" ht="14.25" customHeight="1">
      <c r="A74" s="261">
        <v>3.0</v>
      </c>
      <c r="B74" s="258" t="s">
        <v>37</v>
      </c>
      <c r="C74" s="262" t="s">
        <v>105</v>
      </c>
      <c r="D74" s="263" t="s">
        <v>105</v>
      </c>
      <c r="E74" s="263" t="s">
        <v>105</v>
      </c>
      <c r="F74" s="263" t="s">
        <v>105</v>
      </c>
      <c r="G74" s="263" t="s">
        <v>106</v>
      </c>
      <c r="H74" s="247"/>
      <c r="I74" s="247"/>
      <c r="J74" s="247"/>
      <c r="K74" s="247"/>
      <c r="L74" s="247"/>
      <c r="M74" s="247"/>
      <c r="N74" s="247"/>
      <c r="O74" s="247"/>
      <c r="P74" s="247"/>
      <c r="Q74" s="247"/>
      <c r="R74" s="247"/>
      <c r="S74" s="247"/>
      <c r="T74" s="247"/>
    </row>
    <row r="75" ht="14.25" customHeight="1">
      <c r="A75" s="264">
        <v>4.0</v>
      </c>
      <c r="B75" s="258" t="s">
        <v>38</v>
      </c>
      <c r="C75" s="265" t="s">
        <v>107</v>
      </c>
      <c r="D75" s="266" t="s">
        <v>108</v>
      </c>
      <c r="E75" s="266" t="s">
        <v>109</v>
      </c>
      <c r="F75" s="266" t="s">
        <v>110</v>
      </c>
      <c r="G75" s="260" t="s">
        <v>111</v>
      </c>
      <c r="H75" s="247"/>
      <c r="I75" s="247"/>
      <c r="J75" s="247"/>
      <c r="K75" s="247"/>
      <c r="L75" s="247"/>
      <c r="M75" s="247"/>
      <c r="N75" s="247"/>
      <c r="O75" s="247"/>
      <c r="P75" s="247"/>
      <c r="Q75" s="247"/>
      <c r="R75" s="247"/>
      <c r="S75" s="247"/>
      <c r="T75" s="247"/>
    </row>
    <row r="76" ht="14.25" customHeight="1">
      <c r="A76" s="267" t="s">
        <v>39</v>
      </c>
      <c r="B76" s="258" t="s">
        <v>40</v>
      </c>
      <c r="C76" s="259">
        <v>320.0</v>
      </c>
      <c r="D76" s="260">
        <v>169.0</v>
      </c>
      <c r="E76" s="260">
        <v>156.0</v>
      </c>
      <c r="F76" s="260">
        <v>224.0</v>
      </c>
      <c r="G76" s="260">
        <v>271.0</v>
      </c>
      <c r="H76" s="247"/>
      <c r="I76" s="247"/>
      <c r="J76" s="247"/>
      <c r="K76" s="247"/>
      <c r="L76" s="247"/>
      <c r="M76" s="247"/>
      <c r="N76" s="247"/>
      <c r="O76" s="247"/>
      <c r="P76" s="247"/>
      <c r="Q76" s="247"/>
      <c r="R76" s="247"/>
      <c r="S76" s="247"/>
      <c r="T76" s="247"/>
    </row>
    <row r="77" ht="14.25" customHeight="1">
      <c r="A77" s="268">
        <v>6.0</v>
      </c>
      <c r="B77" s="269" t="s">
        <v>41</v>
      </c>
      <c r="C77" s="259">
        <v>8.0</v>
      </c>
      <c r="D77" s="260">
        <v>1.0</v>
      </c>
      <c r="E77" s="260">
        <v>9.0</v>
      </c>
      <c r="F77" s="260">
        <v>8.0</v>
      </c>
      <c r="G77" s="260">
        <v>10.0</v>
      </c>
      <c r="H77" s="247"/>
      <c r="I77" s="247"/>
      <c r="J77" s="247"/>
      <c r="K77" s="247"/>
      <c r="L77" s="247"/>
      <c r="M77" s="247"/>
      <c r="N77" s="247"/>
      <c r="O77" s="247"/>
      <c r="P77" s="247"/>
      <c r="Q77" s="247"/>
      <c r="R77" s="247"/>
      <c r="S77" s="247"/>
      <c r="T77" s="247"/>
    </row>
    <row r="78" ht="14.25" customHeight="1">
      <c r="A78" s="270">
        <v>7.0</v>
      </c>
      <c r="B78" s="258" t="s">
        <v>42</v>
      </c>
      <c r="C78" s="259">
        <v>300.0</v>
      </c>
      <c r="D78" s="260">
        <v>155.0</v>
      </c>
      <c r="E78" s="260">
        <v>215.0</v>
      </c>
      <c r="F78" s="260">
        <v>258.0</v>
      </c>
      <c r="G78" s="260">
        <v>257.0</v>
      </c>
      <c r="H78" s="247"/>
      <c r="I78" s="247"/>
      <c r="J78" s="247"/>
      <c r="K78" s="247"/>
      <c r="L78" s="247"/>
      <c r="M78" s="247"/>
      <c r="N78" s="247"/>
      <c r="O78" s="247"/>
      <c r="P78" s="247"/>
      <c r="Q78" s="247"/>
      <c r="R78" s="247"/>
      <c r="S78" s="247"/>
      <c r="T78" s="247"/>
    </row>
    <row r="79" ht="14.25" customHeight="1">
      <c r="A79" s="271">
        <v>8.0</v>
      </c>
      <c r="B79" s="272" t="s">
        <v>43</v>
      </c>
      <c r="C79" s="259">
        <v>250.0</v>
      </c>
      <c r="D79" s="260">
        <v>168.0</v>
      </c>
      <c r="E79" s="260">
        <v>249.0</v>
      </c>
      <c r="F79" s="260">
        <v>220.0</v>
      </c>
      <c r="G79" s="260">
        <v>342.0</v>
      </c>
      <c r="H79" s="247"/>
      <c r="I79" s="247"/>
      <c r="J79" s="247"/>
      <c r="K79" s="247"/>
      <c r="L79" s="247"/>
      <c r="M79" s="247"/>
      <c r="N79" s="247"/>
      <c r="O79" s="247"/>
      <c r="P79" s="247"/>
      <c r="Q79" s="247"/>
      <c r="R79" s="247"/>
      <c r="S79" s="247"/>
      <c r="T79" s="247"/>
    </row>
    <row r="80" ht="14.25" customHeight="1">
      <c r="A80" s="257">
        <v>9.0</v>
      </c>
      <c r="B80" s="273" t="s">
        <v>44</v>
      </c>
      <c r="C80" s="259">
        <v>7.0</v>
      </c>
      <c r="D80" s="260">
        <v>10.0</v>
      </c>
      <c r="E80" s="260">
        <v>9.0</v>
      </c>
      <c r="F80" s="260">
        <v>10.0</v>
      </c>
      <c r="G80" s="260">
        <v>9.0</v>
      </c>
      <c r="H80" s="247"/>
      <c r="I80" s="247"/>
      <c r="J80" s="247"/>
      <c r="K80" s="247"/>
      <c r="L80" s="247"/>
      <c r="M80" s="247"/>
      <c r="N80" s="247"/>
      <c r="O80" s="247"/>
      <c r="P80" s="247"/>
      <c r="Q80" s="247"/>
      <c r="R80" s="247"/>
      <c r="S80" s="247"/>
      <c r="T80" s="247"/>
    </row>
    <row r="81" ht="14.25" customHeight="1">
      <c r="A81" s="257">
        <v>10.0</v>
      </c>
      <c r="B81" s="258" t="s">
        <v>45</v>
      </c>
      <c r="C81" s="259">
        <v>270.0</v>
      </c>
      <c r="D81" s="260">
        <v>260.0</v>
      </c>
      <c r="E81" s="260">
        <v>270.0</v>
      </c>
      <c r="F81" s="260">
        <v>265.0</v>
      </c>
      <c r="G81" s="260">
        <v>300.0</v>
      </c>
      <c r="H81" s="247"/>
      <c r="I81" s="247"/>
      <c r="J81" s="247"/>
      <c r="K81" s="247"/>
      <c r="L81" s="247"/>
      <c r="M81" s="247"/>
      <c r="N81" s="247"/>
      <c r="O81" s="247"/>
      <c r="P81" s="247"/>
      <c r="Q81" s="247"/>
      <c r="R81" s="247"/>
      <c r="S81" s="247"/>
      <c r="T81" s="247"/>
    </row>
    <row r="82" ht="14.25" customHeight="1">
      <c r="A82" s="274" t="s">
        <v>46</v>
      </c>
      <c r="B82" s="21"/>
      <c r="C82" s="21"/>
      <c r="D82" s="21"/>
      <c r="E82" s="21"/>
      <c r="F82" s="21"/>
      <c r="G82" s="22"/>
      <c r="H82" s="247"/>
      <c r="I82" s="247"/>
      <c r="J82" s="247"/>
      <c r="K82" s="247"/>
      <c r="L82" s="247"/>
      <c r="M82" s="247"/>
      <c r="N82" s="247"/>
      <c r="O82" s="247"/>
      <c r="P82" s="247"/>
      <c r="Q82" s="247"/>
      <c r="R82" s="247"/>
      <c r="S82" s="247"/>
      <c r="T82" s="247"/>
    </row>
    <row r="83" ht="14.25" customHeight="1">
      <c r="A83" s="275">
        <v>11.0</v>
      </c>
      <c r="B83" s="276" t="s">
        <v>47</v>
      </c>
      <c r="C83" s="277"/>
      <c r="D83" s="277"/>
      <c r="E83" s="277"/>
      <c r="F83" s="277"/>
      <c r="G83" s="277"/>
      <c r="H83" s="247"/>
      <c r="I83" s="247"/>
      <c r="J83" s="247"/>
      <c r="K83" s="247"/>
      <c r="L83" s="247"/>
      <c r="M83" s="247"/>
      <c r="N83" s="247"/>
      <c r="O83" s="247"/>
      <c r="P83" s="247"/>
      <c r="Q83" s="247"/>
      <c r="R83" s="247"/>
      <c r="S83" s="247"/>
      <c r="T83" s="247"/>
    </row>
    <row r="84" ht="14.25" customHeight="1">
      <c r="A84" s="257">
        <v>12.0</v>
      </c>
      <c r="B84" s="276" t="s">
        <v>48</v>
      </c>
      <c r="C84" s="277"/>
      <c r="D84" s="277"/>
      <c r="E84" s="277"/>
      <c r="F84" s="277"/>
      <c r="G84" s="277"/>
      <c r="H84" s="247"/>
      <c r="I84" s="247"/>
      <c r="J84" s="247"/>
      <c r="K84" s="247"/>
      <c r="L84" s="247"/>
      <c r="M84" s="247"/>
      <c r="N84" s="247"/>
      <c r="O84" s="247"/>
      <c r="P84" s="247"/>
      <c r="Q84" s="247"/>
      <c r="R84" s="247"/>
      <c r="S84" s="247"/>
      <c r="T84" s="247"/>
    </row>
    <row r="85" ht="14.25" customHeight="1">
      <c r="A85" s="257">
        <v>13.0</v>
      </c>
      <c r="B85" s="276" t="s">
        <v>49</v>
      </c>
      <c r="C85" s="277"/>
      <c r="D85" s="277"/>
      <c r="E85" s="277"/>
      <c r="F85" s="277"/>
      <c r="G85" s="277"/>
      <c r="H85" s="247"/>
      <c r="I85" s="247"/>
      <c r="J85" s="247"/>
      <c r="K85" s="247"/>
      <c r="L85" s="247"/>
      <c r="M85" s="247"/>
      <c r="N85" s="247"/>
      <c r="O85" s="247"/>
      <c r="P85" s="247"/>
      <c r="Q85" s="247"/>
      <c r="R85" s="247"/>
      <c r="S85" s="247"/>
      <c r="T85" s="247"/>
    </row>
    <row r="86" ht="14.25" customHeight="1">
      <c r="A86" s="257">
        <v>14.0</v>
      </c>
      <c r="B86" s="276" t="s">
        <v>50</v>
      </c>
      <c r="C86" s="277"/>
      <c r="D86" s="277"/>
      <c r="E86" s="277"/>
      <c r="F86" s="277"/>
      <c r="G86" s="277"/>
      <c r="H86" s="247"/>
      <c r="I86" s="247"/>
      <c r="J86" s="247"/>
      <c r="K86" s="247"/>
      <c r="L86" s="247"/>
      <c r="M86" s="247"/>
      <c r="N86" s="247"/>
      <c r="O86" s="247"/>
      <c r="P86" s="247"/>
      <c r="Q86" s="247"/>
      <c r="R86" s="247"/>
      <c r="S86" s="247"/>
      <c r="T86" s="247"/>
    </row>
    <row r="87" ht="14.25" customHeight="1">
      <c r="A87" s="257">
        <v>15.0</v>
      </c>
      <c r="B87" s="276" t="s">
        <v>52</v>
      </c>
      <c r="C87" s="277"/>
      <c r="D87" s="277"/>
      <c r="E87" s="277"/>
      <c r="F87" s="277"/>
      <c r="G87" s="277"/>
      <c r="H87" s="247"/>
      <c r="I87" s="247"/>
      <c r="J87" s="247"/>
      <c r="K87" s="247"/>
      <c r="L87" s="247"/>
      <c r="M87" s="247"/>
      <c r="N87" s="247"/>
      <c r="O87" s="247"/>
      <c r="P87" s="247"/>
      <c r="Q87" s="247"/>
      <c r="R87" s="247"/>
      <c r="S87" s="247"/>
      <c r="T87" s="247"/>
    </row>
    <row r="88" ht="14.25" customHeight="1">
      <c r="A88" s="278">
        <v>16.0</v>
      </c>
      <c r="B88" s="279" t="s">
        <v>54</v>
      </c>
      <c r="C88" s="260">
        <v>60.0</v>
      </c>
      <c r="D88" s="277"/>
      <c r="E88" s="277"/>
      <c r="F88" s="277"/>
      <c r="G88" s="277"/>
      <c r="H88" s="247"/>
      <c r="I88" s="247"/>
      <c r="J88" s="247"/>
      <c r="K88" s="247"/>
      <c r="L88" s="247"/>
      <c r="M88" s="247"/>
      <c r="N88" s="247"/>
      <c r="O88" s="247"/>
      <c r="P88" s="247"/>
      <c r="Q88" s="247"/>
      <c r="R88" s="247"/>
      <c r="S88" s="247"/>
      <c r="T88" s="247"/>
    </row>
    <row r="89" ht="14.25" customHeight="1">
      <c r="A89" s="278">
        <v>17.0</v>
      </c>
      <c r="B89" s="279" t="s">
        <v>112</v>
      </c>
      <c r="C89" s="260">
        <v>51.0</v>
      </c>
      <c r="D89" s="277"/>
      <c r="E89" s="277"/>
      <c r="F89" s="277"/>
      <c r="G89" s="277"/>
      <c r="H89" s="247"/>
      <c r="I89" s="247"/>
      <c r="J89" s="247"/>
      <c r="K89" s="247"/>
      <c r="L89" s="247"/>
      <c r="M89" s="247"/>
      <c r="N89" s="247"/>
      <c r="O89" s="247"/>
      <c r="P89" s="247"/>
      <c r="Q89" s="247"/>
      <c r="R89" s="247"/>
      <c r="S89" s="247"/>
      <c r="T89" s="247"/>
    </row>
    <row r="90" ht="14.25" customHeight="1">
      <c r="A90" s="278">
        <v>18.0</v>
      </c>
      <c r="B90" s="279" t="s">
        <v>56</v>
      </c>
      <c r="C90" s="260">
        <v>2.0</v>
      </c>
      <c r="D90" s="277"/>
      <c r="E90" s="277"/>
      <c r="F90" s="277"/>
      <c r="G90" s="277"/>
      <c r="H90" s="247"/>
      <c r="I90" s="247"/>
      <c r="J90" s="247"/>
      <c r="K90" s="247"/>
      <c r="L90" s="247"/>
      <c r="M90" s="247"/>
      <c r="N90" s="247"/>
      <c r="O90" s="247"/>
      <c r="P90" s="247"/>
      <c r="Q90" s="247"/>
      <c r="R90" s="247"/>
      <c r="S90" s="247"/>
      <c r="T90" s="247"/>
    </row>
    <row r="91" ht="14.25" customHeight="1">
      <c r="A91" s="278">
        <v>19.0</v>
      </c>
      <c r="B91" s="279" t="s">
        <v>57</v>
      </c>
      <c r="C91" s="260">
        <v>0.0</v>
      </c>
      <c r="D91" s="277"/>
      <c r="E91" s="277"/>
      <c r="F91" s="277"/>
      <c r="G91" s="277"/>
      <c r="H91" s="247"/>
      <c r="I91" s="247"/>
      <c r="J91" s="247"/>
      <c r="K91" s="247"/>
      <c r="L91" s="247"/>
      <c r="M91" s="247"/>
      <c r="N91" s="247"/>
      <c r="O91" s="247"/>
      <c r="P91" s="247"/>
      <c r="Q91" s="247"/>
      <c r="R91" s="247"/>
      <c r="S91" s="247"/>
      <c r="T91" s="247"/>
    </row>
    <row r="92" ht="14.25" customHeight="1">
      <c r="A92" s="278">
        <v>20.0</v>
      </c>
      <c r="B92" s="279" t="s">
        <v>58</v>
      </c>
      <c r="C92" s="260" t="s">
        <v>367</v>
      </c>
      <c r="D92" s="277"/>
      <c r="E92" s="277"/>
      <c r="F92" s="277"/>
      <c r="G92" s="277"/>
      <c r="H92" s="247"/>
      <c r="I92" s="247"/>
      <c r="J92" s="247"/>
      <c r="K92" s="247"/>
      <c r="L92" s="247"/>
      <c r="M92" s="247"/>
      <c r="N92" s="247"/>
      <c r="O92" s="247"/>
      <c r="P92" s="247"/>
      <c r="Q92" s="247"/>
      <c r="R92" s="247"/>
      <c r="S92" s="247"/>
      <c r="T92" s="247"/>
    </row>
    <row r="93" ht="14.25" customHeight="1">
      <c r="A93" s="278">
        <v>21.0</v>
      </c>
      <c r="B93" s="279" t="s">
        <v>59</v>
      </c>
      <c r="C93" s="277"/>
      <c r="D93" s="277"/>
      <c r="E93" s="277"/>
      <c r="F93" s="277"/>
      <c r="G93" s="277"/>
      <c r="H93" s="247"/>
      <c r="I93" s="247"/>
      <c r="J93" s="247"/>
      <c r="K93" s="247"/>
      <c r="L93" s="247"/>
      <c r="M93" s="247"/>
      <c r="N93" s="247"/>
      <c r="O93" s="247"/>
      <c r="P93" s="247"/>
      <c r="Q93" s="247"/>
      <c r="R93" s="247"/>
      <c r="S93" s="247"/>
      <c r="T93" s="247"/>
    </row>
    <row r="94" ht="14.25" customHeight="1">
      <c r="A94" s="247"/>
      <c r="B94" s="247"/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  <c r="S94" s="247"/>
      <c r="T94" s="247"/>
    </row>
    <row r="95" ht="14.25" customHeight="1">
      <c r="A95" s="280" t="s">
        <v>9</v>
      </c>
      <c r="B95" s="280" t="s">
        <v>25</v>
      </c>
      <c r="C95" s="281" t="s">
        <v>113</v>
      </c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2"/>
    </row>
    <row r="96" ht="14.25" customHeight="1">
      <c r="A96" s="25"/>
      <c r="B96" s="25"/>
      <c r="C96" s="282" t="s">
        <v>102</v>
      </c>
      <c r="D96" s="22"/>
      <c r="E96" s="282" t="s">
        <v>114</v>
      </c>
      <c r="F96" s="22"/>
      <c r="G96" s="282" t="s">
        <v>115</v>
      </c>
      <c r="H96" s="22"/>
      <c r="I96" s="282" t="s">
        <v>103</v>
      </c>
      <c r="J96" s="22"/>
      <c r="K96" s="282" t="s">
        <v>101</v>
      </c>
      <c r="L96" s="22"/>
      <c r="M96" s="282" t="s">
        <v>116</v>
      </c>
      <c r="N96" s="22"/>
      <c r="O96" s="282" t="s">
        <v>117</v>
      </c>
      <c r="P96" s="22"/>
      <c r="Q96" s="282" t="s">
        <v>100</v>
      </c>
      <c r="R96" s="22"/>
      <c r="S96" s="282" t="s">
        <v>118</v>
      </c>
      <c r="T96" s="22"/>
    </row>
    <row r="97" ht="14.25" customHeight="1">
      <c r="A97" s="283" t="s">
        <v>34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2"/>
    </row>
    <row r="98" ht="14.25" customHeight="1">
      <c r="A98" s="257">
        <v>1.0</v>
      </c>
      <c r="B98" s="284" t="s">
        <v>35</v>
      </c>
      <c r="C98" s="285">
        <v>1.0</v>
      </c>
      <c r="D98" s="24"/>
      <c r="E98" s="286">
        <v>6.0</v>
      </c>
      <c r="F98" s="24"/>
      <c r="G98" s="286">
        <v>10.0</v>
      </c>
      <c r="H98" s="24"/>
      <c r="I98" s="286">
        <v>14.0</v>
      </c>
      <c r="J98" s="24"/>
      <c r="K98" s="286">
        <v>17.0</v>
      </c>
      <c r="L98" s="24"/>
      <c r="M98" s="286">
        <v>22.0</v>
      </c>
      <c r="N98" s="24"/>
      <c r="O98" s="286">
        <v>26.0</v>
      </c>
      <c r="P98" s="24"/>
      <c r="Q98" s="286">
        <v>29.0</v>
      </c>
      <c r="R98" s="24"/>
      <c r="S98" s="286">
        <v>37.0</v>
      </c>
      <c r="T98" s="24"/>
    </row>
    <row r="99" ht="14.25" customHeight="1">
      <c r="A99" s="257">
        <v>2.0</v>
      </c>
      <c r="B99" s="284" t="s">
        <v>36</v>
      </c>
      <c r="C99" s="287">
        <v>2.0</v>
      </c>
      <c r="D99" s="288">
        <v>4.0</v>
      </c>
      <c r="E99" s="288">
        <v>1.0</v>
      </c>
      <c r="F99" s="288">
        <v>3.0</v>
      </c>
      <c r="G99" s="288">
        <v>1.0</v>
      </c>
      <c r="H99" s="288">
        <v>3.0</v>
      </c>
      <c r="I99" s="288">
        <v>2.0</v>
      </c>
      <c r="J99" s="288">
        <v>4.0</v>
      </c>
      <c r="K99" s="288">
        <v>2.0</v>
      </c>
      <c r="L99" s="288">
        <v>4.0</v>
      </c>
      <c r="M99" s="288">
        <v>1.0</v>
      </c>
      <c r="N99" s="288">
        <v>3.0</v>
      </c>
      <c r="O99" s="288">
        <v>1.0</v>
      </c>
      <c r="P99" s="288">
        <v>3.0</v>
      </c>
      <c r="Q99" s="288">
        <v>2.0</v>
      </c>
      <c r="R99" s="288">
        <v>4.0</v>
      </c>
      <c r="S99" s="288">
        <v>2.0</v>
      </c>
      <c r="T99" s="288">
        <v>4.0</v>
      </c>
    </row>
    <row r="100" ht="14.25" customHeight="1">
      <c r="A100" s="261">
        <v>3.0</v>
      </c>
      <c r="B100" s="284" t="s">
        <v>37</v>
      </c>
      <c r="C100" s="289" t="s">
        <v>105</v>
      </c>
      <c r="D100" s="22"/>
      <c r="E100" s="290" t="s">
        <v>105</v>
      </c>
      <c r="F100" s="22"/>
      <c r="G100" s="290" t="s">
        <v>105</v>
      </c>
      <c r="H100" s="22"/>
      <c r="I100" s="290" t="s">
        <v>105</v>
      </c>
      <c r="J100" s="22"/>
      <c r="K100" s="290" t="s">
        <v>105</v>
      </c>
      <c r="L100" s="22"/>
      <c r="M100" s="290" t="s">
        <v>105</v>
      </c>
      <c r="N100" s="22"/>
      <c r="O100" s="290" t="s">
        <v>105</v>
      </c>
      <c r="P100" s="22"/>
      <c r="Q100" s="290" t="s">
        <v>105</v>
      </c>
      <c r="R100" s="22"/>
      <c r="S100" s="290" t="s">
        <v>111</v>
      </c>
      <c r="T100" s="22"/>
    </row>
    <row r="101" ht="14.25" customHeight="1">
      <c r="A101" s="264">
        <v>4.0</v>
      </c>
      <c r="B101" s="284" t="s">
        <v>38</v>
      </c>
      <c r="C101" s="289" t="s">
        <v>188</v>
      </c>
      <c r="D101" s="22"/>
      <c r="E101" s="290" t="s">
        <v>109</v>
      </c>
      <c r="F101" s="22"/>
      <c r="G101" s="290" t="s">
        <v>190</v>
      </c>
      <c r="H101" s="22"/>
      <c r="I101" s="290" t="s">
        <v>189</v>
      </c>
      <c r="J101" s="22"/>
      <c r="K101" s="290" t="s">
        <v>110</v>
      </c>
      <c r="L101" s="22"/>
      <c r="M101" s="290" t="s">
        <v>108</v>
      </c>
      <c r="N101" s="22"/>
      <c r="O101" s="290" t="s">
        <v>191</v>
      </c>
      <c r="P101" s="22"/>
      <c r="Q101" s="290" t="s">
        <v>107</v>
      </c>
      <c r="R101" s="22"/>
      <c r="S101" s="290" t="s">
        <v>233</v>
      </c>
      <c r="T101" s="22"/>
    </row>
    <row r="102" ht="14.25" customHeight="1">
      <c r="A102" s="291" t="s">
        <v>39</v>
      </c>
      <c r="B102" s="284" t="s">
        <v>40</v>
      </c>
      <c r="C102" s="287">
        <v>333.0</v>
      </c>
      <c r="D102" s="288">
        <v>335.0</v>
      </c>
      <c r="E102" s="288">
        <v>93.0</v>
      </c>
      <c r="F102" s="288">
        <v>215.0</v>
      </c>
      <c r="G102" s="288">
        <v>335.0</v>
      </c>
      <c r="H102" s="288">
        <v>456.0</v>
      </c>
      <c r="I102" s="288">
        <v>531.0</v>
      </c>
      <c r="J102" s="288" t="s">
        <v>234</v>
      </c>
      <c r="K102" s="288">
        <v>325.0</v>
      </c>
      <c r="L102" s="288">
        <v>248.0</v>
      </c>
      <c r="M102" s="288">
        <v>421.0</v>
      </c>
      <c r="N102" s="288">
        <v>112.0</v>
      </c>
      <c r="O102" s="288">
        <v>425.0</v>
      </c>
      <c r="P102" s="288" t="s">
        <v>234</v>
      </c>
      <c r="Q102" s="288">
        <v>273.0</v>
      </c>
      <c r="R102" s="288">
        <v>259.0</v>
      </c>
      <c r="S102" s="288">
        <v>317.0</v>
      </c>
      <c r="T102" s="288">
        <v>154.0</v>
      </c>
    </row>
    <row r="103" ht="14.25" customHeight="1">
      <c r="A103" s="268">
        <v>6.0</v>
      </c>
      <c r="B103" s="292" t="s">
        <v>41</v>
      </c>
      <c r="C103" s="287">
        <v>10.0</v>
      </c>
      <c r="D103" s="288">
        <v>6.0</v>
      </c>
      <c r="E103" s="288">
        <v>10.0</v>
      </c>
      <c r="F103" s="288">
        <v>10.0</v>
      </c>
      <c r="G103" s="288">
        <v>10.0</v>
      </c>
      <c r="H103" s="288">
        <v>3.0</v>
      </c>
      <c r="I103" s="288">
        <v>9.0</v>
      </c>
      <c r="J103" s="288" t="s">
        <v>234</v>
      </c>
      <c r="K103" s="288">
        <v>10.0</v>
      </c>
      <c r="L103" s="288">
        <v>3.0</v>
      </c>
      <c r="M103" s="288">
        <v>10.0</v>
      </c>
      <c r="N103" s="288">
        <v>10.0</v>
      </c>
      <c r="O103" s="288">
        <v>10.0</v>
      </c>
      <c r="P103" s="288" t="s">
        <v>234</v>
      </c>
      <c r="Q103" s="288">
        <v>10.0</v>
      </c>
      <c r="R103" s="288">
        <v>4.0</v>
      </c>
      <c r="S103" s="288">
        <v>10.0</v>
      </c>
      <c r="T103" s="288">
        <v>4.0</v>
      </c>
    </row>
    <row r="104" ht="14.25" customHeight="1">
      <c r="A104" s="270">
        <v>7.0</v>
      </c>
      <c r="B104" s="284" t="s">
        <v>42</v>
      </c>
      <c r="C104" s="287">
        <v>490.0</v>
      </c>
      <c r="D104" s="288">
        <v>402.0</v>
      </c>
      <c r="E104" s="288">
        <v>259.0</v>
      </c>
      <c r="F104" s="288">
        <v>405.0</v>
      </c>
      <c r="G104" s="288">
        <v>513.0</v>
      </c>
      <c r="H104" s="288">
        <v>680.0</v>
      </c>
      <c r="I104" s="288">
        <v>684.0</v>
      </c>
      <c r="J104" s="288" t="s">
        <v>234</v>
      </c>
      <c r="K104" s="288">
        <v>513.0</v>
      </c>
      <c r="L104" s="288">
        <v>254.0</v>
      </c>
      <c r="M104" s="288">
        <v>617.0</v>
      </c>
      <c r="N104" s="288">
        <v>274.0</v>
      </c>
      <c r="O104" s="288">
        <v>651.0</v>
      </c>
      <c r="P104" s="288" t="s">
        <v>234</v>
      </c>
      <c r="Q104" s="288">
        <v>471.0</v>
      </c>
      <c r="R104" s="288">
        <v>322.0</v>
      </c>
      <c r="S104" s="288">
        <v>536.0</v>
      </c>
      <c r="T104" s="288">
        <v>241.0</v>
      </c>
    </row>
    <row r="105" ht="14.25" customHeight="1">
      <c r="A105" s="271">
        <v>8.0</v>
      </c>
      <c r="B105" s="293" t="s">
        <v>43</v>
      </c>
      <c r="C105" s="287">
        <v>406.0</v>
      </c>
      <c r="D105" s="288">
        <v>261.0</v>
      </c>
      <c r="E105" s="288">
        <v>414.0</v>
      </c>
      <c r="F105" s="288" t="s">
        <v>234</v>
      </c>
      <c r="G105" s="288">
        <v>479.0</v>
      </c>
      <c r="H105" s="288" t="s">
        <v>234</v>
      </c>
      <c r="I105" s="288">
        <v>164.0</v>
      </c>
      <c r="J105" s="288">
        <v>279.0</v>
      </c>
      <c r="K105" s="288">
        <v>238.0</v>
      </c>
      <c r="L105" s="288">
        <v>329.0</v>
      </c>
      <c r="M105" s="288">
        <v>180.0</v>
      </c>
      <c r="N105" s="288">
        <v>335.0</v>
      </c>
      <c r="O105" s="288">
        <v>179.0</v>
      </c>
      <c r="P105" s="288">
        <v>152.0</v>
      </c>
      <c r="Q105" s="288">
        <v>278.0</v>
      </c>
      <c r="R105" s="288">
        <v>249.0</v>
      </c>
      <c r="S105" s="288">
        <v>205.0</v>
      </c>
      <c r="T105" s="288">
        <v>264.0</v>
      </c>
    </row>
    <row r="106" ht="14.25" customHeight="1">
      <c r="A106" s="257">
        <v>9.0</v>
      </c>
      <c r="B106" s="294" t="s">
        <v>44</v>
      </c>
      <c r="C106" s="287">
        <v>10.0</v>
      </c>
      <c r="D106" s="288">
        <v>10.0</v>
      </c>
      <c r="E106" s="288">
        <v>9.0</v>
      </c>
      <c r="F106" s="288" t="s">
        <v>234</v>
      </c>
      <c r="G106" s="288">
        <v>10.0</v>
      </c>
      <c r="H106" s="288" t="s">
        <v>234</v>
      </c>
      <c r="I106" s="288">
        <v>10.0</v>
      </c>
      <c r="J106" s="288">
        <v>10.0</v>
      </c>
      <c r="K106" s="288">
        <v>10.0</v>
      </c>
      <c r="L106" s="288">
        <v>10.0</v>
      </c>
      <c r="M106" s="288">
        <v>10.0</v>
      </c>
      <c r="N106" s="288">
        <v>7.0</v>
      </c>
      <c r="O106" s="288">
        <v>10.0</v>
      </c>
      <c r="P106" s="288">
        <v>10.0</v>
      </c>
      <c r="Q106" s="288">
        <v>10.0</v>
      </c>
      <c r="R106" s="288">
        <v>10.0</v>
      </c>
      <c r="S106" s="288">
        <v>10.0</v>
      </c>
      <c r="T106" s="288">
        <v>10.0</v>
      </c>
    </row>
    <row r="107" ht="14.25" customHeight="1">
      <c r="A107" s="257">
        <v>10.0</v>
      </c>
      <c r="B107" s="284" t="s">
        <v>45</v>
      </c>
      <c r="C107" s="287">
        <v>589.0</v>
      </c>
      <c r="D107" s="288">
        <v>612.0</v>
      </c>
      <c r="E107" s="288">
        <v>589.0</v>
      </c>
      <c r="F107" s="288" t="s">
        <v>234</v>
      </c>
      <c r="G107" s="288">
        <v>883.0</v>
      </c>
      <c r="H107" s="288" t="s">
        <v>234</v>
      </c>
      <c r="I107" s="288">
        <v>276.0</v>
      </c>
      <c r="J107" s="288">
        <v>415.0</v>
      </c>
      <c r="K107" s="288">
        <v>332.0</v>
      </c>
      <c r="L107" s="288">
        <v>494.0</v>
      </c>
      <c r="M107" s="288">
        <v>317.0</v>
      </c>
      <c r="N107" s="288">
        <v>728.0</v>
      </c>
      <c r="O107" s="288">
        <v>284.0</v>
      </c>
      <c r="P107" s="288">
        <v>212.0</v>
      </c>
      <c r="Q107" s="288">
        <v>557.0</v>
      </c>
      <c r="R107" s="288">
        <v>473.0</v>
      </c>
      <c r="S107" s="288">
        <v>326.0</v>
      </c>
      <c r="T107" s="288">
        <v>458.0</v>
      </c>
    </row>
    <row r="108" ht="14.25" customHeight="1">
      <c r="A108" s="295" t="s">
        <v>9</v>
      </c>
      <c r="B108" s="296" t="s">
        <v>25</v>
      </c>
      <c r="C108" s="297" t="s">
        <v>46</v>
      </c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2"/>
    </row>
    <row r="109" ht="14.25" customHeight="1">
      <c r="A109" s="24"/>
      <c r="B109" s="25"/>
      <c r="C109" s="298" t="s">
        <v>119</v>
      </c>
      <c r="D109" s="299" t="s">
        <v>120</v>
      </c>
      <c r="E109" s="298" t="s">
        <v>119</v>
      </c>
      <c r="F109" s="299" t="s">
        <v>120</v>
      </c>
      <c r="G109" s="298" t="s">
        <v>119</v>
      </c>
      <c r="H109" s="299" t="s">
        <v>120</v>
      </c>
      <c r="I109" s="298" t="s">
        <v>119</v>
      </c>
      <c r="J109" s="299" t="s">
        <v>120</v>
      </c>
      <c r="K109" s="298" t="s">
        <v>119</v>
      </c>
      <c r="L109" s="299" t="s">
        <v>120</v>
      </c>
      <c r="M109" s="298" t="s">
        <v>119</v>
      </c>
      <c r="N109" s="299" t="s">
        <v>120</v>
      </c>
      <c r="O109" s="298" t="s">
        <v>119</v>
      </c>
      <c r="P109" s="299" t="s">
        <v>120</v>
      </c>
      <c r="Q109" s="298" t="s">
        <v>119</v>
      </c>
      <c r="R109" s="299" t="s">
        <v>120</v>
      </c>
      <c r="S109" s="298" t="s">
        <v>119</v>
      </c>
      <c r="T109" s="299" t="s">
        <v>120</v>
      </c>
    </row>
    <row r="110" ht="14.25" customHeight="1">
      <c r="A110" s="300">
        <v>11.0</v>
      </c>
      <c r="B110" s="301" t="s">
        <v>47</v>
      </c>
      <c r="C110" s="288">
        <v>0.0</v>
      </c>
      <c r="D110" s="288" t="s">
        <v>53</v>
      </c>
      <c r="E110" s="288">
        <v>0.0</v>
      </c>
      <c r="F110" s="288">
        <v>12.0</v>
      </c>
      <c r="G110" s="288">
        <v>2.0</v>
      </c>
      <c r="H110" s="266" t="s">
        <v>53</v>
      </c>
      <c r="I110" s="405">
        <v>17.0</v>
      </c>
      <c r="J110" s="405" t="s">
        <v>53</v>
      </c>
      <c r="K110" s="288">
        <v>0.0</v>
      </c>
      <c r="L110" s="288" t="s">
        <v>53</v>
      </c>
      <c r="M110" s="514"/>
      <c r="N110" s="514"/>
      <c r="O110" s="514"/>
      <c r="P110" s="514"/>
      <c r="Q110" s="266">
        <v>0.0</v>
      </c>
      <c r="R110" s="266" t="s">
        <v>53</v>
      </c>
      <c r="S110" s="514"/>
      <c r="T110" s="514"/>
    </row>
    <row r="111" ht="14.25" customHeight="1">
      <c r="A111" s="257">
        <v>12.0</v>
      </c>
      <c r="B111" s="301" t="s">
        <v>48</v>
      </c>
      <c r="C111" s="288">
        <v>0.0</v>
      </c>
      <c r="D111" s="288" t="s">
        <v>53</v>
      </c>
      <c r="E111" s="288">
        <v>2.0</v>
      </c>
      <c r="F111" s="288">
        <v>5.0</v>
      </c>
      <c r="G111" s="288">
        <v>2.0</v>
      </c>
      <c r="H111" s="266" t="s">
        <v>53</v>
      </c>
      <c r="I111" s="405">
        <v>9.0</v>
      </c>
      <c r="J111" s="405" t="s">
        <v>53</v>
      </c>
      <c r="K111" s="288">
        <v>1.0</v>
      </c>
      <c r="L111" s="288" t="s">
        <v>53</v>
      </c>
      <c r="M111" s="514"/>
      <c r="N111" s="514"/>
      <c r="O111" s="514"/>
      <c r="P111" s="514"/>
      <c r="Q111" s="266">
        <v>3.0</v>
      </c>
      <c r="R111" s="266" t="s">
        <v>53</v>
      </c>
      <c r="S111" s="514"/>
      <c r="T111" s="514"/>
    </row>
    <row r="112" ht="14.25" customHeight="1">
      <c r="A112" s="257">
        <v>13.0</v>
      </c>
      <c r="B112" s="301" t="s">
        <v>49</v>
      </c>
      <c r="C112" s="288">
        <v>11.0</v>
      </c>
      <c r="D112" s="288" t="s">
        <v>53</v>
      </c>
      <c r="E112" s="288">
        <v>11.0</v>
      </c>
      <c r="F112" s="288">
        <v>11.0</v>
      </c>
      <c r="G112" s="288">
        <v>11.0</v>
      </c>
      <c r="H112" s="266" t="s">
        <v>53</v>
      </c>
      <c r="I112" s="405">
        <v>11.0</v>
      </c>
      <c r="J112" s="405" t="s">
        <v>53</v>
      </c>
      <c r="K112" s="288">
        <v>11.0</v>
      </c>
      <c r="L112" s="288" t="s">
        <v>53</v>
      </c>
      <c r="M112" s="514"/>
      <c r="N112" s="514"/>
      <c r="O112" s="514"/>
      <c r="P112" s="514"/>
      <c r="Q112" s="266">
        <v>11.0</v>
      </c>
      <c r="R112" s="266" t="s">
        <v>53</v>
      </c>
      <c r="S112" s="514"/>
      <c r="T112" s="514"/>
    </row>
    <row r="113" ht="14.25" customHeight="1">
      <c r="A113" s="257">
        <v>14.0</v>
      </c>
      <c r="B113" s="301" t="s">
        <v>50</v>
      </c>
      <c r="C113" s="288" t="s">
        <v>4</v>
      </c>
      <c r="D113" s="288" t="s">
        <v>53</v>
      </c>
      <c r="E113" s="288" t="s">
        <v>51</v>
      </c>
      <c r="F113" s="288" t="s">
        <v>4</v>
      </c>
      <c r="G113" s="288" t="s">
        <v>4</v>
      </c>
      <c r="H113" s="266" t="s">
        <v>53</v>
      </c>
      <c r="I113" s="405" t="s">
        <v>4</v>
      </c>
      <c r="J113" s="405" t="s">
        <v>53</v>
      </c>
      <c r="K113" s="288" t="s">
        <v>4</v>
      </c>
      <c r="L113" s="288" t="s">
        <v>53</v>
      </c>
      <c r="M113" s="514"/>
      <c r="N113" s="514"/>
      <c r="O113" s="514"/>
      <c r="P113" s="514"/>
      <c r="Q113" s="266" t="s">
        <v>4</v>
      </c>
      <c r="R113" s="266" t="s">
        <v>53</v>
      </c>
      <c r="S113" s="514"/>
      <c r="T113" s="514"/>
    </row>
    <row r="114" ht="14.25" customHeight="1">
      <c r="A114" s="257">
        <v>15.0</v>
      </c>
      <c r="B114" s="301" t="s">
        <v>52</v>
      </c>
      <c r="C114" s="304"/>
      <c r="D114" s="304"/>
      <c r="E114" s="304"/>
      <c r="F114" s="304"/>
      <c r="G114" s="304"/>
      <c r="H114" s="304"/>
      <c r="I114" s="516"/>
      <c r="J114" s="516"/>
      <c r="K114" s="304"/>
      <c r="L114" s="304"/>
      <c r="M114" s="304"/>
      <c r="N114" s="304"/>
      <c r="O114" s="304"/>
      <c r="P114" s="304"/>
      <c r="Q114" s="304"/>
      <c r="R114" s="304"/>
      <c r="S114" s="304"/>
      <c r="T114" s="304"/>
    </row>
    <row r="115" ht="14.25" customHeight="1">
      <c r="A115" s="305">
        <v>16.0</v>
      </c>
      <c r="B115" s="306" t="s">
        <v>54</v>
      </c>
      <c r="C115" s="288">
        <v>138.0</v>
      </c>
      <c r="D115" s="288">
        <v>108.0</v>
      </c>
      <c r="E115" s="288">
        <v>162.0</v>
      </c>
      <c r="F115" s="288" t="s">
        <v>53</v>
      </c>
      <c r="G115" s="288">
        <v>132.0</v>
      </c>
      <c r="H115" s="288" t="s">
        <v>53</v>
      </c>
      <c r="I115" s="405">
        <v>84.0</v>
      </c>
      <c r="J115" s="405">
        <v>72.0</v>
      </c>
      <c r="K115" s="288">
        <v>108.0</v>
      </c>
      <c r="L115" s="288">
        <v>24.0</v>
      </c>
      <c r="M115" s="304"/>
      <c r="N115" s="304"/>
      <c r="O115" s="304"/>
      <c r="P115" s="304"/>
      <c r="Q115" s="288">
        <v>90.0</v>
      </c>
      <c r="R115" s="288">
        <v>28.0</v>
      </c>
      <c r="S115" s="304"/>
      <c r="T115" s="304"/>
    </row>
    <row r="116" ht="14.25" customHeight="1">
      <c r="A116" s="305">
        <v>17.0</v>
      </c>
      <c r="B116" s="306" t="s">
        <v>112</v>
      </c>
      <c r="C116" s="288">
        <v>114.0</v>
      </c>
      <c r="D116" s="288">
        <v>52.0</v>
      </c>
      <c r="E116" s="288">
        <v>82.0</v>
      </c>
      <c r="F116" s="288" t="s">
        <v>53</v>
      </c>
      <c r="G116" s="288">
        <v>44.0</v>
      </c>
      <c r="H116" s="288" t="s">
        <v>53</v>
      </c>
      <c r="I116" s="405">
        <v>47.0</v>
      </c>
      <c r="J116" s="405">
        <v>43.0</v>
      </c>
      <c r="K116" s="288">
        <v>72.0</v>
      </c>
      <c r="L116" s="288">
        <v>11.0</v>
      </c>
      <c r="M116" s="304"/>
      <c r="N116" s="304"/>
      <c r="O116" s="304"/>
      <c r="P116" s="304"/>
      <c r="Q116" s="288">
        <v>40.0</v>
      </c>
      <c r="R116" s="288">
        <v>4.0</v>
      </c>
      <c r="S116" s="304"/>
      <c r="T116" s="304"/>
    </row>
    <row r="117" ht="14.25" customHeight="1">
      <c r="A117" s="305">
        <v>18.0</v>
      </c>
      <c r="B117" s="306" t="s">
        <v>56</v>
      </c>
      <c r="C117" s="288">
        <v>3.0</v>
      </c>
      <c r="D117" s="288">
        <v>3.0</v>
      </c>
      <c r="E117" s="288">
        <v>3.0</v>
      </c>
      <c r="F117" s="288" t="s">
        <v>53</v>
      </c>
      <c r="G117" s="288">
        <v>2.0</v>
      </c>
      <c r="H117" s="288" t="s">
        <v>53</v>
      </c>
      <c r="I117" s="405">
        <v>2.0</v>
      </c>
      <c r="J117" s="405">
        <v>0.0</v>
      </c>
      <c r="K117" s="288">
        <v>7.0</v>
      </c>
      <c r="L117" s="288">
        <v>0.0</v>
      </c>
      <c r="M117" s="304"/>
      <c r="N117" s="304"/>
      <c r="O117" s="304"/>
      <c r="P117" s="304"/>
      <c r="Q117" s="288">
        <v>0.0</v>
      </c>
      <c r="R117" s="288">
        <v>0.0</v>
      </c>
      <c r="S117" s="304"/>
      <c r="T117" s="304"/>
    </row>
    <row r="118" ht="14.25" customHeight="1">
      <c r="A118" s="305">
        <v>19.0</v>
      </c>
      <c r="B118" s="306" t="s">
        <v>57</v>
      </c>
      <c r="C118" s="288">
        <v>3.0</v>
      </c>
      <c r="D118" s="288">
        <v>0.0</v>
      </c>
      <c r="E118" s="288">
        <v>3.0</v>
      </c>
      <c r="F118" s="288" t="s">
        <v>53</v>
      </c>
      <c r="G118" s="288">
        <v>7.0</v>
      </c>
      <c r="H118" s="288" t="s">
        <v>53</v>
      </c>
      <c r="I118" s="405">
        <v>1.0</v>
      </c>
      <c r="J118" s="405">
        <v>2.0</v>
      </c>
      <c r="K118" s="288">
        <v>1.0</v>
      </c>
      <c r="L118" s="288">
        <v>1.0</v>
      </c>
      <c r="M118" s="304"/>
      <c r="N118" s="304"/>
      <c r="O118" s="304"/>
      <c r="P118" s="304"/>
      <c r="Q118" s="288">
        <v>5.0</v>
      </c>
      <c r="R118" s="288">
        <v>2.0</v>
      </c>
      <c r="S118" s="304"/>
      <c r="T118" s="304"/>
    </row>
    <row r="119" ht="14.25" customHeight="1">
      <c r="A119" s="305">
        <v>20.0</v>
      </c>
      <c r="B119" s="306" t="s">
        <v>58</v>
      </c>
      <c r="C119" s="288" t="s">
        <v>368</v>
      </c>
      <c r="D119" s="288" t="s">
        <v>369</v>
      </c>
      <c r="E119" s="288" t="s">
        <v>246</v>
      </c>
      <c r="F119" s="288" t="s">
        <v>53</v>
      </c>
      <c r="G119" s="288" t="s">
        <v>235</v>
      </c>
      <c r="H119" s="288" t="s">
        <v>53</v>
      </c>
      <c r="I119" s="405" t="s">
        <v>370</v>
      </c>
      <c r="J119" s="405" t="s">
        <v>53</v>
      </c>
      <c r="K119" s="288" t="s">
        <v>371</v>
      </c>
      <c r="L119" s="288" t="s">
        <v>53</v>
      </c>
      <c r="M119" s="304"/>
      <c r="N119" s="304"/>
      <c r="O119" s="304"/>
      <c r="P119" s="304"/>
      <c r="Q119" s="288" t="s">
        <v>53</v>
      </c>
      <c r="R119" s="288" t="s">
        <v>53</v>
      </c>
      <c r="S119" s="304"/>
      <c r="T119" s="304"/>
    </row>
    <row r="120" ht="14.25" customHeight="1">
      <c r="A120" s="305">
        <v>21.0</v>
      </c>
      <c r="B120" s="306" t="s">
        <v>59</v>
      </c>
      <c r="C120" s="304"/>
      <c r="D120" s="304"/>
      <c r="E120" s="304"/>
      <c r="F120" s="304"/>
      <c r="G120" s="304"/>
      <c r="H120" s="304"/>
      <c r="I120" s="304"/>
      <c r="J120" s="304"/>
      <c r="K120" s="304"/>
      <c r="L120" s="304"/>
      <c r="M120" s="304"/>
      <c r="N120" s="304"/>
      <c r="O120" s="304"/>
      <c r="P120" s="304"/>
      <c r="Q120" s="304"/>
      <c r="R120" s="304"/>
      <c r="S120" s="304"/>
      <c r="T120" s="304"/>
    </row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7">
    <mergeCell ref="B1:L1"/>
    <mergeCell ref="A12:G12"/>
    <mergeCell ref="A13:A14"/>
    <mergeCell ref="B13:B14"/>
    <mergeCell ref="C13:E13"/>
    <mergeCell ref="A15:G15"/>
    <mergeCell ref="A26:G26"/>
    <mergeCell ref="E41:F41"/>
    <mergeCell ref="G41:H41"/>
    <mergeCell ref="I41:J41"/>
    <mergeCell ref="K41:L41"/>
    <mergeCell ref="C31:G31"/>
    <mergeCell ref="C37:G37"/>
    <mergeCell ref="A39:L39"/>
    <mergeCell ref="A40:A42"/>
    <mergeCell ref="B40:B42"/>
    <mergeCell ref="C40:L40"/>
    <mergeCell ref="A43:L43"/>
    <mergeCell ref="I46:J46"/>
    <mergeCell ref="K46:L46"/>
    <mergeCell ref="I47:J47"/>
    <mergeCell ref="K47:L47"/>
    <mergeCell ref="C41:D41"/>
    <mergeCell ref="C44:D44"/>
    <mergeCell ref="E44:F44"/>
    <mergeCell ref="G44:H44"/>
    <mergeCell ref="I44:J44"/>
    <mergeCell ref="K44:L44"/>
    <mergeCell ref="C46:D46"/>
    <mergeCell ref="A69:A70"/>
    <mergeCell ref="A95:A96"/>
    <mergeCell ref="B95:B96"/>
    <mergeCell ref="C96:D96"/>
    <mergeCell ref="E96:F96"/>
    <mergeCell ref="G96:H96"/>
    <mergeCell ref="I96:J96"/>
    <mergeCell ref="K96:L96"/>
    <mergeCell ref="I98:J98"/>
    <mergeCell ref="K98:L98"/>
    <mergeCell ref="A108:A109"/>
    <mergeCell ref="B108:B109"/>
    <mergeCell ref="C108:T108"/>
    <mergeCell ref="E98:F98"/>
    <mergeCell ref="G98:H98"/>
    <mergeCell ref="C100:D100"/>
    <mergeCell ref="E100:F100"/>
    <mergeCell ref="G100:H100"/>
    <mergeCell ref="I100:J100"/>
    <mergeCell ref="K100:L100"/>
    <mergeCell ref="E46:F46"/>
    <mergeCell ref="G46:H46"/>
    <mergeCell ref="C47:D47"/>
    <mergeCell ref="E47:F47"/>
    <mergeCell ref="G47:H47"/>
    <mergeCell ref="A54:L54"/>
    <mergeCell ref="C59:L59"/>
    <mergeCell ref="C65:L65"/>
    <mergeCell ref="A67:G67"/>
    <mergeCell ref="A68:G68"/>
    <mergeCell ref="B69:B70"/>
    <mergeCell ref="C69:G69"/>
    <mergeCell ref="A71:G71"/>
    <mergeCell ref="A82:G82"/>
    <mergeCell ref="M98:N98"/>
    <mergeCell ref="O98:P98"/>
    <mergeCell ref="Q98:R98"/>
    <mergeCell ref="S98:T98"/>
    <mergeCell ref="C95:T95"/>
    <mergeCell ref="M96:N96"/>
    <mergeCell ref="O96:P96"/>
    <mergeCell ref="Q96:R96"/>
    <mergeCell ref="S96:T96"/>
    <mergeCell ref="A97:T97"/>
    <mergeCell ref="C98:D98"/>
    <mergeCell ref="M100:N100"/>
    <mergeCell ref="O100:P100"/>
    <mergeCell ref="Q100:R100"/>
    <mergeCell ref="S100:T100"/>
    <mergeCell ref="Q101:R101"/>
    <mergeCell ref="S101:T101"/>
    <mergeCell ref="C101:D101"/>
    <mergeCell ref="E101:F101"/>
    <mergeCell ref="G101:H101"/>
    <mergeCell ref="I101:J101"/>
    <mergeCell ref="K101:L101"/>
    <mergeCell ref="M101:N101"/>
    <mergeCell ref="O101:P101"/>
  </mergeCells>
  <printOptions/>
  <pageMargins bottom="1.0" footer="0.0" header="0.0" left="0.75" right="0.75" top="1.0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2.0"/>
  </cols>
  <sheetData>
    <row r="1" ht="14.25" customHeight="1">
      <c r="A1" s="1" t="s">
        <v>0</v>
      </c>
      <c r="B1" s="517">
        <v>323.0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COUNT(C12:G12)</f>
        <v>0</v>
      </c>
      <c r="D3" s="308">
        <f>COUNTIF(C26:G26, "YES") + COUNTIF(C26:G26, "NO")</f>
        <v>0</v>
      </c>
      <c r="E3" s="308">
        <f>COUNTIF(C26:G26, "NO")</f>
        <v>0</v>
      </c>
      <c r="F3" s="308">
        <f>SUM(C23:G23)</f>
        <v>0</v>
      </c>
      <c r="G3" s="308">
        <f>MAX(C23:G23)</f>
        <v>0</v>
      </c>
      <c r="H3" s="717">
        <f t="shared" ref="H3:H4" si="1">IF(D3-E3=0, 0, F3/(D3-E3))</f>
        <v>0</v>
      </c>
      <c r="I3" s="718">
        <f>SUM(C24:G24)</f>
        <v>0</v>
      </c>
      <c r="J3" s="719" t="str">
        <f t="shared" ref="J3:J4" si="2">SUM(F3/I3)*100</f>
        <v>#DIV/0!</v>
      </c>
      <c r="K3" s="308">
        <f>COUNTIF(C23:G23, "&gt;=100")</f>
        <v>0</v>
      </c>
      <c r="L3" s="308">
        <f>COUNTIF(C23:G23,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2.0</v>
      </c>
      <c r="D4" s="718">
        <f>COUNTIF(C54:L54, "YES") + COUNTIF(C54:L54, "NO")</f>
        <v>4</v>
      </c>
      <c r="E4" s="308">
        <f>COUNTIF(C54:L54, "NO")</f>
        <v>0</v>
      </c>
      <c r="F4" s="308">
        <f>SUM(C51:L51)</f>
        <v>187</v>
      </c>
      <c r="G4" s="308">
        <f>MAX(C51:L51)</f>
        <v>102</v>
      </c>
      <c r="H4" s="717">
        <f t="shared" si="1"/>
        <v>46.75</v>
      </c>
      <c r="I4" s="308">
        <f>SUM(C52:L52)</f>
        <v>238</v>
      </c>
      <c r="J4" s="720">
        <f t="shared" si="2"/>
        <v>78.57142857</v>
      </c>
      <c r="K4" s="308">
        <f>COUNTIF(C51:L51, "&gt;=100")</f>
        <v>1</v>
      </c>
      <c r="L4" s="308">
        <f>COUNTIF(D51:M51, "&gt;=50")</f>
        <v>2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721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>
        <f>SUM(C28:G28)</f>
        <v>0</v>
      </c>
      <c r="D6" s="308">
        <f>SUMIF(C31:G31, "&gt;=1")</f>
        <v>0</v>
      </c>
      <c r="E6" s="308">
        <f>SUM(C29:G29)</f>
        <v>0</v>
      </c>
      <c r="F6" s="308">
        <f>SUM(C30:G30)</f>
        <v>0</v>
      </c>
      <c r="G6" s="308"/>
      <c r="H6" s="308" t="str">
        <f>SUM(E6/F6)</f>
        <v>#DIV/0!</v>
      </c>
      <c r="I6" s="308">
        <f>COUNTIF(B30:F30, "&gt;=5")</f>
        <v>0</v>
      </c>
      <c r="J6" s="308">
        <f>COUNTIF(C30:G30, "&gt;=4")</f>
        <v>0</v>
      </c>
      <c r="K6" s="308" t="str">
        <f>SUM(C6/F6)</f>
        <v>#DIV/0!</v>
      </c>
      <c r="L6" s="720" t="str">
        <f t="shared" ref="L6:L7" si="3">SUM(E6/C6)*6</f>
        <v>#DIV/0!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>
        <f>SUM(C56:L56)</f>
        <v>0</v>
      </c>
      <c r="D7" s="308">
        <f>SUMIF(C59:L59, "&gt;=1")</f>
        <v>0</v>
      </c>
      <c r="E7" s="308">
        <f>SUM(C57:L57)</f>
        <v>0</v>
      </c>
      <c r="F7" s="308">
        <f>SUM(C58:L58)</f>
        <v>0</v>
      </c>
      <c r="G7" s="308"/>
      <c r="H7" s="720" t="str">
        <f>AVERAGE(E7/F7)</f>
        <v>#DIV/0!</v>
      </c>
      <c r="I7" s="308">
        <f>COUNTIF(B58:K58, "&gt;=5")</f>
        <v>0</v>
      </c>
      <c r="J7" s="308">
        <f>COUNTIF(C58:L58, "&gt;=4")</f>
        <v>0</v>
      </c>
      <c r="K7" s="720" t="str">
        <f>AVERAGE(C7/F7)</f>
        <v>#DIV/0!</v>
      </c>
      <c r="L7" s="720" t="str">
        <f t="shared" si="3"/>
        <v>#DIV/0!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/>
      <c r="D16" s="31"/>
      <c r="E16" s="8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/>
      <c r="D17" s="31"/>
      <c r="E17" s="8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/>
      <c r="D18" s="31"/>
      <c r="E18" s="8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/>
      <c r="D19" s="51"/>
      <c r="E19" s="31"/>
      <c r="F19" s="51"/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17.0</v>
      </c>
      <c r="F40" s="73"/>
      <c r="G40" s="72">
        <v>19.0</v>
      </c>
      <c r="H40" s="73"/>
      <c r="I40" s="72">
        <v>31.0</v>
      </c>
      <c r="J40" s="73"/>
      <c r="K40" s="72">
        <v>44.0</v>
      </c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>
        <v>3.0</v>
      </c>
      <c r="D42" s="78"/>
      <c r="E42" s="77">
        <v>3.0</v>
      </c>
      <c r="F42" s="78"/>
      <c r="G42" s="77">
        <v>3.0</v>
      </c>
      <c r="H42" s="78"/>
      <c r="I42" s="77">
        <v>3.0</v>
      </c>
      <c r="J42" s="78"/>
      <c r="K42" s="77">
        <v>3.0</v>
      </c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4.0</v>
      </c>
      <c r="F43" s="78"/>
      <c r="G43" s="77">
        <v>6.0</v>
      </c>
      <c r="H43" s="78"/>
      <c r="I43" s="77">
        <v>1.0</v>
      </c>
      <c r="J43" s="78"/>
      <c r="K43" s="77">
        <v>5.0</v>
      </c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>
        <v>100.0</v>
      </c>
      <c r="D44" s="75">
        <v>110.0</v>
      </c>
      <c r="E44" s="74">
        <v>405.0</v>
      </c>
      <c r="F44" s="75">
        <v>203.0</v>
      </c>
      <c r="G44" s="74">
        <v>231.0</v>
      </c>
      <c r="H44" s="75">
        <v>19.0</v>
      </c>
      <c r="I44" s="74">
        <v>174.0</v>
      </c>
      <c r="J44" s="75">
        <v>131.0</v>
      </c>
      <c r="K44" s="74">
        <v>290.0</v>
      </c>
      <c r="L44" s="75">
        <v>369.0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8.0</v>
      </c>
      <c r="G45" s="74">
        <v>10.0</v>
      </c>
      <c r="H45" s="75">
        <v>0.0</v>
      </c>
      <c r="I45" s="74">
        <v>10.0</v>
      </c>
      <c r="J45" s="75">
        <v>9.0</v>
      </c>
      <c r="K45" s="74">
        <v>10.0</v>
      </c>
      <c r="L45" s="75">
        <v>10.0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>
        <v>237.0</v>
      </c>
      <c r="D46" s="75">
        <v>244.0</v>
      </c>
      <c r="E46" s="74">
        <v>602.0</v>
      </c>
      <c r="F46" s="75">
        <v>296.0</v>
      </c>
      <c r="G46" s="74">
        <v>342.0</v>
      </c>
      <c r="H46" s="75">
        <v>18.0</v>
      </c>
      <c r="I46" s="74">
        <v>322.0</v>
      </c>
      <c r="J46" s="75">
        <v>204.0</v>
      </c>
      <c r="K46" s="74">
        <v>377.0</v>
      </c>
      <c r="L46" s="75">
        <v>517.0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>
        <v>177.0</v>
      </c>
      <c r="D47" s="82">
        <v>419.0</v>
      </c>
      <c r="E47" s="81">
        <v>189.0</v>
      </c>
      <c r="F47" s="82">
        <v>285.0</v>
      </c>
      <c r="G47" s="81">
        <v>63.0</v>
      </c>
      <c r="H47" s="82">
        <v>186.0</v>
      </c>
      <c r="I47" s="81">
        <v>227.0</v>
      </c>
      <c r="J47" s="82">
        <v>80.0</v>
      </c>
      <c r="K47" s="81">
        <v>315.0</v>
      </c>
      <c r="L47" s="82">
        <v>95.0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3.0</v>
      </c>
      <c r="K48" s="74">
        <v>10.0</v>
      </c>
      <c r="L48" s="75">
        <v>10.0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>
        <v>249.0</v>
      </c>
      <c r="D49" s="85">
        <v>636.0</v>
      </c>
      <c r="E49" s="84">
        <v>357.0</v>
      </c>
      <c r="F49" s="85">
        <v>612.0</v>
      </c>
      <c r="G49" s="84">
        <v>140.0</v>
      </c>
      <c r="H49" s="85">
        <v>300.0</v>
      </c>
      <c r="I49" s="84">
        <v>312.0</v>
      </c>
      <c r="J49" s="85">
        <v>97.0</v>
      </c>
      <c r="K49" s="84">
        <v>483.0</v>
      </c>
      <c r="L49" s="85">
        <v>166.0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20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>
        <v>12.0</v>
      </c>
      <c r="J51" s="89">
        <v>63.0</v>
      </c>
      <c r="K51" s="88">
        <v>102.0</v>
      </c>
      <c r="L51" s="89">
        <v>10.0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>
        <v>17.0</v>
      </c>
      <c r="J52" s="75">
        <v>69.0</v>
      </c>
      <c r="K52" s="74">
        <v>129.0</v>
      </c>
      <c r="L52" s="75">
        <v>23.0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>
        <v>4.0</v>
      </c>
      <c r="J53" s="75">
        <v>4.0</v>
      </c>
      <c r="K53" s="74">
        <v>4.0</v>
      </c>
      <c r="L53" s="75">
        <v>4.0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 t="s">
        <v>51</v>
      </c>
      <c r="J54" s="75" t="s">
        <v>51</v>
      </c>
      <c r="K54" s="74" t="s">
        <v>51</v>
      </c>
      <c r="L54" s="75" t="s">
        <v>51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13.29"/>
    <col customWidth="1" min="4" max="4" width="16.71"/>
    <col customWidth="1" min="5" max="5" width="25.0"/>
    <col customWidth="1" min="6" max="7" width="15.0"/>
    <col customWidth="1" min="8" max="8" width="29.0"/>
    <col customWidth="1" min="9" max="10" width="26.0"/>
    <col customWidth="1" min="11" max="11" width="28.0"/>
    <col customWidth="1" min="12" max="12" width="27.0"/>
    <col customWidth="1" min="13" max="13" width="6.0"/>
    <col customWidth="1" min="14" max="16" width="7.0"/>
    <col customWidth="1" min="17" max="17" width="2.0"/>
    <col customWidth="1" min="18" max="18" width="5.0"/>
    <col customWidth="1" min="19" max="19" width="6.0"/>
    <col customWidth="1" min="20" max="26" width="2.0"/>
  </cols>
  <sheetData>
    <row r="1" ht="14.25" customHeight="1">
      <c r="A1" s="1" t="s">
        <v>0</v>
      </c>
      <c r="B1" s="517">
        <v>324.0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COUNT(C12:G12)</f>
        <v>0</v>
      </c>
      <c r="D3" s="308">
        <f>COUNTIF(C26:G26, "YES") + COUNTIF(C26:G26, "NO")</f>
        <v>0</v>
      </c>
      <c r="E3" s="308">
        <f>COUNTIF(C26:G26, "NO")</f>
        <v>0</v>
      </c>
      <c r="F3" s="308">
        <f>SUM(C23:G23)</f>
        <v>0</v>
      </c>
      <c r="G3" s="308">
        <f>MAX(C23:G23)</f>
        <v>0</v>
      </c>
      <c r="H3" s="717">
        <f t="shared" ref="H3:H4" si="1">IF(D3-E3=0, 0, F3/(D3-E3))</f>
        <v>0</v>
      </c>
      <c r="I3" s="718">
        <f>SUM(C24:G24)</f>
        <v>0</v>
      </c>
      <c r="J3" s="719" t="str">
        <f t="shared" ref="J3:J4" si="2">SUM(F3/I3)*100</f>
        <v>#DIV/0!</v>
      </c>
      <c r="K3" s="308">
        <f>COUNTIF(C23:G23, "&gt;=100")</f>
        <v>0</v>
      </c>
      <c r="L3" s="308">
        <f>COUNTIF(C23:G23,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4.0</v>
      </c>
      <c r="D4" s="718">
        <v>8.0</v>
      </c>
      <c r="E4" s="308">
        <v>1.0</v>
      </c>
      <c r="F4" s="308">
        <f>SUM(C51:L51)</f>
        <v>157</v>
      </c>
      <c r="G4" s="308">
        <f>MAX(C51:L51)</f>
        <v>56</v>
      </c>
      <c r="H4" s="717">
        <f t="shared" si="1"/>
        <v>22.42857143</v>
      </c>
      <c r="I4" s="308">
        <f>SUM(C52:L52)</f>
        <v>357</v>
      </c>
      <c r="J4" s="720">
        <f t="shared" si="2"/>
        <v>43.97759104</v>
      </c>
      <c r="K4" s="308">
        <f>COUNTIF(C51:L51, "&gt;=100")</f>
        <v>0</v>
      </c>
      <c r="L4" s="308">
        <f>COUNTIF(D51:M51, "&gt;=50")</f>
        <v>1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721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>
        <f>SUM(C28:G28)</f>
        <v>0</v>
      </c>
      <c r="D6" s="308">
        <f>SUMIF(C31:G31, "&gt;=1")</f>
        <v>0</v>
      </c>
      <c r="E6" s="308">
        <f>SUM(C29:G29)</f>
        <v>0</v>
      </c>
      <c r="F6" s="308">
        <f>SUM(C30:G30)</f>
        <v>0</v>
      </c>
      <c r="G6" s="308"/>
      <c r="H6" s="308" t="str">
        <f>SUM(E6/F6)</f>
        <v>#DIV/0!</v>
      </c>
      <c r="I6" s="308">
        <f>COUNTIF(B30:F30, "&gt;=5")</f>
        <v>0</v>
      </c>
      <c r="J6" s="308">
        <f>COUNTIF(C30:G30, "&gt;=4")</f>
        <v>0</v>
      </c>
      <c r="K6" s="308" t="str">
        <f>SUM(C6/F6)</f>
        <v>#DIV/0!</v>
      </c>
      <c r="L6" s="720" t="str">
        <f t="shared" ref="L6:L7" si="3">SUM(E6/C6)*6</f>
        <v>#DIV/0!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>
        <f>SUM(C56:L56)</f>
        <v>0</v>
      </c>
      <c r="D7" s="308">
        <f>SUMIF(C59:L59, "&gt;=1")</f>
        <v>0</v>
      </c>
      <c r="E7" s="308">
        <f>SUM(C57:L57)</f>
        <v>0</v>
      </c>
      <c r="F7" s="308">
        <f>SUM(C58:L58)</f>
        <v>0</v>
      </c>
      <c r="G7" s="308"/>
      <c r="H7" s="720" t="str">
        <f>AVERAGE(E7/F7)</f>
        <v>#DIV/0!</v>
      </c>
      <c r="I7" s="308">
        <f>COUNTIF(B58:K58, "&gt;=5")</f>
        <v>0</v>
      </c>
      <c r="J7" s="308">
        <f>COUNTIF(C58:L58, "&gt;=4")</f>
        <v>0</v>
      </c>
      <c r="K7" s="720" t="str">
        <f>AVERAGE(C7/F7)</f>
        <v>#DIV/0!</v>
      </c>
      <c r="L7" s="720" t="str">
        <f t="shared" si="3"/>
        <v>#DIV/0!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507">
        <v>8.0</v>
      </c>
      <c r="K9" s="507">
        <v>1.0</v>
      </c>
      <c r="L9" s="507">
        <v>157.0</v>
      </c>
      <c r="M9" s="507">
        <v>56.0</v>
      </c>
      <c r="N9" s="507">
        <v>22.43</v>
      </c>
      <c r="O9" s="507">
        <v>357.0</v>
      </c>
      <c r="P9" s="507">
        <v>43.98</v>
      </c>
      <c r="Q9" s="507">
        <v>0.0</v>
      </c>
      <c r="R9" s="507">
        <v>1.0</v>
      </c>
      <c r="S9" s="507">
        <v>23.0</v>
      </c>
      <c r="T9" s="507">
        <v>0.0</v>
      </c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/>
      <c r="D12" s="31"/>
      <c r="E12" s="31"/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/>
      <c r="D13" s="31"/>
      <c r="E13" s="31"/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/>
      <c r="D14" s="31"/>
      <c r="E14" s="31"/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/>
      <c r="D15" s="31"/>
      <c r="E15" s="31"/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/>
      <c r="D16" s="31"/>
      <c r="E16" s="8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/>
      <c r="D17" s="31"/>
      <c r="E17" s="8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/>
      <c r="D18" s="31"/>
      <c r="E18" s="8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/>
      <c r="D19" s="51"/>
      <c r="E19" s="31"/>
      <c r="F19" s="51"/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/>
      <c r="D20" s="31"/>
      <c r="E20" s="31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1"/>
      <c r="D21" s="31"/>
      <c r="E21" s="31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/>
      <c r="D23" s="31"/>
      <c r="E23" s="31"/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/>
      <c r="D26" s="31"/>
      <c r="E26" s="31"/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61" t="s">
        <v>54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61" t="s">
        <v>55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61" t="s">
        <v>56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61" t="s">
        <v>57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61" t="s">
        <v>58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>
        <v>1.0</v>
      </c>
      <c r="D40" s="73"/>
      <c r="E40" s="72">
        <v>17.0</v>
      </c>
      <c r="F40" s="73"/>
      <c r="G40" s="72">
        <v>19.0</v>
      </c>
      <c r="H40" s="73"/>
      <c r="I40" s="72">
        <v>31.0</v>
      </c>
      <c r="J40" s="73"/>
      <c r="K40" s="72">
        <v>44.0</v>
      </c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>
        <v>2.0</v>
      </c>
      <c r="D41" s="75">
        <v>4.0</v>
      </c>
      <c r="E41" s="74">
        <v>1.0</v>
      </c>
      <c r="F41" s="75">
        <v>3.0</v>
      </c>
      <c r="G41" s="74">
        <v>2.0</v>
      </c>
      <c r="H41" s="75">
        <v>4.0</v>
      </c>
      <c r="I41" s="74">
        <v>1.0</v>
      </c>
      <c r="J41" s="75">
        <v>3.0</v>
      </c>
      <c r="K41" s="74">
        <v>1.0</v>
      </c>
      <c r="L41" s="75">
        <v>3.0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>
        <v>3.0</v>
      </c>
      <c r="D42" s="78"/>
      <c r="E42" s="77">
        <v>3.0</v>
      </c>
      <c r="F42" s="78"/>
      <c r="G42" s="77">
        <v>3.0</v>
      </c>
      <c r="H42" s="78"/>
      <c r="I42" s="77">
        <v>3.0</v>
      </c>
      <c r="J42" s="78"/>
      <c r="K42" s="77">
        <v>3.0</v>
      </c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>
        <v>2.0</v>
      </c>
      <c r="D43" s="78"/>
      <c r="E43" s="77">
        <v>4.0</v>
      </c>
      <c r="F43" s="78"/>
      <c r="G43" s="77">
        <v>6.0</v>
      </c>
      <c r="H43" s="78"/>
      <c r="I43" s="77">
        <v>1.0</v>
      </c>
      <c r="J43" s="78"/>
      <c r="K43" s="77">
        <v>5.0</v>
      </c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>
        <v>100.0</v>
      </c>
      <c r="D44" s="75">
        <v>110.0</v>
      </c>
      <c r="E44" s="74">
        <v>405.0</v>
      </c>
      <c r="F44" s="75">
        <v>203.0</v>
      </c>
      <c r="G44" s="74">
        <v>231.0</v>
      </c>
      <c r="H44" s="75">
        <v>19.0</v>
      </c>
      <c r="I44" s="74">
        <v>174.0</v>
      </c>
      <c r="J44" s="75">
        <v>131.0</v>
      </c>
      <c r="K44" s="74">
        <v>290.0</v>
      </c>
      <c r="L44" s="75">
        <v>369.0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>
        <v>10.0</v>
      </c>
      <c r="D45" s="75">
        <v>10.0</v>
      </c>
      <c r="E45" s="74">
        <v>10.0</v>
      </c>
      <c r="F45" s="75">
        <v>8.0</v>
      </c>
      <c r="G45" s="74">
        <v>10.0</v>
      </c>
      <c r="H45" s="75">
        <v>0.0</v>
      </c>
      <c r="I45" s="74">
        <v>10.0</v>
      </c>
      <c r="J45" s="75">
        <v>9.0</v>
      </c>
      <c r="K45" s="74">
        <v>10.0</v>
      </c>
      <c r="L45" s="75">
        <v>10.0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>
        <v>237.0</v>
      </c>
      <c r="D46" s="75">
        <v>244.0</v>
      </c>
      <c r="E46" s="74">
        <v>602.0</v>
      </c>
      <c r="F46" s="75">
        <v>296.0</v>
      </c>
      <c r="G46" s="74">
        <v>342.0</v>
      </c>
      <c r="H46" s="75">
        <v>18.0</v>
      </c>
      <c r="I46" s="74">
        <v>322.0</v>
      </c>
      <c r="J46" s="75">
        <v>204.0</v>
      </c>
      <c r="K46" s="74">
        <v>377.0</v>
      </c>
      <c r="L46" s="75">
        <v>517.0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>
        <v>177.0</v>
      </c>
      <c r="D47" s="82">
        <v>419.0</v>
      </c>
      <c r="E47" s="81">
        <v>189.0</v>
      </c>
      <c r="F47" s="82">
        <v>285.0</v>
      </c>
      <c r="G47" s="81">
        <v>63.0</v>
      </c>
      <c r="H47" s="82">
        <v>186.0</v>
      </c>
      <c r="I47" s="81">
        <v>227.0</v>
      </c>
      <c r="J47" s="82">
        <v>80.0</v>
      </c>
      <c r="K47" s="81">
        <v>315.0</v>
      </c>
      <c r="L47" s="82">
        <v>95.0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>
        <v>10.0</v>
      </c>
      <c r="D48" s="75">
        <v>7.0</v>
      </c>
      <c r="E48" s="74">
        <v>10.0</v>
      </c>
      <c r="F48" s="82">
        <v>10.0</v>
      </c>
      <c r="G48" s="74">
        <v>10.0</v>
      </c>
      <c r="H48" s="75">
        <v>10.0</v>
      </c>
      <c r="I48" s="74">
        <v>10.0</v>
      </c>
      <c r="J48" s="75">
        <v>3.0</v>
      </c>
      <c r="K48" s="74">
        <v>10.0</v>
      </c>
      <c r="L48" s="75">
        <v>10.0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>
        <v>249.0</v>
      </c>
      <c r="D49" s="85">
        <v>636.0</v>
      </c>
      <c r="E49" s="84">
        <v>357.0</v>
      </c>
      <c r="F49" s="85">
        <v>612.0</v>
      </c>
      <c r="G49" s="84">
        <v>140.0</v>
      </c>
      <c r="H49" s="85">
        <v>300.0</v>
      </c>
      <c r="I49" s="84">
        <v>312.0</v>
      </c>
      <c r="J49" s="85">
        <v>97.0</v>
      </c>
      <c r="K49" s="84">
        <v>483.0</v>
      </c>
      <c r="L49" s="85">
        <v>166.0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20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>
        <v>56.0</v>
      </c>
      <c r="F51" s="89">
        <v>0.0</v>
      </c>
      <c r="G51" s="89">
        <v>13.0</v>
      </c>
      <c r="H51" s="88">
        <v>13.0</v>
      </c>
      <c r="I51" s="88">
        <v>42.0</v>
      </c>
      <c r="J51" s="89">
        <v>9.0</v>
      </c>
      <c r="K51" s="88">
        <v>4.0</v>
      </c>
      <c r="L51" s="89">
        <v>20.0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>
        <v>115.0</v>
      </c>
      <c r="F52" s="75">
        <v>18.0</v>
      </c>
      <c r="G52" s="75">
        <v>30.0</v>
      </c>
      <c r="H52" s="74">
        <v>9.0</v>
      </c>
      <c r="I52" s="74">
        <v>122.0</v>
      </c>
      <c r="J52" s="75">
        <v>16.0</v>
      </c>
      <c r="K52" s="74">
        <v>12.0</v>
      </c>
      <c r="L52" s="75">
        <v>35.0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>
        <v>2.0</v>
      </c>
      <c r="F53" s="75">
        <v>2.0</v>
      </c>
      <c r="G53" s="75">
        <v>2.0</v>
      </c>
      <c r="H53" s="74">
        <v>1.0</v>
      </c>
      <c r="I53" s="74">
        <v>1.0</v>
      </c>
      <c r="J53" s="75">
        <v>1.0</v>
      </c>
      <c r="K53" s="74">
        <v>1.0</v>
      </c>
      <c r="L53" s="75">
        <v>1.0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 t="s">
        <v>51</v>
      </c>
      <c r="F54" s="75" t="s">
        <v>51</v>
      </c>
      <c r="G54" s="75" t="s">
        <v>51</v>
      </c>
      <c r="H54" s="74" t="s">
        <v>53</v>
      </c>
      <c r="I54" s="74" t="s">
        <v>51</v>
      </c>
      <c r="J54" s="75" t="s">
        <v>51</v>
      </c>
      <c r="K54" s="74" t="s">
        <v>51</v>
      </c>
      <c r="L54" s="75" t="s">
        <v>51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39.0"/>
    <col customWidth="1" min="3" max="3" width="13.43"/>
    <col customWidth="1" min="4" max="4" width="9.43"/>
    <col customWidth="1" min="5" max="5" width="9.0"/>
    <col customWidth="1" min="6" max="6" width="9.43"/>
    <col customWidth="1" min="7" max="7" width="8.43"/>
    <col customWidth="1" min="8" max="8" width="9.43"/>
    <col customWidth="1" min="9" max="9" width="9.57"/>
    <col customWidth="1" min="10" max="10" width="9.86"/>
    <col customWidth="1" min="11" max="11" width="9.14"/>
    <col customWidth="1" min="12" max="12" width="11.71"/>
    <col customWidth="1" min="13" max="13" width="8.57"/>
    <col customWidth="1" min="14" max="14" width="7.29"/>
    <col customWidth="1" min="15" max="15" width="8.57"/>
    <col customWidth="1" min="16" max="16" width="7.86"/>
    <col customWidth="1" min="17" max="17" width="8.43"/>
    <col customWidth="1" min="18" max="18" width="9.0"/>
    <col customWidth="1" min="19" max="26" width="2.0"/>
  </cols>
  <sheetData>
    <row r="1" ht="14.25" customHeight="1">
      <c r="A1" s="1" t="s">
        <v>0</v>
      </c>
      <c r="B1" s="517">
        <v>325.0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COUNT(C16:G16)</f>
        <v>0</v>
      </c>
      <c r="D3" s="308">
        <f>COUNTIF(C30:G30, "YES") + COUNTIF(C30:G30, "NO")</f>
        <v>0</v>
      </c>
      <c r="E3" s="308">
        <f>COUNTIF(C30:G30, "NO")</f>
        <v>0</v>
      </c>
      <c r="F3" s="308">
        <f>SUM(C27:G27)</f>
        <v>0</v>
      </c>
      <c r="G3" s="308">
        <f>MAX(C27:G27)</f>
        <v>0</v>
      </c>
      <c r="H3" s="717">
        <f>IF(D3-E3=0, 0, F3/(D3-E3))</f>
        <v>0</v>
      </c>
      <c r="I3" s="718">
        <f>SUM(C28:G28)</f>
        <v>0</v>
      </c>
      <c r="J3" s="719" t="str">
        <f>SUM(F3/I3)*100</f>
        <v>#DIV/0!</v>
      </c>
      <c r="K3" s="308">
        <f>COUNTIF(C27:G27, "&gt;=100")</f>
        <v>0</v>
      </c>
      <c r="L3" s="308">
        <f>COUNTIF(C27:G27,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4.0</v>
      </c>
      <c r="D4" s="718">
        <v>7.0</v>
      </c>
      <c r="E4" s="308">
        <v>2.0</v>
      </c>
      <c r="F4" s="308">
        <v>135.0</v>
      </c>
      <c r="G4" s="308">
        <v>62.0</v>
      </c>
      <c r="H4" s="717">
        <v>27.0</v>
      </c>
      <c r="I4" s="308">
        <v>176.0</v>
      </c>
      <c r="J4" s="720">
        <v>76.70454545454545</v>
      </c>
      <c r="K4" s="308">
        <v>0.0</v>
      </c>
      <c r="L4" s="308">
        <v>1.0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533" t="s">
        <v>64</v>
      </c>
      <c r="C5" s="528">
        <v>2.0</v>
      </c>
      <c r="D5" s="847">
        <v>4.0</v>
      </c>
      <c r="E5" s="528">
        <v>1.0</v>
      </c>
      <c r="F5" s="528">
        <v>3.0</v>
      </c>
      <c r="G5" s="528">
        <v>3.0</v>
      </c>
      <c r="H5" s="848">
        <v>1.0</v>
      </c>
      <c r="I5" s="528">
        <v>23.0</v>
      </c>
      <c r="J5" s="849">
        <v>13.04</v>
      </c>
      <c r="K5" s="528">
        <v>0.0</v>
      </c>
      <c r="L5" s="528">
        <v>0.0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533" t="s">
        <v>65</v>
      </c>
      <c r="C6" s="308"/>
      <c r="D6" s="718"/>
      <c r="E6" s="308"/>
      <c r="F6" s="308"/>
      <c r="G6" s="308"/>
      <c r="H6" s="717"/>
      <c r="I6" s="308"/>
      <c r="J6" s="720"/>
      <c r="K6" s="308"/>
      <c r="L6" s="308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721" t="s">
        <v>20</v>
      </c>
      <c r="K7" s="14" t="s">
        <v>21</v>
      </c>
      <c r="L7" s="14" t="s">
        <v>22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7" t="s">
        <v>23</v>
      </c>
      <c r="C8" s="308">
        <f>SUM(C32:G32)</f>
        <v>0</v>
      </c>
      <c r="D8" s="308">
        <f>SUMIF(C35:G35, "&gt;=1")</f>
        <v>0</v>
      </c>
      <c r="E8" s="308">
        <f>SUM(C33:G33)</f>
        <v>0</v>
      </c>
      <c r="F8" s="308">
        <f>SUM(C34:G34)</f>
        <v>0</v>
      </c>
      <c r="G8" s="308"/>
      <c r="H8" s="308" t="str">
        <f>SUM(E8/F8)</f>
        <v>#DIV/0!</v>
      </c>
      <c r="I8" s="308">
        <f>COUNTIF(B34:F34, "&gt;=5")</f>
        <v>0</v>
      </c>
      <c r="J8" s="308">
        <f>COUNTIF(C34:G34, "&gt;=4")</f>
        <v>0</v>
      </c>
      <c r="K8" s="308" t="str">
        <f>SUM(C8/F8)</f>
        <v>#DIV/0!</v>
      </c>
      <c r="L8" s="720" t="str">
        <f t="shared" ref="L8:L9" si="1">SUM(E8/C8)*6</f>
        <v>#DIV/0!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7" t="s">
        <v>13</v>
      </c>
      <c r="C9" s="308">
        <f>SUM(C58:L58)</f>
        <v>0</v>
      </c>
      <c r="D9" s="308">
        <f>SUMIF(C61:L61, "&gt;=1")</f>
        <v>373</v>
      </c>
      <c r="E9" s="308">
        <f>SUM(C59:L59)</f>
        <v>0</v>
      </c>
      <c r="F9" s="308">
        <f>SUM(C60:L60)</f>
        <v>624</v>
      </c>
      <c r="G9" s="308"/>
      <c r="H9" s="720">
        <f>AVERAGE(E9/F9)</f>
        <v>0</v>
      </c>
      <c r="I9" s="308">
        <f>COUNTIF(B60:K60, "&gt;=5")</f>
        <v>7</v>
      </c>
      <c r="J9" s="308">
        <f>COUNTIF(C60:L60, "&gt;=4")</f>
        <v>8</v>
      </c>
      <c r="K9" s="720">
        <f>AVERAGE(C9/F9)</f>
        <v>0</v>
      </c>
      <c r="L9" s="720" t="str">
        <f t="shared" si="1"/>
        <v>#DIV/0!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533" t="s">
        <v>64</v>
      </c>
      <c r="C10" s="528">
        <v>168.0</v>
      </c>
      <c r="D10" s="415">
        <v>8.0</v>
      </c>
      <c r="E10" s="415">
        <v>82.0</v>
      </c>
      <c r="F10" s="415">
        <v>5.0</v>
      </c>
      <c r="G10" s="415" t="s">
        <v>372</v>
      </c>
      <c r="H10" s="850">
        <v>16.4</v>
      </c>
      <c r="I10" s="415">
        <v>1.0</v>
      </c>
      <c r="J10" s="850">
        <v>0.0</v>
      </c>
      <c r="K10" s="415">
        <v>33.6</v>
      </c>
      <c r="L10" s="415">
        <v>2.93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533" t="s">
        <v>65</v>
      </c>
      <c r="C11" s="308"/>
      <c r="D11" s="718"/>
      <c r="E11" s="308"/>
      <c r="F11" s="308"/>
      <c r="G11" s="308"/>
      <c r="H11" s="717"/>
      <c r="I11" s="308"/>
      <c r="J11" s="720"/>
      <c r="K11" s="308"/>
      <c r="L11" s="308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673"/>
      <c r="K13" s="520"/>
      <c r="L13" s="520"/>
      <c r="M13" s="520"/>
      <c r="N13" s="674"/>
      <c r="O13" s="520"/>
      <c r="P13" s="520"/>
      <c r="Q13" s="520"/>
      <c r="R13" s="520"/>
      <c r="S13" s="520"/>
      <c r="T13" s="4"/>
      <c r="U13" s="4"/>
      <c r="V13" s="4"/>
      <c r="W13" s="4"/>
      <c r="X13" s="4"/>
      <c r="Y13" s="4"/>
      <c r="Z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27">
        <v>1.0</v>
      </c>
      <c r="B16" s="28" t="s">
        <v>35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27">
        <v>2.0</v>
      </c>
      <c r="B17" s="28" t="s">
        <v>36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34">
        <v>3.0</v>
      </c>
      <c r="B18" s="35" t="s">
        <v>37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36">
        <v>4.0</v>
      </c>
      <c r="B19" s="35" t="s">
        <v>38</v>
      </c>
      <c r="C19" s="31"/>
      <c r="D19" s="31"/>
      <c r="E19" s="31"/>
      <c r="F19" s="31"/>
      <c r="G19" s="3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37" t="s">
        <v>39</v>
      </c>
      <c r="B20" s="38" t="s">
        <v>40</v>
      </c>
      <c r="C20" s="31"/>
      <c r="D20" s="31"/>
      <c r="E20" s="8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3">
        <v>6.0</v>
      </c>
      <c r="B21" s="38" t="s">
        <v>41</v>
      </c>
      <c r="C21" s="31"/>
      <c r="D21" s="31"/>
      <c r="E21" s="8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4">
        <v>7.0</v>
      </c>
      <c r="B22" s="38" t="s">
        <v>42</v>
      </c>
      <c r="C22" s="31"/>
      <c r="D22" s="31"/>
      <c r="E22" s="8"/>
      <c r="F22" s="31"/>
      <c r="G22" s="3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5">
        <v>8.0</v>
      </c>
      <c r="B23" s="46" t="s">
        <v>43</v>
      </c>
      <c r="C23" s="51"/>
      <c r="D23" s="51"/>
      <c r="E23" s="31"/>
      <c r="F23" s="51"/>
      <c r="G23" s="5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52">
        <v>9.0</v>
      </c>
      <c r="B24" s="53" t="s">
        <v>44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52">
        <v>10.0</v>
      </c>
      <c r="B25" s="53" t="s">
        <v>45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37">
        <v>11.0</v>
      </c>
      <c r="B27" s="58" t="s">
        <v>47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27">
        <v>12.0</v>
      </c>
      <c r="B28" s="58" t="s">
        <v>48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13.0</v>
      </c>
      <c r="B29" s="58" t="s">
        <v>49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27">
        <v>14.0</v>
      </c>
      <c r="B30" s="58" t="s">
        <v>50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15.0</v>
      </c>
      <c r="B31" s="58" t="s">
        <v>52</v>
      </c>
      <c r="C31" s="59" t="s">
        <v>53</v>
      </c>
      <c r="D31" s="21"/>
      <c r="E31" s="21"/>
      <c r="F31" s="21"/>
      <c r="G31" s="22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16.0</v>
      </c>
      <c r="B32" s="61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17.0</v>
      </c>
      <c r="B33" s="61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0">
        <v>18.0</v>
      </c>
      <c r="B34" s="61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27">
        <v>19.0</v>
      </c>
      <c r="B35" s="61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0">
        <v>20.0</v>
      </c>
      <c r="B36" s="61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27">
        <v>21.0</v>
      </c>
      <c r="B37" s="61" t="s">
        <v>59</v>
      </c>
      <c r="C37" s="59" t="s">
        <v>53</v>
      </c>
      <c r="D37" s="21"/>
      <c r="E37" s="21"/>
      <c r="F37" s="21"/>
      <c r="G37" s="22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27">
        <v>1.0</v>
      </c>
      <c r="B44" s="71" t="s">
        <v>35</v>
      </c>
      <c r="C44" s="72">
        <v>1.0</v>
      </c>
      <c r="D44" s="73"/>
      <c r="E44" s="72">
        <v>17.0</v>
      </c>
      <c r="F44" s="73"/>
      <c r="G44" s="72">
        <v>19.0</v>
      </c>
      <c r="H44" s="73"/>
      <c r="I44" s="72">
        <v>31.0</v>
      </c>
      <c r="J44" s="73"/>
      <c r="K44" s="72">
        <v>44.0</v>
      </c>
      <c r="L44" s="73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27">
        <v>2.0</v>
      </c>
      <c r="B45" s="71" t="s">
        <v>36</v>
      </c>
      <c r="C45" s="74">
        <v>2.0</v>
      </c>
      <c r="D45" s="75">
        <v>4.0</v>
      </c>
      <c r="E45" s="74">
        <v>1.0</v>
      </c>
      <c r="F45" s="75">
        <v>3.0</v>
      </c>
      <c r="G45" s="74">
        <v>2.0</v>
      </c>
      <c r="H45" s="75">
        <v>4.0</v>
      </c>
      <c r="I45" s="74">
        <v>1.0</v>
      </c>
      <c r="J45" s="75">
        <v>3.0</v>
      </c>
      <c r="K45" s="74">
        <v>1.0</v>
      </c>
      <c r="L45" s="75">
        <v>3.0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34">
        <v>3.0</v>
      </c>
      <c r="B46" s="76" t="s">
        <v>37</v>
      </c>
      <c r="C46" s="77">
        <v>3.0</v>
      </c>
      <c r="D46" s="78"/>
      <c r="E46" s="77">
        <v>3.0</v>
      </c>
      <c r="F46" s="78"/>
      <c r="G46" s="77">
        <v>3.0</v>
      </c>
      <c r="H46" s="78"/>
      <c r="I46" s="77">
        <v>3.0</v>
      </c>
      <c r="J46" s="78"/>
      <c r="K46" s="77">
        <v>3.0</v>
      </c>
      <c r="L46" s="78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36">
        <v>4.0</v>
      </c>
      <c r="B47" s="76" t="s">
        <v>38</v>
      </c>
      <c r="C47" s="77">
        <v>2.0</v>
      </c>
      <c r="D47" s="78"/>
      <c r="E47" s="77">
        <v>4.0</v>
      </c>
      <c r="F47" s="78"/>
      <c r="G47" s="77">
        <v>6.0</v>
      </c>
      <c r="H47" s="78"/>
      <c r="I47" s="77">
        <v>1.0</v>
      </c>
      <c r="J47" s="78"/>
      <c r="K47" s="77">
        <v>5.0</v>
      </c>
      <c r="L47" s="78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37" t="s">
        <v>39</v>
      </c>
      <c r="B48" s="79" t="s">
        <v>40</v>
      </c>
      <c r="C48" s="74">
        <v>100.0</v>
      </c>
      <c r="D48" s="75">
        <v>110.0</v>
      </c>
      <c r="E48" s="74">
        <v>405.0</v>
      </c>
      <c r="F48" s="75">
        <v>203.0</v>
      </c>
      <c r="G48" s="74">
        <v>231.0</v>
      </c>
      <c r="H48" s="75">
        <v>19.0</v>
      </c>
      <c r="I48" s="74">
        <v>174.0</v>
      </c>
      <c r="J48" s="75">
        <v>131.0</v>
      </c>
      <c r="K48" s="74">
        <v>290.0</v>
      </c>
      <c r="L48" s="75">
        <v>369.0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8.0</v>
      </c>
      <c r="G49" s="74">
        <v>10.0</v>
      </c>
      <c r="H49" s="75">
        <v>0.0</v>
      </c>
      <c r="I49" s="74">
        <v>10.0</v>
      </c>
      <c r="J49" s="75">
        <v>9.0</v>
      </c>
      <c r="K49" s="74">
        <v>10.0</v>
      </c>
      <c r="L49" s="75">
        <v>10.0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4">
        <v>7.0</v>
      </c>
      <c r="B50" s="79" t="s">
        <v>42</v>
      </c>
      <c r="C50" s="74">
        <v>237.0</v>
      </c>
      <c r="D50" s="75">
        <v>244.0</v>
      </c>
      <c r="E50" s="74">
        <v>602.0</v>
      </c>
      <c r="F50" s="75">
        <v>296.0</v>
      </c>
      <c r="G50" s="74">
        <v>342.0</v>
      </c>
      <c r="H50" s="75">
        <v>18.0</v>
      </c>
      <c r="I50" s="74">
        <v>322.0</v>
      </c>
      <c r="J50" s="75">
        <v>204.0</v>
      </c>
      <c r="K50" s="74">
        <v>377.0</v>
      </c>
      <c r="L50" s="75">
        <v>517.0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5">
        <v>8.0</v>
      </c>
      <c r="B51" s="80" t="s">
        <v>43</v>
      </c>
      <c r="C51" s="81">
        <v>177.0</v>
      </c>
      <c r="D51" s="82">
        <v>419.0</v>
      </c>
      <c r="E51" s="81">
        <v>189.0</v>
      </c>
      <c r="F51" s="82">
        <v>285.0</v>
      </c>
      <c r="G51" s="81">
        <v>63.0</v>
      </c>
      <c r="H51" s="82">
        <v>186.0</v>
      </c>
      <c r="I51" s="81">
        <v>227.0</v>
      </c>
      <c r="J51" s="82">
        <v>80.0</v>
      </c>
      <c r="K51" s="81">
        <v>315.0</v>
      </c>
      <c r="L51" s="82">
        <v>95.0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52">
        <v>9.0</v>
      </c>
      <c r="B52" s="83" t="s">
        <v>44</v>
      </c>
      <c r="C52" s="74">
        <v>10.0</v>
      </c>
      <c r="D52" s="75">
        <v>7.0</v>
      </c>
      <c r="E52" s="74">
        <v>10.0</v>
      </c>
      <c r="F52" s="82">
        <v>10.0</v>
      </c>
      <c r="G52" s="74">
        <v>10.0</v>
      </c>
      <c r="H52" s="75">
        <v>10.0</v>
      </c>
      <c r="I52" s="74">
        <v>10.0</v>
      </c>
      <c r="J52" s="75">
        <v>3.0</v>
      </c>
      <c r="K52" s="74">
        <v>10.0</v>
      </c>
      <c r="L52" s="75">
        <v>10.0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52">
        <v>10.0</v>
      </c>
      <c r="B53" s="83" t="s">
        <v>45</v>
      </c>
      <c r="C53" s="84">
        <v>249.0</v>
      </c>
      <c r="D53" s="85">
        <v>636.0</v>
      </c>
      <c r="E53" s="84">
        <v>357.0</v>
      </c>
      <c r="F53" s="85">
        <v>612.0</v>
      </c>
      <c r="G53" s="84">
        <v>140.0</v>
      </c>
      <c r="H53" s="85">
        <v>300.0</v>
      </c>
      <c r="I53" s="84">
        <v>312.0</v>
      </c>
      <c r="J53" s="85">
        <v>97.0</v>
      </c>
      <c r="K53" s="84">
        <v>483.0</v>
      </c>
      <c r="L53" s="85">
        <v>166.0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20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37">
        <v>11.0</v>
      </c>
      <c r="B55" s="87" t="s">
        <v>47</v>
      </c>
      <c r="C55" s="88"/>
      <c r="D55" s="89"/>
      <c r="E55" s="88">
        <v>62.0</v>
      </c>
      <c r="F55" s="89">
        <v>0.0</v>
      </c>
      <c r="G55" s="89">
        <v>9.0</v>
      </c>
      <c r="H55" s="88" t="s">
        <v>53</v>
      </c>
      <c r="I55" s="88">
        <v>19.0</v>
      </c>
      <c r="J55" s="89">
        <v>10.0</v>
      </c>
      <c r="K55" s="88">
        <v>6.0</v>
      </c>
      <c r="L55" s="89">
        <v>29.0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27">
        <v>12.0</v>
      </c>
      <c r="B56" s="87" t="s">
        <v>48</v>
      </c>
      <c r="C56" s="74"/>
      <c r="D56" s="75"/>
      <c r="E56" s="74">
        <v>68.0</v>
      </c>
      <c r="F56" s="75">
        <v>2.0</v>
      </c>
      <c r="G56" s="75">
        <v>12.0</v>
      </c>
      <c r="H56" s="74" t="s">
        <v>53</v>
      </c>
      <c r="I56" s="74">
        <v>13.0</v>
      </c>
      <c r="J56" s="75">
        <v>27.0</v>
      </c>
      <c r="K56" s="74">
        <v>13.0</v>
      </c>
      <c r="L56" s="75">
        <v>41.0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13.0</v>
      </c>
      <c r="B57" s="87" t="s">
        <v>49</v>
      </c>
      <c r="C57" s="74"/>
      <c r="D57" s="75"/>
      <c r="E57" s="74">
        <v>8.0</v>
      </c>
      <c r="F57" s="75">
        <v>8.0</v>
      </c>
      <c r="G57" s="75">
        <v>8.0</v>
      </c>
      <c r="H57" s="74" t="s">
        <v>373</v>
      </c>
      <c r="I57" s="74">
        <v>8.0</v>
      </c>
      <c r="J57" s="75">
        <v>8.0</v>
      </c>
      <c r="K57" s="74">
        <v>10.0</v>
      </c>
      <c r="L57" s="75">
        <v>10.0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27">
        <v>14.0</v>
      </c>
      <c r="B58" s="87" t="s">
        <v>50</v>
      </c>
      <c r="C58" s="74"/>
      <c r="D58" s="75"/>
      <c r="E58" s="74" t="s">
        <v>51</v>
      </c>
      <c r="F58" s="75" t="s">
        <v>51</v>
      </c>
      <c r="G58" s="75" t="s">
        <v>51</v>
      </c>
      <c r="H58" s="74" t="s">
        <v>53</v>
      </c>
      <c r="I58" s="74" t="s">
        <v>51</v>
      </c>
      <c r="J58" s="75" t="s">
        <v>51</v>
      </c>
      <c r="K58" s="74" t="s">
        <v>51</v>
      </c>
      <c r="L58" s="75" t="s">
        <v>51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16.0</v>
      </c>
      <c r="B60" s="91" t="s">
        <v>54</v>
      </c>
      <c r="C60" s="74"/>
      <c r="D60" s="75"/>
      <c r="E60" s="74">
        <v>93.0</v>
      </c>
      <c r="F60" s="75">
        <v>132.0</v>
      </c>
      <c r="G60" s="74">
        <v>68.0</v>
      </c>
      <c r="H60" s="75">
        <v>54.0</v>
      </c>
      <c r="I60" s="74">
        <v>66.0</v>
      </c>
      <c r="J60" s="75">
        <v>49.0</v>
      </c>
      <c r="K60" s="74">
        <v>120.0</v>
      </c>
      <c r="L60" s="75">
        <v>42.0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17.0</v>
      </c>
      <c r="B61" s="91" t="s">
        <v>55</v>
      </c>
      <c r="C61" s="74"/>
      <c r="D61" s="75"/>
      <c r="E61" s="74">
        <v>58.0</v>
      </c>
      <c r="F61" s="75">
        <v>87.0</v>
      </c>
      <c r="G61" s="74">
        <v>16.0</v>
      </c>
      <c r="H61" s="75">
        <v>23.0</v>
      </c>
      <c r="I61" s="74">
        <v>38.0</v>
      </c>
      <c r="J61" s="75">
        <v>49.0</v>
      </c>
      <c r="K61" s="74">
        <v>80.0</v>
      </c>
      <c r="L61" s="75">
        <v>22.0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60">
        <v>18.0</v>
      </c>
      <c r="B62" s="91" t="s">
        <v>56</v>
      </c>
      <c r="C62" s="81"/>
      <c r="D62" s="82"/>
      <c r="E62" s="81">
        <v>5.0</v>
      </c>
      <c r="F62" s="82">
        <v>1.0</v>
      </c>
      <c r="G62" s="81">
        <v>7.0</v>
      </c>
      <c r="H62" s="82">
        <v>2.0</v>
      </c>
      <c r="I62" s="81">
        <v>1.0</v>
      </c>
      <c r="J62" s="82">
        <v>3.0</v>
      </c>
      <c r="K62" s="81">
        <v>2.0</v>
      </c>
      <c r="L62" s="82">
        <v>1.0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27">
        <v>19.0</v>
      </c>
      <c r="B63" s="91" t="s">
        <v>57</v>
      </c>
      <c r="C63" s="74"/>
      <c r="D63" s="75"/>
      <c r="E63" s="74">
        <v>5.0</v>
      </c>
      <c r="F63" s="75">
        <v>3.0</v>
      </c>
      <c r="G63" s="74">
        <v>4.0</v>
      </c>
      <c r="H63" s="75">
        <v>3.0</v>
      </c>
      <c r="I63" s="74">
        <v>0.0</v>
      </c>
      <c r="J63" s="75">
        <v>0.0</v>
      </c>
      <c r="K63" s="74">
        <v>0.0</v>
      </c>
      <c r="L63" s="75">
        <v>0.0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60">
        <v>20.0</v>
      </c>
      <c r="B64" s="91" t="s">
        <v>58</v>
      </c>
      <c r="C64" s="74"/>
      <c r="D64" s="75"/>
      <c r="E64" s="74" t="s">
        <v>374</v>
      </c>
      <c r="F64" s="75">
        <v>9.0</v>
      </c>
      <c r="G64" s="74" t="s">
        <v>375</v>
      </c>
      <c r="H64" s="75" t="s">
        <v>376</v>
      </c>
      <c r="I64" s="74">
        <v>1.0</v>
      </c>
      <c r="J64" s="75" t="s">
        <v>377</v>
      </c>
      <c r="K64" s="74" t="s">
        <v>376</v>
      </c>
      <c r="L64" s="75">
        <v>3.0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851" t="s">
        <v>378</v>
      </c>
      <c r="B67" s="151"/>
      <c r="C67" s="151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2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153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2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344" t="s">
        <v>9</v>
      </c>
      <c r="B69" s="345" t="s">
        <v>25</v>
      </c>
      <c r="C69" s="346" t="s">
        <v>26</v>
      </c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2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25"/>
      <c r="B70" s="25"/>
      <c r="C70" s="852" t="s">
        <v>379</v>
      </c>
      <c r="D70" s="22"/>
      <c r="E70" s="853" t="s">
        <v>380</v>
      </c>
      <c r="F70" s="22"/>
      <c r="G70" s="852" t="s">
        <v>381</v>
      </c>
      <c r="H70" s="22"/>
      <c r="I70" s="852" t="s">
        <v>382</v>
      </c>
      <c r="J70" s="22"/>
      <c r="K70" s="852" t="s">
        <v>383</v>
      </c>
      <c r="L70" s="22"/>
      <c r="M70" s="853" t="s">
        <v>384</v>
      </c>
      <c r="N70" s="22"/>
      <c r="O70" s="853" t="s">
        <v>385</v>
      </c>
      <c r="P70" s="22"/>
      <c r="Q70" s="853" t="s">
        <v>386</v>
      </c>
      <c r="R70" s="22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854" t="s">
        <v>34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2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855"/>
      <c r="B72" s="856"/>
      <c r="C72" s="857" t="s">
        <v>156</v>
      </c>
      <c r="D72" s="857" t="s">
        <v>157</v>
      </c>
      <c r="E72" s="857" t="s">
        <v>156</v>
      </c>
      <c r="F72" s="857" t="s">
        <v>157</v>
      </c>
      <c r="G72" s="857" t="s">
        <v>156</v>
      </c>
      <c r="H72" s="857" t="s">
        <v>157</v>
      </c>
      <c r="I72" s="857" t="s">
        <v>156</v>
      </c>
      <c r="J72" s="857" t="s">
        <v>157</v>
      </c>
      <c r="K72" s="857" t="s">
        <v>156</v>
      </c>
      <c r="L72" s="857" t="s">
        <v>157</v>
      </c>
      <c r="M72" s="857" t="s">
        <v>156</v>
      </c>
      <c r="N72" s="857" t="s">
        <v>157</v>
      </c>
      <c r="O72" s="857" t="s">
        <v>156</v>
      </c>
      <c r="P72" s="857" t="s">
        <v>157</v>
      </c>
      <c r="Q72" s="857" t="s">
        <v>156</v>
      </c>
      <c r="R72" s="857" t="s">
        <v>157</v>
      </c>
      <c r="S72" s="4"/>
      <c r="T72" s="4"/>
      <c r="U72" s="4"/>
      <c r="V72" s="4"/>
      <c r="W72" s="4"/>
      <c r="X72" s="4"/>
      <c r="Y72" s="4"/>
      <c r="Z72" s="4"/>
    </row>
    <row r="73" ht="14.25" customHeight="1">
      <c r="A73" s="349">
        <v>1.0</v>
      </c>
      <c r="B73" s="350" t="s">
        <v>35</v>
      </c>
      <c r="C73" s="354">
        <v>2.0</v>
      </c>
      <c r="D73" s="354">
        <v>2.0</v>
      </c>
      <c r="E73" s="858">
        <v>11.0</v>
      </c>
      <c r="F73" s="859">
        <v>11.0</v>
      </c>
      <c r="G73" s="354">
        <v>14.0</v>
      </c>
      <c r="H73" s="354">
        <v>14.0</v>
      </c>
      <c r="I73" s="354">
        <v>20.0</v>
      </c>
      <c r="J73" s="354">
        <v>20.0</v>
      </c>
      <c r="K73" s="354">
        <v>22.0</v>
      </c>
      <c r="L73" s="354">
        <v>22.0</v>
      </c>
      <c r="M73" s="860">
        <v>28.0</v>
      </c>
      <c r="N73" s="860">
        <v>28.0</v>
      </c>
      <c r="O73" s="861">
        <v>29.0</v>
      </c>
      <c r="P73" s="861">
        <v>29.0</v>
      </c>
      <c r="Q73" s="861">
        <v>36.0</v>
      </c>
      <c r="R73" s="861">
        <v>36.0</v>
      </c>
      <c r="S73" s="4"/>
      <c r="T73" s="4"/>
      <c r="U73" s="4"/>
      <c r="V73" s="4"/>
      <c r="W73" s="4"/>
      <c r="X73" s="4"/>
      <c r="Y73" s="4"/>
      <c r="Z73" s="4"/>
    </row>
    <row r="74" ht="14.25" customHeight="1">
      <c r="A74" s="352">
        <v>2.0</v>
      </c>
      <c r="B74" s="350" t="s">
        <v>36</v>
      </c>
      <c r="C74" s="354">
        <v>1.0</v>
      </c>
      <c r="D74" s="354">
        <v>3.0</v>
      </c>
      <c r="E74" s="858">
        <v>2.0</v>
      </c>
      <c r="F74" s="859">
        <v>4.0</v>
      </c>
      <c r="G74" s="354">
        <v>1.0</v>
      </c>
      <c r="H74" s="354">
        <v>3.0</v>
      </c>
      <c r="I74" s="354">
        <v>1.0</v>
      </c>
      <c r="J74" s="354">
        <v>4.0</v>
      </c>
      <c r="K74" s="354">
        <v>2.0</v>
      </c>
      <c r="L74" s="354">
        <v>4.0</v>
      </c>
      <c r="M74" s="354">
        <v>1.0</v>
      </c>
      <c r="N74" s="354">
        <v>3.0</v>
      </c>
      <c r="O74" s="354">
        <v>1.0</v>
      </c>
      <c r="P74" s="354">
        <v>3.0</v>
      </c>
      <c r="Q74" s="354">
        <v>2.0</v>
      </c>
      <c r="R74" s="354">
        <v>4.0</v>
      </c>
      <c r="S74" s="4"/>
      <c r="T74" s="4"/>
      <c r="U74" s="4"/>
      <c r="V74" s="4"/>
      <c r="W74" s="4"/>
      <c r="X74" s="4"/>
      <c r="Y74" s="4"/>
      <c r="Z74" s="4"/>
    </row>
    <row r="75" ht="14.25" customHeight="1">
      <c r="A75" s="355">
        <v>3.0</v>
      </c>
      <c r="B75" s="350" t="s">
        <v>37</v>
      </c>
      <c r="C75" s="354">
        <v>5.0</v>
      </c>
      <c r="D75" s="354">
        <v>5.0</v>
      </c>
      <c r="E75" s="858">
        <v>5.0</v>
      </c>
      <c r="F75" s="858">
        <v>5.0</v>
      </c>
      <c r="G75" s="354">
        <v>5.0</v>
      </c>
      <c r="H75" s="354">
        <v>5.0</v>
      </c>
      <c r="I75" s="354">
        <v>5.0</v>
      </c>
      <c r="J75" s="354">
        <v>5.0</v>
      </c>
      <c r="K75" s="354">
        <v>5.0</v>
      </c>
      <c r="L75" s="354">
        <v>5.0</v>
      </c>
      <c r="M75" s="860">
        <v>5.0</v>
      </c>
      <c r="N75" s="860">
        <v>5.0</v>
      </c>
      <c r="O75" s="860">
        <v>5.0</v>
      </c>
      <c r="P75" s="860">
        <v>5.0</v>
      </c>
      <c r="Q75" s="860">
        <v>5.0</v>
      </c>
      <c r="R75" s="860">
        <v>5.0</v>
      </c>
      <c r="S75" s="4"/>
      <c r="T75" s="4"/>
      <c r="U75" s="4"/>
      <c r="V75" s="4"/>
      <c r="W75" s="4"/>
      <c r="X75" s="4"/>
      <c r="Y75" s="4"/>
      <c r="Z75" s="4"/>
    </row>
    <row r="76" ht="14.25" customHeight="1">
      <c r="A76" s="357">
        <v>4.0</v>
      </c>
      <c r="B76" s="350" t="s">
        <v>38</v>
      </c>
      <c r="C76" s="858">
        <v>6.0</v>
      </c>
      <c r="D76" s="858">
        <v>6.0</v>
      </c>
      <c r="E76" s="858">
        <v>4.0</v>
      </c>
      <c r="F76" s="858">
        <v>4.0</v>
      </c>
      <c r="G76" s="354">
        <v>2.0</v>
      </c>
      <c r="H76" s="354">
        <v>2.0</v>
      </c>
      <c r="I76" s="354">
        <v>7.0</v>
      </c>
      <c r="J76" s="354">
        <v>7.0</v>
      </c>
      <c r="K76" s="354">
        <v>1.0</v>
      </c>
      <c r="L76" s="354">
        <v>1.0</v>
      </c>
      <c r="M76" s="860">
        <v>9.0</v>
      </c>
      <c r="N76" s="860">
        <v>9.0</v>
      </c>
      <c r="O76" s="860">
        <v>8.0</v>
      </c>
      <c r="P76" s="860">
        <v>8.0</v>
      </c>
      <c r="Q76" s="860">
        <v>3.0</v>
      </c>
      <c r="R76" s="862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358" t="s">
        <v>39</v>
      </c>
      <c r="B77" s="350" t="s">
        <v>40</v>
      </c>
      <c r="C77" s="354">
        <v>268.0</v>
      </c>
      <c r="D77" s="354">
        <v>313.0</v>
      </c>
      <c r="E77" s="858">
        <v>208.0</v>
      </c>
      <c r="F77" s="859">
        <v>258.0</v>
      </c>
      <c r="G77" s="354">
        <v>250.0</v>
      </c>
      <c r="H77" s="354">
        <v>241.0</v>
      </c>
      <c r="I77" s="354">
        <v>370.0</v>
      </c>
      <c r="J77" s="354">
        <v>18.0</v>
      </c>
      <c r="K77" s="354">
        <v>180.0</v>
      </c>
      <c r="L77" s="354">
        <v>355.0</v>
      </c>
      <c r="M77" s="860">
        <v>391.0</v>
      </c>
      <c r="N77" s="354">
        <v>246.0</v>
      </c>
      <c r="O77" s="354">
        <v>261.0</v>
      </c>
      <c r="P77" s="354">
        <v>412.0</v>
      </c>
      <c r="Q77" s="354">
        <v>132.0</v>
      </c>
      <c r="R77" s="354">
        <v>145.0</v>
      </c>
      <c r="S77" s="4"/>
      <c r="T77" s="4"/>
      <c r="U77" s="4"/>
      <c r="V77" s="4"/>
      <c r="W77" s="4"/>
      <c r="X77" s="4"/>
      <c r="Y77" s="4"/>
      <c r="Z77" s="4"/>
    </row>
    <row r="78" ht="14.25" customHeight="1">
      <c r="A78" s="359">
        <v>6.0</v>
      </c>
      <c r="B78" s="360" t="s">
        <v>41</v>
      </c>
      <c r="C78" s="354">
        <v>10.0</v>
      </c>
      <c r="D78" s="354">
        <v>7.0</v>
      </c>
      <c r="E78" s="858">
        <v>10.0</v>
      </c>
      <c r="F78" s="859">
        <v>10.0</v>
      </c>
      <c r="G78" s="354">
        <v>10.0</v>
      </c>
      <c r="H78" s="354">
        <v>10.0</v>
      </c>
      <c r="I78" s="354">
        <v>10.0</v>
      </c>
      <c r="J78" s="354">
        <v>1.0</v>
      </c>
      <c r="K78" s="354">
        <v>10.0</v>
      </c>
      <c r="L78" s="354">
        <v>7.0</v>
      </c>
      <c r="M78" s="354">
        <v>10.0</v>
      </c>
      <c r="N78" s="860" t="s">
        <v>387</v>
      </c>
      <c r="O78" s="354">
        <v>10.0</v>
      </c>
      <c r="P78" s="860" t="s">
        <v>388</v>
      </c>
      <c r="Q78" s="354">
        <v>10.0</v>
      </c>
      <c r="R78" s="860">
        <v>10.0</v>
      </c>
      <c r="S78" s="4"/>
      <c r="T78" s="4"/>
      <c r="U78" s="4"/>
      <c r="V78" s="4"/>
      <c r="W78" s="4"/>
      <c r="X78" s="4"/>
      <c r="Y78" s="4"/>
      <c r="Z78" s="4"/>
    </row>
    <row r="79" ht="14.25" customHeight="1">
      <c r="A79" s="361">
        <v>7.0</v>
      </c>
      <c r="B79" s="350" t="s">
        <v>42</v>
      </c>
      <c r="C79" s="354">
        <v>83.3</v>
      </c>
      <c r="D79" s="354">
        <v>77.4</v>
      </c>
      <c r="E79" s="858">
        <v>80.0</v>
      </c>
      <c r="F79" s="859">
        <v>65.0</v>
      </c>
      <c r="G79" s="354">
        <v>78.5</v>
      </c>
      <c r="H79" s="354">
        <v>77.4</v>
      </c>
      <c r="I79" s="354">
        <v>117.4</v>
      </c>
      <c r="J79" s="354">
        <v>3.5</v>
      </c>
      <c r="K79" s="354">
        <v>52.5</v>
      </c>
      <c r="L79" s="354">
        <v>121.2</v>
      </c>
      <c r="M79" s="354">
        <v>121.4</v>
      </c>
      <c r="N79" s="354">
        <v>73.1</v>
      </c>
      <c r="O79" s="354">
        <v>83.1</v>
      </c>
      <c r="P79" s="354">
        <v>114.4</v>
      </c>
      <c r="Q79" s="354">
        <v>28.0</v>
      </c>
      <c r="R79" s="354">
        <v>40.1</v>
      </c>
      <c r="S79" s="4"/>
      <c r="T79" s="4"/>
      <c r="U79" s="4"/>
      <c r="V79" s="4"/>
      <c r="W79" s="4"/>
      <c r="X79" s="4"/>
      <c r="Y79" s="4"/>
      <c r="Z79" s="4"/>
    </row>
    <row r="80" ht="14.25" customHeight="1">
      <c r="A80" s="362">
        <v>8.0</v>
      </c>
      <c r="B80" s="363" t="s">
        <v>43</v>
      </c>
      <c r="C80" s="354">
        <v>151.0</v>
      </c>
      <c r="D80" s="354">
        <v>140.0</v>
      </c>
      <c r="E80" s="858">
        <v>346.0</v>
      </c>
      <c r="F80" s="859">
        <v>182.0</v>
      </c>
      <c r="G80" s="354">
        <v>347.0</v>
      </c>
      <c r="H80" s="354">
        <v>148.0</v>
      </c>
      <c r="I80" s="354">
        <v>98.0</v>
      </c>
      <c r="J80" s="354">
        <v>288.0</v>
      </c>
      <c r="K80" s="354">
        <v>421.0</v>
      </c>
      <c r="L80" s="354">
        <v>112.0</v>
      </c>
      <c r="M80" s="354">
        <v>270.0</v>
      </c>
      <c r="N80" s="354">
        <v>195.0</v>
      </c>
      <c r="O80" s="354">
        <v>324.0</v>
      </c>
      <c r="P80" s="354">
        <v>130.0</v>
      </c>
      <c r="Q80" s="354">
        <v>286.0</v>
      </c>
      <c r="R80" s="354">
        <v>270.0</v>
      </c>
      <c r="S80" s="4"/>
      <c r="T80" s="4"/>
      <c r="U80" s="4"/>
      <c r="V80" s="4"/>
      <c r="W80" s="4"/>
      <c r="X80" s="4"/>
      <c r="Y80" s="4"/>
      <c r="Z80" s="4"/>
    </row>
    <row r="81" ht="14.25" customHeight="1">
      <c r="A81" s="352">
        <v>9.0</v>
      </c>
      <c r="B81" s="364" t="s">
        <v>44</v>
      </c>
      <c r="C81" s="354">
        <v>10.0</v>
      </c>
      <c r="D81" s="354">
        <v>10.0</v>
      </c>
      <c r="E81" s="858">
        <v>10.0</v>
      </c>
      <c r="F81" s="859">
        <v>10.0</v>
      </c>
      <c r="G81" s="354">
        <v>10.0</v>
      </c>
      <c r="H81" s="354">
        <v>9.0</v>
      </c>
      <c r="I81" s="354">
        <v>10.0</v>
      </c>
      <c r="J81" s="354">
        <v>10.0</v>
      </c>
      <c r="K81" s="354">
        <v>10.0</v>
      </c>
      <c r="L81" s="354">
        <v>10.0</v>
      </c>
      <c r="M81" s="354">
        <v>10.0</v>
      </c>
      <c r="N81" s="354">
        <v>4.0</v>
      </c>
      <c r="O81" s="354">
        <v>10.0</v>
      </c>
      <c r="P81" s="354">
        <v>1.0</v>
      </c>
      <c r="Q81" s="354">
        <v>10.0</v>
      </c>
      <c r="R81" s="354">
        <v>10.0</v>
      </c>
      <c r="S81" s="4"/>
      <c r="T81" s="4"/>
      <c r="U81" s="4"/>
      <c r="V81" s="4"/>
      <c r="W81" s="4"/>
      <c r="X81" s="4"/>
      <c r="Y81" s="4"/>
      <c r="Z81" s="4"/>
    </row>
    <row r="82" ht="14.25" customHeight="1">
      <c r="A82" s="402">
        <v>10.0</v>
      </c>
      <c r="B82" s="863" t="s">
        <v>45</v>
      </c>
      <c r="C82" s="372">
        <v>48.2</v>
      </c>
      <c r="D82" s="372">
        <v>40.3</v>
      </c>
      <c r="E82" s="864">
        <v>122.2</v>
      </c>
      <c r="F82" s="865">
        <v>50.5</v>
      </c>
      <c r="G82" s="372">
        <v>102.5</v>
      </c>
      <c r="H82" s="372">
        <v>41.2</v>
      </c>
      <c r="I82" s="372">
        <v>38.1</v>
      </c>
      <c r="J82" s="372">
        <v>86.2</v>
      </c>
      <c r="K82" s="372">
        <v>102.5</v>
      </c>
      <c r="L82" s="372">
        <v>45.4</v>
      </c>
      <c r="M82" s="372">
        <v>70.0</v>
      </c>
      <c r="N82" s="372">
        <v>62.0</v>
      </c>
      <c r="O82" s="372">
        <v>107.4</v>
      </c>
      <c r="P82" s="372">
        <v>32.0</v>
      </c>
      <c r="Q82" s="372">
        <v>81.0</v>
      </c>
      <c r="R82" s="372">
        <v>58.0</v>
      </c>
      <c r="S82" s="4"/>
      <c r="T82" s="4"/>
      <c r="U82" s="4"/>
      <c r="V82" s="4"/>
      <c r="W82" s="4"/>
      <c r="X82" s="4"/>
      <c r="Y82" s="4"/>
      <c r="Z82" s="4"/>
    </row>
    <row r="83" ht="14.25" customHeight="1">
      <c r="A83" s="866" t="s">
        <v>46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2"/>
      <c r="M83" s="867"/>
      <c r="N83" s="21"/>
      <c r="O83" s="21"/>
      <c r="P83" s="21"/>
      <c r="Q83" s="21"/>
      <c r="R83" s="22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868">
        <v>11.0</v>
      </c>
      <c r="B84" s="58" t="s">
        <v>47</v>
      </c>
      <c r="C84" s="328">
        <v>3.0</v>
      </c>
      <c r="D84" s="328">
        <v>0.0</v>
      </c>
      <c r="E84" s="328"/>
      <c r="F84" s="328"/>
      <c r="G84" s="328"/>
      <c r="H84" s="328"/>
      <c r="I84" s="328"/>
      <c r="J84" s="328"/>
      <c r="K84" s="328"/>
      <c r="L84" s="328"/>
      <c r="M84" s="869"/>
      <c r="N84" s="869"/>
      <c r="O84" s="869"/>
      <c r="P84" s="869"/>
      <c r="Q84" s="869"/>
      <c r="R84" s="869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52">
        <v>12.0</v>
      </c>
      <c r="B85" s="58" t="s">
        <v>48</v>
      </c>
      <c r="C85" s="328">
        <v>22.0</v>
      </c>
      <c r="D85" s="328">
        <v>1.0</v>
      </c>
      <c r="E85" s="328"/>
      <c r="F85" s="328"/>
      <c r="G85" s="328"/>
      <c r="H85" s="328"/>
      <c r="I85" s="328"/>
      <c r="J85" s="328"/>
      <c r="K85" s="328"/>
      <c r="L85" s="328"/>
      <c r="M85" s="869"/>
      <c r="N85" s="869"/>
      <c r="O85" s="869"/>
      <c r="P85" s="869"/>
      <c r="Q85" s="869"/>
      <c r="R85" s="869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52">
        <v>13.0</v>
      </c>
      <c r="B86" s="58" t="s">
        <v>49</v>
      </c>
      <c r="C86" s="328">
        <v>9.0</v>
      </c>
      <c r="D86" s="328">
        <v>9.0</v>
      </c>
      <c r="E86" s="328"/>
      <c r="F86" s="328"/>
      <c r="G86" s="328"/>
      <c r="H86" s="328"/>
      <c r="I86" s="328"/>
      <c r="J86" s="328"/>
      <c r="K86" s="328"/>
      <c r="L86" s="328"/>
      <c r="M86" s="869"/>
      <c r="N86" s="869"/>
      <c r="O86" s="869"/>
      <c r="P86" s="869"/>
      <c r="Q86" s="869"/>
      <c r="R86" s="869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52">
        <v>14.0</v>
      </c>
      <c r="B87" s="58" t="s">
        <v>50</v>
      </c>
      <c r="C87" s="328" t="s">
        <v>51</v>
      </c>
      <c r="D87" s="328" t="s">
        <v>4</v>
      </c>
      <c r="E87" s="328"/>
      <c r="F87" s="328"/>
      <c r="G87" s="328"/>
      <c r="H87" s="328"/>
      <c r="I87" s="328"/>
      <c r="J87" s="328"/>
      <c r="K87" s="328"/>
      <c r="L87" s="328"/>
      <c r="M87" s="869"/>
      <c r="N87" s="869"/>
      <c r="O87" s="869"/>
      <c r="P87" s="869"/>
      <c r="Q87" s="869"/>
      <c r="R87" s="869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52">
        <v>15.0</v>
      </c>
      <c r="B88" s="58" t="s">
        <v>52</v>
      </c>
      <c r="C88" s="705" t="s">
        <v>63</v>
      </c>
      <c r="D88" s="21"/>
      <c r="E88" s="21"/>
      <c r="F88" s="21"/>
      <c r="G88" s="21"/>
      <c r="H88" s="21"/>
      <c r="I88" s="21"/>
      <c r="J88" s="21"/>
      <c r="K88" s="21"/>
      <c r="L88" s="22"/>
      <c r="M88" s="870"/>
      <c r="N88" s="870"/>
      <c r="O88" s="870"/>
      <c r="P88" s="870"/>
      <c r="Q88" s="870"/>
      <c r="R88" s="870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871"/>
      <c r="B89" s="872"/>
      <c r="C89" s="328"/>
      <c r="D89" s="328"/>
      <c r="E89" s="328"/>
      <c r="F89" s="328"/>
      <c r="G89" s="328"/>
      <c r="H89" s="328"/>
      <c r="I89" s="328"/>
      <c r="J89" s="328"/>
      <c r="K89" s="328"/>
      <c r="L89" s="328"/>
      <c r="M89" s="869"/>
      <c r="N89" s="869"/>
      <c r="O89" s="869"/>
      <c r="P89" s="869"/>
      <c r="Q89" s="869"/>
      <c r="R89" s="869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871">
        <v>16.0</v>
      </c>
      <c r="B90" s="872" t="s">
        <v>54</v>
      </c>
      <c r="C90" s="328">
        <v>66.0</v>
      </c>
      <c r="D90" s="328">
        <v>72.0</v>
      </c>
      <c r="E90" s="328">
        <v>30.0</v>
      </c>
      <c r="F90" s="328"/>
      <c r="G90" s="328"/>
      <c r="H90" s="328"/>
      <c r="I90" s="328"/>
      <c r="J90" s="328"/>
      <c r="K90" s="328"/>
      <c r="L90" s="328"/>
      <c r="M90" s="869"/>
      <c r="N90" s="869"/>
      <c r="O90" s="869"/>
      <c r="P90" s="869"/>
      <c r="Q90" s="869"/>
      <c r="R90" s="869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52">
        <v>17.0</v>
      </c>
      <c r="B91" s="872" t="s">
        <v>55</v>
      </c>
      <c r="C91" s="328">
        <v>33.0</v>
      </c>
      <c r="D91" s="328">
        <v>44.0</v>
      </c>
      <c r="E91" s="328">
        <v>5.0</v>
      </c>
      <c r="F91" s="328"/>
      <c r="G91" s="328"/>
      <c r="H91" s="328"/>
      <c r="I91" s="328"/>
      <c r="J91" s="328"/>
      <c r="K91" s="328"/>
      <c r="L91" s="328"/>
      <c r="M91" s="869"/>
      <c r="N91" s="869"/>
      <c r="O91" s="869"/>
      <c r="P91" s="869"/>
      <c r="Q91" s="869"/>
      <c r="R91" s="869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871">
        <v>18.0</v>
      </c>
      <c r="B92" s="872" t="s">
        <v>56</v>
      </c>
      <c r="C92" s="328">
        <v>1.0</v>
      </c>
      <c r="D92" s="328">
        <v>4.0</v>
      </c>
      <c r="E92" s="328">
        <v>0.0</v>
      </c>
      <c r="F92" s="328"/>
      <c r="G92" s="328"/>
      <c r="H92" s="328"/>
      <c r="I92" s="328"/>
      <c r="J92" s="328"/>
      <c r="K92" s="328"/>
      <c r="L92" s="328"/>
      <c r="M92" s="869"/>
      <c r="N92" s="869"/>
      <c r="O92" s="869"/>
      <c r="P92" s="869"/>
      <c r="Q92" s="869"/>
      <c r="R92" s="869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52">
        <v>19.0</v>
      </c>
      <c r="B93" s="872" t="s">
        <v>57</v>
      </c>
      <c r="C93" s="328">
        <v>3.0</v>
      </c>
      <c r="D93" s="328">
        <v>2.0</v>
      </c>
      <c r="E93" s="328">
        <v>3.0</v>
      </c>
      <c r="F93" s="328"/>
      <c r="G93" s="328"/>
      <c r="H93" s="328"/>
      <c r="I93" s="328"/>
      <c r="J93" s="328"/>
      <c r="K93" s="328"/>
      <c r="L93" s="328"/>
      <c r="M93" s="869"/>
      <c r="N93" s="869"/>
      <c r="O93" s="869"/>
      <c r="P93" s="869"/>
      <c r="Q93" s="869"/>
      <c r="R93" s="869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871">
        <v>20.0</v>
      </c>
      <c r="B94" s="872" t="s">
        <v>58</v>
      </c>
      <c r="C94" s="328">
        <v>5.0</v>
      </c>
      <c r="D94" s="328" t="s">
        <v>389</v>
      </c>
      <c r="E94" s="328">
        <v>0.0</v>
      </c>
      <c r="F94" s="328"/>
      <c r="G94" s="328"/>
      <c r="H94" s="328"/>
      <c r="I94" s="328"/>
      <c r="J94" s="328"/>
      <c r="K94" s="328"/>
      <c r="L94" s="328"/>
      <c r="M94" s="869"/>
      <c r="N94" s="869"/>
      <c r="O94" s="869"/>
      <c r="P94" s="869"/>
      <c r="Q94" s="869"/>
      <c r="R94" s="869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52">
        <v>21.0</v>
      </c>
      <c r="B95" s="872" t="s">
        <v>59</v>
      </c>
      <c r="C95" s="705" t="s">
        <v>63</v>
      </c>
      <c r="D95" s="21"/>
      <c r="E95" s="21"/>
      <c r="F95" s="21"/>
      <c r="G95" s="21"/>
      <c r="H95" s="21"/>
      <c r="I95" s="21"/>
      <c r="J95" s="21"/>
      <c r="K95" s="21"/>
      <c r="L95" s="22"/>
      <c r="M95" s="873"/>
      <c r="N95" s="873"/>
      <c r="O95" s="873"/>
      <c r="P95" s="873"/>
      <c r="Q95" s="873"/>
      <c r="R95" s="873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874"/>
      <c r="B96" s="875"/>
      <c r="C96" s="875"/>
      <c r="D96" s="875"/>
      <c r="E96" s="875"/>
      <c r="F96" s="876"/>
      <c r="G96" s="877"/>
      <c r="H96" s="877"/>
      <c r="I96" s="877"/>
      <c r="J96" s="877"/>
      <c r="K96" s="877"/>
      <c r="L96" s="877"/>
      <c r="M96" s="877"/>
      <c r="N96" s="877"/>
      <c r="O96" s="877"/>
      <c r="P96" s="877"/>
      <c r="Q96" s="877"/>
      <c r="R96" s="877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344" t="s">
        <v>9</v>
      </c>
      <c r="B97" s="345" t="s">
        <v>25</v>
      </c>
      <c r="C97" s="346" t="s">
        <v>26</v>
      </c>
      <c r="D97" s="21"/>
      <c r="E97" s="21"/>
      <c r="F97" s="22"/>
      <c r="G97" s="878"/>
      <c r="H97" s="878"/>
      <c r="I97" s="878"/>
      <c r="J97" s="878"/>
      <c r="K97" s="878"/>
      <c r="L97" s="878"/>
      <c r="M97" s="878"/>
      <c r="N97" s="878"/>
      <c r="O97" s="878"/>
      <c r="P97" s="878"/>
      <c r="Q97" s="878"/>
      <c r="R97" s="878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25"/>
      <c r="B98" s="25"/>
      <c r="C98" s="879" t="s">
        <v>379</v>
      </c>
      <c r="D98" s="879" t="s">
        <v>390</v>
      </c>
      <c r="E98" s="880" t="s">
        <v>381</v>
      </c>
      <c r="F98" s="880" t="s">
        <v>391</v>
      </c>
      <c r="G98" s="421"/>
      <c r="H98" s="421"/>
      <c r="I98" s="421"/>
      <c r="J98" s="421"/>
      <c r="K98" s="421"/>
      <c r="L98" s="421"/>
      <c r="M98" s="421"/>
      <c r="N98" s="421"/>
      <c r="O98" s="421"/>
      <c r="P98" s="421"/>
      <c r="Q98" s="421"/>
      <c r="R98" s="421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854" t="s">
        <v>34</v>
      </c>
      <c r="B99" s="21"/>
      <c r="C99" s="21"/>
      <c r="D99" s="21"/>
      <c r="E99" s="21"/>
      <c r="F99" s="22"/>
      <c r="G99" s="421"/>
      <c r="H99" s="421"/>
      <c r="I99" s="421"/>
      <c r="J99" s="421"/>
      <c r="K99" s="421"/>
      <c r="L99" s="421"/>
      <c r="M99" s="421"/>
      <c r="N99" s="421"/>
      <c r="O99" s="421"/>
      <c r="P99" s="421"/>
      <c r="Q99" s="421"/>
      <c r="R99" s="421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349">
        <v>1.0</v>
      </c>
      <c r="B100" s="350" t="s">
        <v>35</v>
      </c>
      <c r="C100" s="858">
        <v>2.0</v>
      </c>
      <c r="D100" s="858">
        <v>7.0</v>
      </c>
      <c r="E100" s="858">
        <v>9.0</v>
      </c>
      <c r="F100" s="858">
        <v>17.0</v>
      </c>
      <c r="G100" s="421"/>
      <c r="H100" s="421"/>
      <c r="I100" s="421"/>
      <c r="J100" s="421"/>
      <c r="K100" s="421"/>
      <c r="L100" s="421"/>
      <c r="M100" s="421"/>
      <c r="N100" s="421"/>
      <c r="O100" s="421"/>
      <c r="P100" s="421"/>
      <c r="Q100" s="421"/>
      <c r="R100" s="421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352">
        <v>2.0</v>
      </c>
      <c r="B101" s="350" t="s">
        <v>36</v>
      </c>
      <c r="C101" s="858">
        <v>2.0</v>
      </c>
      <c r="D101" s="858">
        <v>2.0</v>
      </c>
      <c r="E101" s="858">
        <v>1.0</v>
      </c>
      <c r="F101" s="858">
        <v>2.0</v>
      </c>
      <c r="G101" s="421"/>
      <c r="H101" s="421"/>
      <c r="I101" s="421"/>
      <c r="J101" s="421"/>
      <c r="K101" s="421"/>
      <c r="L101" s="421"/>
      <c r="M101" s="421"/>
      <c r="N101" s="421"/>
      <c r="O101" s="421"/>
      <c r="P101" s="421"/>
      <c r="Q101" s="421"/>
      <c r="R101" s="421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355">
        <v>3.0</v>
      </c>
      <c r="B102" s="350" t="s">
        <v>37</v>
      </c>
      <c r="C102" s="858">
        <v>1.0</v>
      </c>
      <c r="D102" s="858">
        <v>1.0</v>
      </c>
      <c r="E102" s="858">
        <v>1.0</v>
      </c>
      <c r="F102" s="858">
        <v>1.0</v>
      </c>
      <c r="G102" s="421"/>
      <c r="H102" s="421"/>
      <c r="I102" s="421"/>
      <c r="J102" s="421"/>
      <c r="K102" s="421"/>
      <c r="L102" s="421"/>
      <c r="M102" s="421"/>
      <c r="N102" s="421"/>
      <c r="O102" s="421"/>
      <c r="P102" s="421"/>
      <c r="Q102" s="421"/>
      <c r="R102" s="421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357">
        <v>4.0</v>
      </c>
      <c r="B103" s="350" t="s">
        <v>38</v>
      </c>
      <c r="C103" s="858">
        <v>3.0</v>
      </c>
      <c r="D103" s="858">
        <v>4.0</v>
      </c>
      <c r="E103" s="858">
        <v>2.0</v>
      </c>
      <c r="F103" s="858">
        <v>2.0</v>
      </c>
      <c r="G103" s="421"/>
      <c r="H103" s="421"/>
      <c r="I103" s="421"/>
      <c r="J103" s="421"/>
      <c r="K103" s="421"/>
      <c r="L103" s="421"/>
      <c r="M103" s="421"/>
      <c r="N103" s="421"/>
      <c r="O103" s="421"/>
      <c r="P103" s="421"/>
      <c r="Q103" s="421"/>
      <c r="R103" s="421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358" t="s">
        <v>39</v>
      </c>
      <c r="B104" s="350" t="s">
        <v>40</v>
      </c>
      <c r="C104" s="858">
        <v>239.0</v>
      </c>
      <c r="D104" s="858">
        <v>254.0</v>
      </c>
      <c r="E104" s="858">
        <v>379.0</v>
      </c>
      <c r="F104" s="858">
        <v>259.0</v>
      </c>
      <c r="G104" s="421"/>
      <c r="H104" s="421"/>
      <c r="I104" s="421"/>
      <c r="J104" s="421"/>
      <c r="K104" s="421"/>
      <c r="L104" s="421"/>
      <c r="M104" s="421"/>
      <c r="N104" s="421"/>
      <c r="O104" s="421"/>
      <c r="P104" s="421"/>
      <c r="Q104" s="421"/>
      <c r="R104" s="421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359">
        <v>6.0</v>
      </c>
      <c r="B105" s="360" t="s">
        <v>41</v>
      </c>
      <c r="C105" s="858">
        <v>2.0</v>
      </c>
      <c r="D105" s="858">
        <v>4.0</v>
      </c>
      <c r="E105" s="858">
        <v>4.0</v>
      </c>
      <c r="F105" s="858">
        <v>10.0</v>
      </c>
      <c r="G105" s="421"/>
      <c r="H105" s="421"/>
      <c r="I105" s="421"/>
      <c r="J105" s="421"/>
      <c r="K105" s="421"/>
      <c r="L105" s="421"/>
      <c r="M105" s="421"/>
      <c r="N105" s="421"/>
      <c r="O105" s="421"/>
      <c r="P105" s="421"/>
      <c r="Q105" s="421"/>
      <c r="R105" s="421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361">
        <v>7.0</v>
      </c>
      <c r="B106" s="350" t="s">
        <v>42</v>
      </c>
      <c r="C106" s="858">
        <v>38.5</v>
      </c>
      <c r="D106" s="858">
        <v>38.0</v>
      </c>
      <c r="E106" s="858">
        <v>50.0</v>
      </c>
      <c r="F106" s="858">
        <v>45.3</v>
      </c>
      <c r="G106" s="421"/>
      <c r="H106" s="421"/>
      <c r="I106" s="421"/>
      <c r="J106" s="421"/>
      <c r="K106" s="421"/>
      <c r="L106" s="421"/>
      <c r="M106" s="421"/>
      <c r="N106" s="421"/>
      <c r="O106" s="421"/>
      <c r="P106" s="421"/>
      <c r="Q106" s="421"/>
      <c r="R106" s="421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362">
        <v>8.0</v>
      </c>
      <c r="B107" s="363" t="s">
        <v>43</v>
      </c>
      <c r="C107" s="858">
        <v>238.0</v>
      </c>
      <c r="D107" s="858">
        <v>312.0</v>
      </c>
      <c r="E107" s="858">
        <v>344.0</v>
      </c>
      <c r="F107" s="858">
        <v>333.0</v>
      </c>
      <c r="G107" s="421"/>
      <c r="H107" s="421"/>
      <c r="I107" s="421"/>
      <c r="J107" s="421"/>
      <c r="K107" s="421"/>
      <c r="L107" s="421"/>
      <c r="M107" s="421"/>
      <c r="N107" s="421"/>
      <c r="O107" s="421"/>
      <c r="P107" s="421"/>
      <c r="Q107" s="421"/>
      <c r="R107" s="421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352">
        <v>9.0</v>
      </c>
      <c r="B108" s="364" t="s">
        <v>44</v>
      </c>
      <c r="C108" s="858">
        <v>10.0</v>
      </c>
      <c r="D108" s="858">
        <v>4.0</v>
      </c>
      <c r="E108" s="858">
        <v>8.0</v>
      </c>
      <c r="F108" s="858">
        <v>6.0</v>
      </c>
      <c r="G108" s="421"/>
      <c r="H108" s="421"/>
      <c r="I108" s="421"/>
      <c r="J108" s="421"/>
      <c r="K108" s="421"/>
      <c r="L108" s="421"/>
      <c r="M108" s="421"/>
      <c r="N108" s="421"/>
      <c r="O108" s="421"/>
      <c r="P108" s="421"/>
      <c r="Q108" s="421"/>
      <c r="R108" s="421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557">
        <v>10.0</v>
      </c>
      <c r="B109" s="408" t="s">
        <v>45</v>
      </c>
      <c r="C109" s="881">
        <v>50.0</v>
      </c>
      <c r="D109" s="881">
        <v>50.0</v>
      </c>
      <c r="E109" s="881">
        <v>47.0</v>
      </c>
      <c r="F109" s="881">
        <v>50.0</v>
      </c>
      <c r="G109" s="421"/>
      <c r="H109" s="421"/>
      <c r="I109" s="421"/>
      <c r="J109" s="421"/>
      <c r="K109" s="421"/>
      <c r="L109" s="421"/>
      <c r="M109" s="421"/>
      <c r="N109" s="421"/>
      <c r="O109" s="421"/>
      <c r="P109" s="421"/>
      <c r="Q109" s="421"/>
      <c r="R109" s="421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20" t="s">
        <v>46</v>
      </c>
      <c r="B110" s="882"/>
      <c r="C110" s="882"/>
      <c r="D110" s="882"/>
      <c r="E110" s="882"/>
      <c r="F110" s="882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727">
        <v>11.0</v>
      </c>
      <c r="B111" s="728" t="s">
        <v>47</v>
      </c>
      <c r="C111" s="729"/>
      <c r="D111" s="730"/>
      <c r="E111" s="729"/>
      <c r="F111" s="883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27">
        <v>12.0</v>
      </c>
      <c r="B112" s="87" t="s">
        <v>48</v>
      </c>
      <c r="C112" s="74"/>
      <c r="D112" s="75"/>
      <c r="E112" s="74"/>
      <c r="F112" s="88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27">
        <v>13.0</v>
      </c>
      <c r="B113" s="87" t="s">
        <v>49</v>
      </c>
      <c r="C113" s="74"/>
      <c r="D113" s="75"/>
      <c r="E113" s="74"/>
      <c r="F113" s="88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27">
        <v>14.0</v>
      </c>
      <c r="B114" s="87" t="s">
        <v>50</v>
      </c>
      <c r="C114" s="74"/>
      <c r="D114" s="75"/>
      <c r="E114" s="74"/>
      <c r="F114" s="88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27">
        <v>15.0</v>
      </c>
      <c r="B115" s="87" t="s">
        <v>52</v>
      </c>
      <c r="C115" s="323" t="s">
        <v>63</v>
      </c>
      <c r="D115" s="21"/>
      <c r="E115" s="21"/>
      <c r="F115" s="21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60">
        <v>16.0</v>
      </c>
      <c r="B116" s="91" t="s">
        <v>54</v>
      </c>
      <c r="C116" s="885"/>
      <c r="D116" s="884"/>
      <c r="E116" s="74"/>
      <c r="F116" s="88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27">
        <v>17.0</v>
      </c>
      <c r="B117" s="91" t="s">
        <v>55</v>
      </c>
      <c r="C117" s="885"/>
      <c r="D117" s="884"/>
      <c r="E117" s="74"/>
      <c r="F117" s="88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60">
        <v>18.0</v>
      </c>
      <c r="B118" s="91" t="s">
        <v>56</v>
      </c>
      <c r="C118" s="886"/>
      <c r="D118" s="887"/>
      <c r="E118" s="81"/>
      <c r="F118" s="887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27">
        <v>19.0</v>
      </c>
      <c r="B119" s="91" t="s">
        <v>57</v>
      </c>
      <c r="C119" s="885"/>
      <c r="D119" s="884"/>
      <c r="E119" s="74"/>
      <c r="F119" s="88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60">
        <v>20.0</v>
      </c>
      <c r="B120" s="91" t="s">
        <v>58</v>
      </c>
      <c r="C120" s="885"/>
      <c r="D120" s="884"/>
      <c r="E120" s="74"/>
      <c r="F120" s="88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27">
        <v>21.0</v>
      </c>
      <c r="B121" s="888" t="s">
        <v>59</v>
      </c>
      <c r="C121" s="324" t="s">
        <v>63</v>
      </c>
      <c r="D121" s="93"/>
      <c r="E121" s="93"/>
      <c r="F121" s="93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</sheetData>
  <mergeCells count="60">
    <mergeCell ref="K70:L70"/>
    <mergeCell ref="M70:N70"/>
    <mergeCell ref="O70:P70"/>
    <mergeCell ref="Q70:R70"/>
    <mergeCell ref="M83:R83"/>
    <mergeCell ref="C65:L65"/>
    <mergeCell ref="A67:R68"/>
    <mergeCell ref="A69:A70"/>
    <mergeCell ref="B69:B70"/>
    <mergeCell ref="C69:R69"/>
    <mergeCell ref="C70:D70"/>
    <mergeCell ref="E70:F70"/>
    <mergeCell ref="A71:R71"/>
    <mergeCell ref="C97:F97"/>
    <mergeCell ref="A99:F99"/>
    <mergeCell ref="C115:F115"/>
    <mergeCell ref="C121:F121"/>
    <mergeCell ref="G70:H70"/>
    <mergeCell ref="I70:J70"/>
    <mergeCell ref="A83:L83"/>
    <mergeCell ref="C88:L88"/>
    <mergeCell ref="C95:L95"/>
    <mergeCell ref="A97:A98"/>
    <mergeCell ref="B97:B98"/>
    <mergeCell ref="B1:L1"/>
    <mergeCell ref="A12:G12"/>
    <mergeCell ref="A13:A14"/>
    <mergeCell ref="B13:B14"/>
    <mergeCell ref="C13:E13"/>
    <mergeCell ref="A15:G15"/>
    <mergeCell ref="A26:G26"/>
    <mergeCell ref="E41:F41"/>
    <mergeCell ref="G41:H41"/>
    <mergeCell ref="I41:J41"/>
    <mergeCell ref="K41:L41"/>
    <mergeCell ref="C31:G31"/>
    <mergeCell ref="C37:G37"/>
    <mergeCell ref="A39:L39"/>
    <mergeCell ref="A40:A42"/>
    <mergeCell ref="B40:B42"/>
    <mergeCell ref="C40:L40"/>
    <mergeCell ref="A43:L43"/>
    <mergeCell ref="I46:J46"/>
    <mergeCell ref="K46:L46"/>
    <mergeCell ref="I47:J47"/>
    <mergeCell ref="K47:L47"/>
    <mergeCell ref="C41:D41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A54:L54"/>
    <mergeCell ref="C59:L59"/>
  </mergeCells>
  <printOptions/>
  <pageMargins bottom="1.0" footer="0.0" header="0.0" left="0.75" right="0.75" top="1.0"/>
  <pageSetup orientation="landscape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13.86"/>
    <col customWidth="1" min="4" max="4" width="12.29"/>
    <col customWidth="1" min="5" max="5" width="13.29"/>
    <col customWidth="1" min="6" max="6" width="15.0"/>
    <col customWidth="1" min="7" max="7" width="7.43"/>
    <col customWidth="1" min="8" max="8" width="12.57"/>
    <col customWidth="1" min="9" max="9" width="9.71"/>
    <col customWidth="1" min="10" max="10" width="6.57"/>
    <col customWidth="1" min="11" max="11" width="9.71"/>
    <col customWidth="1" min="12" max="12" width="27.0"/>
    <col customWidth="1" min="13" max="13" width="7.86"/>
    <col customWidth="1" min="14" max="14" width="7.0"/>
    <col customWidth="1" min="15" max="15" width="6.86"/>
    <col customWidth="1" min="16" max="16" width="7.71"/>
    <col customWidth="1" min="17" max="17" width="8.0"/>
    <col customWidth="1" min="18" max="18" width="6.57"/>
    <col customWidth="1" min="19" max="26" width="2.0"/>
  </cols>
  <sheetData>
    <row r="1" ht="14.25" customHeight="1">
      <c r="A1" s="1" t="s">
        <v>0</v>
      </c>
      <c r="B1" s="517">
        <v>326.0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COUNT(C16:G16)</f>
        <v>3</v>
      </c>
      <c r="D3" s="308">
        <f>COUNTIF(C30:G30, "YES") + COUNTIF(C30:G30, "NO")</f>
        <v>3</v>
      </c>
      <c r="E3" s="308">
        <f>COUNTIF(C30:G30, "NO")</f>
        <v>1</v>
      </c>
      <c r="F3" s="308">
        <f>SUM(C27:G27)</f>
        <v>78</v>
      </c>
      <c r="G3" s="308">
        <f>MAX(C27:G27)</f>
        <v>64</v>
      </c>
      <c r="H3" s="717">
        <f t="shared" ref="H3:H4" si="1">IF(D3-E3=0, 0, F3/(D3-E3))</f>
        <v>39</v>
      </c>
      <c r="I3" s="718">
        <f>SUM(C28:G28)</f>
        <v>55</v>
      </c>
      <c r="J3" s="719">
        <f t="shared" ref="J3:J4" si="2">SUM(F3/I3)*100</f>
        <v>141.8181818</v>
      </c>
      <c r="K3" s="308">
        <f>COUNTIF(C27:G27, "&gt;=100")</f>
        <v>0</v>
      </c>
      <c r="L3" s="308">
        <f>COUNTIF(C27:G27, "&gt;=50")</f>
        <v>1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f>COUNT(C44:L44)</f>
        <v>5</v>
      </c>
      <c r="D4" s="718">
        <f>COUNTIF(C58:L58, "YES") + COUNTIF(C58:L58, "NO")</f>
        <v>9</v>
      </c>
      <c r="E4" s="308">
        <f>COUNTIF(C58:L58, "NO")</f>
        <v>0</v>
      </c>
      <c r="F4" s="308">
        <f>SUM(C55:L55)</f>
        <v>330</v>
      </c>
      <c r="G4" s="308">
        <f>MAX(C55:L55)</f>
        <v>96</v>
      </c>
      <c r="H4" s="717">
        <f t="shared" si="1"/>
        <v>36.66666667</v>
      </c>
      <c r="I4" s="308">
        <f>SUM(C56:L56)</f>
        <v>448</v>
      </c>
      <c r="J4" s="720">
        <f t="shared" si="2"/>
        <v>73.66071429</v>
      </c>
      <c r="K4" s="308">
        <f>COUNTIF(C55:L55, "&gt;=100")</f>
        <v>0</v>
      </c>
      <c r="L4" s="308">
        <f>COUNTIF(D55:M55, "&gt;=50")</f>
        <v>2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237" t="s">
        <v>64</v>
      </c>
      <c r="C5" s="417">
        <v>2.0</v>
      </c>
      <c r="D5" s="417">
        <v>3.0</v>
      </c>
      <c r="E5" s="417">
        <v>1.0</v>
      </c>
      <c r="F5" s="417">
        <v>128.0</v>
      </c>
      <c r="G5" s="417">
        <v>89.0</v>
      </c>
      <c r="H5" s="889">
        <v>64.0</v>
      </c>
      <c r="I5" s="417">
        <v>210.0</v>
      </c>
      <c r="J5" s="889">
        <v>60.95</v>
      </c>
      <c r="K5" s="417">
        <v>0.0</v>
      </c>
      <c r="L5" s="417">
        <v>1.0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237" t="s">
        <v>65</v>
      </c>
      <c r="C6" s="308"/>
      <c r="D6" s="718"/>
      <c r="E6" s="308"/>
      <c r="F6" s="308"/>
      <c r="G6" s="308"/>
      <c r="H6" s="717"/>
      <c r="I6" s="308"/>
      <c r="J6" s="720"/>
      <c r="K6" s="308"/>
      <c r="L6" s="308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721" t="s">
        <v>20</v>
      </c>
      <c r="K7" s="14" t="s">
        <v>21</v>
      </c>
      <c r="L7" s="14" t="s">
        <v>22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7" t="s">
        <v>23</v>
      </c>
      <c r="C8" s="308">
        <f>SUM(C32:G32)</f>
        <v>0</v>
      </c>
      <c r="D8" s="308">
        <f>SUMIF(C35:G35, "&gt;=1")</f>
        <v>0</v>
      </c>
      <c r="E8" s="308">
        <f>SUM(C33:G33)</f>
        <v>0</v>
      </c>
      <c r="F8" s="308">
        <f>SUM(C34:G34)</f>
        <v>0</v>
      </c>
      <c r="G8" s="308"/>
      <c r="H8" s="308" t="str">
        <f>SUM(E8/F8)</f>
        <v>#DIV/0!</v>
      </c>
      <c r="I8" s="308">
        <f>COUNTIF(B34:F34, "&gt;=5")</f>
        <v>0</v>
      </c>
      <c r="J8" s="308">
        <f>COUNTIF(C34:G34, "&gt;=4")</f>
        <v>0</v>
      </c>
      <c r="K8" s="308" t="str">
        <f>SUM(C8/F8)</f>
        <v>#DIV/0!</v>
      </c>
      <c r="L8" s="720" t="str">
        <f t="shared" ref="L8:L9" si="3">SUM(E8/C8)*6</f>
        <v>#DIV/0!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7" t="s">
        <v>13</v>
      </c>
      <c r="C9" s="308">
        <f>SUM(C60:L60)</f>
        <v>0</v>
      </c>
      <c r="D9" s="308">
        <f>SUMIF(C63:L63, "&gt;=1")</f>
        <v>0</v>
      </c>
      <c r="E9" s="308">
        <f>SUM(C61:L61)</f>
        <v>0</v>
      </c>
      <c r="F9" s="308">
        <f>SUM(C62:L62)</f>
        <v>0</v>
      </c>
      <c r="G9" s="308"/>
      <c r="H9" s="720" t="str">
        <f>AVERAGE(E9/F9)</f>
        <v>#DIV/0!</v>
      </c>
      <c r="I9" s="308">
        <f>COUNTIF(B62:K62, "&gt;=5")</f>
        <v>0</v>
      </c>
      <c r="J9" s="308">
        <f>COUNTIF(C62:L62, "&gt;=4")</f>
        <v>0</v>
      </c>
      <c r="K9" s="720" t="str">
        <f>AVERAGE(C9/F9)</f>
        <v>#DIV/0!</v>
      </c>
      <c r="L9" s="720" t="str">
        <f t="shared" si="3"/>
        <v>#DIV/0!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237" t="s">
        <v>64</v>
      </c>
      <c r="C10" s="419"/>
      <c r="D10" s="419"/>
      <c r="E10" s="419"/>
      <c r="F10" s="419"/>
      <c r="G10" s="419"/>
      <c r="H10" s="890"/>
      <c r="I10" s="4"/>
      <c r="J10" s="4"/>
      <c r="K10" s="890"/>
      <c r="L10" s="890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237" t="s">
        <v>65</v>
      </c>
      <c r="C11" s="419"/>
      <c r="D11" s="419"/>
      <c r="E11" s="419"/>
      <c r="F11" s="419"/>
      <c r="G11" s="419"/>
      <c r="H11" s="890"/>
      <c r="I11" s="4"/>
      <c r="J11" s="4"/>
      <c r="K11" s="890"/>
      <c r="L11" s="890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27">
        <v>1.0</v>
      </c>
      <c r="B16" s="28" t="s">
        <v>35</v>
      </c>
      <c r="C16" s="31"/>
      <c r="D16" s="31"/>
      <c r="E16" s="31">
        <v>19.0</v>
      </c>
      <c r="F16" s="31">
        <v>33.0</v>
      </c>
      <c r="G16" s="31">
        <v>37.0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27">
        <v>2.0</v>
      </c>
      <c r="B17" s="28" t="s">
        <v>36</v>
      </c>
      <c r="C17" s="31"/>
      <c r="D17" s="31"/>
      <c r="E17" s="31">
        <v>2.0</v>
      </c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34">
        <v>3.0</v>
      </c>
      <c r="B18" s="35" t="s">
        <v>37</v>
      </c>
      <c r="C18" s="31"/>
      <c r="D18" s="31"/>
      <c r="E18" s="31">
        <v>2.0</v>
      </c>
      <c r="F18" s="31">
        <v>2.0</v>
      </c>
      <c r="G18" s="31">
        <v>2.0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36">
        <v>4.0</v>
      </c>
      <c r="B19" s="35" t="s">
        <v>38</v>
      </c>
      <c r="C19" s="31"/>
      <c r="D19" s="31"/>
      <c r="E19" s="31">
        <v>1.0</v>
      </c>
      <c r="F19" s="31">
        <v>1.0</v>
      </c>
      <c r="G19" s="31">
        <v>2.0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37" t="s">
        <v>39</v>
      </c>
      <c r="B20" s="38" t="s">
        <v>40</v>
      </c>
      <c r="C20" s="31"/>
      <c r="D20" s="31"/>
      <c r="E20" s="8">
        <v>135.0</v>
      </c>
      <c r="F20" s="31">
        <v>131.0</v>
      </c>
      <c r="G20" s="31">
        <v>187.0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3">
        <v>6.0</v>
      </c>
      <c r="B21" s="38" t="s">
        <v>41</v>
      </c>
      <c r="C21" s="31"/>
      <c r="D21" s="31"/>
      <c r="E21" s="8">
        <v>2.0</v>
      </c>
      <c r="F21" s="31">
        <v>4.0</v>
      </c>
      <c r="G21" s="31">
        <v>20.0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4">
        <v>7.0</v>
      </c>
      <c r="B22" s="38" t="s">
        <v>42</v>
      </c>
      <c r="C22" s="31"/>
      <c r="D22" s="31"/>
      <c r="E22" s="8">
        <v>98.0</v>
      </c>
      <c r="F22" s="31">
        <v>107.0</v>
      </c>
      <c r="G22" s="31">
        <v>8.0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5">
        <v>8.0</v>
      </c>
      <c r="B23" s="46" t="s">
        <v>43</v>
      </c>
      <c r="C23" s="51"/>
      <c r="D23" s="51"/>
      <c r="E23" s="31">
        <v>134.0</v>
      </c>
      <c r="F23" s="51">
        <v>130.0</v>
      </c>
      <c r="G23" s="51">
        <v>243.0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52">
        <v>9.0</v>
      </c>
      <c r="B24" s="53" t="s">
        <v>44</v>
      </c>
      <c r="C24" s="31"/>
      <c r="D24" s="31"/>
      <c r="E24" s="31">
        <v>10.0</v>
      </c>
      <c r="F24" s="31">
        <v>5.0</v>
      </c>
      <c r="G24" s="31">
        <v>3.0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52">
        <v>10.0</v>
      </c>
      <c r="B25" s="53" t="s">
        <v>45</v>
      </c>
      <c r="C25" s="31"/>
      <c r="D25" s="31"/>
      <c r="E25" s="31">
        <v>118.0</v>
      </c>
      <c r="F25" s="31">
        <v>120.0</v>
      </c>
      <c r="G25" s="31">
        <v>120.0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37">
        <v>11.0</v>
      </c>
      <c r="B27" s="58" t="s">
        <v>47</v>
      </c>
      <c r="C27" s="31"/>
      <c r="D27" s="31"/>
      <c r="E27" s="31">
        <v>64.0</v>
      </c>
      <c r="F27" s="31">
        <v>1.0</v>
      </c>
      <c r="G27" s="31">
        <v>13.0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27">
        <v>12.0</v>
      </c>
      <c r="B28" s="58" t="s">
        <v>48</v>
      </c>
      <c r="C28" s="31"/>
      <c r="D28" s="31"/>
      <c r="E28" s="31">
        <v>46.0</v>
      </c>
      <c r="F28" s="31">
        <v>3.0</v>
      </c>
      <c r="G28" s="31">
        <v>6.0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13.0</v>
      </c>
      <c r="B29" s="58" t="s">
        <v>49</v>
      </c>
      <c r="C29" s="31"/>
      <c r="D29" s="31"/>
      <c r="E29" s="31">
        <v>4.0</v>
      </c>
      <c r="F29" s="31">
        <v>4.0</v>
      </c>
      <c r="G29" s="31">
        <v>7.0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27">
        <v>14.0</v>
      </c>
      <c r="B30" s="58" t="s">
        <v>50</v>
      </c>
      <c r="C30" s="31"/>
      <c r="D30" s="31"/>
      <c r="E30" s="31" t="s">
        <v>83</v>
      </c>
      <c r="F30" s="31" t="s">
        <v>77</v>
      </c>
      <c r="G30" s="31" t="s">
        <v>77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15.0</v>
      </c>
      <c r="B31" s="58" t="s">
        <v>52</v>
      </c>
      <c r="C31" s="59" t="s">
        <v>53</v>
      </c>
      <c r="D31" s="21"/>
      <c r="E31" s="21"/>
      <c r="F31" s="21"/>
      <c r="G31" s="22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16.0</v>
      </c>
      <c r="B32" s="61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17.0</v>
      </c>
      <c r="B33" s="61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0">
        <v>18.0</v>
      </c>
      <c r="B34" s="61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27">
        <v>19.0</v>
      </c>
      <c r="B35" s="61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0">
        <v>20.0</v>
      </c>
      <c r="B36" s="61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27">
        <v>21.0</v>
      </c>
      <c r="B37" s="61" t="s">
        <v>59</v>
      </c>
      <c r="C37" s="59" t="s">
        <v>53</v>
      </c>
      <c r="D37" s="21"/>
      <c r="E37" s="21"/>
      <c r="F37" s="21"/>
      <c r="G37" s="22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27">
        <v>1.0</v>
      </c>
      <c r="B44" s="71" t="s">
        <v>35</v>
      </c>
      <c r="C44" s="72">
        <v>1.0</v>
      </c>
      <c r="D44" s="73"/>
      <c r="E44" s="72">
        <v>17.0</v>
      </c>
      <c r="F44" s="73"/>
      <c r="G44" s="72">
        <v>19.0</v>
      </c>
      <c r="H44" s="73"/>
      <c r="I44" s="72">
        <v>31.0</v>
      </c>
      <c r="J44" s="73"/>
      <c r="K44" s="72">
        <v>44.0</v>
      </c>
      <c r="L44" s="73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27">
        <v>2.0</v>
      </c>
      <c r="B45" s="71" t="s">
        <v>36</v>
      </c>
      <c r="C45" s="74">
        <v>2.0</v>
      </c>
      <c r="D45" s="75">
        <v>4.0</v>
      </c>
      <c r="E45" s="74">
        <v>1.0</v>
      </c>
      <c r="F45" s="75">
        <v>3.0</v>
      </c>
      <c r="G45" s="74">
        <v>2.0</v>
      </c>
      <c r="H45" s="75">
        <v>4.0</v>
      </c>
      <c r="I45" s="74">
        <v>1.0</v>
      </c>
      <c r="J45" s="75">
        <v>3.0</v>
      </c>
      <c r="K45" s="74">
        <v>1.0</v>
      </c>
      <c r="L45" s="75">
        <v>3.0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34">
        <v>3.0</v>
      </c>
      <c r="B46" s="76" t="s">
        <v>37</v>
      </c>
      <c r="C46" s="77">
        <v>3.0</v>
      </c>
      <c r="D46" s="78"/>
      <c r="E46" s="77">
        <v>3.0</v>
      </c>
      <c r="F46" s="78"/>
      <c r="G46" s="77">
        <v>3.0</v>
      </c>
      <c r="H46" s="78"/>
      <c r="I46" s="77">
        <v>3.0</v>
      </c>
      <c r="J46" s="78"/>
      <c r="K46" s="77">
        <v>3.0</v>
      </c>
      <c r="L46" s="78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36">
        <v>4.0</v>
      </c>
      <c r="B47" s="76" t="s">
        <v>38</v>
      </c>
      <c r="C47" s="77">
        <v>2.0</v>
      </c>
      <c r="D47" s="78"/>
      <c r="E47" s="77">
        <v>4.0</v>
      </c>
      <c r="F47" s="78"/>
      <c r="G47" s="77">
        <v>6.0</v>
      </c>
      <c r="H47" s="78"/>
      <c r="I47" s="77">
        <v>1.0</v>
      </c>
      <c r="J47" s="78"/>
      <c r="K47" s="77">
        <v>5.0</v>
      </c>
      <c r="L47" s="78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37" t="s">
        <v>39</v>
      </c>
      <c r="B48" s="79" t="s">
        <v>40</v>
      </c>
      <c r="C48" s="74">
        <v>100.0</v>
      </c>
      <c r="D48" s="75">
        <v>110.0</v>
      </c>
      <c r="E48" s="74">
        <v>405.0</v>
      </c>
      <c r="F48" s="75">
        <v>203.0</v>
      </c>
      <c r="G48" s="74">
        <v>231.0</v>
      </c>
      <c r="H48" s="75">
        <v>19.0</v>
      </c>
      <c r="I48" s="74">
        <v>174.0</v>
      </c>
      <c r="J48" s="75">
        <v>131.0</v>
      </c>
      <c r="K48" s="74">
        <v>290.0</v>
      </c>
      <c r="L48" s="75">
        <v>369.0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8.0</v>
      </c>
      <c r="G49" s="74">
        <v>10.0</v>
      </c>
      <c r="H49" s="75">
        <v>0.0</v>
      </c>
      <c r="I49" s="74">
        <v>10.0</v>
      </c>
      <c r="J49" s="75">
        <v>9.0</v>
      </c>
      <c r="K49" s="74">
        <v>10.0</v>
      </c>
      <c r="L49" s="75">
        <v>10.0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4">
        <v>7.0</v>
      </c>
      <c r="B50" s="79" t="s">
        <v>42</v>
      </c>
      <c r="C50" s="74">
        <v>237.0</v>
      </c>
      <c r="D50" s="75">
        <v>244.0</v>
      </c>
      <c r="E50" s="74">
        <v>602.0</v>
      </c>
      <c r="F50" s="75">
        <v>296.0</v>
      </c>
      <c r="G50" s="74">
        <v>342.0</v>
      </c>
      <c r="H50" s="75">
        <v>18.0</v>
      </c>
      <c r="I50" s="74">
        <v>322.0</v>
      </c>
      <c r="J50" s="75">
        <v>204.0</v>
      </c>
      <c r="K50" s="74">
        <v>377.0</v>
      </c>
      <c r="L50" s="75">
        <v>517.0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5">
        <v>8.0</v>
      </c>
      <c r="B51" s="80" t="s">
        <v>43</v>
      </c>
      <c r="C51" s="81">
        <v>177.0</v>
      </c>
      <c r="D51" s="82">
        <v>419.0</v>
      </c>
      <c r="E51" s="81">
        <v>189.0</v>
      </c>
      <c r="F51" s="82">
        <v>285.0</v>
      </c>
      <c r="G51" s="81">
        <v>63.0</v>
      </c>
      <c r="H51" s="82">
        <v>186.0</v>
      </c>
      <c r="I51" s="81">
        <v>227.0</v>
      </c>
      <c r="J51" s="82">
        <v>80.0</v>
      </c>
      <c r="K51" s="81">
        <v>315.0</v>
      </c>
      <c r="L51" s="82">
        <v>95.0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52">
        <v>9.0</v>
      </c>
      <c r="B52" s="83" t="s">
        <v>44</v>
      </c>
      <c r="C52" s="74">
        <v>10.0</v>
      </c>
      <c r="D52" s="75">
        <v>7.0</v>
      </c>
      <c r="E52" s="74">
        <v>10.0</v>
      </c>
      <c r="F52" s="82">
        <v>10.0</v>
      </c>
      <c r="G52" s="74">
        <v>10.0</v>
      </c>
      <c r="H52" s="75">
        <v>10.0</v>
      </c>
      <c r="I52" s="74">
        <v>10.0</v>
      </c>
      <c r="J52" s="75">
        <v>3.0</v>
      </c>
      <c r="K52" s="74">
        <v>10.0</v>
      </c>
      <c r="L52" s="75">
        <v>10.0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52">
        <v>10.0</v>
      </c>
      <c r="B53" s="83" t="s">
        <v>45</v>
      </c>
      <c r="C53" s="84">
        <v>249.0</v>
      </c>
      <c r="D53" s="85">
        <v>636.0</v>
      </c>
      <c r="E53" s="84">
        <v>357.0</v>
      </c>
      <c r="F53" s="85">
        <v>612.0</v>
      </c>
      <c r="G53" s="84">
        <v>140.0</v>
      </c>
      <c r="H53" s="85">
        <v>300.0</v>
      </c>
      <c r="I53" s="84">
        <v>312.0</v>
      </c>
      <c r="J53" s="85">
        <v>97.0</v>
      </c>
      <c r="K53" s="84">
        <v>483.0</v>
      </c>
      <c r="L53" s="85">
        <v>166.0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20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37">
        <v>11.0</v>
      </c>
      <c r="B55" s="87" t="s">
        <v>47</v>
      </c>
      <c r="C55" s="88">
        <v>6.0</v>
      </c>
      <c r="D55" s="89">
        <v>30.0</v>
      </c>
      <c r="E55" s="88">
        <v>1.0</v>
      </c>
      <c r="F55" s="89">
        <v>96.0</v>
      </c>
      <c r="G55" s="89">
        <v>46.0</v>
      </c>
      <c r="H55" s="88" t="s">
        <v>53</v>
      </c>
      <c r="I55" s="88">
        <v>49.0</v>
      </c>
      <c r="J55" s="89">
        <v>4.0</v>
      </c>
      <c r="K55" s="88">
        <v>35.0</v>
      </c>
      <c r="L55" s="89">
        <v>63.0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27">
        <v>12.0</v>
      </c>
      <c r="B56" s="87" t="s">
        <v>48</v>
      </c>
      <c r="C56" s="74">
        <v>17.0</v>
      </c>
      <c r="D56" s="75">
        <v>53.0</v>
      </c>
      <c r="E56" s="74">
        <v>8.0</v>
      </c>
      <c r="F56" s="75">
        <v>120.0</v>
      </c>
      <c r="G56" s="75">
        <v>53.0</v>
      </c>
      <c r="H56" s="74" t="s">
        <v>53</v>
      </c>
      <c r="I56" s="74">
        <v>62.0</v>
      </c>
      <c r="J56" s="75">
        <v>5.0</v>
      </c>
      <c r="K56" s="74">
        <v>36.0</v>
      </c>
      <c r="L56" s="75">
        <v>94.0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13.0</v>
      </c>
      <c r="B57" s="87" t="s">
        <v>49</v>
      </c>
      <c r="C57" s="74">
        <v>5.0</v>
      </c>
      <c r="D57" s="75">
        <v>5.0</v>
      </c>
      <c r="E57" s="74">
        <v>5.0</v>
      </c>
      <c r="F57" s="75">
        <v>5.0</v>
      </c>
      <c r="G57" s="75">
        <v>5.0</v>
      </c>
      <c r="H57" s="74" t="s">
        <v>53</v>
      </c>
      <c r="I57" s="74">
        <v>5.0</v>
      </c>
      <c r="J57" s="75">
        <v>5.0</v>
      </c>
      <c r="K57" s="74">
        <v>6.0</v>
      </c>
      <c r="L57" s="75">
        <v>6.0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27">
        <v>14.0</v>
      </c>
      <c r="B58" s="87" t="s">
        <v>50</v>
      </c>
      <c r="C58" s="74" t="s">
        <v>77</v>
      </c>
      <c r="D58" s="75" t="s">
        <v>77</v>
      </c>
      <c r="E58" s="74" t="s">
        <v>77</v>
      </c>
      <c r="F58" s="75" t="s">
        <v>77</v>
      </c>
      <c r="G58" s="75" t="s">
        <v>77</v>
      </c>
      <c r="H58" s="74" t="s">
        <v>53</v>
      </c>
      <c r="I58" s="74" t="s">
        <v>77</v>
      </c>
      <c r="J58" s="75" t="s">
        <v>77</v>
      </c>
      <c r="K58" s="74" t="s">
        <v>77</v>
      </c>
      <c r="L58" s="75" t="s">
        <v>77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16.0</v>
      </c>
      <c r="B60" s="91" t="s">
        <v>54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17.0</v>
      </c>
      <c r="B61" s="91" t="s">
        <v>55</v>
      </c>
      <c r="C61" s="74"/>
      <c r="D61" s="75"/>
      <c r="E61" s="74"/>
      <c r="F61" s="75"/>
      <c r="G61" s="74"/>
      <c r="H61" s="75"/>
      <c r="I61" s="74"/>
      <c r="J61" s="75"/>
      <c r="K61" s="74"/>
      <c r="L61" s="75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60">
        <v>18.0</v>
      </c>
      <c r="B62" s="91" t="s">
        <v>56</v>
      </c>
      <c r="C62" s="81"/>
      <c r="D62" s="82"/>
      <c r="E62" s="81"/>
      <c r="F62" s="82"/>
      <c r="G62" s="81"/>
      <c r="H62" s="82"/>
      <c r="I62" s="81"/>
      <c r="J62" s="82"/>
      <c r="K62" s="81"/>
      <c r="L62" s="82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27">
        <v>19.0</v>
      </c>
      <c r="B63" s="91" t="s">
        <v>57</v>
      </c>
      <c r="C63" s="74"/>
      <c r="D63" s="75"/>
      <c r="E63" s="74"/>
      <c r="F63" s="75"/>
      <c r="G63" s="74"/>
      <c r="H63" s="75"/>
      <c r="I63" s="74"/>
      <c r="J63" s="75"/>
      <c r="K63" s="74"/>
      <c r="L63" s="75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60">
        <v>20.0</v>
      </c>
      <c r="B64" s="91" t="s">
        <v>58</v>
      </c>
      <c r="C64" s="74"/>
      <c r="D64" s="75"/>
      <c r="E64" s="74"/>
      <c r="F64" s="75"/>
      <c r="G64" s="74"/>
      <c r="H64" s="75"/>
      <c r="I64" s="74"/>
      <c r="J64" s="75"/>
      <c r="K64" s="74"/>
      <c r="L64" s="75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246" t="s">
        <v>184</v>
      </c>
      <c r="B67" s="21"/>
      <c r="C67" s="21"/>
      <c r="D67" s="21"/>
      <c r="E67" s="21"/>
      <c r="F67" s="21"/>
      <c r="G67" s="247"/>
      <c r="H67" s="247"/>
      <c r="I67" s="247"/>
      <c r="J67" s="247"/>
      <c r="K67" s="247"/>
      <c r="L67" s="247"/>
      <c r="M67" s="247"/>
      <c r="N67" s="247"/>
      <c r="O67" s="247"/>
      <c r="P67" s="247"/>
      <c r="Q67" s="247"/>
      <c r="R67" s="247"/>
    </row>
    <row r="68" ht="14.25" customHeight="1">
      <c r="A68" s="422" t="s">
        <v>98</v>
      </c>
      <c r="B68" s="21"/>
      <c r="C68" s="513"/>
      <c r="D68" s="513"/>
      <c r="E68" s="513"/>
      <c r="F68" s="513"/>
      <c r="G68" s="247"/>
      <c r="H68" s="247"/>
      <c r="I68" s="247"/>
      <c r="J68" s="247"/>
      <c r="K68" s="247"/>
      <c r="L68" s="247"/>
      <c r="M68" s="247"/>
      <c r="N68" s="247"/>
      <c r="O68" s="247"/>
      <c r="P68" s="247"/>
      <c r="Q68" s="247"/>
      <c r="R68" s="247"/>
    </row>
    <row r="69" ht="14.25" customHeight="1">
      <c r="A69" s="249" t="s">
        <v>9</v>
      </c>
      <c r="B69" s="249" t="s">
        <v>25</v>
      </c>
      <c r="C69" s="250" t="s">
        <v>99</v>
      </c>
      <c r="D69" s="21"/>
      <c r="E69" s="21"/>
      <c r="F69" s="21"/>
      <c r="G69" s="247"/>
      <c r="H69" s="247"/>
      <c r="I69" s="247"/>
      <c r="J69" s="247"/>
      <c r="K69" s="247"/>
      <c r="L69" s="247"/>
      <c r="M69" s="247"/>
      <c r="N69" s="247"/>
      <c r="O69" s="247"/>
      <c r="P69" s="247"/>
      <c r="Q69" s="247"/>
      <c r="R69" s="247"/>
    </row>
    <row r="70" ht="14.25" customHeight="1">
      <c r="A70" s="25"/>
      <c r="B70" s="25"/>
      <c r="C70" s="251" t="s">
        <v>185</v>
      </c>
      <c r="D70" s="251" t="s">
        <v>101</v>
      </c>
      <c r="E70" s="251" t="s">
        <v>103</v>
      </c>
      <c r="F70" s="251" t="s">
        <v>102</v>
      </c>
      <c r="G70" s="247"/>
      <c r="H70" s="247"/>
      <c r="I70" s="247"/>
      <c r="J70" s="247"/>
      <c r="K70" s="247"/>
      <c r="L70" s="247"/>
      <c r="M70" s="247"/>
      <c r="N70" s="247"/>
      <c r="O70" s="247"/>
      <c r="P70" s="247"/>
      <c r="Q70" s="247"/>
      <c r="R70" s="247"/>
    </row>
    <row r="71" ht="14.25" customHeight="1">
      <c r="A71" s="424" t="s">
        <v>34</v>
      </c>
      <c r="B71" s="151"/>
      <c r="C71" s="151"/>
      <c r="D71" s="151"/>
      <c r="E71" s="151"/>
      <c r="F71" s="151"/>
      <c r="G71" s="247"/>
      <c r="H71" s="247"/>
      <c r="I71" s="247"/>
      <c r="J71" s="247"/>
      <c r="K71" s="247"/>
      <c r="L71" s="247"/>
      <c r="M71" s="247"/>
      <c r="N71" s="247"/>
      <c r="O71" s="247"/>
      <c r="P71" s="247"/>
      <c r="Q71" s="247"/>
      <c r="R71" s="247"/>
    </row>
    <row r="72" ht="14.25" customHeight="1">
      <c r="A72" s="253">
        <v>1.0</v>
      </c>
      <c r="B72" s="254" t="s">
        <v>35</v>
      </c>
      <c r="C72" s="255">
        <v>1.0</v>
      </c>
      <c r="D72" s="256">
        <v>7.0</v>
      </c>
      <c r="E72" s="256">
        <v>10.0</v>
      </c>
      <c r="F72" s="256">
        <v>16.0</v>
      </c>
      <c r="G72" s="247"/>
      <c r="H72" s="247"/>
      <c r="I72" s="247"/>
      <c r="J72" s="247"/>
      <c r="K72" s="247"/>
      <c r="L72" s="247"/>
      <c r="M72" s="247"/>
      <c r="N72" s="247"/>
      <c r="O72" s="247"/>
      <c r="P72" s="247"/>
      <c r="Q72" s="247"/>
      <c r="R72" s="247"/>
    </row>
    <row r="73" ht="14.25" customHeight="1">
      <c r="A73" s="257">
        <v>2.0</v>
      </c>
      <c r="B73" s="258" t="s">
        <v>36</v>
      </c>
      <c r="C73" s="259">
        <v>2.0</v>
      </c>
      <c r="D73" s="260">
        <v>2.0</v>
      </c>
      <c r="E73" s="260">
        <v>1.0</v>
      </c>
      <c r="F73" s="260">
        <v>1.0</v>
      </c>
      <c r="G73" s="247"/>
      <c r="H73" s="247"/>
      <c r="I73" s="247"/>
      <c r="J73" s="247"/>
      <c r="K73" s="247"/>
      <c r="L73" s="247"/>
      <c r="M73" s="247"/>
      <c r="N73" s="247"/>
      <c r="O73" s="247"/>
      <c r="P73" s="247"/>
      <c r="Q73" s="247"/>
      <c r="R73" s="247"/>
    </row>
    <row r="74" ht="14.25" customHeight="1">
      <c r="A74" s="261">
        <v>3.0</v>
      </c>
      <c r="B74" s="258" t="s">
        <v>37</v>
      </c>
      <c r="C74" s="265" t="s">
        <v>107</v>
      </c>
      <c r="D74" s="266" t="s">
        <v>107</v>
      </c>
      <c r="E74" s="266" t="s">
        <v>107</v>
      </c>
      <c r="F74" s="266" t="s">
        <v>107</v>
      </c>
      <c r="G74" s="247"/>
      <c r="H74" s="247"/>
      <c r="I74" s="247"/>
      <c r="J74" s="247"/>
      <c r="K74" s="247"/>
      <c r="L74" s="247"/>
      <c r="M74" s="247"/>
      <c r="N74" s="247"/>
      <c r="O74" s="247"/>
      <c r="P74" s="247"/>
      <c r="Q74" s="247"/>
      <c r="R74" s="247"/>
    </row>
    <row r="75" ht="14.25" customHeight="1">
      <c r="A75" s="264">
        <v>4.0</v>
      </c>
      <c r="B75" s="258" t="s">
        <v>38</v>
      </c>
      <c r="C75" s="262" t="s">
        <v>105</v>
      </c>
      <c r="D75" s="266" t="s">
        <v>108</v>
      </c>
      <c r="E75" s="266" t="s">
        <v>110</v>
      </c>
      <c r="F75" s="266" t="s">
        <v>109</v>
      </c>
      <c r="G75" s="247"/>
      <c r="H75" s="247"/>
      <c r="I75" s="247"/>
      <c r="J75" s="247"/>
      <c r="K75" s="247"/>
      <c r="L75" s="247"/>
      <c r="M75" s="247"/>
      <c r="N75" s="247"/>
      <c r="O75" s="247"/>
      <c r="P75" s="247"/>
      <c r="Q75" s="247"/>
      <c r="R75" s="247"/>
    </row>
    <row r="76" ht="14.25" customHeight="1">
      <c r="A76" s="267" t="s">
        <v>39</v>
      </c>
      <c r="B76" s="258" t="s">
        <v>40</v>
      </c>
      <c r="C76" s="259">
        <v>250.0</v>
      </c>
      <c r="D76" s="260">
        <v>254.0</v>
      </c>
      <c r="E76" s="260">
        <v>295.0</v>
      </c>
      <c r="F76" s="260">
        <v>248.0</v>
      </c>
      <c r="G76" s="247"/>
      <c r="H76" s="247"/>
      <c r="I76" s="247"/>
      <c r="J76" s="247"/>
      <c r="K76" s="247"/>
      <c r="L76" s="247"/>
      <c r="M76" s="247"/>
      <c r="N76" s="247"/>
      <c r="O76" s="247"/>
      <c r="P76" s="247"/>
      <c r="Q76" s="247"/>
      <c r="R76" s="247"/>
    </row>
    <row r="77" ht="14.25" customHeight="1">
      <c r="A77" s="268">
        <v>6.0</v>
      </c>
      <c r="B77" s="269" t="s">
        <v>41</v>
      </c>
      <c r="C77" s="259">
        <v>7.0</v>
      </c>
      <c r="D77" s="260">
        <v>8.0</v>
      </c>
      <c r="E77" s="260">
        <v>8.0</v>
      </c>
      <c r="F77" s="260">
        <v>10.0</v>
      </c>
      <c r="G77" s="247"/>
      <c r="H77" s="247"/>
      <c r="I77" s="247"/>
      <c r="J77" s="247"/>
      <c r="K77" s="247"/>
      <c r="L77" s="247"/>
      <c r="M77" s="247"/>
      <c r="N77" s="247"/>
      <c r="O77" s="247"/>
      <c r="P77" s="247"/>
      <c r="Q77" s="247"/>
      <c r="R77" s="247"/>
    </row>
    <row r="78" ht="14.25" customHeight="1">
      <c r="A78" s="270">
        <v>7.0</v>
      </c>
      <c r="B78" s="258" t="s">
        <v>42</v>
      </c>
      <c r="C78" s="259">
        <v>270.0</v>
      </c>
      <c r="D78" s="260">
        <v>296.0</v>
      </c>
      <c r="E78" s="260">
        <v>300.0</v>
      </c>
      <c r="F78" s="260">
        <v>266.0</v>
      </c>
      <c r="G78" s="247"/>
      <c r="H78" s="247"/>
      <c r="I78" s="247"/>
      <c r="J78" s="247"/>
      <c r="K78" s="247"/>
      <c r="L78" s="247"/>
      <c r="M78" s="247"/>
      <c r="N78" s="247"/>
      <c r="O78" s="247"/>
      <c r="P78" s="247"/>
      <c r="Q78" s="247"/>
      <c r="R78" s="247"/>
    </row>
    <row r="79" ht="14.25" customHeight="1">
      <c r="A79" s="271">
        <v>8.0</v>
      </c>
      <c r="B79" s="272" t="s">
        <v>43</v>
      </c>
      <c r="C79" s="259">
        <v>320.0</v>
      </c>
      <c r="D79" s="260">
        <v>252.0</v>
      </c>
      <c r="E79" s="260">
        <v>297.0</v>
      </c>
      <c r="F79" s="260">
        <v>252.0</v>
      </c>
      <c r="G79" s="247"/>
      <c r="H79" s="247"/>
      <c r="I79" s="247"/>
      <c r="J79" s="247"/>
      <c r="K79" s="247"/>
      <c r="L79" s="247"/>
      <c r="M79" s="247"/>
      <c r="N79" s="247"/>
      <c r="O79" s="247"/>
      <c r="P79" s="247"/>
      <c r="Q79" s="247"/>
      <c r="R79" s="247"/>
    </row>
    <row r="80" ht="14.25" customHeight="1">
      <c r="A80" s="257">
        <v>9.0</v>
      </c>
      <c r="B80" s="273" t="s">
        <v>44</v>
      </c>
      <c r="C80" s="259">
        <v>8.0</v>
      </c>
      <c r="D80" s="260">
        <v>9.0</v>
      </c>
      <c r="E80" s="260">
        <v>5.0</v>
      </c>
      <c r="F80" s="260">
        <v>4.0</v>
      </c>
      <c r="G80" s="247"/>
      <c r="H80" s="247"/>
      <c r="I80" s="247"/>
      <c r="J80" s="247"/>
      <c r="K80" s="247"/>
      <c r="L80" s="247"/>
      <c r="M80" s="247"/>
      <c r="N80" s="247"/>
      <c r="O80" s="247"/>
      <c r="P80" s="247"/>
      <c r="Q80" s="247"/>
      <c r="R80" s="247"/>
    </row>
    <row r="81" ht="14.25" customHeight="1">
      <c r="A81" s="257">
        <v>10.0</v>
      </c>
      <c r="B81" s="258" t="s">
        <v>45</v>
      </c>
      <c r="C81" s="259">
        <v>300.0</v>
      </c>
      <c r="D81" s="260">
        <v>300.0</v>
      </c>
      <c r="E81" s="260">
        <v>282.0</v>
      </c>
      <c r="F81" s="260">
        <v>222.0</v>
      </c>
      <c r="G81" s="247"/>
      <c r="H81" s="247"/>
      <c r="I81" s="247"/>
      <c r="J81" s="247"/>
      <c r="K81" s="247"/>
      <c r="L81" s="247"/>
      <c r="M81" s="247"/>
      <c r="N81" s="247"/>
      <c r="O81" s="247"/>
      <c r="P81" s="247"/>
      <c r="Q81" s="247"/>
      <c r="R81" s="247"/>
    </row>
    <row r="82" ht="14.25" customHeight="1">
      <c r="A82" s="425" t="s">
        <v>46</v>
      </c>
      <c r="B82" s="17"/>
      <c r="C82" s="17"/>
      <c r="D82" s="17"/>
      <c r="E82" s="17"/>
      <c r="F82" s="17"/>
      <c r="G82" s="247"/>
      <c r="H82" s="247"/>
      <c r="I82" s="247"/>
      <c r="J82" s="247"/>
      <c r="K82" s="247"/>
      <c r="L82" s="247"/>
      <c r="M82" s="247"/>
      <c r="N82" s="247"/>
      <c r="O82" s="247"/>
      <c r="P82" s="247"/>
      <c r="Q82" s="247"/>
      <c r="R82" s="247"/>
    </row>
    <row r="83" ht="14.25" customHeight="1">
      <c r="A83" s="275">
        <v>11.0</v>
      </c>
      <c r="B83" s="276" t="s">
        <v>47</v>
      </c>
      <c r="C83" s="277"/>
      <c r="D83" s="277"/>
      <c r="E83" s="277"/>
      <c r="F83" s="277"/>
      <c r="G83" s="247"/>
      <c r="H83" s="247"/>
      <c r="I83" s="247"/>
      <c r="J83" s="247"/>
      <c r="K83" s="247"/>
      <c r="L83" s="247"/>
      <c r="M83" s="247"/>
      <c r="N83" s="247"/>
      <c r="O83" s="247"/>
      <c r="P83" s="247"/>
      <c r="Q83" s="247"/>
      <c r="R83" s="247"/>
    </row>
    <row r="84" ht="14.25" customHeight="1">
      <c r="A84" s="257">
        <v>12.0</v>
      </c>
      <c r="B84" s="276" t="s">
        <v>48</v>
      </c>
      <c r="C84" s="277"/>
      <c r="D84" s="277"/>
      <c r="E84" s="277"/>
      <c r="F84" s="277"/>
      <c r="G84" s="247"/>
      <c r="H84" s="247"/>
      <c r="I84" s="247"/>
      <c r="J84" s="247"/>
      <c r="K84" s="247"/>
      <c r="L84" s="247"/>
      <c r="M84" s="247"/>
      <c r="N84" s="247"/>
      <c r="O84" s="247"/>
      <c r="P84" s="247"/>
      <c r="Q84" s="247"/>
      <c r="R84" s="247"/>
    </row>
    <row r="85" ht="14.25" customHeight="1">
      <c r="A85" s="257">
        <v>13.0</v>
      </c>
      <c r="B85" s="276" t="s">
        <v>49</v>
      </c>
      <c r="C85" s="277"/>
      <c r="D85" s="277"/>
      <c r="E85" s="277"/>
      <c r="F85" s="277"/>
      <c r="G85" s="247"/>
      <c r="H85" s="247"/>
      <c r="I85" s="247"/>
      <c r="J85" s="247"/>
      <c r="K85" s="247"/>
      <c r="L85" s="247"/>
      <c r="M85" s="247"/>
      <c r="N85" s="247"/>
      <c r="O85" s="247"/>
      <c r="P85" s="247"/>
      <c r="Q85" s="247"/>
      <c r="R85" s="247"/>
    </row>
    <row r="86" ht="14.25" customHeight="1">
      <c r="A86" s="257">
        <v>14.0</v>
      </c>
      <c r="B86" s="276" t="s">
        <v>50</v>
      </c>
      <c r="C86" s="277"/>
      <c r="D86" s="277"/>
      <c r="E86" s="277"/>
      <c r="F86" s="277"/>
      <c r="G86" s="247"/>
      <c r="H86" s="247"/>
      <c r="I86" s="247"/>
      <c r="J86" s="247"/>
      <c r="K86" s="247"/>
      <c r="L86" s="247"/>
      <c r="M86" s="247"/>
      <c r="N86" s="247"/>
      <c r="O86" s="247"/>
      <c r="P86" s="247"/>
      <c r="Q86" s="247"/>
      <c r="R86" s="247"/>
    </row>
    <row r="87" ht="14.25" customHeight="1">
      <c r="A87" s="257">
        <v>15.0</v>
      </c>
      <c r="B87" s="276" t="s">
        <v>52</v>
      </c>
      <c r="C87" s="277"/>
      <c r="D87" s="277"/>
      <c r="E87" s="277"/>
      <c r="F87" s="277"/>
      <c r="G87" s="247"/>
      <c r="H87" s="247"/>
      <c r="I87" s="247"/>
      <c r="J87" s="247"/>
      <c r="K87" s="247"/>
      <c r="L87" s="247"/>
      <c r="M87" s="247"/>
      <c r="N87" s="247"/>
      <c r="O87" s="247"/>
      <c r="P87" s="247"/>
      <c r="Q87" s="247"/>
      <c r="R87" s="247"/>
    </row>
    <row r="88" ht="14.25" customHeight="1">
      <c r="A88" s="427">
        <v>16.0</v>
      </c>
      <c r="B88" s="276" t="s">
        <v>54</v>
      </c>
      <c r="C88" s="277"/>
      <c r="D88" s="277"/>
      <c r="E88" s="277"/>
      <c r="F88" s="277"/>
      <c r="G88" s="247"/>
      <c r="H88" s="247"/>
      <c r="I88" s="247"/>
      <c r="J88" s="247"/>
      <c r="K88" s="247"/>
      <c r="L88" s="247"/>
      <c r="M88" s="247"/>
      <c r="N88" s="247"/>
      <c r="O88" s="247"/>
      <c r="P88" s="247"/>
      <c r="Q88" s="247"/>
      <c r="R88" s="247"/>
    </row>
    <row r="89" ht="14.25" customHeight="1">
      <c r="A89" s="427">
        <v>17.0</v>
      </c>
      <c r="B89" s="276" t="s">
        <v>112</v>
      </c>
      <c r="C89" s="277"/>
      <c r="D89" s="277"/>
      <c r="E89" s="277"/>
      <c r="F89" s="277"/>
      <c r="G89" s="247"/>
      <c r="H89" s="247"/>
      <c r="I89" s="247"/>
      <c r="J89" s="247"/>
      <c r="K89" s="247"/>
      <c r="L89" s="247"/>
      <c r="M89" s="247"/>
      <c r="N89" s="247"/>
      <c r="O89" s="247"/>
      <c r="P89" s="247"/>
      <c r="Q89" s="247"/>
      <c r="R89" s="247"/>
    </row>
    <row r="90" ht="14.25" customHeight="1">
      <c r="A90" s="427">
        <v>18.0</v>
      </c>
      <c r="B90" s="276" t="s">
        <v>56</v>
      </c>
      <c r="C90" s="277"/>
      <c r="D90" s="277"/>
      <c r="E90" s="277"/>
      <c r="F90" s="277"/>
      <c r="G90" s="247"/>
      <c r="H90" s="247"/>
      <c r="I90" s="247"/>
      <c r="J90" s="247"/>
      <c r="K90" s="247"/>
      <c r="L90" s="247"/>
      <c r="M90" s="247"/>
      <c r="N90" s="247"/>
      <c r="O90" s="247"/>
      <c r="P90" s="247"/>
      <c r="Q90" s="247"/>
      <c r="R90" s="247"/>
    </row>
    <row r="91" ht="14.25" customHeight="1">
      <c r="A91" s="427">
        <v>19.0</v>
      </c>
      <c r="B91" s="276" t="s">
        <v>57</v>
      </c>
      <c r="C91" s="277"/>
      <c r="D91" s="277"/>
      <c r="E91" s="277"/>
      <c r="F91" s="277"/>
      <c r="G91" s="247"/>
      <c r="H91" s="247"/>
      <c r="I91" s="247"/>
      <c r="J91" s="247"/>
      <c r="K91" s="247"/>
      <c r="L91" s="247"/>
      <c r="M91" s="247"/>
      <c r="N91" s="247"/>
      <c r="O91" s="247"/>
      <c r="P91" s="247"/>
      <c r="Q91" s="247"/>
      <c r="R91" s="247"/>
    </row>
    <row r="92" ht="14.25" customHeight="1">
      <c r="A92" s="427">
        <v>20.0</v>
      </c>
      <c r="B92" s="276" t="s">
        <v>58</v>
      </c>
      <c r="C92" s="277"/>
      <c r="D92" s="277"/>
      <c r="E92" s="277"/>
      <c r="F92" s="277"/>
      <c r="G92" s="247"/>
      <c r="H92" s="247"/>
      <c r="I92" s="247"/>
      <c r="J92" s="247"/>
      <c r="K92" s="247"/>
      <c r="L92" s="247"/>
      <c r="M92" s="247"/>
      <c r="N92" s="247"/>
      <c r="O92" s="247"/>
      <c r="P92" s="247"/>
      <c r="Q92" s="247"/>
      <c r="R92" s="247"/>
    </row>
    <row r="93" ht="14.25" customHeight="1">
      <c r="A93" s="427">
        <v>21.0</v>
      </c>
      <c r="B93" s="276" t="s">
        <v>59</v>
      </c>
      <c r="C93" s="277"/>
      <c r="D93" s="277"/>
      <c r="E93" s="277"/>
      <c r="F93" s="277"/>
      <c r="G93" s="247"/>
      <c r="H93" s="247"/>
      <c r="I93" s="247"/>
      <c r="J93" s="247"/>
      <c r="K93" s="247"/>
      <c r="L93" s="247"/>
      <c r="M93" s="247"/>
      <c r="N93" s="247"/>
      <c r="O93" s="247"/>
      <c r="P93" s="247"/>
      <c r="Q93" s="247"/>
      <c r="R93" s="247"/>
    </row>
    <row r="94" ht="14.25" customHeight="1">
      <c r="A94" s="247"/>
      <c r="B94" s="247"/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</row>
    <row r="95" ht="14.25" customHeight="1">
      <c r="A95" s="280" t="s">
        <v>9</v>
      </c>
      <c r="B95" s="280" t="s">
        <v>25</v>
      </c>
      <c r="C95" s="281" t="s">
        <v>113</v>
      </c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2"/>
    </row>
    <row r="96" ht="14.25" customHeight="1">
      <c r="A96" s="25"/>
      <c r="B96" s="25"/>
      <c r="C96" s="282" t="s">
        <v>186</v>
      </c>
      <c r="D96" s="22"/>
      <c r="E96" s="282" t="s">
        <v>187</v>
      </c>
      <c r="F96" s="22"/>
      <c r="G96" s="282" t="s">
        <v>116</v>
      </c>
      <c r="H96" s="22"/>
      <c r="I96" s="282" t="s">
        <v>101</v>
      </c>
      <c r="J96" s="22"/>
      <c r="K96" s="282" t="s">
        <v>103</v>
      </c>
      <c r="L96" s="22"/>
      <c r="M96" s="282" t="s">
        <v>115</v>
      </c>
      <c r="N96" s="22"/>
      <c r="O96" s="282" t="s">
        <v>185</v>
      </c>
      <c r="P96" s="22"/>
      <c r="Q96" s="282" t="s">
        <v>117</v>
      </c>
      <c r="R96" s="22"/>
    </row>
    <row r="97" ht="14.25" customHeight="1">
      <c r="A97" s="283" t="s">
        <v>34</v>
      </c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2"/>
    </row>
    <row r="98" ht="14.25" customHeight="1">
      <c r="A98" s="257">
        <v>1.0</v>
      </c>
      <c r="B98" s="284" t="s">
        <v>35</v>
      </c>
      <c r="C98" s="285">
        <v>2.0</v>
      </c>
      <c r="D98" s="24"/>
      <c r="E98" s="286">
        <v>5.0</v>
      </c>
      <c r="F98" s="24"/>
      <c r="G98" s="286">
        <v>11.0</v>
      </c>
      <c r="H98" s="24"/>
      <c r="I98" s="286">
        <v>16.0</v>
      </c>
      <c r="J98" s="24"/>
      <c r="K98" s="286">
        <v>18.0</v>
      </c>
      <c r="L98" s="24"/>
      <c r="M98" s="286">
        <v>27.0</v>
      </c>
      <c r="N98" s="24"/>
      <c r="O98" s="286">
        <v>29.0</v>
      </c>
      <c r="P98" s="24"/>
      <c r="Q98" s="286">
        <v>34.0</v>
      </c>
      <c r="R98" s="24"/>
    </row>
    <row r="99" ht="14.25" customHeight="1">
      <c r="A99" s="257">
        <v>2.0</v>
      </c>
      <c r="B99" s="284" t="s">
        <v>36</v>
      </c>
      <c r="C99" s="287">
        <v>1.0</v>
      </c>
      <c r="D99" s="288">
        <v>3.0</v>
      </c>
      <c r="E99" s="288">
        <v>1.0</v>
      </c>
      <c r="F99" s="288">
        <v>3.0</v>
      </c>
      <c r="G99" s="288">
        <v>1.0</v>
      </c>
      <c r="H99" s="288">
        <v>3.0</v>
      </c>
      <c r="I99" s="288">
        <v>1.0</v>
      </c>
      <c r="J99" s="288">
        <v>3.0</v>
      </c>
      <c r="K99" s="288">
        <v>1.0</v>
      </c>
      <c r="L99" s="288">
        <v>3.0</v>
      </c>
      <c r="M99" s="288">
        <v>1.0</v>
      </c>
      <c r="N99" s="288">
        <v>3.0</v>
      </c>
      <c r="O99" s="288">
        <v>1.0</v>
      </c>
      <c r="P99" s="288">
        <v>3.0</v>
      </c>
      <c r="Q99" s="288">
        <v>1.0</v>
      </c>
      <c r="R99" s="288">
        <v>3.0</v>
      </c>
    </row>
    <row r="100" ht="14.25" customHeight="1">
      <c r="A100" s="261">
        <v>3.0</v>
      </c>
      <c r="B100" s="284" t="s">
        <v>37</v>
      </c>
      <c r="C100" s="289" t="s">
        <v>107</v>
      </c>
      <c r="D100" s="22"/>
      <c r="E100" s="290" t="s">
        <v>107</v>
      </c>
      <c r="F100" s="22"/>
      <c r="G100" s="290" t="s">
        <v>107</v>
      </c>
      <c r="H100" s="22"/>
      <c r="I100" s="290" t="s">
        <v>107</v>
      </c>
      <c r="J100" s="22"/>
      <c r="K100" s="290" t="s">
        <v>107</v>
      </c>
      <c r="L100" s="22"/>
      <c r="M100" s="290" t="s">
        <v>107</v>
      </c>
      <c r="N100" s="22"/>
      <c r="O100" s="290" t="s">
        <v>107</v>
      </c>
      <c r="P100" s="22"/>
      <c r="Q100" s="290" t="s">
        <v>107</v>
      </c>
      <c r="R100" s="22"/>
    </row>
    <row r="101" ht="14.25" customHeight="1">
      <c r="A101" s="264">
        <v>4.0</v>
      </c>
      <c r="B101" s="284" t="s">
        <v>38</v>
      </c>
      <c r="C101" s="289" t="s">
        <v>109</v>
      </c>
      <c r="D101" s="22"/>
      <c r="E101" s="290" t="s">
        <v>188</v>
      </c>
      <c r="F101" s="22"/>
      <c r="G101" s="290" t="s">
        <v>108</v>
      </c>
      <c r="H101" s="22"/>
      <c r="I101" s="290" t="s">
        <v>110</v>
      </c>
      <c r="J101" s="22"/>
      <c r="K101" s="290" t="s">
        <v>189</v>
      </c>
      <c r="L101" s="22"/>
      <c r="M101" s="290" t="s">
        <v>190</v>
      </c>
      <c r="N101" s="22"/>
      <c r="O101" s="290" t="s">
        <v>105</v>
      </c>
      <c r="P101" s="22"/>
      <c r="Q101" s="290" t="s">
        <v>191</v>
      </c>
      <c r="R101" s="22"/>
    </row>
    <row r="102" ht="14.25" customHeight="1">
      <c r="A102" s="291" t="s">
        <v>39</v>
      </c>
      <c r="B102" s="284" t="s">
        <v>40</v>
      </c>
      <c r="C102" s="287">
        <v>171.0</v>
      </c>
      <c r="D102" s="288">
        <v>369.0</v>
      </c>
      <c r="E102" s="288">
        <v>197.0</v>
      </c>
      <c r="F102" s="288">
        <v>178.0</v>
      </c>
      <c r="G102" s="288">
        <v>346.0</v>
      </c>
      <c r="H102" s="288">
        <v>182.0</v>
      </c>
      <c r="I102" s="288">
        <v>80.0</v>
      </c>
      <c r="J102" s="288">
        <v>266.0</v>
      </c>
      <c r="K102" s="288">
        <v>187.0</v>
      </c>
      <c r="L102" s="288">
        <v>292.0</v>
      </c>
      <c r="M102" s="288">
        <v>238.0</v>
      </c>
      <c r="N102" s="288">
        <v>165.0</v>
      </c>
      <c r="O102" s="288">
        <v>278.0</v>
      </c>
      <c r="P102" s="288">
        <v>249.0</v>
      </c>
      <c r="Q102" s="288">
        <v>431.0</v>
      </c>
      <c r="R102" s="288">
        <v>256.0</v>
      </c>
    </row>
    <row r="103" ht="14.25" customHeight="1">
      <c r="A103" s="268">
        <v>6.0</v>
      </c>
      <c r="B103" s="292" t="s">
        <v>41</v>
      </c>
      <c r="C103" s="287">
        <v>10.0</v>
      </c>
      <c r="D103" s="288">
        <v>10.0</v>
      </c>
      <c r="E103" s="288">
        <v>10.0</v>
      </c>
      <c r="F103" s="288">
        <v>10.0</v>
      </c>
      <c r="G103" s="288">
        <v>10.0</v>
      </c>
      <c r="H103" s="288">
        <v>10.0</v>
      </c>
      <c r="I103" s="288">
        <v>10.0</v>
      </c>
      <c r="J103" s="288">
        <v>10.0</v>
      </c>
      <c r="K103" s="288">
        <v>10.0</v>
      </c>
      <c r="L103" s="288">
        <v>10.0</v>
      </c>
      <c r="M103" s="288">
        <v>10.0</v>
      </c>
      <c r="N103" s="288">
        <v>10.0</v>
      </c>
      <c r="O103" s="288">
        <v>10.0</v>
      </c>
      <c r="P103" s="288">
        <v>10.0</v>
      </c>
      <c r="Q103" s="288">
        <v>10.0</v>
      </c>
      <c r="R103" s="288">
        <v>3.0</v>
      </c>
    </row>
    <row r="104" ht="14.25" customHeight="1">
      <c r="A104" s="270">
        <v>7.0</v>
      </c>
      <c r="B104" s="284" t="s">
        <v>42</v>
      </c>
      <c r="C104" s="287">
        <v>373.0</v>
      </c>
      <c r="D104" s="288">
        <v>666.0</v>
      </c>
      <c r="E104" s="288">
        <v>389.0</v>
      </c>
      <c r="F104" s="288">
        <v>604.0</v>
      </c>
      <c r="G104" s="288">
        <v>734.0</v>
      </c>
      <c r="H104" s="288">
        <v>305.0</v>
      </c>
      <c r="I104" s="288">
        <v>205.0</v>
      </c>
      <c r="J104" s="288">
        <v>647.0</v>
      </c>
      <c r="K104" s="288">
        <v>289.0</v>
      </c>
      <c r="L104" s="288">
        <v>377.0</v>
      </c>
      <c r="M104" s="288">
        <v>514.0</v>
      </c>
      <c r="N104" s="288">
        <v>288.0</v>
      </c>
      <c r="O104" s="288">
        <v>557.0</v>
      </c>
      <c r="P104" s="288">
        <v>473.0</v>
      </c>
      <c r="Q104" s="288">
        <v>666.0</v>
      </c>
      <c r="R104" s="288">
        <v>353.0</v>
      </c>
    </row>
    <row r="105" ht="14.25" customHeight="1">
      <c r="A105" s="271">
        <v>8.0</v>
      </c>
      <c r="B105" s="293" t="s">
        <v>43</v>
      </c>
      <c r="C105" s="287">
        <v>172.0</v>
      </c>
      <c r="D105" s="288">
        <v>240.0</v>
      </c>
      <c r="E105" s="288">
        <v>198.0</v>
      </c>
      <c r="F105" s="288">
        <v>180.0</v>
      </c>
      <c r="G105" s="288">
        <v>208.0</v>
      </c>
      <c r="H105" s="288">
        <v>258.0</v>
      </c>
      <c r="I105" s="288">
        <v>145.0</v>
      </c>
      <c r="J105" s="288">
        <v>149.0</v>
      </c>
      <c r="K105" s="288">
        <v>325.0</v>
      </c>
      <c r="L105" s="288">
        <v>159.0</v>
      </c>
      <c r="M105" s="288">
        <v>174.0</v>
      </c>
      <c r="N105" s="288">
        <v>200.0</v>
      </c>
      <c r="O105" s="288">
        <v>273.0</v>
      </c>
      <c r="P105" s="428">
        <v>259.0</v>
      </c>
      <c r="Q105" s="288">
        <v>293.0</v>
      </c>
      <c r="R105" s="288">
        <v>284.0</v>
      </c>
    </row>
    <row r="106" ht="14.25" customHeight="1">
      <c r="A106" s="257">
        <v>9.0</v>
      </c>
      <c r="B106" s="294" t="s">
        <v>44</v>
      </c>
      <c r="C106" s="287">
        <v>10.0</v>
      </c>
      <c r="D106" s="288">
        <v>9.0</v>
      </c>
      <c r="E106" s="288">
        <v>10.0</v>
      </c>
      <c r="F106" s="288">
        <v>3.0</v>
      </c>
      <c r="G106" s="288">
        <v>9.0</v>
      </c>
      <c r="H106" s="288">
        <v>9.0</v>
      </c>
      <c r="I106" s="288">
        <v>10.0</v>
      </c>
      <c r="J106" s="288">
        <v>10.0</v>
      </c>
      <c r="K106" s="288">
        <v>10.0</v>
      </c>
      <c r="L106" s="288">
        <v>4.0</v>
      </c>
      <c r="M106" s="288">
        <v>10.0</v>
      </c>
      <c r="N106" s="288">
        <v>10.0</v>
      </c>
      <c r="O106" s="288">
        <v>10.0</v>
      </c>
      <c r="P106" s="288">
        <v>4.0</v>
      </c>
      <c r="Q106" s="288">
        <v>10.0</v>
      </c>
      <c r="R106" s="288">
        <v>10.0</v>
      </c>
    </row>
    <row r="107" ht="14.25" customHeight="1">
      <c r="A107" s="257">
        <v>10.0</v>
      </c>
      <c r="B107" s="284" t="s">
        <v>45</v>
      </c>
      <c r="C107" s="287">
        <v>325.0</v>
      </c>
      <c r="D107" s="288">
        <v>536.0</v>
      </c>
      <c r="E107" s="288">
        <v>433.0</v>
      </c>
      <c r="F107" s="288">
        <v>268.0</v>
      </c>
      <c r="G107" s="288">
        <v>480.0</v>
      </c>
      <c r="H107" s="288">
        <v>390.0</v>
      </c>
      <c r="I107" s="288">
        <v>233.0</v>
      </c>
      <c r="J107" s="288">
        <v>250.0</v>
      </c>
      <c r="K107" s="288">
        <v>588.0</v>
      </c>
      <c r="L107" s="288">
        <v>219.0</v>
      </c>
      <c r="M107" s="288">
        <v>325.0</v>
      </c>
      <c r="N107" s="288">
        <v>373.0</v>
      </c>
      <c r="O107" s="288">
        <v>471.0</v>
      </c>
      <c r="P107" s="288">
        <v>322.0</v>
      </c>
      <c r="Q107" s="288">
        <v>476.0</v>
      </c>
      <c r="R107" s="288">
        <v>587.0</v>
      </c>
    </row>
    <row r="108" ht="14.25" customHeight="1">
      <c r="A108" s="295" t="s">
        <v>9</v>
      </c>
      <c r="B108" s="296" t="s">
        <v>25</v>
      </c>
      <c r="C108" s="297" t="s">
        <v>46</v>
      </c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2"/>
    </row>
    <row r="109" ht="14.25" customHeight="1">
      <c r="A109" s="24"/>
      <c r="B109" s="25"/>
      <c r="C109" s="298" t="s">
        <v>119</v>
      </c>
      <c r="D109" s="299" t="s">
        <v>120</v>
      </c>
      <c r="E109" s="298" t="s">
        <v>119</v>
      </c>
      <c r="F109" s="299" t="s">
        <v>120</v>
      </c>
      <c r="G109" s="298" t="s">
        <v>119</v>
      </c>
      <c r="H109" s="299" t="s">
        <v>120</v>
      </c>
      <c r="I109" s="298" t="s">
        <v>119</v>
      </c>
      <c r="J109" s="299" t="s">
        <v>120</v>
      </c>
      <c r="K109" s="298" t="s">
        <v>119</v>
      </c>
      <c r="L109" s="299" t="s">
        <v>120</v>
      </c>
      <c r="M109" s="298" t="s">
        <v>119</v>
      </c>
      <c r="N109" s="299" t="s">
        <v>120</v>
      </c>
      <c r="O109" s="298" t="s">
        <v>119</v>
      </c>
      <c r="P109" s="299" t="s">
        <v>120</v>
      </c>
      <c r="Q109" s="298" t="s">
        <v>119</v>
      </c>
      <c r="R109" s="299" t="s">
        <v>120</v>
      </c>
    </row>
    <row r="110" ht="14.25" customHeight="1">
      <c r="A110" s="300">
        <v>11.0</v>
      </c>
      <c r="B110" s="301" t="s">
        <v>47</v>
      </c>
      <c r="C110" s="304"/>
      <c r="D110" s="304"/>
      <c r="E110" s="304"/>
      <c r="F110" s="304"/>
      <c r="G110" s="304"/>
      <c r="H110" s="514"/>
      <c r="I110" s="304"/>
      <c r="J110" s="304"/>
      <c r="K110" s="514"/>
      <c r="L110" s="514"/>
      <c r="M110" s="266"/>
      <c r="N110" s="266"/>
      <c r="O110" s="266">
        <v>89.0</v>
      </c>
      <c r="P110" s="266">
        <v>16.0</v>
      </c>
      <c r="Q110" s="266">
        <v>23.0</v>
      </c>
      <c r="R110" s="266" t="s">
        <v>53</v>
      </c>
    </row>
    <row r="111" ht="14.25" customHeight="1">
      <c r="A111" s="257">
        <v>12.0</v>
      </c>
      <c r="B111" s="301" t="s">
        <v>48</v>
      </c>
      <c r="C111" s="304"/>
      <c r="D111" s="304"/>
      <c r="E111" s="304"/>
      <c r="F111" s="304"/>
      <c r="G111" s="304"/>
      <c r="H111" s="514"/>
      <c r="I111" s="304"/>
      <c r="J111" s="304"/>
      <c r="K111" s="514"/>
      <c r="L111" s="514"/>
      <c r="M111" s="266"/>
      <c r="N111" s="266"/>
      <c r="O111" s="266">
        <v>141.0</v>
      </c>
      <c r="P111" s="266">
        <v>30.0</v>
      </c>
      <c r="Q111" s="266">
        <v>39.0</v>
      </c>
      <c r="R111" s="266" t="s">
        <v>53</v>
      </c>
    </row>
    <row r="112" ht="14.25" customHeight="1">
      <c r="A112" s="257">
        <v>13.0</v>
      </c>
      <c r="B112" s="301" t="s">
        <v>49</v>
      </c>
      <c r="C112" s="304"/>
      <c r="D112" s="304"/>
      <c r="E112" s="304"/>
      <c r="F112" s="304"/>
      <c r="G112" s="304"/>
      <c r="H112" s="514"/>
      <c r="I112" s="304"/>
      <c r="J112" s="304"/>
      <c r="K112" s="514"/>
      <c r="L112" s="514"/>
      <c r="M112" s="266"/>
      <c r="N112" s="266"/>
      <c r="O112" s="266">
        <v>8.0</v>
      </c>
      <c r="P112" s="266">
        <v>8.0</v>
      </c>
      <c r="Q112" s="266">
        <v>7.0</v>
      </c>
      <c r="R112" s="266" t="s">
        <v>53</v>
      </c>
    </row>
    <row r="113" ht="14.25" customHeight="1">
      <c r="A113" s="257">
        <v>14.0</v>
      </c>
      <c r="B113" s="301" t="s">
        <v>50</v>
      </c>
      <c r="C113" s="304"/>
      <c r="D113" s="304"/>
      <c r="E113" s="304"/>
      <c r="F113" s="304"/>
      <c r="G113" s="304"/>
      <c r="H113" s="514"/>
      <c r="I113" s="304"/>
      <c r="J113" s="304"/>
      <c r="K113" s="514"/>
      <c r="L113" s="514"/>
      <c r="M113" s="266"/>
      <c r="N113" s="266"/>
      <c r="O113" s="266" t="s">
        <v>4</v>
      </c>
      <c r="P113" s="266" t="s">
        <v>51</v>
      </c>
      <c r="Q113" s="266" t="s">
        <v>51</v>
      </c>
      <c r="R113" s="266" t="s">
        <v>53</v>
      </c>
    </row>
    <row r="114" ht="14.25" customHeight="1">
      <c r="A114" s="257">
        <v>15.0</v>
      </c>
      <c r="B114" s="301" t="s">
        <v>52</v>
      </c>
      <c r="C114" s="304"/>
      <c r="D114" s="304"/>
      <c r="E114" s="304"/>
      <c r="F114" s="304"/>
      <c r="G114" s="304"/>
      <c r="H114" s="304"/>
      <c r="I114" s="304"/>
      <c r="J114" s="304"/>
      <c r="K114" s="304"/>
      <c r="L114" s="304"/>
      <c r="M114" s="304"/>
      <c r="N114" s="304"/>
      <c r="O114" s="304"/>
      <c r="P114" s="304"/>
      <c r="Q114" s="304"/>
      <c r="R114" s="304"/>
    </row>
    <row r="115" ht="14.25" customHeight="1">
      <c r="A115" s="427">
        <v>16.0</v>
      </c>
      <c r="B115" s="301" t="s">
        <v>54</v>
      </c>
      <c r="C115" s="304"/>
      <c r="D115" s="304"/>
      <c r="E115" s="304"/>
      <c r="F115" s="304"/>
      <c r="G115" s="304"/>
      <c r="H115" s="304"/>
      <c r="I115" s="304"/>
      <c r="J115" s="304"/>
      <c r="K115" s="304"/>
      <c r="L115" s="304"/>
      <c r="M115" s="288"/>
      <c r="N115" s="288"/>
      <c r="O115" s="304"/>
      <c r="P115" s="304"/>
      <c r="Q115" s="304"/>
      <c r="R115" s="304"/>
    </row>
    <row r="116" ht="14.25" customHeight="1">
      <c r="A116" s="427">
        <v>17.0</v>
      </c>
      <c r="B116" s="301" t="s">
        <v>112</v>
      </c>
      <c r="C116" s="304"/>
      <c r="D116" s="304"/>
      <c r="E116" s="304"/>
      <c r="F116" s="304"/>
      <c r="G116" s="304"/>
      <c r="H116" s="304"/>
      <c r="I116" s="304"/>
      <c r="J116" s="304"/>
      <c r="K116" s="304"/>
      <c r="L116" s="304"/>
      <c r="M116" s="288"/>
      <c r="N116" s="288"/>
      <c r="O116" s="304"/>
      <c r="P116" s="304"/>
      <c r="Q116" s="304"/>
      <c r="R116" s="304"/>
    </row>
    <row r="117" ht="14.25" customHeight="1">
      <c r="A117" s="427">
        <v>18.0</v>
      </c>
      <c r="B117" s="301" t="s">
        <v>56</v>
      </c>
      <c r="C117" s="304"/>
      <c r="D117" s="304"/>
      <c r="E117" s="304"/>
      <c r="F117" s="304"/>
      <c r="G117" s="304"/>
      <c r="H117" s="304"/>
      <c r="I117" s="304"/>
      <c r="J117" s="304"/>
      <c r="K117" s="304"/>
      <c r="L117" s="304"/>
      <c r="M117" s="288"/>
      <c r="N117" s="288"/>
      <c r="O117" s="304"/>
      <c r="P117" s="304"/>
      <c r="Q117" s="304"/>
      <c r="R117" s="304"/>
    </row>
    <row r="118" ht="14.25" customHeight="1">
      <c r="A118" s="427">
        <v>19.0</v>
      </c>
      <c r="B118" s="301" t="s">
        <v>57</v>
      </c>
      <c r="C118" s="304"/>
      <c r="D118" s="304"/>
      <c r="E118" s="304"/>
      <c r="F118" s="304"/>
      <c r="G118" s="304"/>
      <c r="H118" s="304"/>
      <c r="I118" s="304"/>
      <c r="J118" s="304"/>
      <c r="K118" s="304"/>
      <c r="L118" s="304"/>
      <c r="M118" s="288"/>
      <c r="N118" s="288"/>
      <c r="O118" s="304"/>
      <c r="P118" s="304"/>
      <c r="Q118" s="304"/>
      <c r="R118" s="304"/>
    </row>
    <row r="119" ht="14.25" customHeight="1">
      <c r="A119" s="427">
        <v>20.0</v>
      </c>
      <c r="B119" s="301" t="s">
        <v>58</v>
      </c>
      <c r="C119" s="304"/>
      <c r="D119" s="304"/>
      <c r="E119" s="304"/>
      <c r="F119" s="304"/>
      <c r="G119" s="304"/>
      <c r="H119" s="304"/>
      <c r="I119" s="304"/>
      <c r="J119" s="304"/>
      <c r="K119" s="304"/>
      <c r="L119" s="304"/>
      <c r="M119" s="288"/>
      <c r="N119" s="288"/>
      <c r="O119" s="304"/>
      <c r="P119" s="304"/>
      <c r="Q119" s="304"/>
      <c r="R119" s="304"/>
    </row>
    <row r="120" ht="14.25" customHeight="1">
      <c r="A120" s="427">
        <v>21.0</v>
      </c>
      <c r="B120" s="301" t="s">
        <v>59</v>
      </c>
      <c r="C120" s="304"/>
      <c r="D120" s="304"/>
      <c r="E120" s="304"/>
      <c r="F120" s="304"/>
      <c r="G120" s="304"/>
      <c r="H120" s="304"/>
      <c r="I120" s="304"/>
      <c r="J120" s="304"/>
      <c r="K120" s="304"/>
      <c r="L120" s="304"/>
      <c r="M120" s="304"/>
      <c r="N120" s="304"/>
      <c r="O120" s="304"/>
      <c r="P120" s="304"/>
      <c r="Q120" s="304"/>
      <c r="R120" s="30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83">
    <mergeCell ref="B1:L1"/>
    <mergeCell ref="A12:G12"/>
    <mergeCell ref="A13:A14"/>
    <mergeCell ref="B13:B14"/>
    <mergeCell ref="C13:E13"/>
    <mergeCell ref="A15:G15"/>
    <mergeCell ref="A26:G26"/>
    <mergeCell ref="E41:F41"/>
    <mergeCell ref="G41:H41"/>
    <mergeCell ref="I41:J41"/>
    <mergeCell ref="K41:L41"/>
    <mergeCell ref="C31:G31"/>
    <mergeCell ref="C37:G37"/>
    <mergeCell ref="A39:L39"/>
    <mergeCell ref="A40:A42"/>
    <mergeCell ref="B40:B42"/>
    <mergeCell ref="C40:L40"/>
    <mergeCell ref="A43:L43"/>
    <mergeCell ref="I46:J46"/>
    <mergeCell ref="K46:L46"/>
    <mergeCell ref="I47:J47"/>
    <mergeCell ref="K47:L47"/>
    <mergeCell ref="C41:D41"/>
    <mergeCell ref="C44:D44"/>
    <mergeCell ref="E44:F44"/>
    <mergeCell ref="G44:H44"/>
    <mergeCell ref="I44:J44"/>
    <mergeCell ref="K44:L44"/>
    <mergeCell ref="C46:D46"/>
    <mergeCell ref="A69:A70"/>
    <mergeCell ref="A95:A96"/>
    <mergeCell ref="B95:B96"/>
    <mergeCell ref="C96:D96"/>
    <mergeCell ref="E96:F96"/>
    <mergeCell ref="G96:H96"/>
    <mergeCell ref="I96:J96"/>
    <mergeCell ref="K96:L96"/>
    <mergeCell ref="K98:L98"/>
    <mergeCell ref="M98:N98"/>
    <mergeCell ref="G98:H98"/>
    <mergeCell ref="I98:J98"/>
    <mergeCell ref="C100:D100"/>
    <mergeCell ref="E100:F100"/>
    <mergeCell ref="G100:H100"/>
    <mergeCell ref="I100:J100"/>
    <mergeCell ref="K100:L100"/>
    <mergeCell ref="E46:F46"/>
    <mergeCell ref="G46:H46"/>
    <mergeCell ref="C47:D47"/>
    <mergeCell ref="E47:F47"/>
    <mergeCell ref="G47:H47"/>
    <mergeCell ref="A54:L54"/>
    <mergeCell ref="C59:L59"/>
    <mergeCell ref="C65:L65"/>
    <mergeCell ref="A67:F67"/>
    <mergeCell ref="A68:B68"/>
    <mergeCell ref="B69:B70"/>
    <mergeCell ref="C69:F69"/>
    <mergeCell ref="A71:F71"/>
    <mergeCell ref="A82:F82"/>
    <mergeCell ref="O98:P98"/>
    <mergeCell ref="Q98:R98"/>
    <mergeCell ref="C95:R95"/>
    <mergeCell ref="M96:N96"/>
    <mergeCell ref="O96:P96"/>
    <mergeCell ref="Q96:R96"/>
    <mergeCell ref="A97:R97"/>
    <mergeCell ref="C98:D98"/>
    <mergeCell ref="E98:F98"/>
    <mergeCell ref="M100:N100"/>
    <mergeCell ref="O100:P100"/>
    <mergeCell ref="Q100:R100"/>
    <mergeCell ref="C101:D101"/>
    <mergeCell ref="E101:F101"/>
    <mergeCell ref="G101:H101"/>
    <mergeCell ref="I101:J101"/>
    <mergeCell ref="K101:L101"/>
    <mergeCell ref="M101:N101"/>
    <mergeCell ref="O101:P101"/>
    <mergeCell ref="Q101:R101"/>
    <mergeCell ref="A108:A109"/>
    <mergeCell ref="B108:B109"/>
    <mergeCell ref="C108:R108"/>
  </mergeCells>
  <printOptions/>
  <pageMargins bottom="1.0" footer="0.0" header="0.0" left="0.75" right="0.75" top="1.0"/>
  <pageSetup orientation="landscape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6.71"/>
    <col customWidth="1" min="3" max="3" width="14.0"/>
    <col customWidth="1" min="4" max="4" width="11.71"/>
    <col customWidth="1" min="5" max="5" width="12.57"/>
    <col customWidth="1" min="6" max="6" width="10.57"/>
    <col customWidth="1" min="7" max="7" width="10.43"/>
    <col customWidth="1" min="8" max="8" width="12.71"/>
    <col customWidth="1" min="9" max="9" width="7.43"/>
    <col customWidth="1" min="10" max="10" width="5.86"/>
    <col customWidth="1" min="11" max="11" width="12.43"/>
    <col customWidth="1" min="12" max="12" width="9.86"/>
    <col customWidth="1" min="13" max="13" width="8.29"/>
    <col customWidth="1" min="14" max="14" width="7.57"/>
    <col customWidth="1" min="15" max="15" width="8.29"/>
    <col customWidth="1" min="16" max="16" width="8.14"/>
    <col customWidth="1" min="17" max="17" width="9.71"/>
    <col customWidth="1" min="18" max="18" width="7.57"/>
    <col customWidth="1" min="19" max="26" width="2.0"/>
  </cols>
  <sheetData>
    <row r="1" ht="14.25" customHeight="1">
      <c r="A1" s="1" t="s">
        <v>0</v>
      </c>
      <c r="B1" s="517">
        <v>327.0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COUNT(C16:G16)</f>
        <v>2</v>
      </c>
      <c r="D3" s="308">
        <f>COUNTIF(C30:G30, "YES") + COUNTIF(C30:G30, "NO")</f>
        <v>2</v>
      </c>
      <c r="E3" s="308">
        <f>COUNTIF(C30:G30, "NO")</f>
        <v>0</v>
      </c>
      <c r="F3" s="308">
        <f>SUM(C27:G27)</f>
        <v>20</v>
      </c>
      <c r="G3" s="308">
        <f>MAX(C27:G27)</f>
        <v>18</v>
      </c>
      <c r="H3" s="717">
        <f>IF(D3-E3=0, 0, F3/(D3-E3))</f>
        <v>10</v>
      </c>
      <c r="I3" s="718">
        <f>SUM(C28:G28)</f>
        <v>19</v>
      </c>
      <c r="J3" s="719">
        <f>SUM(F3/I3)*100</f>
        <v>105.2631579</v>
      </c>
      <c r="K3" s="308">
        <f>COUNTIF(C27:G27, "&gt;=100")</f>
        <v>0</v>
      </c>
      <c r="L3" s="308">
        <f>COUNTIF(C27:G27,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1.0</v>
      </c>
      <c r="D4" s="718">
        <v>2.0</v>
      </c>
      <c r="E4" s="308">
        <v>0.0</v>
      </c>
      <c r="F4" s="308">
        <v>100.0</v>
      </c>
      <c r="G4" s="308">
        <v>96.0</v>
      </c>
      <c r="H4" s="717">
        <v>50.0</v>
      </c>
      <c r="I4" s="308">
        <v>136.0</v>
      </c>
      <c r="J4" s="720">
        <v>73.52941176470588</v>
      </c>
      <c r="K4" s="308">
        <v>0.0</v>
      </c>
      <c r="L4" s="308">
        <v>1.0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533" t="s">
        <v>64</v>
      </c>
      <c r="C5" s="528">
        <v>4.0</v>
      </c>
      <c r="D5" s="847">
        <v>4.0</v>
      </c>
      <c r="E5" s="528">
        <v>1.0</v>
      </c>
      <c r="F5" s="528">
        <v>263.0</v>
      </c>
      <c r="G5" s="528">
        <v>100.0</v>
      </c>
      <c r="H5" s="848">
        <v>87.67</v>
      </c>
      <c r="I5" s="528">
        <v>325.0</v>
      </c>
      <c r="J5" s="849">
        <v>80.92</v>
      </c>
      <c r="K5" s="528">
        <v>1.0</v>
      </c>
      <c r="L5" s="528">
        <v>2.0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533" t="s">
        <v>65</v>
      </c>
      <c r="C6" s="528">
        <v>6.0</v>
      </c>
      <c r="D6" s="847">
        <v>12.0</v>
      </c>
      <c r="E6" s="528">
        <v>0.0</v>
      </c>
      <c r="F6" s="528">
        <v>280.0</v>
      </c>
      <c r="G6" s="528">
        <v>107.0</v>
      </c>
      <c r="H6" s="848">
        <v>23.33</v>
      </c>
      <c r="I6" s="528">
        <v>525.0</v>
      </c>
      <c r="J6" s="849">
        <v>53.33</v>
      </c>
      <c r="K6" s="528">
        <v>1.0</v>
      </c>
      <c r="L6" s="528">
        <v>1.0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721" t="s">
        <v>20</v>
      </c>
      <c r="K7" s="14" t="s">
        <v>21</v>
      </c>
      <c r="L7" s="14" t="s">
        <v>22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7" t="s">
        <v>23</v>
      </c>
      <c r="C8" s="308">
        <f>SUM(C32:G32)</f>
        <v>0</v>
      </c>
      <c r="D8" s="308">
        <f>SUMIF(C35:G35, "&gt;=1")</f>
        <v>0</v>
      </c>
      <c r="E8" s="308">
        <f>SUM(C33:G33)</f>
        <v>0</v>
      </c>
      <c r="F8" s="308">
        <f>SUM(C34:G34)</f>
        <v>0</v>
      </c>
      <c r="G8" s="308"/>
      <c r="H8" s="308" t="str">
        <f>SUM(E8/F8)</f>
        <v>#DIV/0!</v>
      </c>
      <c r="I8" s="308">
        <f>COUNTIF(B34:F34, "&gt;=5")</f>
        <v>0</v>
      </c>
      <c r="J8" s="308">
        <f>COUNTIF(C34:G34, "&gt;=4")</f>
        <v>0</v>
      </c>
      <c r="K8" s="308" t="str">
        <f>SUM(C8/F8)</f>
        <v>#DIV/0!</v>
      </c>
      <c r="L8" s="720" t="str">
        <f>SUM(E8/C8)*6</f>
        <v>#DIV/0!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7" t="s">
        <v>13</v>
      </c>
      <c r="C9" s="308">
        <v>0.0</v>
      </c>
      <c r="D9" s="308">
        <v>0.0</v>
      </c>
      <c r="E9" s="308">
        <v>0.0</v>
      </c>
      <c r="F9" s="308">
        <v>0.0</v>
      </c>
      <c r="G9" s="308"/>
      <c r="H9" s="720" t="e">
        <v>#DIV/0!</v>
      </c>
      <c r="I9" s="308">
        <v>0.0</v>
      </c>
      <c r="J9" s="308">
        <v>0.0</v>
      </c>
      <c r="K9" s="720" t="e">
        <v>#DIV/0!</v>
      </c>
      <c r="L9" s="720" t="e">
        <v>#DIV/0!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533" t="s">
        <v>64</v>
      </c>
      <c r="C10" s="528"/>
      <c r="D10" s="528"/>
      <c r="E10" s="528"/>
      <c r="F10" s="528"/>
      <c r="G10" s="528"/>
      <c r="H10" s="849"/>
      <c r="I10" s="528"/>
      <c r="J10" s="528"/>
      <c r="K10" s="528"/>
      <c r="L10" s="891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533" t="s">
        <v>65</v>
      </c>
      <c r="C11" s="308"/>
      <c r="D11" s="308"/>
      <c r="E11" s="308"/>
      <c r="F11" s="308"/>
      <c r="G11" s="308"/>
      <c r="H11" s="720"/>
      <c r="I11" s="308"/>
      <c r="J11" s="308"/>
      <c r="K11" s="308"/>
      <c r="L11" s="719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27">
        <v>1.0</v>
      </c>
      <c r="B16" s="28" t="s">
        <v>35</v>
      </c>
      <c r="C16" s="31">
        <v>5.0</v>
      </c>
      <c r="D16" s="31">
        <v>18.0</v>
      </c>
      <c r="E16" s="31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27">
        <v>2.0</v>
      </c>
      <c r="B17" s="28" t="s">
        <v>36</v>
      </c>
      <c r="C17" s="31">
        <v>2.0</v>
      </c>
      <c r="D17" s="31">
        <v>1.0</v>
      </c>
      <c r="E17" s="31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34">
        <v>3.0</v>
      </c>
      <c r="B18" s="35" t="s">
        <v>37</v>
      </c>
      <c r="C18" s="31">
        <v>2.0</v>
      </c>
      <c r="D18" s="31">
        <v>2.0</v>
      </c>
      <c r="E18" s="31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36">
        <v>4.0</v>
      </c>
      <c r="B19" s="35" t="s">
        <v>38</v>
      </c>
      <c r="C19" s="31">
        <v>3.0</v>
      </c>
      <c r="D19" s="31">
        <v>4.0</v>
      </c>
      <c r="E19" s="31"/>
      <c r="F19" s="31"/>
      <c r="G19" s="3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37" t="s">
        <v>39</v>
      </c>
      <c r="B20" s="38" t="s">
        <v>40</v>
      </c>
      <c r="C20" s="31">
        <v>105.0</v>
      </c>
      <c r="D20" s="31">
        <v>127.0</v>
      </c>
      <c r="E20" s="8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3">
        <v>6.0</v>
      </c>
      <c r="B21" s="38" t="s">
        <v>41</v>
      </c>
      <c r="C21" s="31">
        <v>3.0</v>
      </c>
      <c r="D21" s="31">
        <v>10.0</v>
      </c>
      <c r="E21" s="8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4">
        <v>7.0</v>
      </c>
      <c r="B22" s="38" t="s">
        <v>42</v>
      </c>
      <c r="C22" s="31">
        <v>79.0</v>
      </c>
      <c r="D22" s="31">
        <v>117.0</v>
      </c>
      <c r="E22" s="8"/>
      <c r="F22" s="31"/>
      <c r="G22" s="3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5">
        <v>8.0</v>
      </c>
      <c r="B23" s="46" t="s">
        <v>43</v>
      </c>
      <c r="C23" s="51">
        <v>104.0</v>
      </c>
      <c r="D23" s="51">
        <v>131.0</v>
      </c>
      <c r="E23" s="31"/>
      <c r="F23" s="51"/>
      <c r="G23" s="5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52">
        <v>9.0</v>
      </c>
      <c r="B24" s="53" t="s">
        <v>44</v>
      </c>
      <c r="C24" s="31">
        <v>10.0</v>
      </c>
      <c r="D24" s="31">
        <v>3.0</v>
      </c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52">
        <v>10.0</v>
      </c>
      <c r="B25" s="53" t="s">
        <v>45</v>
      </c>
      <c r="C25" s="31">
        <v>111.0</v>
      </c>
      <c r="D25" s="31">
        <v>83.0</v>
      </c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37">
        <v>11.0</v>
      </c>
      <c r="B27" s="58" t="s">
        <v>47</v>
      </c>
      <c r="C27" s="31">
        <v>18.0</v>
      </c>
      <c r="D27" s="31">
        <v>2.0</v>
      </c>
      <c r="E27" s="31"/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27">
        <v>12.0</v>
      </c>
      <c r="B28" s="58" t="s">
        <v>48</v>
      </c>
      <c r="C28" s="31">
        <v>16.0</v>
      </c>
      <c r="D28" s="31">
        <v>3.0</v>
      </c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13.0</v>
      </c>
      <c r="B29" s="58" t="s">
        <v>49</v>
      </c>
      <c r="C29" s="31">
        <v>4.0</v>
      </c>
      <c r="D29" s="31">
        <v>4.0</v>
      </c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27">
        <v>14.0</v>
      </c>
      <c r="B30" s="58" t="s">
        <v>50</v>
      </c>
      <c r="C30" s="31" t="s">
        <v>77</v>
      </c>
      <c r="D30" s="31" t="s">
        <v>77</v>
      </c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15.0</v>
      </c>
      <c r="B31" s="58" t="s">
        <v>52</v>
      </c>
      <c r="C31" s="59" t="s">
        <v>53</v>
      </c>
      <c r="D31" s="21"/>
      <c r="E31" s="21"/>
      <c r="F31" s="21"/>
      <c r="G31" s="22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16.0</v>
      </c>
      <c r="B32" s="61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17.0</v>
      </c>
      <c r="B33" s="61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0">
        <v>18.0</v>
      </c>
      <c r="B34" s="61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27">
        <v>19.0</v>
      </c>
      <c r="B35" s="61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0">
        <v>20.0</v>
      </c>
      <c r="B36" s="61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27">
        <v>21.0</v>
      </c>
      <c r="B37" s="61" t="s">
        <v>59</v>
      </c>
      <c r="C37" s="59" t="s">
        <v>53</v>
      </c>
      <c r="D37" s="21"/>
      <c r="E37" s="21"/>
      <c r="F37" s="21"/>
      <c r="G37" s="22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27">
        <v>1.0</v>
      </c>
      <c r="B44" s="71" t="s">
        <v>35</v>
      </c>
      <c r="C44" s="72"/>
      <c r="D44" s="73"/>
      <c r="E44" s="72"/>
      <c r="F44" s="73"/>
      <c r="G44" s="72"/>
      <c r="H44" s="73"/>
      <c r="I44" s="72"/>
      <c r="J44" s="73"/>
      <c r="K44" s="72">
        <v>44.0</v>
      </c>
      <c r="L44" s="73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27">
        <v>2.0</v>
      </c>
      <c r="B45" s="71" t="s">
        <v>36</v>
      </c>
      <c r="C45" s="74"/>
      <c r="D45" s="75"/>
      <c r="E45" s="74"/>
      <c r="F45" s="75"/>
      <c r="G45" s="74"/>
      <c r="H45" s="75"/>
      <c r="I45" s="74"/>
      <c r="J45" s="75"/>
      <c r="K45" s="74">
        <v>1.0</v>
      </c>
      <c r="L45" s="75">
        <v>3.0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34">
        <v>3.0</v>
      </c>
      <c r="B46" s="76" t="s">
        <v>37</v>
      </c>
      <c r="C46" s="77"/>
      <c r="D46" s="78"/>
      <c r="E46" s="77"/>
      <c r="F46" s="78"/>
      <c r="G46" s="77"/>
      <c r="H46" s="78"/>
      <c r="I46" s="77"/>
      <c r="J46" s="78"/>
      <c r="K46" s="77">
        <v>3.0</v>
      </c>
      <c r="L46" s="78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36">
        <v>4.0</v>
      </c>
      <c r="B47" s="76" t="s">
        <v>38</v>
      </c>
      <c r="C47" s="77"/>
      <c r="D47" s="78"/>
      <c r="E47" s="77"/>
      <c r="F47" s="78"/>
      <c r="G47" s="77"/>
      <c r="H47" s="78"/>
      <c r="I47" s="77"/>
      <c r="J47" s="78"/>
      <c r="K47" s="77">
        <v>5.0</v>
      </c>
      <c r="L47" s="78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37" t="s">
        <v>39</v>
      </c>
      <c r="B48" s="79" t="s">
        <v>40</v>
      </c>
      <c r="C48" s="74"/>
      <c r="D48" s="75"/>
      <c r="E48" s="74"/>
      <c r="F48" s="75"/>
      <c r="G48" s="74"/>
      <c r="H48" s="75"/>
      <c r="I48" s="74"/>
      <c r="J48" s="75"/>
      <c r="K48" s="74">
        <v>290.0</v>
      </c>
      <c r="L48" s="75">
        <v>369.0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3">
        <v>6.0</v>
      </c>
      <c r="B49" s="79" t="s">
        <v>41</v>
      </c>
      <c r="C49" s="74"/>
      <c r="D49" s="75"/>
      <c r="E49" s="74"/>
      <c r="F49" s="75"/>
      <c r="G49" s="74"/>
      <c r="H49" s="75"/>
      <c r="I49" s="74"/>
      <c r="J49" s="75"/>
      <c r="K49" s="74">
        <v>10.0</v>
      </c>
      <c r="L49" s="75">
        <v>10.0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4">
        <v>7.0</v>
      </c>
      <c r="B50" s="79" t="s">
        <v>42</v>
      </c>
      <c r="C50" s="74"/>
      <c r="D50" s="75"/>
      <c r="E50" s="74"/>
      <c r="F50" s="75"/>
      <c r="G50" s="74"/>
      <c r="H50" s="75"/>
      <c r="I50" s="74"/>
      <c r="J50" s="75"/>
      <c r="K50" s="74">
        <v>377.0</v>
      </c>
      <c r="L50" s="75">
        <v>517.0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5">
        <v>8.0</v>
      </c>
      <c r="B51" s="80" t="s">
        <v>43</v>
      </c>
      <c r="C51" s="81"/>
      <c r="D51" s="82"/>
      <c r="E51" s="81"/>
      <c r="F51" s="82"/>
      <c r="G51" s="81"/>
      <c r="H51" s="82"/>
      <c r="I51" s="81"/>
      <c r="J51" s="82"/>
      <c r="K51" s="81">
        <v>315.0</v>
      </c>
      <c r="L51" s="82">
        <v>95.0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52">
        <v>9.0</v>
      </c>
      <c r="B52" s="83" t="s">
        <v>44</v>
      </c>
      <c r="C52" s="74"/>
      <c r="D52" s="75"/>
      <c r="E52" s="74"/>
      <c r="F52" s="82"/>
      <c r="G52" s="74"/>
      <c r="H52" s="75"/>
      <c r="I52" s="74"/>
      <c r="J52" s="75"/>
      <c r="K52" s="74">
        <v>10.0</v>
      </c>
      <c r="L52" s="75">
        <v>10.0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52">
        <v>10.0</v>
      </c>
      <c r="B53" s="83" t="s">
        <v>45</v>
      </c>
      <c r="C53" s="84"/>
      <c r="D53" s="85"/>
      <c r="E53" s="84"/>
      <c r="F53" s="85"/>
      <c r="G53" s="84"/>
      <c r="H53" s="85"/>
      <c r="I53" s="84"/>
      <c r="J53" s="85"/>
      <c r="K53" s="84">
        <v>483.0</v>
      </c>
      <c r="L53" s="85">
        <v>166.0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20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37">
        <v>11.0</v>
      </c>
      <c r="B55" s="87" t="s">
        <v>47</v>
      </c>
      <c r="C55" s="88"/>
      <c r="D55" s="89"/>
      <c r="E55" s="88"/>
      <c r="F55" s="89"/>
      <c r="G55" s="89"/>
      <c r="H55" s="88"/>
      <c r="I55" s="88"/>
      <c r="J55" s="89"/>
      <c r="K55" s="88">
        <v>4.0</v>
      </c>
      <c r="L55" s="88">
        <v>96.0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27">
        <v>12.0</v>
      </c>
      <c r="B56" s="87" t="s">
        <v>48</v>
      </c>
      <c r="C56" s="74"/>
      <c r="D56" s="75"/>
      <c r="E56" s="74"/>
      <c r="F56" s="75"/>
      <c r="G56" s="75"/>
      <c r="H56" s="74"/>
      <c r="I56" s="74"/>
      <c r="J56" s="75"/>
      <c r="K56" s="74">
        <v>3.0</v>
      </c>
      <c r="L56" s="74">
        <v>133.0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13.0</v>
      </c>
      <c r="B57" s="87" t="s">
        <v>49</v>
      </c>
      <c r="C57" s="74"/>
      <c r="D57" s="75"/>
      <c r="E57" s="74"/>
      <c r="F57" s="75"/>
      <c r="G57" s="75"/>
      <c r="H57" s="74"/>
      <c r="I57" s="74"/>
      <c r="J57" s="75"/>
      <c r="K57" s="74">
        <v>3.0</v>
      </c>
      <c r="L57" s="74">
        <v>3.0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27">
        <v>14.0</v>
      </c>
      <c r="B58" s="87" t="s">
        <v>50</v>
      </c>
      <c r="C58" s="74"/>
      <c r="D58" s="75"/>
      <c r="E58" s="74"/>
      <c r="F58" s="75"/>
      <c r="G58" s="75"/>
      <c r="H58" s="74"/>
      <c r="I58" s="74"/>
      <c r="J58" s="75"/>
      <c r="K58" s="74" t="s">
        <v>77</v>
      </c>
      <c r="L58" s="74" t="s">
        <v>77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16.0</v>
      </c>
      <c r="B60" s="91" t="s">
        <v>54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17.0</v>
      </c>
      <c r="B61" s="91" t="s">
        <v>55</v>
      </c>
      <c r="C61" s="74"/>
      <c r="D61" s="75"/>
      <c r="E61" s="74"/>
      <c r="F61" s="75"/>
      <c r="G61" s="74"/>
      <c r="H61" s="75"/>
      <c r="I61" s="74"/>
      <c r="J61" s="75"/>
      <c r="K61" s="74"/>
      <c r="L61" s="75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60">
        <v>18.0</v>
      </c>
      <c r="B62" s="91" t="s">
        <v>56</v>
      </c>
      <c r="C62" s="81"/>
      <c r="D62" s="82"/>
      <c r="E62" s="81"/>
      <c r="F62" s="82"/>
      <c r="G62" s="81"/>
      <c r="H62" s="82"/>
      <c r="I62" s="81"/>
      <c r="J62" s="82"/>
      <c r="K62" s="81"/>
      <c r="L62" s="82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27">
        <v>19.0</v>
      </c>
      <c r="B63" s="91" t="s">
        <v>57</v>
      </c>
      <c r="C63" s="74"/>
      <c r="D63" s="75"/>
      <c r="E63" s="74"/>
      <c r="F63" s="75"/>
      <c r="G63" s="74"/>
      <c r="H63" s="75"/>
      <c r="I63" s="74"/>
      <c r="J63" s="75"/>
      <c r="K63" s="74"/>
      <c r="L63" s="75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60">
        <v>20.0</v>
      </c>
      <c r="B64" s="91" t="s">
        <v>58</v>
      </c>
      <c r="C64" s="74"/>
      <c r="D64" s="75"/>
      <c r="E64" s="74"/>
      <c r="F64" s="75"/>
      <c r="G64" s="74"/>
      <c r="H64" s="75"/>
      <c r="I64" s="74"/>
      <c r="J64" s="75"/>
      <c r="K64" s="74"/>
      <c r="L64" s="75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851" t="s">
        <v>378</v>
      </c>
      <c r="B67" s="151"/>
      <c r="C67" s="151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2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153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2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344" t="s">
        <v>9</v>
      </c>
      <c r="B69" s="345" t="s">
        <v>25</v>
      </c>
      <c r="C69" s="346" t="s">
        <v>26</v>
      </c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2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25"/>
      <c r="B70" s="25"/>
      <c r="C70" s="852" t="s">
        <v>379</v>
      </c>
      <c r="D70" s="22"/>
      <c r="E70" s="853" t="s">
        <v>380</v>
      </c>
      <c r="F70" s="22"/>
      <c r="G70" s="852" t="s">
        <v>381</v>
      </c>
      <c r="H70" s="22"/>
      <c r="I70" s="852" t="s">
        <v>382</v>
      </c>
      <c r="J70" s="22"/>
      <c r="K70" s="852" t="s">
        <v>383</v>
      </c>
      <c r="L70" s="22"/>
      <c r="M70" s="853" t="s">
        <v>384</v>
      </c>
      <c r="N70" s="22"/>
      <c r="O70" s="853" t="s">
        <v>385</v>
      </c>
      <c r="P70" s="22"/>
      <c r="Q70" s="853" t="s">
        <v>386</v>
      </c>
      <c r="R70" s="22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854" t="s">
        <v>34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2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855"/>
      <c r="B72" s="856"/>
      <c r="C72" s="857" t="s">
        <v>156</v>
      </c>
      <c r="D72" s="857" t="s">
        <v>157</v>
      </c>
      <c r="E72" s="857" t="s">
        <v>156</v>
      </c>
      <c r="F72" s="857" t="s">
        <v>157</v>
      </c>
      <c r="G72" s="857" t="s">
        <v>156</v>
      </c>
      <c r="H72" s="857" t="s">
        <v>157</v>
      </c>
      <c r="I72" s="857" t="s">
        <v>156</v>
      </c>
      <c r="J72" s="857" t="s">
        <v>157</v>
      </c>
      <c r="K72" s="857" t="s">
        <v>156</v>
      </c>
      <c r="L72" s="857" t="s">
        <v>157</v>
      </c>
      <c r="M72" s="857" t="s">
        <v>156</v>
      </c>
      <c r="N72" s="857" t="s">
        <v>157</v>
      </c>
      <c r="O72" s="857" t="s">
        <v>156</v>
      </c>
      <c r="P72" s="857" t="s">
        <v>157</v>
      </c>
      <c r="Q72" s="857" t="s">
        <v>156</v>
      </c>
      <c r="R72" s="857" t="s">
        <v>157</v>
      </c>
      <c r="S72" s="4"/>
      <c r="T72" s="4"/>
      <c r="U72" s="4"/>
      <c r="V72" s="4"/>
      <c r="W72" s="4"/>
      <c r="X72" s="4"/>
      <c r="Y72" s="4"/>
      <c r="Z72" s="4"/>
    </row>
    <row r="73" ht="14.25" customHeight="1">
      <c r="A73" s="349">
        <v>1.0</v>
      </c>
      <c r="B73" s="350" t="s">
        <v>35</v>
      </c>
      <c r="C73" s="354">
        <v>2.0</v>
      </c>
      <c r="D73" s="354">
        <v>2.0</v>
      </c>
      <c r="E73" s="858">
        <v>11.0</v>
      </c>
      <c r="F73" s="859">
        <v>11.0</v>
      </c>
      <c r="G73" s="354">
        <v>14.0</v>
      </c>
      <c r="H73" s="354">
        <v>14.0</v>
      </c>
      <c r="I73" s="354">
        <v>20.0</v>
      </c>
      <c r="J73" s="354">
        <v>20.0</v>
      </c>
      <c r="K73" s="354">
        <v>22.0</v>
      </c>
      <c r="L73" s="354">
        <v>22.0</v>
      </c>
      <c r="M73" s="860">
        <v>28.0</v>
      </c>
      <c r="N73" s="860">
        <v>28.0</v>
      </c>
      <c r="O73" s="861">
        <v>29.0</v>
      </c>
      <c r="P73" s="861">
        <v>29.0</v>
      </c>
      <c r="Q73" s="861">
        <v>36.0</v>
      </c>
      <c r="R73" s="861">
        <v>36.0</v>
      </c>
      <c r="S73" s="4"/>
      <c r="T73" s="4"/>
      <c r="U73" s="4"/>
      <c r="V73" s="4"/>
      <c r="W73" s="4"/>
      <c r="X73" s="4"/>
      <c r="Y73" s="4"/>
      <c r="Z73" s="4"/>
    </row>
    <row r="74" ht="14.25" customHeight="1">
      <c r="A74" s="352">
        <v>2.0</v>
      </c>
      <c r="B74" s="350" t="s">
        <v>36</v>
      </c>
      <c r="C74" s="354">
        <v>1.0</v>
      </c>
      <c r="D74" s="354">
        <v>3.0</v>
      </c>
      <c r="E74" s="858">
        <v>2.0</v>
      </c>
      <c r="F74" s="859">
        <v>4.0</v>
      </c>
      <c r="G74" s="354">
        <v>1.0</v>
      </c>
      <c r="H74" s="354">
        <v>3.0</v>
      </c>
      <c r="I74" s="354">
        <v>1.0</v>
      </c>
      <c r="J74" s="354">
        <v>4.0</v>
      </c>
      <c r="K74" s="354">
        <v>2.0</v>
      </c>
      <c r="L74" s="354">
        <v>4.0</v>
      </c>
      <c r="M74" s="354">
        <v>1.0</v>
      </c>
      <c r="N74" s="354">
        <v>3.0</v>
      </c>
      <c r="O74" s="354">
        <v>1.0</v>
      </c>
      <c r="P74" s="354">
        <v>3.0</v>
      </c>
      <c r="Q74" s="354">
        <v>2.0</v>
      </c>
      <c r="R74" s="354">
        <v>4.0</v>
      </c>
      <c r="S74" s="4"/>
      <c r="T74" s="4"/>
      <c r="U74" s="4"/>
      <c r="V74" s="4"/>
      <c r="W74" s="4"/>
      <c r="X74" s="4"/>
      <c r="Y74" s="4"/>
      <c r="Z74" s="4"/>
    </row>
    <row r="75" ht="14.25" customHeight="1">
      <c r="A75" s="355">
        <v>3.0</v>
      </c>
      <c r="B75" s="350" t="s">
        <v>37</v>
      </c>
      <c r="C75" s="354">
        <v>5.0</v>
      </c>
      <c r="D75" s="354">
        <v>5.0</v>
      </c>
      <c r="E75" s="858">
        <v>5.0</v>
      </c>
      <c r="F75" s="858">
        <v>5.0</v>
      </c>
      <c r="G75" s="354">
        <v>5.0</v>
      </c>
      <c r="H75" s="354">
        <v>5.0</v>
      </c>
      <c r="I75" s="354">
        <v>5.0</v>
      </c>
      <c r="J75" s="354">
        <v>5.0</v>
      </c>
      <c r="K75" s="354">
        <v>5.0</v>
      </c>
      <c r="L75" s="354">
        <v>5.0</v>
      </c>
      <c r="M75" s="860">
        <v>5.0</v>
      </c>
      <c r="N75" s="860">
        <v>5.0</v>
      </c>
      <c r="O75" s="860">
        <v>5.0</v>
      </c>
      <c r="P75" s="860">
        <v>5.0</v>
      </c>
      <c r="Q75" s="860">
        <v>5.0</v>
      </c>
      <c r="R75" s="860">
        <v>5.0</v>
      </c>
      <c r="S75" s="4"/>
      <c r="T75" s="4"/>
      <c r="U75" s="4"/>
      <c r="V75" s="4"/>
      <c r="W75" s="4"/>
      <c r="X75" s="4"/>
      <c r="Y75" s="4"/>
      <c r="Z75" s="4"/>
    </row>
    <row r="76" ht="14.25" customHeight="1">
      <c r="A76" s="357">
        <v>4.0</v>
      </c>
      <c r="B76" s="350" t="s">
        <v>38</v>
      </c>
      <c r="C76" s="858">
        <v>6.0</v>
      </c>
      <c r="D76" s="858">
        <v>6.0</v>
      </c>
      <c r="E76" s="858">
        <v>4.0</v>
      </c>
      <c r="F76" s="858">
        <v>4.0</v>
      </c>
      <c r="G76" s="354">
        <v>2.0</v>
      </c>
      <c r="H76" s="354">
        <v>2.0</v>
      </c>
      <c r="I76" s="354">
        <v>7.0</v>
      </c>
      <c r="J76" s="354">
        <v>7.0</v>
      </c>
      <c r="K76" s="354">
        <v>1.0</v>
      </c>
      <c r="L76" s="354">
        <v>1.0</v>
      </c>
      <c r="M76" s="860">
        <v>9.0</v>
      </c>
      <c r="N76" s="860">
        <v>9.0</v>
      </c>
      <c r="O76" s="860">
        <v>8.0</v>
      </c>
      <c r="P76" s="860">
        <v>8.0</v>
      </c>
      <c r="Q76" s="860">
        <v>3.0</v>
      </c>
      <c r="R76" s="862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358" t="s">
        <v>39</v>
      </c>
      <c r="B77" s="350" t="s">
        <v>40</v>
      </c>
      <c r="C77" s="354">
        <v>268.0</v>
      </c>
      <c r="D77" s="354">
        <v>313.0</v>
      </c>
      <c r="E77" s="858">
        <v>208.0</v>
      </c>
      <c r="F77" s="859">
        <v>258.0</v>
      </c>
      <c r="G77" s="354">
        <v>250.0</v>
      </c>
      <c r="H77" s="354">
        <v>241.0</v>
      </c>
      <c r="I77" s="354">
        <v>370.0</v>
      </c>
      <c r="J77" s="354">
        <v>18.0</v>
      </c>
      <c r="K77" s="354">
        <v>180.0</v>
      </c>
      <c r="L77" s="354">
        <v>355.0</v>
      </c>
      <c r="M77" s="860">
        <v>391.0</v>
      </c>
      <c r="N77" s="354">
        <v>246.0</v>
      </c>
      <c r="O77" s="354">
        <v>261.0</v>
      </c>
      <c r="P77" s="354">
        <v>412.0</v>
      </c>
      <c r="Q77" s="354">
        <v>132.0</v>
      </c>
      <c r="R77" s="354">
        <v>145.0</v>
      </c>
      <c r="S77" s="4"/>
      <c r="T77" s="4"/>
      <c r="U77" s="4"/>
      <c r="V77" s="4"/>
      <c r="W77" s="4"/>
      <c r="X77" s="4"/>
      <c r="Y77" s="4"/>
      <c r="Z77" s="4"/>
    </row>
    <row r="78" ht="14.25" customHeight="1">
      <c r="A78" s="359">
        <v>6.0</v>
      </c>
      <c r="B78" s="360" t="s">
        <v>41</v>
      </c>
      <c r="C78" s="354">
        <v>10.0</v>
      </c>
      <c r="D78" s="354">
        <v>7.0</v>
      </c>
      <c r="E78" s="858">
        <v>10.0</v>
      </c>
      <c r="F78" s="859">
        <v>10.0</v>
      </c>
      <c r="G78" s="354">
        <v>10.0</v>
      </c>
      <c r="H78" s="354">
        <v>10.0</v>
      </c>
      <c r="I78" s="354">
        <v>10.0</v>
      </c>
      <c r="J78" s="354">
        <v>1.0</v>
      </c>
      <c r="K78" s="354">
        <v>10.0</v>
      </c>
      <c r="L78" s="354">
        <v>7.0</v>
      </c>
      <c r="M78" s="354">
        <v>10.0</v>
      </c>
      <c r="N78" s="860" t="s">
        <v>387</v>
      </c>
      <c r="O78" s="354">
        <v>10.0</v>
      </c>
      <c r="P78" s="860" t="s">
        <v>388</v>
      </c>
      <c r="Q78" s="354">
        <v>10.0</v>
      </c>
      <c r="R78" s="860">
        <v>10.0</v>
      </c>
      <c r="S78" s="4"/>
      <c r="T78" s="4"/>
      <c r="U78" s="4"/>
      <c r="V78" s="4"/>
      <c r="W78" s="4"/>
      <c r="X78" s="4"/>
      <c r="Y78" s="4"/>
      <c r="Z78" s="4"/>
    </row>
    <row r="79" ht="14.25" customHeight="1">
      <c r="A79" s="361">
        <v>7.0</v>
      </c>
      <c r="B79" s="350" t="s">
        <v>42</v>
      </c>
      <c r="C79" s="354">
        <v>83.3</v>
      </c>
      <c r="D79" s="354">
        <v>77.4</v>
      </c>
      <c r="E79" s="858">
        <v>80.0</v>
      </c>
      <c r="F79" s="859">
        <v>65.0</v>
      </c>
      <c r="G79" s="354">
        <v>78.5</v>
      </c>
      <c r="H79" s="354">
        <v>77.4</v>
      </c>
      <c r="I79" s="354">
        <v>117.4</v>
      </c>
      <c r="J79" s="354">
        <v>3.5</v>
      </c>
      <c r="K79" s="354">
        <v>52.5</v>
      </c>
      <c r="L79" s="354">
        <v>121.2</v>
      </c>
      <c r="M79" s="354">
        <v>121.4</v>
      </c>
      <c r="N79" s="354">
        <v>73.1</v>
      </c>
      <c r="O79" s="354">
        <v>83.1</v>
      </c>
      <c r="P79" s="354">
        <v>114.4</v>
      </c>
      <c r="Q79" s="354">
        <v>28.0</v>
      </c>
      <c r="R79" s="354">
        <v>40.1</v>
      </c>
      <c r="S79" s="4"/>
      <c r="T79" s="4"/>
      <c r="U79" s="4"/>
      <c r="V79" s="4"/>
      <c r="W79" s="4"/>
      <c r="X79" s="4"/>
      <c r="Y79" s="4"/>
      <c r="Z79" s="4"/>
    </row>
    <row r="80" ht="14.25" customHeight="1">
      <c r="A80" s="362">
        <v>8.0</v>
      </c>
      <c r="B80" s="363" t="s">
        <v>43</v>
      </c>
      <c r="C80" s="354">
        <v>151.0</v>
      </c>
      <c r="D80" s="354">
        <v>140.0</v>
      </c>
      <c r="E80" s="858">
        <v>346.0</v>
      </c>
      <c r="F80" s="859">
        <v>182.0</v>
      </c>
      <c r="G80" s="354">
        <v>347.0</v>
      </c>
      <c r="H80" s="354">
        <v>148.0</v>
      </c>
      <c r="I80" s="354">
        <v>98.0</v>
      </c>
      <c r="J80" s="354">
        <v>288.0</v>
      </c>
      <c r="K80" s="354">
        <v>421.0</v>
      </c>
      <c r="L80" s="354">
        <v>112.0</v>
      </c>
      <c r="M80" s="354">
        <v>270.0</v>
      </c>
      <c r="N80" s="354">
        <v>195.0</v>
      </c>
      <c r="O80" s="354">
        <v>324.0</v>
      </c>
      <c r="P80" s="354">
        <v>130.0</v>
      </c>
      <c r="Q80" s="354">
        <v>286.0</v>
      </c>
      <c r="R80" s="354">
        <v>270.0</v>
      </c>
      <c r="S80" s="4"/>
      <c r="T80" s="4"/>
      <c r="U80" s="4"/>
      <c r="V80" s="4"/>
      <c r="W80" s="4"/>
      <c r="X80" s="4"/>
      <c r="Y80" s="4"/>
      <c r="Z80" s="4"/>
    </row>
    <row r="81" ht="14.25" customHeight="1">
      <c r="A81" s="352">
        <v>9.0</v>
      </c>
      <c r="B81" s="364" t="s">
        <v>44</v>
      </c>
      <c r="C81" s="354">
        <v>10.0</v>
      </c>
      <c r="D81" s="354">
        <v>10.0</v>
      </c>
      <c r="E81" s="858">
        <v>10.0</v>
      </c>
      <c r="F81" s="859">
        <v>10.0</v>
      </c>
      <c r="G81" s="354">
        <v>10.0</v>
      </c>
      <c r="H81" s="354">
        <v>9.0</v>
      </c>
      <c r="I81" s="354">
        <v>10.0</v>
      </c>
      <c r="J81" s="354">
        <v>10.0</v>
      </c>
      <c r="K81" s="354">
        <v>10.0</v>
      </c>
      <c r="L81" s="354">
        <v>10.0</v>
      </c>
      <c r="M81" s="354">
        <v>10.0</v>
      </c>
      <c r="N81" s="354">
        <v>4.0</v>
      </c>
      <c r="O81" s="354">
        <v>10.0</v>
      </c>
      <c r="P81" s="354">
        <v>1.0</v>
      </c>
      <c r="Q81" s="354">
        <v>10.0</v>
      </c>
      <c r="R81" s="354">
        <v>10.0</v>
      </c>
      <c r="S81" s="4"/>
      <c r="T81" s="4"/>
      <c r="U81" s="4"/>
      <c r="V81" s="4"/>
      <c r="W81" s="4"/>
      <c r="X81" s="4"/>
      <c r="Y81" s="4"/>
      <c r="Z81" s="4"/>
    </row>
    <row r="82" ht="14.25" customHeight="1">
      <c r="A82" s="402">
        <v>10.0</v>
      </c>
      <c r="B82" s="863" t="s">
        <v>45</v>
      </c>
      <c r="C82" s="372">
        <v>48.2</v>
      </c>
      <c r="D82" s="372">
        <v>40.3</v>
      </c>
      <c r="E82" s="864">
        <v>122.2</v>
      </c>
      <c r="F82" s="865">
        <v>50.5</v>
      </c>
      <c r="G82" s="372">
        <v>102.5</v>
      </c>
      <c r="H82" s="372">
        <v>41.2</v>
      </c>
      <c r="I82" s="372">
        <v>38.1</v>
      </c>
      <c r="J82" s="372">
        <v>86.2</v>
      </c>
      <c r="K82" s="372">
        <v>102.5</v>
      </c>
      <c r="L82" s="372">
        <v>45.4</v>
      </c>
      <c r="M82" s="372">
        <v>70.0</v>
      </c>
      <c r="N82" s="372">
        <v>62.0</v>
      </c>
      <c r="O82" s="372">
        <v>107.4</v>
      </c>
      <c r="P82" s="372">
        <v>32.0</v>
      </c>
      <c r="Q82" s="372">
        <v>81.0</v>
      </c>
      <c r="R82" s="372">
        <v>58.0</v>
      </c>
      <c r="S82" s="4"/>
      <c r="T82" s="4"/>
      <c r="U82" s="4"/>
      <c r="V82" s="4"/>
      <c r="W82" s="4"/>
      <c r="X82" s="4"/>
      <c r="Y82" s="4"/>
      <c r="Z82" s="4"/>
    </row>
    <row r="83" ht="14.25" customHeight="1">
      <c r="A83" s="866" t="s">
        <v>46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2"/>
      <c r="M83" s="867"/>
      <c r="N83" s="21"/>
      <c r="O83" s="21"/>
      <c r="P83" s="21"/>
      <c r="Q83" s="21"/>
      <c r="R83" s="22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868">
        <v>11.0</v>
      </c>
      <c r="B84" s="58" t="s">
        <v>47</v>
      </c>
      <c r="C84" s="328"/>
      <c r="D84" s="328"/>
      <c r="E84" s="328">
        <v>1.0</v>
      </c>
      <c r="F84" s="328">
        <v>0.0</v>
      </c>
      <c r="G84" s="328">
        <v>8.0</v>
      </c>
      <c r="H84" s="328">
        <v>19.0</v>
      </c>
      <c r="I84" s="328"/>
      <c r="J84" s="328"/>
      <c r="K84" s="328">
        <v>0.0</v>
      </c>
      <c r="L84" s="328">
        <v>107.0</v>
      </c>
      <c r="M84" s="869">
        <v>0.0</v>
      </c>
      <c r="N84" s="869">
        <v>46.0</v>
      </c>
      <c r="O84" s="869">
        <v>13.0</v>
      </c>
      <c r="P84" s="869">
        <v>31.0</v>
      </c>
      <c r="Q84" s="869">
        <v>4.0</v>
      </c>
      <c r="R84" s="869">
        <v>51.0</v>
      </c>
      <c r="S84" s="4"/>
      <c r="T84" s="4"/>
      <c r="U84" s="4"/>
      <c r="V84" s="4"/>
      <c r="W84" s="4"/>
      <c r="X84" s="4"/>
      <c r="Y84" s="4"/>
      <c r="Z84" s="4"/>
    </row>
    <row r="85" ht="14.25" customHeight="1">
      <c r="A85" s="52">
        <v>12.0</v>
      </c>
      <c r="B85" s="58" t="s">
        <v>48</v>
      </c>
      <c r="C85" s="328"/>
      <c r="D85" s="328"/>
      <c r="E85" s="328">
        <v>3.0</v>
      </c>
      <c r="F85" s="328">
        <v>17.0</v>
      </c>
      <c r="G85" s="328">
        <v>7.0</v>
      </c>
      <c r="H85" s="328">
        <v>36.0</v>
      </c>
      <c r="I85" s="328"/>
      <c r="J85" s="328"/>
      <c r="K85" s="328">
        <v>1.0</v>
      </c>
      <c r="L85" s="328">
        <v>192.0</v>
      </c>
      <c r="M85" s="869">
        <v>9.0</v>
      </c>
      <c r="N85" s="869">
        <v>83.0</v>
      </c>
      <c r="O85" s="869">
        <v>46.0</v>
      </c>
      <c r="P85" s="869">
        <v>54.0</v>
      </c>
      <c r="Q85" s="869">
        <v>7.0</v>
      </c>
      <c r="R85" s="869">
        <v>70.0</v>
      </c>
      <c r="S85" s="4"/>
      <c r="T85" s="4"/>
      <c r="U85" s="4"/>
      <c r="V85" s="4"/>
      <c r="W85" s="4"/>
      <c r="X85" s="4"/>
      <c r="Y85" s="4"/>
      <c r="Z85" s="4"/>
    </row>
    <row r="86" ht="14.25" customHeight="1">
      <c r="A86" s="52">
        <v>13.0</v>
      </c>
      <c r="B86" s="58" t="s">
        <v>49</v>
      </c>
      <c r="C86" s="328"/>
      <c r="D86" s="328"/>
      <c r="E86" s="328">
        <v>1.0</v>
      </c>
      <c r="F86" s="328">
        <v>1.0</v>
      </c>
      <c r="G86" s="328">
        <v>6.0</v>
      </c>
      <c r="H86" s="328">
        <v>7.0</v>
      </c>
      <c r="I86" s="328"/>
      <c r="J86" s="328"/>
      <c r="K86" s="328">
        <v>7.0</v>
      </c>
      <c r="L86" s="328">
        <v>2.0</v>
      </c>
      <c r="M86" s="869">
        <v>2.0</v>
      </c>
      <c r="N86" s="869">
        <v>1.0</v>
      </c>
      <c r="O86" s="869">
        <v>1.0</v>
      </c>
      <c r="P86" s="869">
        <v>1.0</v>
      </c>
      <c r="Q86" s="869">
        <v>1.0</v>
      </c>
      <c r="R86" s="869">
        <v>1.0</v>
      </c>
      <c r="S86" s="4"/>
      <c r="T86" s="4"/>
      <c r="U86" s="4"/>
      <c r="V86" s="4"/>
      <c r="W86" s="4"/>
      <c r="X86" s="4"/>
      <c r="Y86" s="4"/>
      <c r="Z86" s="4"/>
    </row>
    <row r="87" ht="14.25" customHeight="1">
      <c r="A87" s="52">
        <v>14.0</v>
      </c>
      <c r="B87" s="58" t="s">
        <v>50</v>
      </c>
      <c r="C87" s="328"/>
      <c r="D87" s="328"/>
      <c r="E87" s="328" t="s">
        <v>51</v>
      </c>
      <c r="F87" s="328" t="s">
        <v>51</v>
      </c>
      <c r="G87" s="328" t="s">
        <v>51</v>
      </c>
      <c r="H87" s="328" t="s">
        <v>51</v>
      </c>
      <c r="I87" s="328"/>
      <c r="J87" s="328"/>
      <c r="K87" s="328" t="s">
        <v>51</v>
      </c>
      <c r="L87" s="328" t="s">
        <v>51</v>
      </c>
      <c r="M87" s="869" t="s">
        <v>51</v>
      </c>
      <c r="N87" s="869" t="s">
        <v>51</v>
      </c>
      <c r="O87" s="869" t="s">
        <v>51</v>
      </c>
      <c r="P87" s="869" t="s">
        <v>51</v>
      </c>
      <c r="Q87" s="869" t="s">
        <v>51</v>
      </c>
      <c r="R87" s="869" t="s">
        <v>51</v>
      </c>
      <c r="S87" s="4"/>
      <c r="T87" s="4"/>
      <c r="U87" s="4"/>
      <c r="V87" s="4"/>
      <c r="W87" s="4"/>
      <c r="X87" s="4"/>
      <c r="Y87" s="4"/>
      <c r="Z87" s="4"/>
    </row>
    <row r="88" ht="14.25" customHeight="1">
      <c r="A88" s="52">
        <v>15.0</v>
      </c>
      <c r="B88" s="58" t="s">
        <v>52</v>
      </c>
      <c r="C88" s="705" t="s">
        <v>63</v>
      </c>
      <c r="D88" s="21"/>
      <c r="E88" s="21"/>
      <c r="F88" s="21"/>
      <c r="G88" s="21"/>
      <c r="H88" s="21"/>
      <c r="I88" s="21"/>
      <c r="J88" s="21"/>
      <c r="K88" s="21"/>
      <c r="L88" s="22"/>
      <c r="M88" s="870"/>
      <c r="N88" s="870"/>
      <c r="O88" s="870"/>
      <c r="P88" s="870"/>
      <c r="Q88" s="870"/>
      <c r="R88" s="870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871">
        <v>16.0</v>
      </c>
      <c r="B89" s="872" t="s">
        <v>54</v>
      </c>
      <c r="C89" s="328"/>
      <c r="D89" s="328"/>
      <c r="E89" s="328"/>
      <c r="F89" s="328"/>
      <c r="G89" s="328"/>
      <c r="H89" s="328"/>
      <c r="I89" s="328"/>
      <c r="J89" s="328"/>
      <c r="K89" s="328"/>
      <c r="L89" s="328"/>
      <c r="M89" s="869"/>
      <c r="N89" s="869"/>
      <c r="O89" s="869"/>
      <c r="P89" s="869"/>
      <c r="Q89" s="869"/>
      <c r="R89" s="869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52">
        <v>17.0</v>
      </c>
      <c r="B90" s="872" t="s">
        <v>55</v>
      </c>
      <c r="C90" s="328"/>
      <c r="D90" s="328"/>
      <c r="E90" s="328"/>
      <c r="F90" s="328"/>
      <c r="G90" s="328"/>
      <c r="H90" s="328"/>
      <c r="I90" s="328"/>
      <c r="J90" s="328"/>
      <c r="K90" s="328"/>
      <c r="L90" s="328"/>
      <c r="M90" s="869"/>
      <c r="N90" s="869"/>
      <c r="O90" s="869"/>
      <c r="P90" s="869"/>
      <c r="Q90" s="869"/>
      <c r="R90" s="869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871">
        <v>18.0</v>
      </c>
      <c r="B91" s="872" t="s">
        <v>56</v>
      </c>
      <c r="C91" s="328"/>
      <c r="D91" s="328"/>
      <c r="E91" s="328"/>
      <c r="F91" s="328"/>
      <c r="G91" s="328"/>
      <c r="H91" s="328"/>
      <c r="I91" s="328"/>
      <c r="J91" s="328"/>
      <c r="K91" s="328"/>
      <c r="L91" s="328"/>
      <c r="M91" s="869"/>
      <c r="N91" s="869"/>
      <c r="O91" s="869"/>
      <c r="P91" s="869"/>
      <c r="Q91" s="869"/>
      <c r="R91" s="869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52">
        <v>19.0</v>
      </c>
      <c r="B92" s="872" t="s">
        <v>57</v>
      </c>
      <c r="C92" s="328"/>
      <c r="D92" s="328"/>
      <c r="E92" s="328"/>
      <c r="F92" s="328"/>
      <c r="G92" s="328"/>
      <c r="H92" s="328"/>
      <c r="I92" s="328"/>
      <c r="J92" s="328"/>
      <c r="K92" s="328"/>
      <c r="L92" s="328"/>
      <c r="M92" s="869"/>
      <c r="N92" s="869"/>
      <c r="O92" s="869"/>
      <c r="P92" s="869"/>
      <c r="Q92" s="869"/>
      <c r="R92" s="869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871">
        <v>20.0</v>
      </c>
      <c r="B93" s="872" t="s">
        <v>58</v>
      </c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869"/>
      <c r="N93" s="869"/>
      <c r="O93" s="869"/>
      <c r="P93" s="869"/>
      <c r="Q93" s="869"/>
      <c r="R93" s="869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52">
        <v>21.0</v>
      </c>
      <c r="B94" s="872" t="s">
        <v>59</v>
      </c>
      <c r="C94" s="705" t="s">
        <v>63</v>
      </c>
      <c r="D94" s="21"/>
      <c r="E94" s="21"/>
      <c r="F94" s="21"/>
      <c r="G94" s="21"/>
      <c r="H94" s="21"/>
      <c r="I94" s="21"/>
      <c r="J94" s="21"/>
      <c r="K94" s="21"/>
      <c r="L94" s="22"/>
      <c r="M94" s="873"/>
      <c r="N94" s="873"/>
      <c r="O94" s="873"/>
      <c r="P94" s="873"/>
      <c r="Q94" s="873"/>
      <c r="R94" s="873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874"/>
      <c r="B95" s="875"/>
      <c r="C95" s="875"/>
      <c r="D95" s="875"/>
      <c r="E95" s="875"/>
      <c r="F95" s="876"/>
      <c r="G95" s="877"/>
      <c r="H95" s="877"/>
      <c r="I95" s="877"/>
      <c r="J95" s="877"/>
      <c r="K95" s="877"/>
      <c r="L95" s="877"/>
      <c r="M95" s="877"/>
      <c r="N95" s="877"/>
      <c r="O95" s="877"/>
      <c r="P95" s="877"/>
      <c r="Q95" s="877"/>
      <c r="R95" s="877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344" t="s">
        <v>9</v>
      </c>
      <c r="B96" s="345" t="s">
        <v>25</v>
      </c>
      <c r="C96" s="346" t="s">
        <v>26</v>
      </c>
      <c r="D96" s="21"/>
      <c r="E96" s="21"/>
      <c r="F96" s="22"/>
      <c r="G96" s="878"/>
      <c r="H96" s="878"/>
      <c r="I96" s="878"/>
      <c r="J96" s="878"/>
      <c r="K96" s="878"/>
      <c r="L96" s="878"/>
      <c r="M96" s="878"/>
      <c r="N96" s="878"/>
      <c r="O96" s="878"/>
      <c r="P96" s="878"/>
      <c r="Q96" s="878"/>
      <c r="R96" s="878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25"/>
      <c r="B97" s="25"/>
      <c r="C97" s="879" t="s">
        <v>379</v>
      </c>
      <c r="D97" s="879" t="s">
        <v>390</v>
      </c>
      <c r="E97" s="880" t="s">
        <v>381</v>
      </c>
      <c r="F97" s="880" t="s">
        <v>391</v>
      </c>
      <c r="G97" s="421"/>
      <c r="H97" s="421"/>
      <c r="I97" s="421"/>
      <c r="J97" s="421"/>
      <c r="K97" s="421"/>
      <c r="L97" s="421"/>
      <c r="M97" s="421"/>
      <c r="N97" s="421"/>
      <c r="O97" s="421"/>
      <c r="P97" s="421"/>
      <c r="Q97" s="421"/>
      <c r="R97" s="421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854" t="s">
        <v>34</v>
      </c>
      <c r="B98" s="21"/>
      <c r="C98" s="21"/>
      <c r="D98" s="21"/>
      <c r="E98" s="21"/>
      <c r="F98" s="22"/>
      <c r="G98" s="421"/>
      <c r="H98" s="421"/>
      <c r="I98" s="421"/>
      <c r="J98" s="421"/>
      <c r="K98" s="421"/>
      <c r="L98" s="421"/>
      <c r="M98" s="421"/>
      <c r="N98" s="421"/>
      <c r="O98" s="421"/>
      <c r="P98" s="421"/>
      <c r="Q98" s="421"/>
      <c r="R98" s="421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349">
        <v>1.0</v>
      </c>
      <c r="B99" s="350" t="s">
        <v>35</v>
      </c>
      <c r="C99" s="858">
        <v>2.0</v>
      </c>
      <c r="D99" s="858">
        <v>7.0</v>
      </c>
      <c r="E99" s="858">
        <v>9.0</v>
      </c>
      <c r="F99" s="858">
        <v>17.0</v>
      </c>
      <c r="G99" s="421"/>
      <c r="H99" s="421"/>
      <c r="I99" s="421"/>
      <c r="J99" s="421"/>
      <c r="K99" s="421"/>
      <c r="L99" s="421"/>
      <c r="M99" s="421"/>
      <c r="N99" s="421"/>
      <c r="O99" s="421"/>
      <c r="P99" s="421"/>
      <c r="Q99" s="421"/>
      <c r="R99" s="421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352">
        <v>2.0</v>
      </c>
      <c r="B100" s="350" t="s">
        <v>36</v>
      </c>
      <c r="C100" s="858">
        <v>2.0</v>
      </c>
      <c r="D100" s="858">
        <v>2.0</v>
      </c>
      <c r="E100" s="858">
        <v>1.0</v>
      </c>
      <c r="F100" s="858">
        <v>2.0</v>
      </c>
      <c r="G100" s="421"/>
      <c r="H100" s="421"/>
      <c r="I100" s="421"/>
      <c r="J100" s="421"/>
      <c r="K100" s="421"/>
      <c r="L100" s="421"/>
      <c r="M100" s="421"/>
      <c r="N100" s="421"/>
      <c r="O100" s="421"/>
      <c r="P100" s="421"/>
      <c r="Q100" s="421"/>
      <c r="R100" s="421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355">
        <v>3.0</v>
      </c>
      <c r="B101" s="350" t="s">
        <v>37</v>
      </c>
      <c r="C101" s="858">
        <v>1.0</v>
      </c>
      <c r="D101" s="858">
        <v>1.0</v>
      </c>
      <c r="E101" s="858">
        <v>1.0</v>
      </c>
      <c r="F101" s="858">
        <v>1.0</v>
      </c>
      <c r="G101" s="421"/>
      <c r="H101" s="421"/>
      <c r="I101" s="421"/>
      <c r="J101" s="421"/>
      <c r="K101" s="421"/>
      <c r="L101" s="421"/>
      <c r="M101" s="421"/>
      <c r="N101" s="421"/>
      <c r="O101" s="421"/>
      <c r="P101" s="421"/>
      <c r="Q101" s="421"/>
      <c r="R101" s="421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357">
        <v>4.0</v>
      </c>
      <c r="B102" s="350" t="s">
        <v>38</v>
      </c>
      <c r="C102" s="858">
        <v>3.0</v>
      </c>
      <c r="D102" s="858">
        <v>4.0</v>
      </c>
      <c r="E102" s="858">
        <v>2.0</v>
      </c>
      <c r="F102" s="858">
        <v>2.0</v>
      </c>
      <c r="G102" s="421"/>
      <c r="H102" s="421"/>
      <c r="I102" s="421"/>
      <c r="J102" s="421"/>
      <c r="K102" s="421"/>
      <c r="L102" s="421"/>
      <c r="M102" s="421"/>
      <c r="N102" s="421"/>
      <c r="O102" s="421"/>
      <c r="P102" s="421"/>
      <c r="Q102" s="421"/>
      <c r="R102" s="421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358" t="s">
        <v>39</v>
      </c>
      <c r="B103" s="350" t="s">
        <v>40</v>
      </c>
      <c r="C103" s="858">
        <v>239.0</v>
      </c>
      <c r="D103" s="858">
        <v>254.0</v>
      </c>
      <c r="E103" s="858">
        <v>379.0</v>
      </c>
      <c r="F103" s="858">
        <v>259.0</v>
      </c>
      <c r="G103" s="421"/>
      <c r="H103" s="421"/>
      <c r="I103" s="421"/>
      <c r="J103" s="421"/>
      <c r="K103" s="421"/>
      <c r="L103" s="421"/>
      <c r="M103" s="421"/>
      <c r="N103" s="421"/>
      <c r="O103" s="421"/>
      <c r="P103" s="421"/>
      <c r="Q103" s="421"/>
      <c r="R103" s="421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359">
        <v>6.0</v>
      </c>
      <c r="B104" s="360" t="s">
        <v>41</v>
      </c>
      <c r="C104" s="858">
        <v>2.0</v>
      </c>
      <c r="D104" s="858">
        <v>4.0</v>
      </c>
      <c r="E104" s="858">
        <v>4.0</v>
      </c>
      <c r="F104" s="858">
        <v>10.0</v>
      </c>
      <c r="G104" s="421"/>
      <c r="H104" s="421"/>
      <c r="I104" s="421"/>
      <c r="J104" s="421"/>
      <c r="K104" s="421"/>
      <c r="L104" s="421"/>
      <c r="M104" s="421"/>
      <c r="N104" s="421"/>
      <c r="O104" s="421"/>
      <c r="P104" s="421"/>
      <c r="Q104" s="421"/>
      <c r="R104" s="421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361">
        <v>7.0</v>
      </c>
      <c r="B105" s="350" t="s">
        <v>42</v>
      </c>
      <c r="C105" s="858">
        <v>38.5</v>
      </c>
      <c r="D105" s="858">
        <v>38.0</v>
      </c>
      <c r="E105" s="858">
        <v>50.0</v>
      </c>
      <c r="F105" s="858">
        <v>45.3</v>
      </c>
      <c r="G105" s="421"/>
      <c r="H105" s="421"/>
      <c r="I105" s="421"/>
      <c r="J105" s="421"/>
      <c r="K105" s="421"/>
      <c r="L105" s="421"/>
      <c r="M105" s="421"/>
      <c r="N105" s="421"/>
      <c r="O105" s="421"/>
      <c r="P105" s="421"/>
      <c r="Q105" s="421"/>
      <c r="R105" s="421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362">
        <v>8.0</v>
      </c>
      <c r="B106" s="363" t="s">
        <v>43</v>
      </c>
      <c r="C106" s="858">
        <v>238.0</v>
      </c>
      <c r="D106" s="858">
        <v>312.0</v>
      </c>
      <c r="E106" s="858">
        <v>344.0</v>
      </c>
      <c r="F106" s="858">
        <v>333.0</v>
      </c>
      <c r="G106" s="421"/>
      <c r="H106" s="421"/>
      <c r="I106" s="421"/>
      <c r="J106" s="421"/>
      <c r="K106" s="421"/>
      <c r="L106" s="421"/>
      <c r="M106" s="421"/>
      <c r="N106" s="421"/>
      <c r="O106" s="421"/>
      <c r="P106" s="421"/>
      <c r="Q106" s="421"/>
      <c r="R106" s="421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352">
        <v>9.0</v>
      </c>
      <c r="B107" s="364" t="s">
        <v>44</v>
      </c>
      <c r="C107" s="858">
        <v>10.0</v>
      </c>
      <c r="D107" s="858">
        <v>4.0</v>
      </c>
      <c r="E107" s="858">
        <v>8.0</v>
      </c>
      <c r="F107" s="858">
        <v>6.0</v>
      </c>
      <c r="G107" s="421"/>
      <c r="H107" s="421"/>
      <c r="I107" s="421"/>
      <c r="J107" s="421"/>
      <c r="K107" s="421"/>
      <c r="L107" s="421"/>
      <c r="M107" s="421"/>
      <c r="N107" s="421"/>
      <c r="O107" s="421"/>
      <c r="P107" s="421"/>
      <c r="Q107" s="421"/>
      <c r="R107" s="421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557">
        <v>10.0</v>
      </c>
      <c r="B108" s="408" t="s">
        <v>45</v>
      </c>
      <c r="C108" s="881">
        <v>50.0</v>
      </c>
      <c r="D108" s="881">
        <v>50.0</v>
      </c>
      <c r="E108" s="881">
        <v>47.0</v>
      </c>
      <c r="F108" s="881">
        <v>50.0</v>
      </c>
      <c r="G108" s="421"/>
      <c r="H108" s="421"/>
      <c r="I108" s="421"/>
      <c r="J108" s="421"/>
      <c r="K108" s="421"/>
      <c r="L108" s="421"/>
      <c r="M108" s="421"/>
      <c r="N108" s="421"/>
      <c r="O108" s="421"/>
      <c r="P108" s="421"/>
      <c r="Q108" s="421"/>
      <c r="R108" s="421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20" t="s">
        <v>46</v>
      </c>
      <c r="B109" s="882"/>
      <c r="C109" s="882"/>
      <c r="D109" s="882"/>
      <c r="E109" s="882"/>
      <c r="F109" s="882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727">
        <v>11.0</v>
      </c>
      <c r="B110" s="728" t="s">
        <v>47</v>
      </c>
      <c r="C110" s="892">
        <v>100.0</v>
      </c>
      <c r="D110" s="883">
        <v>41.0</v>
      </c>
      <c r="E110" s="892">
        <v>61.0</v>
      </c>
      <c r="F110" s="883">
        <v>61.0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27">
        <v>12.0</v>
      </c>
      <c r="B111" s="87" t="s">
        <v>48</v>
      </c>
      <c r="C111" s="885">
        <v>115.0</v>
      </c>
      <c r="D111" s="884">
        <v>51.0</v>
      </c>
      <c r="E111" s="885">
        <v>87.0</v>
      </c>
      <c r="F111" s="884">
        <v>72.0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27">
        <v>13.0</v>
      </c>
      <c r="B112" s="87" t="s">
        <v>49</v>
      </c>
      <c r="C112" s="885">
        <v>1.0</v>
      </c>
      <c r="D112" s="884">
        <v>1.0</v>
      </c>
      <c r="E112" s="885">
        <v>1.0</v>
      </c>
      <c r="F112" s="884">
        <v>1.0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27">
        <v>14.0</v>
      </c>
      <c r="B113" s="87" t="s">
        <v>50</v>
      </c>
      <c r="C113" s="885" t="s">
        <v>4</v>
      </c>
      <c r="D113" s="884" t="s">
        <v>51</v>
      </c>
      <c r="E113" s="885" t="s">
        <v>51</v>
      </c>
      <c r="F113" s="884" t="s">
        <v>51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27">
        <v>15.0</v>
      </c>
      <c r="B114" s="87" t="s">
        <v>52</v>
      </c>
      <c r="C114" s="323" t="s">
        <v>63</v>
      </c>
      <c r="D114" s="21"/>
      <c r="E114" s="21"/>
      <c r="F114" s="21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60">
        <v>16.0</v>
      </c>
      <c r="B115" s="91" t="s">
        <v>54</v>
      </c>
      <c r="C115" s="885"/>
      <c r="D115" s="884"/>
      <c r="E115" s="74"/>
      <c r="F115" s="88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27">
        <v>17.0</v>
      </c>
      <c r="B116" s="91" t="s">
        <v>55</v>
      </c>
      <c r="C116" s="885"/>
      <c r="D116" s="884"/>
      <c r="E116" s="74"/>
      <c r="F116" s="88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60">
        <v>18.0</v>
      </c>
      <c r="B117" s="91" t="s">
        <v>56</v>
      </c>
      <c r="C117" s="886"/>
      <c r="D117" s="887"/>
      <c r="E117" s="81"/>
      <c r="F117" s="88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27">
        <v>19.0</v>
      </c>
      <c r="B118" s="91" t="s">
        <v>57</v>
      </c>
      <c r="C118" s="885"/>
      <c r="D118" s="884"/>
      <c r="E118" s="74"/>
      <c r="F118" s="88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60">
        <v>20.0</v>
      </c>
      <c r="B119" s="91" t="s">
        <v>58</v>
      </c>
      <c r="C119" s="885"/>
      <c r="D119" s="884"/>
      <c r="E119" s="74"/>
      <c r="F119" s="88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27">
        <v>21.0</v>
      </c>
      <c r="B120" s="888" t="s">
        <v>59</v>
      </c>
      <c r="C120" s="324" t="s">
        <v>63</v>
      </c>
      <c r="D120" s="93"/>
      <c r="E120" s="93"/>
      <c r="F120" s="93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60">
    <mergeCell ref="K70:L70"/>
    <mergeCell ref="M70:N70"/>
    <mergeCell ref="O70:P70"/>
    <mergeCell ref="Q70:R70"/>
    <mergeCell ref="M83:R83"/>
    <mergeCell ref="C65:L65"/>
    <mergeCell ref="A67:R68"/>
    <mergeCell ref="A69:A70"/>
    <mergeCell ref="B69:B70"/>
    <mergeCell ref="C69:R69"/>
    <mergeCell ref="C70:D70"/>
    <mergeCell ref="E70:F70"/>
    <mergeCell ref="A71:R71"/>
    <mergeCell ref="C96:F96"/>
    <mergeCell ref="A98:F98"/>
    <mergeCell ref="C114:F114"/>
    <mergeCell ref="C120:F120"/>
    <mergeCell ref="G70:H70"/>
    <mergeCell ref="I70:J70"/>
    <mergeCell ref="A83:L83"/>
    <mergeCell ref="C88:L88"/>
    <mergeCell ref="C94:L94"/>
    <mergeCell ref="A96:A97"/>
    <mergeCell ref="B96:B97"/>
    <mergeCell ref="B1:L1"/>
    <mergeCell ref="A12:G12"/>
    <mergeCell ref="A13:A14"/>
    <mergeCell ref="B13:B14"/>
    <mergeCell ref="C13:E13"/>
    <mergeCell ref="A15:G15"/>
    <mergeCell ref="A26:G26"/>
    <mergeCell ref="E41:F41"/>
    <mergeCell ref="G41:H41"/>
    <mergeCell ref="I41:J41"/>
    <mergeCell ref="K41:L41"/>
    <mergeCell ref="C31:G31"/>
    <mergeCell ref="C37:G37"/>
    <mergeCell ref="A39:L39"/>
    <mergeCell ref="A40:A42"/>
    <mergeCell ref="B40:B42"/>
    <mergeCell ref="C40:L40"/>
    <mergeCell ref="A43:L43"/>
    <mergeCell ref="I46:J46"/>
    <mergeCell ref="K46:L46"/>
    <mergeCell ref="I47:J47"/>
    <mergeCell ref="K47:L47"/>
    <mergeCell ref="C41:D41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A54:L54"/>
    <mergeCell ref="C59:L59"/>
  </mergeCells>
  <printOptions/>
  <pageMargins bottom="1.0" footer="0.0" header="0.0" left="0.75" right="0.75" top="1.0"/>
  <pageSetup orientation="landscape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39.0"/>
    <col customWidth="1" min="3" max="3" width="10.57"/>
    <col customWidth="1" min="4" max="4" width="11.57"/>
    <col customWidth="1" min="5" max="6" width="11.0"/>
    <col customWidth="1" min="7" max="7" width="12.29"/>
    <col customWidth="1" min="8" max="8" width="11.29"/>
    <col customWidth="1" min="9" max="9" width="9.57"/>
    <col customWidth="1" min="10" max="10" width="11.71"/>
    <col customWidth="1" min="11" max="11" width="13.43"/>
    <col customWidth="1" min="12" max="12" width="11.43"/>
    <col customWidth="1" min="13" max="13" width="9.43"/>
    <col customWidth="1" min="14" max="14" width="8.29"/>
    <col customWidth="1" min="15" max="15" width="9.0"/>
    <col customWidth="1" min="16" max="16" width="10.71"/>
    <col customWidth="1" min="17" max="17" width="16.0"/>
    <col customWidth="1" min="18" max="18" width="18.86"/>
    <col customWidth="1" min="19" max="19" width="17.71"/>
    <col customWidth="1" min="20" max="26" width="2.0"/>
  </cols>
  <sheetData>
    <row r="1" ht="14.25" customHeight="1">
      <c r="A1" s="1" t="s">
        <v>0</v>
      </c>
      <c r="B1" s="517">
        <v>328.0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COUNT(C16:G16)</f>
        <v>5</v>
      </c>
      <c r="D3" s="308">
        <f>COUNTIF(C30:G30, "YES") + COUNTIF(C30:G30, "NO")</f>
        <v>2</v>
      </c>
      <c r="E3" s="308">
        <f>COUNTIF(C30:G30, "NO")</f>
        <v>1</v>
      </c>
      <c r="F3" s="308">
        <f>SUM(C27:G27)</f>
        <v>37</v>
      </c>
      <c r="G3" s="308">
        <f>MAX(C27:G27)</f>
        <v>20</v>
      </c>
      <c r="H3" s="717">
        <f t="shared" ref="H3:H4" si="1">IF(D3-E3=0, 0, F3/(D3-E3))</f>
        <v>37</v>
      </c>
      <c r="I3" s="718">
        <f>SUM(C28:G28)</f>
        <v>32</v>
      </c>
      <c r="J3" s="719">
        <f t="shared" ref="J3:J4" si="2">SUM(F3/I3)*100</f>
        <v>115.625</v>
      </c>
      <c r="K3" s="308">
        <f>COUNTIF(C27:G27, "&gt;=100")</f>
        <v>0</v>
      </c>
      <c r="L3" s="308">
        <f>COUNTIF(C27:G27,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f>COUNT(C44:L44)</f>
        <v>5</v>
      </c>
      <c r="D4" s="718">
        <f>COUNTIF(C58:L58, "YES") + COUNTIF(C58:L58, "NO")</f>
        <v>9</v>
      </c>
      <c r="E4" s="308">
        <f>COUNTIF(C58:L58, "NO")</f>
        <v>1</v>
      </c>
      <c r="F4" s="308">
        <f>SUM(C55:L55)</f>
        <v>289</v>
      </c>
      <c r="G4" s="308">
        <f>MAX(C55:L55)</f>
        <v>139</v>
      </c>
      <c r="H4" s="717">
        <f t="shared" si="1"/>
        <v>36.125</v>
      </c>
      <c r="I4" s="308">
        <f>SUM(C56:L56)</f>
        <v>401</v>
      </c>
      <c r="J4" s="720">
        <f t="shared" si="2"/>
        <v>72.06982544</v>
      </c>
      <c r="K4" s="308">
        <f>COUNTIF(C55:L55, "&gt;=100")</f>
        <v>1</v>
      </c>
      <c r="L4" s="308">
        <f>COUNTIF(D55:M55, "&gt;=50")</f>
        <v>2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237" t="s">
        <v>64</v>
      </c>
      <c r="C5" s="510">
        <v>8.0</v>
      </c>
      <c r="D5" s="510">
        <v>15.0</v>
      </c>
      <c r="E5" s="510">
        <v>4.0</v>
      </c>
      <c r="F5" s="510">
        <v>485.0</v>
      </c>
      <c r="G5" s="510">
        <v>93.0</v>
      </c>
      <c r="H5" s="510">
        <v>44.09</v>
      </c>
      <c r="I5" s="510">
        <v>784.0</v>
      </c>
      <c r="J5" s="510">
        <v>61.86</v>
      </c>
      <c r="K5" s="510">
        <v>0.0</v>
      </c>
      <c r="L5" s="510">
        <v>4.0</v>
      </c>
      <c r="M5" s="893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237" t="s">
        <v>65</v>
      </c>
      <c r="C6" s="894">
        <v>3.0</v>
      </c>
      <c r="D6" s="512">
        <v>1.0</v>
      </c>
      <c r="E6" s="512">
        <v>0.0</v>
      </c>
      <c r="F6" s="512">
        <v>73.0</v>
      </c>
      <c r="G6" s="512">
        <v>73.0</v>
      </c>
      <c r="H6" s="895">
        <v>73.0</v>
      </c>
      <c r="I6" s="512">
        <v>67.0</v>
      </c>
      <c r="J6" s="895">
        <v>108.96</v>
      </c>
      <c r="K6" s="512">
        <v>0.0</v>
      </c>
      <c r="L6" s="512">
        <v>1.0</v>
      </c>
      <c r="M6" s="896"/>
      <c r="N6" s="417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721" t="s">
        <v>20</v>
      </c>
      <c r="K7" s="14" t="s">
        <v>21</v>
      </c>
      <c r="L7" s="14" t="s">
        <v>22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7" t="s">
        <v>23</v>
      </c>
      <c r="C8" s="308">
        <f>SUM(C32:G32)</f>
        <v>120</v>
      </c>
      <c r="D8" s="308">
        <f>SUMIF(C35:G35, "&gt;=1")</f>
        <v>0</v>
      </c>
      <c r="E8" s="308">
        <f>SUM(C33:G33)</f>
        <v>130</v>
      </c>
      <c r="F8" s="308">
        <f>SUM(C34:G34)</f>
        <v>5</v>
      </c>
      <c r="G8" s="325">
        <v>45703.0</v>
      </c>
      <c r="H8" s="308">
        <f>SUM(E8/F8)</f>
        <v>26</v>
      </c>
      <c r="I8" s="308">
        <f>COUNTIF(B34:F34, "&gt;=5")</f>
        <v>0</v>
      </c>
      <c r="J8" s="308">
        <f>COUNTIF(C34:G34, "&gt;=4")</f>
        <v>0</v>
      </c>
      <c r="K8" s="308">
        <f>SUM(C8/F8)</f>
        <v>24</v>
      </c>
      <c r="L8" s="720">
        <f t="shared" ref="L8:L9" si="3">SUM(E8/C8)*6</f>
        <v>6.5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7" t="s">
        <v>13</v>
      </c>
      <c r="C9" s="308">
        <f>SUM(C60:L60)</f>
        <v>609</v>
      </c>
      <c r="D9" s="308">
        <f>SUMIF(C63:L63, "&gt;=1")</f>
        <v>17</v>
      </c>
      <c r="E9" s="308">
        <f>SUM(C61:L61)</f>
        <v>234</v>
      </c>
      <c r="F9" s="308">
        <f>SUM(C62:L62)</f>
        <v>11</v>
      </c>
      <c r="G9" s="308" t="s">
        <v>392</v>
      </c>
      <c r="H9" s="720">
        <f>AVERAGE(E9/F9)</f>
        <v>21.27272727</v>
      </c>
      <c r="I9" s="308">
        <f>COUNTIF(B62:K62, "&gt;=5")</f>
        <v>0</v>
      </c>
      <c r="J9" s="308">
        <f>COUNTIF(C62:L62, "&gt;=4")</f>
        <v>0</v>
      </c>
      <c r="K9" s="720">
        <f>AVERAGE(C9/F9)</f>
        <v>55.36363636</v>
      </c>
      <c r="L9" s="719">
        <f t="shared" si="3"/>
        <v>2.305418719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237" t="s">
        <v>64</v>
      </c>
      <c r="C10" s="510">
        <v>1850.0</v>
      </c>
      <c r="D10" s="510">
        <v>66.0</v>
      </c>
      <c r="E10" s="510">
        <v>825.0</v>
      </c>
      <c r="F10" s="510">
        <v>42.0</v>
      </c>
      <c r="G10" s="510" t="s">
        <v>393</v>
      </c>
      <c r="H10" s="897">
        <v>19.64</v>
      </c>
      <c r="I10" s="510">
        <v>2.0</v>
      </c>
      <c r="J10" s="510">
        <v>3.0</v>
      </c>
      <c r="K10" s="897">
        <v>44.05</v>
      </c>
      <c r="L10" s="898">
        <v>2.68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237" t="s">
        <v>65</v>
      </c>
      <c r="C11" s="510">
        <v>180.0</v>
      </c>
      <c r="D11" s="510">
        <v>1.0</v>
      </c>
      <c r="E11" s="510">
        <v>120.0</v>
      </c>
      <c r="F11" s="510">
        <v>3.0</v>
      </c>
      <c r="G11" s="510" t="s">
        <v>394</v>
      </c>
      <c r="H11" s="897">
        <v>40.0</v>
      </c>
      <c r="I11" s="510">
        <v>0.0</v>
      </c>
      <c r="J11" s="510">
        <v>0.0</v>
      </c>
      <c r="K11" s="897">
        <v>60.0</v>
      </c>
      <c r="L11" s="898">
        <v>4.0</v>
      </c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27">
        <v>1.0</v>
      </c>
      <c r="B16" s="28" t="s">
        <v>35</v>
      </c>
      <c r="C16" s="31">
        <v>5.0</v>
      </c>
      <c r="D16" s="31">
        <v>18.0</v>
      </c>
      <c r="E16" s="31">
        <v>19.0</v>
      </c>
      <c r="F16" s="31">
        <v>33.0</v>
      </c>
      <c r="G16" s="31">
        <v>37.0</v>
      </c>
      <c r="H16" s="4"/>
      <c r="I16" s="4"/>
      <c r="J16" s="4"/>
      <c r="K16" s="899" t="s">
        <v>395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27">
        <v>2.0</v>
      </c>
      <c r="B17" s="28" t="s">
        <v>36</v>
      </c>
      <c r="C17" s="31">
        <v>2.0</v>
      </c>
      <c r="D17" s="31">
        <v>1.0</v>
      </c>
      <c r="E17" s="31">
        <v>2.0</v>
      </c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34">
        <v>3.0</v>
      </c>
      <c r="B18" s="35" t="s">
        <v>37</v>
      </c>
      <c r="C18" s="31">
        <v>2.0</v>
      </c>
      <c r="D18" s="31">
        <v>2.0</v>
      </c>
      <c r="E18" s="31">
        <v>2.0</v>
      </c>
      <c r="F18" s="31">
        <v>2.0</v>
      </c>
      <c r="G18" s="31">
        <v>2.0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36">
        <v>4.0</v>
      </c>
      <c r="B19" s="35" t="s">
        <v>38</v>
      </c>
      <c r="C19" s="31">
        <v>3.0</v>
      </c>
      <c r="D19" s="31">
        <v>4.0</v>
      </c>
      <c r="E19" s="31">
        <v>1.0</v>
      </c>
      <c r="F19" s="31">
        <v>1.0</v>
      </c>
      <c r="G19" s="31">
        <v>2.0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37" t="s">
        <v>39</v>
      </c>
      <c r="B20" s="38" t="s">
        <v>40</v>
      </c>
      <c r="C20" s="31">
        <v>105.0</v>
      </c>
      <c r="D20" s="31">
        <v>127.0</v>
      </c>
      <c r="E20" s="8">
        <v>135.0</v>
      </c>
      <c r="F20" s="31">
        <v>131.0</v>
      </c>
      <c r="G20" s="31">
        <v>187.0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3">
        <v>6.0</v>
      </c>
      <c r="B21" s="38" t="s">
        <v>41</v>
      </c>
      <c r="C21" s="31">
        <v>3.0</v>
      </c>
      <c r="D21" s="31">
        <v>10.0</v>
      </c>
      <c r="E21" s="8">
        <v>2.0</v>
      </c>
      <c r="F21" s="31">
        <v>4.0</v>
      </c>
      <c r="G21" s="31">
        <v>20.0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4">
        <v>7.0</v>
      </c>
      <c r="B22" s="38" t="s">
        <v>42</v>
      </c>
      <c r="C22" s="31">
        <v>79.0</v>
      </c>
      <c r="D22" s="31">
        <v>117.0</v>
      </c>
      <c r="E22" s="8">
        <v>98.0</v>
      </c>
      <c r="F22" s="31">
        <v>107.0</v>
      </c>
      <c r="G22" s="31">
        <v>8.0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5">
        <v>8.0</v>
      </c>
      <c r="B23" s="46" t="s">
        <v>43</v>
      </c>
      <c r="C23" s="51">
        <v>104.0</v>
      </c>
      <c r="D23" s="51">
        <v>131.0</v>
      </c>
      <c r="E23" s="31">
        <v>134.0</v>
      </c>
      <c r="F23" s="51">
        <v>130.0</v>
      </c>
      <c r="G23" s="51">
        <v>243.0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52">
        <v>9.0</v>
      </c>
      <c r="B24" s="53" t="s">
        <v>44</v>
      </c>
      <c r="C24" s="31">
        <v>10.0</v>
      </c>
      <c r="D24" s="31">
        <v>3.0</v>
      </c>
      <c r="E24" s="31">
        <v>10.0</v>
      </c>
      <c r="F24" s="31">
        <v>5.0</v>
      </c>
      <c r="G24" s="31">
        <v>3.0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52">
        <v>10.0</v>
      </c>
      <c r="B25" s="53" t="s">
        <v>45</v>
      </c>
      <c r="C25" s="31">
        <v>111.0</v>
      </c>
      <c r="D25" s="31">
        <v>83.0</v>
      </c>
      <c r="E25" s="31">
        <v>118.0</v>
      </c>
      <c r="F25" s="31">
        <v>120.0</v>
      </c>
      <c r="G25" s="31">
        <v>120.0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37">
        <v>11.0</v>
      </c>
      <c r="B27" s="58" t="s">
        <v>47</v>
      </c>
      <c r="C27" s="31" t="s">
        <v>53</v>
      </c>
      <c r="D27" s="31">
        <v>20.0</v>
      </c>
      <c r="E27" s="31" t="s">
        <v>53</v>
      </c>
      <c r="F27" s="31" t="s">
        <v>53</v>
      </c>
      <c r="G27" s="31">
        <v>17.0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27">
        <v>12.0</v>
      </c>
      <c r="B28" s="58" t="s">
        <v>48</v>
      </c>
      <c r="C28" s="31" t="s">
        <v>53</v>
      </c>
      <c r="D28" s="31">
        <v>22.0</v>
      </c>
      <c r="E28" s="31" t="s">
        <v>53</v>
      </c>
      <c r="F28" s="31" t="s">
        <v>53</v>
      </c>
      <c r="G28" s="31">
        <v>10.0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13.0</v>
      </c>
      <c r="B29" s="58" t="s">
        <v>49</v>
      </c>
      <c r="C29" s="31" t="s">
        <v>53</v>
      </c>
      <c r="D29" s="31">
        <v>8.0</v>
      </c>
      <c r="E29" s="31" t="s">
        <v>53</v>
      </c>
      <c r="F29" s="31" t="s">
        <v>53</v>
      </c>
      <c r="G29" s="31">
        <v>8.0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27">
        <v>14.0</v>
      </c>
      <c r="B30" s="58" t="s">
        <v>50</v>
      </c>
      <c r="C30" s="31" t="s">
        <v>53</v>
      </c>
      <c r="D30" s="31" t="s">
        <v>83</v>
      </c>
      <c r="E30" s="31" t="s">
        <v>53</v>
      </c>
      <c r="F30" s="31" t="s">
        <v>53</v>
      </c>
      <c r="G30" s="31" t="s">
        <v>77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15.0</v>
      </c>
      <c r="B31" s="58" t="s">
        <v>52</v>
      </c>
      <c r="C31" s="59" t="s">
        <v>53</v>
      </c>
      <c r="D31" s="21"/>
      <c r="E31" s="21"/>
      <c r="F31" s="21"/>
      <c r="G31" s="22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16.0</v>
      </c>
      <c r="B32" s="61" t="s">
        <v>54</v>
      </c>
      <c r="C32" s="31">
        <v>24.0</v>
      </c>
      <c r="D32" s="31">
        <v>24.0</v>
      </c>
      <c r="E32" s="31">
        <v>24.0</v>
      </c>
      <c r="F32" s="31">
        <v>24.0</v>
      </c>
      <c r="G32" s="31">
        <v>24.0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17.0</v>
      </c>
      <c r="B33" s="61" t="s">
        <v>55</v>
      </c>
      <c r="C33" s="31">
        <v>17.0</v>
      </c>
      <c r="D33" s="31">
        <v>20.0</v>
      </c>
      <c r="E33" s="31">
        <v>21.0</v>
      </c>
      <c r="F33" s="31">
        <v>15.0</v>
      </c>
      <c r="G33" s="31">
        <v>57.0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0">
        <v>18.0</v>
      </c>
      <c r="B34" s="61" t="s">
        <v>56</v>
      </c>
      <c r="C34" s="31">
        <v>1.0</v>
      </c>
      <c r="D34" s="31">
        <v>0.0</v>
      </c>
      <c r="E34" s="31">
        <v>2.0</v>
      </c>
      <c r="F34" s="31">
        <v>2.0</v>
      </c>
      <c r="G34" s="31">
        <v>0.0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27">
        <v>19.0</v>
      </c>
      <c r="B35" s="61" t="s">
        <v>57</v>
      </c>
      <c r="C35" s="31">
        <v>0.0</v>
      </c>
      <c r="D35" s="31">
        <v>0.0</v>
      </c>
      <c r="E35" s="31">
        <v>0.0</v>
      </c>
      <c r="F35" s="31">
        <v>0.0</v>
      </c>
      <c r="G35" s="31">
        <v>0.0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0">
        <v>20.0</v>
      </c>
      <c r="B36" s="61" t="s">
        <v>58</v>
      </c>
      <c r="C36" s="31">
        <v>6.0</v>
      </c>
      <c r="D36" s="31" t="s">
        <v>53</v>
      </c>
      <c r="E36" s="31" t="s">
        <v>396</v>
      </c>
      <c r="F36" s="31" t="s">
        <v>229</v>
      </c>
      <c r="G36" s="31" t="s">
        <v>53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27">
        <v>21.0</v>
      </c>
      <c r="B37" s="61" t="s">
        <v>59</v>
      </c>
      <c r="C37" s="59" t="s">
        <v>53</v>
      </c>
      <c r="D37" s="21"/>
      <c r="E37" s="21"/>
      <c r="F37" s="21"/>
      <c r="G37" s="22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27">
        <v>1.0</v>
      </c>
      <c r="B44" s="71" t="s">
        <v>35</v>
      </c>
      <c r="C44" s="72">
        <v>1.0</v>
      </c>
      <c r="D44" s="73"/>
      <c r="E44" s="72">
        <v>17.0</v>
      </c>
      <c r="F44" s="73"/>
      <c r="G44" s="72">
        <v>19.0</v>
      </c>
      <c r="H44" s="73"/>
      <c r="I44" s="72">
        <v>31.0</v>
      </c>
      <c r="J44" s="73"/>
      <c r="K44" s="72">
        <v>44.0</v>
      </c>
      <c r="L44" s="73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27">
        <v>2.0</v>
      </c>
      <c r="B45" s="71" t="s">
        <v>36</v>
      </c>
      <c r="C45" s="74">
        <v>2.0</v>
      </c>
      <c r="D45" s="75">
        <v>4.0</v>
      </c>
      <c r="E45" s="74">
        <v>1.0</v>
      </c>
      <c r="F45" s="75">
        <v>3.0</v>
      </c>
      <c r="G45" s="74">
        <v>2.0</v>
      </c>
      <c r="H45" s="75">
        <v>4.0</v>
      </c>
      <c r="I45" s="74">
        <v>1.0</v>
      </c>
      <c r="J45" s="75">
        <v>3.0</v>
      </c>
      <c r="K45" s="74">
        <v>1.0</v>
      </c>
      <c r="L45" s="75">
        <v>3.0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34">
        <v>3.0</v>
      </c>
      <c r="B46" s="76" t="s">
        <v>37</v>
      </c>
      <c r="C46" s="77">
        <v>3.0</v>
      </c>
      <c r="D46" s="78"/>
      <c r="E46" s="77">
        <v>3.0</v>
      </c>
      <c r="F46" s="78"/>
      <c r="G46" s="77">
        <v>3.0</v>
      </c>
      <c r="H46" s="78"/>
      <c r="I46" s="77">
        <v>3.0</v>
      </c>
      <c r="J46" s="78"/>
      <c r="K46" s="77">
        <v>3.0</v>
      </c>
      <c r="L46" s="78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36">
        <v>4.0</v>
      </c>
      <c r="B47" s="76" t="s">
        <v>38</v>
      </c>
      <c r="C47" s="77">
        <v>2.0</v>
      </c>
      <c r="D47" s="78"/>
      <c r="E47" s="77">
        <v>4.0</v>
      </c>
      <c r="F47" s="78"/>
      <c r="G47" s="77">
        <v>6.0</v>
      </c>
      <c r="H47" s="78"/>
      <c r="I47" s="77">
        <v>1.0</v>
      </c>
      <c r="J47" s="78"/>
      <c r="K47" s="77">
        <v>5.0</v>
      </c>
      <c r="L47" s="78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37" t="s">
        <v>39</v>
      </c>
      <c r="B48" s="79" t="s">
        <v>40</v>
      </c>
      <c r="C48" s="74">
        <v>100.0</v>
      </c>
      <c r="D48" s="75">
        <v>110.0</v>
      </c>
      <c r="E48" s="74">
        <v>405.0</v>
      </c>
      <c r="F48" s="75">
        <v>203.0</v>
      </c>
      <c r="G48" s="74">
        <v>231.0</v>
      </c>
      <c r="H48" s="75">
        <v>19.0</v>
      </c>
      <c r="I48" s="74">
        <v>174.0</v>
      </c>
      <c r="J48" s="75">
        <v>131.0</v>
      </c>
      <c r="K48" s="74">
        <v>290.0</v>
      </c>
      <c r="L48" s="75">
        <v>369.0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8.0</v>
      </c>
      <c r="G49" s="74">
        <v>10.0</v>
      </c>
      <c r="H49" s="75">
        <v>0.0</v>
      </c>
      <c r="I49" s="74">
        <v>10.0</v>
      </c>
      <c r="J49" s="75">
        <v>9.0</v>
      </c>
      <c r="K49" s="74">
        <v>10.0</v>
      </c>
      <c r="L49" s="75">
        <v>10.0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4">
        <v>7.0</v>
      </c>
      <c r="B50" s="79" t="s">
        <v>42</v>
      </c>
      <c r="C50" s="74">
        <v>237.0</v>
      </c>
      <c r="D50" s="75">
        <v>244.0</v>
      </c>
      <c r="E50" s="74">
        <v>602.0</v>
      </c>
      <c r="F50" s="75">
        <v>296.0</v>
      </c>
      <c r="G50" s="74">
        <v>342.0</v>
      </c>
      <c r="H50" s="75">
        <v>18.0</v>
      </c>
      <c r="I50" s="74">
        <v>322.0</v>
      </c>
      <c r="J50" s="75">
        <v>204.0</v>
      </c>
      <c r="K50" s="74">
        <v>377.0</v>
      </c>
      <c r="L50" s="75">
        <v>517.0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5">
        <v>8.0</v>
      </c>
      <c r="B51" s="80" t="s">
        <v>43</v>
      </c>
      <c r="C51" s="81">
        <v>177.0</v>
      </c>
      <c r="D51" s="82">
        <v>419.0</v>
      </c>
      <c r="E51" s="81">
        <v>189.0</v>
      </c>
      <c r="F51" s="82">
        <v>285.0</v>
      </c>
      <c r="G51" s="81">
        <v>63.0</v>
      </c>
      <c r="H51" s="82">
        <v>186.0</v>
      </c>
      <c r="I51" s="81">
        <v>227.0</v>
      </c>
      <c r="J51" s="82">
        <v>80.0</v>
      </c>
      <c r="K51" s="81">
        <v>315.0</v>
      </c>
      <c r="L51" s="82">
        <v>95.0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52">
        <v>9.0</v>
      </c>
      <c r="B52" s="83" t="s">
        <v>44</v>
      </c>
      <c r="C52" s="74">
        <v>10.0</v>
      </c>
      <c r="D52" s="75">
        <v>7.0</v>
      </c>
      <c r="E52" s="74">
        <v>10.0</v>
      </c>
      <c r="F52" s="82">
        <v>10.0</v>
      </c>
      <c r="G52" s="74">
        <v>10.0</v>
      </c>
      <c r="H52" s="75">
        <v>10.0</v>
      </c>
      <c r="I52" s="74">
        <v>10.0</v>
      </c>
      <c r="J52" s="75">
        <v>3.0</v>
      </c>
      <c r="K52" s="74">
        <v>10.0</v>
      </c>
      <c r="L52" s="75">
        <v>10.0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52">
        <v>10.0</v>
      </c>
      <c r="B53" s="83" t="s">
        <v>45</v>
      </c>
      <c r="C53" s="84">
        <v>249.0</v>
      </c>
      <c r="D53" s="85">
        <v>636.0</v>
      </c>
      <c r="E53" s="84">
        <v>357.0</v>
      </c>
      <c r="F53" s="85">
        <v>612.0</v>
      </c>
      <c r="G53" s="84">
        <v>140.0</v>
      </c>
      <c r="H53" s="85">
        <v>300.0</v>
      </c>
      <c r="I53" s="84">
        <v>312.0</v>
      </c>
      <c r="J53" s="85">
        <v>97.0</v>
      </c>
      <c r="K53" s="84">
        <v>483.0</v>
      </c>
      <c r="L53" s="85">
        <v>166.0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20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37">
        <v>11.0</v>
      </c>
      <c r="B55" s="87" t="s">
        <v>47</v>
      </c>
      <c r="C55" s="88">
        <v>8.0</v>
      </c>
      <c r="D55" s="89">
        <v>23.0</v>
      </c>
      <c r="E55" s="88">
        <v>139.0</v>
      </c>
      <c r="F55" s="89">
        <v>8.0</v>
      </c>
      <c r="G55" s="89">
        <v>26.0</v>
      </c>
      <c r="H55" s="88" t="s">
        <v>53</v>
      </c>
      <c r="I55" s="88">
        <v>0.0</v>
      </c>
      <c r="J55" s="89">
        <v>13.0</v>
      </c>
      <c r="K55" s="88">
        <v>62.0</v>
      </c>
      <c r="L55" s="89">
        <v>10.0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27">
        <v>12.0</v>
      </c>
      <c r="B56" s="87" t="s">
        <v>48</v>
      </c>
      <c r="C56" s="74">
        <v>22.0</v>
      </c>
      <c r="D56" s="75">
        <v>41.0</v>
      </c>
      <c r="E56" s="74">
        <v>166.0</v>
      </c>
      <c r="F56" s="75">
        <v>13.0</v>
      </c>
      <c r="G56" s="75">
        <v>28.0</v>
      </c>
      <c r="H56" s="74" t="s">
        <v>53</v>
      </c>
      <c r="I56" s="74">
        <v>5.0</v>
      </c>
      <c r="J56" s="75">
        <v>37.0</v>
      </c>
      <c r="K56" s="74">
        <v>76.0</v>
      </c>
      <c r="L56" s="75">
        <v>13.0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13.0</v>
      </c>
      <c r="B57" s="87" t="s">
        <v>49</v>
      </c>
      <c r="C57" s="74">
        <v>7.0</v>
      </c>
      <c r="D57" s="75">
        <v>7.0</v>
      </c>
      <c r="E57" s="74">
        <v>7.0</v>
      </c>
      <c r="F57" s="75">
        <v>7.0</v>
      </c>
      <c r="G57" s="75">
        <v>7.0</v>
      </c>
      <c r="H57" s="74" t="s">
        <v>53</v>
      </c>
      <c r="I57" s="74">
        <v>8.0</v>
      </c>
      <c r="J57" s="75">
        <v>7.0</v>
      </c>
      <c r="K57" s="74">
        <v>8.0</v>
      </c>
      <c r="L57" s="75">
        <v>8.0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27">
        <v>14.0</v>
      </c>
      <c r="B58" s="87" t="s">
        <v>50</v>
      </c>
      <c r="C58" s="74" t="s">
        <v>77</v>
      </c>
      <c r="D58" s="75" t="s">
        <v>77</v>
      </c>
      <c r="E58" s="74" t="s">
        <v>83</v>
      </c>
      <c r="F58" s="75" t="s">
        <v>77</v>
      </c>
      <c r="G58" s="75" t="s">
        <v>77</v>
      </c>
      <c r="H58" s="74" t="s">
        <v>53</v>
      </c>
      <c r="I58" s="74" t="s">
        <v>77</v>
      </c>
      <c r="J58" s="75" t="s">
        <v>77</v>
      </c>
      <c r="K58" s="74" t="s">
        <v>77</v>
      </c>
      <c r="L58" s="75" t="s">
        <v>77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16.0</v>
      </c>
      <c r="B60" s="91" t="s">
        <v>54</v>
      </c>
      <c r="C60" s="74">
        <v>54.0</v>
      </c>
      <c r="D60" s="75">
        <v>114.0</v>
      </c>
      <c r="E60" s="74">
        <v>60.0</v>
      </c>
      <c r="F60" s="75">
        <v>126.0</v>
      </c>
      <c r="G60" s="74" t="s">
        <v>53</v>
      </c>
      <c r="H60" s="75">
        <v>12.0</v>
      </c>
      <c r="I60" s="74">
        <v>66.0</v>
      </c>
      <c r="J60" s="75">
        <v>6.0</v>
      </c>
      <c r="K60" s="74">
        <v>153.0</v>
      </c>
      <c r="L60" s="75">
        <v>18.0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17.0</v>
      </c>
      <c r="B61" s="91" t="s">
        <v>55</v>
      </c>
      <c r="C61" s="74">
        <v>12.0</v>
      </c>
      <c r="D61" s="75">
        <v>46.0</v>
      </c>
      <c r="E61" s="74">
        <v>28.0</v>
      </c>
      <c r="F61" s="75">
        <v>37.0</v>
      </c>
      <c r="G61" s="74" t="s">
        <v>53</v>
      </c>
      <c r="H61" s="75">
        <v>4.0</v>
      </c>
      <c r="I61" s="74">
        <v>39.0</v>
      </c>
      <c r="J61" s="75">
        <v>1.0</v>
      </c>
      <c r="K61" s="74">
        <v>65.0</v>
      </c>
      <c r="L61" s="75">
        <v>2.0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60">
        <v>18.0</v>
      </c>
      <c r="B62" s="91" t="s">
        <v>56</v>
      </c>
      <c r="C62" s="81">
        <v>2.0</v>
      </c>
      <c r="D62" s="82">
        <v>0.0</v>
      </c>
      <c r="E62" s="81">
        <v>1.0</v>
      </c>
      <c r="F62" s="82">
        <v>1.0</v>
      </c>
      <c r="G62" s="81" t="s">
        <v>53</v>
      </c>
      <c r="H62" s="82">
        <v>0.0</v>
      </c>
      <c r="I62" s="81">
        <v>3.0</v>
      </c>
      <c r="J62" s="82">
        <v>0.0</v>
      </c>
      <c r="K62" s="81">
        <v>3.0</v>
      </c>
      <c r="L62" s="82">
        <v>1.0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27">
        <v>19.0</v>
      </c>
      <c r="B63" s="91" t="s">
        <v>57</v>
      </c>
      <c r="C63" s="74">
        <v>1.0</v>
      </c>
      <c r="D63" s="75">
        <v>4.0</v>
      </c>
      <c r="E63" s="74">
        <v>0.0</v>
      </c>
      <c r="F63" s="75">
        <v>4.0</v>
      </c>
      <c r="G63" s="74" t="s">
        <v>53</v>
      </c>
      <c r="H63" s="75">
        <v>0.0</v>
      </c>
      <c r="I63" s="74">
        <v>3.0</v>
      </c>
      <c r="J63" s="75">
        <v>0.0</v>
      </c>
      <c r="K63" s="74">
        <v>4.0</v>
      </c>
      <c r="L63" s="75">
        <v>1.0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60">
        <v>20.0</v>
      </c>
      <c r="B64" s="91" t="s">
        <v>58</v>
      </c>
      <c r="C64" s="74">
        <v>3.0</v>
      </c>
      <c r="D64" s="75" t="s">
        <v>53</v>
      </c>
      <c r="E64" s="74">
        <v>10.0</v>
      </c>
      <c r="F64" s="75">
        <v>2.0</v>
      </c>
      <c r="G64" s="74" t="s">
        <v>53</v>
      </c>
      <c r="H64" s="75" t="s">
        <v>53</v>
      </c>
      <c r="I64" s="74" t="s">
        <v>397</v>
      </c>
      <c r="J64" s="75" t="s">
        <v>53</v>
      </c>
      <c r="K64" s="74" t="s">
        <v>398</v>
      </c>
      <c r="L64" s="75">
        <v>7.0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851" t="s">
        <v>378</v>
      </c>
      <c r="B67" s="151"/>
      <c r="C67" s="151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2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153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2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344" t="s">
        <v>9</v>
      </c>
      <c r="B69" s="345" t="s">
        <v>25</v>
      </c>
      <c r="C69" s="346" t="s">
        <v>26</v>
      </c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2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25"/>
      <c r="B70" s="25"/>
      <c r="C70" s="852" t="s">
        <v>379</v>
      </c>
      <c r="D70" s="22"/>
      <c r="E70" s="853" t="s">
        <v>380</v>
      </c>
      <c r="F70" s="22"/>
      <c r="G70" s="852" t="s">
        <v>381</v>
      </c>
      <c r="H70" s="22"/>
      <c r="I70" s="852" t="s">
        <v>382</v>
      </c>
      <c r="J70" s="22"/>
      <c r="K70" s="852" t="s">
        <v>383</v>
      </c>
      <c r="L70" s="22"/>
      <c r="M70" s="853" t="s">
        <v>384</v>
      </c>
      <c r="N70" s="22"/>
      <c r="O70" s="853" t="s">
        <v>385</v>
      </c>
      <c r="P70" s="22"/>
      <c r="Q70" s="853" t="s">
        <v>386</v>
      </c>
      <c r="R70" s="22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854" t="s">
        <v>34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2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855"/>
      <c r="B72" s="856"/>
      <c r="C72" s="857" t="s">
        <v>156</v>
      </c>
      <c r="D72" s="857" t="s">
        <v>157</v>
      </c>
      <c r="E72" s="857" t="s">
        <v>156</v>
      </c>
      <c r="F72" s="857" t="s">
        <v>157</v>
      </c>
      <c r="G72" s="857" t="s">
        <v>156</v>
      </c>
      <c r="H72" s="857" t="s">
        <v>157</v>
      </c>
      <c r="I72" s="857" t="s">
        <v>156</v>
      </c>
      <c r="J72" s="857" t="s">
        <v>157</v>
      </c>
      <c r="K72" s="857" t="s">
        <v>156</v>
      </c>
      <c r="L72" s="857" t="s">
        <v>157</v>
      </c>
      <c r="M72" s="857" t="s">
        <v>156</v>
      </c>
      <c r="N72" s="857" t="s">
        <v>157</v>
      </c>
      <c r="O72" s="857" t="s">
        <v>156</v>
      </c>
      <c r="P72" s="857" t="s">
        <v>157</v>
      </c>
      <c r="Q72" s="857" t="s">
        <v>156</v>
      </c>
      <c r="R72" s="857" t="s">
        <v>157</v>
      </c>
      <c r="S72" s="4"/>
      <c r="T72" s="4"/>
      <c r="U72" s="4"/>
      <c r="V72" s="4"/>
      <c r="W72" s="4"/>
      <c r="X72" s="4"/>
      <c r="Y72" s="4"/>
      <c r="Z72" s="4"/>
    </row>
    <row r="73" ht="14.25" customHeight="1">
      <c r="A73" s="349">
        <v>1.0</v>
      </c>
      <c r="B73" s="350" t="s">
        <v>35</v>
      </c>
      <c r="C73" s="354">
        <v>2.0</v>
      </c>
      <c r="D73" s="354">
        <v>2.0</v>
      </c>
      <c r="E73" s="858">
        <v>11.0</v>
      </c>
      <c r="F73" s="859">
        <v>11.0</v>
      </c>
      <c r="G73" s="354">
        <v>14.0</v>
      </c>
      <c r="H73" s="354">
        <v>14.0</v>
      </c>
      <c r="I73" s="354">
        <v>20.0</v>
      </c>
      <c r="J73" s="354">
        <v>20.0</v>
      </c>
      <c r="K73" s="354">
        <v>22.0</v>
      </c>
      <c r="L73" s="354">
        <v>22.0</v>
      </c>
      <c r="M73" s="860">
        <v>28.0</v>
      </c>
      <c r="N73" s="860">
        <v>28.0</v>
      </c>
      <c r="O73" s="861">
        <v>29.0</v>
      </c>
      <c r="P73" s="861">
        <v>29.0</v>
      </c>
      <c r="Q73" s="861">
        <v>36.0</v>
      </c>
      <c r="R73" s="861">
        <v>36.0</v>
      </c>
      <c r="S73" s="4"/>
      <c r="T73" s="4"/>
      <c r="U73" s="4"/>
      <c r="V73" s="4"/>
      <c r="W73" s="4"/>
      <c r="X73" s="4"/>
      <c r="Y73" s="4"/>
      <c r="Z73" s="4"/>
    </row>
    <row r="74" ht="14.25" customHeight="1">
      <c r="A74" s="352">
        <v>2.0</v>
      </c>
      <c r="B74" s="350" t="s">
        <v>36</v>
      </c>
      <c r="C74" s="354">
        <v>1.0</v>
      </c>
      <c r="D74" s="354">
        <v>3.0</v>
      </c>
      <c r="E74" s="858">
        <v>2.0</v>
      </c>
      <c r="F74" s="859">
        <v>4.0</v>
      </c>
      <c r="G74" s="354">
        <v>1.0</v>
      </c>
      <c r="H74" s="354">
        <v>3.0</v>
      </c>
      <c r="I74" s="354">
        <v>1.0</v>
      </c>
      <c r="J74" s="354">
        <v>4.0</v>
      </c>
      <c r="K74" s="354">
        <v>2.0</v>
      </c>
      <c r="L74" s="354">
        <v>4.0</v>
      </c>
      <c r="M74" s="354">
        <v>1.0</v>
      </c>
      <c r="N74" s="354">
        <v>3.0</v>
      </c>
      <c r="O74" s="354">
        <v>1.0</v>
      </c>
      <c r="P74" s="354">
        <v>3.0</v>
      </c>
      <c r="Q74" s="354">
        <v>2.0</v>
      </c>
      <c r="R74" s="354">
        <v>4.0</v>
      </c>
      <c r="S74" s="4"/>
      <c r="T74" s="4"/>
      <c r="U74" s="4"/>
      <c r="V74" s="4"/>
      <c r="W74" s="4"/>
      <c r="X74" s="4"/>
      <c r="Y74" s="4"/>
      <c r="Z74" s="4"/>
    </row>
    <row r="75" ht="14.25" customHeight="1">
      <c r="A75" s="355">
        <v>3.0</v>
      </c>
      <c r="B75" s="350" t="s">
        <v>37</v>
      </c>
      <c r="C75" s="354">
        <v>5.0</v>
      </c>
      <c r="D75" s="354">
        <v>5.0</v>
      </c>
      <c r="E75" s="858">
        <v>5.0</v>
      </c>
      <c r="F75" s="858">
        <v>5.0</v>
      </c>
      <c r="G75" s="354">
        <v>5.0</v>
      </c>
      <c r="H75" s="354">
        <v>5.0</v>
      </c>
      <c r="I75" s="354">
        <v>5.0</v>
      </c>
      <c r="J75" s="354">
        <v>5.0</v>
      </c>
      <c r="K75" s="354">
        <v>5.0</v>
      </c>
      <c r="L75" s="354">
        <v>5.0</v>
      </c>
      <c r="M75" s="860">
        <v>5.0</v>
      </c>
      <c r="N75" s="860">
        <v>5.0</v>
      </c>
      <c r="O75" s="860">
        <v>5.0</v>
      </c>
      <c r="P75" s="860">
        <v>5.0</v>
      </c>
      <c r="Q75" s="860">
        <v>5.0</v>
      </c>
      <c r="R75" s="860">
        <v>5.0</v>
      </c>
      <c r="S75" s="4"/>
      <c r="T75" s="4"/>
      <c r="U75" s="4"/>
      <c r="V75" s="4"/>
      <c r="W75" s="4"/>
      <c r="X75" s="4"/>
      <c r="Y75" s="4"/>
      <c r="Z75" s="4"/>
    </row>
    <row r="76" ht="14.25" customHeight="1">
      <c r="A76" s="357">
        <v>4.0</v>
      </c>
      <c r="B76" s="350" t="s">
        <v>38</v>
      </c>
      <c r="C76" s="858">
        <v>6.0</v>
      </c>
      <c r="D76" s="858">
        <v>6.0</v>
      </c>
      <c r="E76" s="858">
        <v>4.0</v>
      </c>
      <c r="F76" s="858">
        <v>4.0</v>
      </c>
      <c r="G76" s="354">
        <v>2.0</v>
      </c>
      <c r="H76" s="354">
        <v>2.0</v>
      </c>
      <c r="I76" s="354">
        <v>7.0</v>
      </c>
      <c r="J76" s="354">
        <v>7.0</v>
      </c>
      <c r="K76" s="354">
        <v>1.0</v>
      </c>
      <c r="L76" s="354">
        <v>1.0</v>
      </c>
      <c r="M76" s="860">
        <v>9.0</v>
      </c>
      <c r="N76" s="860">
        <v>9.0</v>
      </c>
      <c r="O76" s="860">
        <v>8.0</v>
      </c>
      <c r="P76" s="860">
        <v>8.0</v>
      </c>
      <c r="Q76" s="860">
        <v>3.0</v>
      </c>
      <c r="R76" s="862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358" t="s">
        <v>39</v>
      </c>
      <c r="B77" s="350" t="s">
        <v>40</v>
      </c>
      <c r="C77" s="354">
        <v>268.0</v>
      </c>
      <c r="D77" s="354">
        <v>313.0</v>
      </c>
      <c r="E77" s="858">
        <v>208.0</v>
      </c>
      <c r="F77" s="859">
        <v>258.0</v>
      </c>
      <c r="G77" s="354">
        <v>250.0</v>
      </c>
      <c r="H77" s="354">
        <v>241.0</v>
      </c>
      <c r="I77" s="354">
        <v>370.0</v>
      </c>
      <c r="J77" s="354">
        <v>18.0</v>
      </c>
      <c r="K77" s="354">
        <v>180.0</v>
      </c>
      <c r="L77" s="354">
        <v>355.0</v>
      </c>
      <c r="M77" s="860">
        <v>391.0</v>
      </c>
      <c r="N77" s="354">
        <v>246.0</v>
      </c>
      <c r="O77" s="354">
        <v>261.0</v>
      </c>
      <c r="P77" s="354">
        <v>412.0</v>
      </c>
      <c r="Q77" s="354">
        <v>132.0</v>
      </c>
      <c r="R77" s="354">
        <v>145.0</v>
      </c>
      <c r="S77" s="4"/>
      <c r="T77" s="4"/>
      <c r="U77" s="4"/>
      <c r="V77" s="4"/>
      <c r="W77" s="4"/>
      <c r="X77" s="4"/>
      <c r="Y77" s="4"/>
      <c r="Z77" s="4"/>
    </row>
    <row r="78" ht="14.25" customHeight="1">
      <c r="A78" s="359">
        <v>6.0</v>
      </c>
      <c r="B78" s="360" t="s">
        <v>41</v>
      </c>
      <c r="C78" s="354">
        <v>10.0</v>
      </c>
      <c r="D78" s="354">
        <v>7.0</v>
      </c>
      <c r="E78" s="858">
        <v>10.0</v>
      </c>
      <c r="F78" s="859">
        <v>10.0</v>
      </c>
      <c r="G78" s="354">
        <v>10.0</v>
      </c>
      <c r="H78" s="354">
        <v>10.0</v>
      </c>
      <c r="I78" s="354">
        <v>10.0</v>
      </c>
      <c r="J78" s="354">
        <v>1.0</v>
      </c>
      <c r="K78" s="354">
        <v>10.0</v>
      </c>
      <c r="L78" s="354">
        <v>7.0</v>
      </c>
      <c r="M78" s="354">
        <v>10.0</v>
      </c>
      <c r="N78" s="860" t="s">
        <v>387</v>
      </c>
      <c r="O78" s="354">
        <v>10.0</v>
      </c>
      <c r="P78" s="860" t="s">
        <v>388</v>
      </c>
      <c r="Q78" s="354">
        <v>10.0</v>
      </c>
      <c r="R78" s="860">
        <v>10.0</v>
      </c>
      <c r="S78" s="4"/>
      <c r="T78" s="4"/>
      <c r="U78" s="4"/>
      <c r="V78" s="4"/>
      <c r="W78" s="4"/>
      <c r="X78" s="4"/>
      <c r="Y78" s="4"/>
      <c r="Z78" s="4"/>
    </row>
    <row r="79" ht="14.25" customHeight="1">
      <c r="A79" s="361">
        <v>7.0</v>
      </c>
      <c r="B79" s="350" t="s">
        <v>42</v>
      </c>
      <c r="C79" s="354">
        <v>83.3</v>
      </c>
      <c r="D79" s="354">
        <v>77.4</v>
      </c>
      <c r="E79" s="858">
        <v>80.0</v>
      </c>
      <c r="F79" s="859">
        <v>65.0</v>
      </c>
      <c r="G79" s="354">
        <v>78.5</v>
      </c>
      <c r="H79" s="354">
        <v>77.4</v>
      </c>
      <c r="I79" s="354">
        <v>117.4</v>
      </c>
      <c r="J79" s="354">
        <v>3.5</v>
      </c>
      <c r="K79" s="354">
        <v>52.5</v>
      </c>
      <c r="L79" s="354">
        <v>121.2</v>
      </c>
      <c r="M79" s="354">
        <v>121.4</v>
      </c>
      <c r="N79" s="354">
        <v>73.1</v>
      </c>
      <c r="O79" s="354">
        <v>83.1</v>
      </c>
      <c r="P79" s="354">
        <v>114.4</v>
      </c>
      <c r="Q79" s="354">
        <v>28.0</v>
      </c>
      <c r="R79" s="354">
        <v>40.1</v>
      </c>
      <c r="S79" s="4"/>
      <c r="T79" s="4"/>
      <c r="U79" s="4"/>
      <c r="V79" s="4"/>
      <c r="W79" s="4"/>
      <c r="X79" s="4"/>
      <c r="Y79" s="4"/>
      <c r="Z79" s="4"/>
    </row>
    <row r="80" ht="14.25" customHeight="1">
      <c r="A80" s="362">
        <v>8.0</v>
      </c>
      <c r="B80" s="363" t="s">
        <v>43</v>
      </c>
      <c r="C80" s="354">
        <v>151.0</v>
      </c>
      <c r="D80" s="354">
        <v>140.0</v>
      </c>
      <c r="E80" s="858">
        <v>346.0</v>
      </c>
      <c r="F80" s="859">
        <v>182.0</v>
      </c>
      <c r="G80" s="354">
        <v>347.0</v>
      </c>
      <c r="H80" s="354">
        <v>148.0</v>
      </c>
      <c r="I80" s="354">
        <v>98.0</v>
      </c>
      <c r="J80" s="354">
        <v>288.0</v>
      </c>
      <c r="K80" s="354">
        <v>421.0</v>
      </c>
      <c r="L80" s="354">
        <v>112.0</v>
      </c>
      <c r="M80" s="354">
        <v>270.0</v>
      </c>
      <c r="N80" s="354">
        <v>195.0</v>
      </c>
      <c r="O80" s="354">
        <v>324.0</v>
      </c>
      <c r="P80" s="354">
        <v>130.0</v>
      </c>
      <c r="Q80" s="354">
        <v>286.0</v>
      </c>
      <c r="R80" s="354">
        <v>270.0</v>
      </c>
      <c r="S80" s="4"/>
      <c r="T80" s="4"/>
      <c r="U80" s="4"/>
      <c r="V80" s="4"/>
      <c r="W80" s="4"/>
      <c r="X80" s="4"/>
      <c r="Y80" s="4"/>
      <c r="Z80" s="4"/>
    </row>
    <row r="81" ht="14.25" customHeight="1">
      <c r="A81" s="352">
        <v>9.0</v>
      </c>
      <c r="B81" s="364" t="s">
        <v>44</v>
      </c>
      <c r="C81" s="354">
        <v>10.0</v>
      </c>
      <c r="D81" s="354">
        <v>10.0</v>
      </c>
      <c r="E81" s="858">
        <v>10.0</v>
      </c>
      <c r="F81" s="859">
        <v>10.0</v>
      </c>
      <c r="G81" s="354">
        <v>10.0</v>
      </c>
      <c r="H81" s="354">
        <v>9.0</v>
      </c>
      <c r="I81" s="354">
        <v>10.0</v>
      </c>
      <c r="J81" s="354">
        <v>10.0</v>
      </c>
      <c r="K81" s="354">
        <v>10.0</v>
      </c>
      <c r="L81" s="354">
        <v>10.0</v>
      </c>
      <c r="M81" s="354">
        <v>10.0</v>
      </c>
      <c r="N81" s="354">
        <v>4.0</v>
      </c>
      <c r="O81" s="354">
        <v>10.0</v>
      </c>
      <c r="P81" s="354">
        <v>1.0</v>
      </c>
      <c r="Q81" s="354">
        <v>10.0</v>
      </c>
      <c r="R81" s="354">
        <v>10.0</v>
      </c>
      <c r="S81" s="4"/>
      <c r="T81" s="4"/>
      <c r="U81" s="4"/>
      <c r="V81" s="4"/>
      <c r="W81" s="4"/>
      <c r="X81" s="4"/>
      <c r="Y81" s="4"/>
      <c r="Z81" s="4"/>
    </row>
    <row r="82" ht="14.25" customHeight="1">
      <c r="A82" s="402">
        <v>10.0</v>
      </c>
      <c r="B82" s="863" t="s">
        <v>45</v>
      </c>
      <c r="C82" s="372">
        <v>48.2</v>
      </c>
      <c r="D82" s="372">
        <v>40.3</v>
      </c>
      <c r="E82" s="864">
        <v>122.2</v>
      </c>
      <c r="F82" s="865">
        <v>50.5</v>
      </c>
      <c r="G82" s="372">
        <v>102.5</v>
      </c>
      <c r="H82" s="372">
        <v>41.2</v>
      </c>
      <c r="I82" s="372">
        <v>38.1</v>
      </c>
      <c r="J82" s="372">
        <v>86.2</v>
      </c>
      <c r="K82" s="372">
        <v>102.5</v>
      </c>
      <c r="L82" s="372">
        <v>45.4</v>
      </c>
      <c r="M82" s="372">
        <v>70.0</v>
      </c>
      <c r="N82" s="372">
        <v>62.0</v>
      </c>
      <c r="O82" s="372">
        <v>107.4</v>
      </c>
      <c r="P82" s="372">
        <v>32.0</v>
      </c>
      <c r="Q82" s="372">
        <v>81.0</v>
      </c>
      <c r="R82" s="372">
        <v>58.0</v>
      </c>
      <c r="S82" s="4"/>
      <c r="T82" s="4"/>
      <c r="U82" s="4"/>
      <c r="V82" s="4"/>
      <c r="W82" s="4"/>
      <c r="X82" s="4"/>
      <c r="Y82" s="4"/>
      <c r="Z82" s="4"/>
    </row>
    <row r="83" ht="14.25" customHeight="1">
      <c r="A83" s="866" t="s">
        <v>46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2"/>
      <c r="M83" s="867"/>
      <c r="N83" s="21"/>
      <c r="O83" s="21"/>
      <c r="P83" s="21"/>
      <c r="Q83" s="21"/>
      <c r="R83" s="22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868">
        <v>11.0</v>
      </c>
      <c r="B84" s="58" t="s">
        <v>47</v>
      </c>
      <c r="C84" s="328">
        <v>36.0</v>
      </c>
      <c r="D84" s="328">
        <v>1.0</v>
      </c>
      <c r="E84" s="328">
        <v>1.0</v>
      </c>
      <c r="F84" s="328">
        <v>12.0</v>
      </c>
      <c r="G84" s="328">
        <v>69.0</v>
      </c>
      <c r="H84" s="328">
        <v>78.0</v>
      </c>
      <c r="I84" s="328">
        <v>48.0</v>
      </c>
      <c r="J84" s="328" t="s">
        <v>53</v>
      </c>
      <c r="K84" s="328">
        <v>1.0</v>
      </c>
      <c r="L84" s="328">
        <v>27.0</v>
      </c>
      <c r="M84" s="869">
        <v>8.0</v>
      </c>
      <c r="N84" s="869">
        <v>93.0</v>
      </c>
      <c r="O84" s="869">
        <v>23.0</v>
      </c>
      <c r="P84" s="869">
        <v>64.0</v>
      </c>
      <c r="Q84" s="869">
        <v>24.0</v>
      </c>
      <c r="R84" s="869">
        <v>0.0</v>
      </c>
      <c r="S84" s="4"/>
      <c r="T84" s="4"/>
      <c r="U84" s="4"/>
      <c r="V84" s="4"/>
      <c r="W84" s="4"/>
      <c r="X84" s="4"/>
      <c r="Y84" s="4"/>
      <c r="Z84" s="4"/>
    </row>
    <row r="85" ht="14.25" customHeight="1">
      <c r="A85" s="52">
        <v>12.0</v>
      </c>
      <c r="B85" s="58" t="s">
        <v>48</v>
      </c>
      <c r="C85" s="328">
        <v>86.0</v>
      </c>
      <c r="D85" s="328">
        <v>2.0</v>
      </c>
      <c r="E85" s="328">
        <v>7.0</v>
      </c>
      <c r="F85" s="328">
        <v>12.0</v>
      </c>
      <c r="G85" s="328">
        <v>104.0</v>
      </c>
      <c r="H85" s="328">
        <v>116.0</v>
      </c>
      <c r="I85" s="328">
        <v>102.0</v>
      </c>
      <c r="J85" s="328" t="s">
        <v>53</v>
      </c>
      <c r="K85" s="328">
        <v>5.0</v>
      </c>
      <c r="L85" s="328">
        <v>35.0</v>
      </c>
      <c r="M85" s="869">
        <v>31.0</v>
      </c>
      <c r="N85" s="869">
        <v>140.0</v>
      </c>
      <c r="O85" s="869">
        <v>38.0</v>
      </c>
      <c r="P85" s="869">
        <v>75.0</v>
      </c>
      <c r="Q85" s="869">
        <v>28.0</v>
      </c>
      <c r="R85" s="869">
        <v>3.0</v>
      </c>
      <c r="S85" s="4"/>
      <c r="T85" s="4"/>
      <c r="U85" s="4"/>
      <c r="V85" s="4"/>
      <c r="W85" s="4"/>
      <c r="X85" s="4"/>
      <c r="Y85" s="4"/>
      <c r="Z85" s="4"/>
    </row>
    <row r="86" ht="14.25" customHeight="1">
      <c r="A86" s="52">
        <v>13.0</v>
      </c>
      <c r="B86" s="58" t="s">
        <v>49</v>
      </c>
      <c r="C86" s="328">
        <v>7.0</v>
      </c>
      <c r="D86" s="328">
        <v>8.0</v>
      </c>
      <c r="E86" s="328">
        <v>8.0</v>
      </c>
      <c r="F86" s="328">
        <v>8.0</v>
      </c>
      <c r="G86" s="328">
        <v>8.0</v>
      </c>
      <c r="H86" s="328">
        <v>9.0</v>
      </c>
      <c r="I86" s="328">
        <v>8.0</v>
      </c>
      <c r="J86" s="328" t="s">
        <v>53</v>
      </c>
      <c r="K86" s="328">
        <v>8.0</v>
      </c>
      <c r="L86" s="328">
        <v>9.0</v>
      </c>
      <c r="M86" s="869">
        <v>8.0</v>
      </c>
      <c r="N86" s="869">
        <v>9.0</v>
      </c>
      <c r="O86" s="869">
        <v>8.0</v>
      </c>
      <c r="P86" s="869">
        <v>8.0</v>
      </c>
      <c r="Q86" s="869">
        <v>8.0</v>
      </c>
      <c r="R86" s="869">
        <v>8.0</v>
      </c>
      <c r="S86" s="4"/>
      <c r="T86" s="4"/>
      <c r="U86" s="4"/>
      <c r="V86" s="4"/>
      <c r="W86" s="4"/>
      <c r="X86" s="4"/>
      <c r="Y86" s="4"/>
      <c r="Z86" s="4"/>
    </row>
    <row r="87" ht="14.25" customHeight="1">
      <c r="A87" s="52">
        <v>14.0</v>
      </c>
      <c r="B87" s="58" t="s">
        <v>50</v>
      </c>
      <c r="C87" s="328" t="s">
        <v>51</v>
      </c>
      <c r="D87" s="328" t="s">
        <v>4</v>
      </c>
      <c r="E87" s="328" t="s">
        <v>51</v>
      </c>
      <c r="F87" s="328" t="s">
        <v>51</v>
      </c>
      <c r="G87" s="328" t="s">
        <v>51</v>
      </c>
      <c r="H87" s="328" t="s">
        <v>51</v>
      </c>
      <c r="I87" s="328" t="s">
        <v>51</v>
      </c>
      <c r="J87" s="328" t="s">
        <v>53</v>
      </c>
      <c r="K87" s="328" t="s">
        <v>51</v>
      </c>
      <c r="L87" s="328" t="s">
        <v>51</v>
      </c>
      <c r="M87" s="869" t="s">
        <v>51</v>
      </c>
      <c r="N87" s="869" t="s">
        <v>51</v>
      </c>
      <c r="O87" s="869" t="s">
        <v>51</v>
      </c>
      <c r="P87" s="869" t="s">
        <v>4</v>
      </c>
      <c r="Q87" s="869" t="s">
        <v>51</v>
      </c>
      <c r="R87" s="869" t="s">
        <v>51</v>
      </c>
      <c r="S87" s="4"/>
      <c r="T87" s="4"/>
      <c r="U87" s="4"/>
      <c r="V87" s="4"/>
      <c r="W87" s="4"/>
      <c r="X87" s="4"/>
      <c r="Y87" s="4"/>
      <c r="Z87" s="4"/>
    </row>
    <row r="88" ht="14.25" customHeight="1">
      <c r="A88" s="52">
        <v>15.0</v>
      </c>
      <c r="B88" s="58" t="s">
        <v>52</v>
      </c>
      <c r="C88" s="705" t="s">
        <v>63</v>
      </c>
      <c r="D88" s="21"/>
      <c r="E88" s="21"/>
      <c r="F88" s="21"/>
      <c r="G88" s="21"/>
      <c r="H88" s="21"/>
      <c r="I88" s="21"/>
      <c r="J88" s="21"/>
      <c r="K88" s="21"/>
      <c r="L88" s="22"/>
      <c r="M88" s="870"/>
      <c r="N88" s="870"/>
      <c r="O88" s="870"/>
      <c r="P88" s="870"/>
      <c r="Q88" s="870"/>
      <c r="R88" s="870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871">
        <v>16.0</v>
      </c>
      <c r="B89" s="872" t="s">
        <v>54</v>
      </c>
      <c r="C89" s="328">
        <v>30.0</v>
      </c>
      <c r="D89" s="328">
        <v>60.0</v>
      </c>
      <c r="E89" s="328">
        <v>216.0</v>
      </c>
      <c r="F89" s="328">
        <v>83.0</v>
      </c>
      <c r="G89" s="328">
        <v>161.0</v>
      </c>
      <c r="H89" s="328">
        <v>30.0</v>
      </c>
      <c r="I89" s="328">
        <v>36.0</v>
      </c>
      <c r="J89" s="328">
        <v>168.0</v>
      </c>
      <c r="K89" s="328">
        <v>216.0</v>
      </c>
      <c r="L89" s="328">
        <v>96.0</v>
      </c>
      <c r="M89" s="869">
        <v>72.0</v>
      </c>
      <c r="N89" s="869">
        <v>96.0</v>
      </c>
      <c r="O89" s="869">
        <v>232.0</v>
      </c>
      <c r="P89" s="869">
        <v>60.0</v>
      </c>
      <c r="Q89" s="869">
        <v>168.0</v>
      </c>
      <c r="R89" s="869">
        <v>126.0</v>
      </c>
      <c r="S89" s="4"/>
      <c r="T89" s="4"/>
      <c r="U89" s="4"/>
      <c r="V89" s="4"/>
      <c r="W89" s="4"/>
      <c r="X89" s="4"/>
      <c r="Y89" s="4"/>
      <c r="Z89" s="4"/>
    </row>
    <row r="90" ht="14.25" customHeight="1">
      <c r="A90" s="52">
        <v>17.0</v>
      </c>
      <c r="B90" s="872" t="s">
        <v>55</v>
      </c>
      <c r="C90" s="328">
        <v>6.0</v>
      </c>
      <c r="D90" s="328">
        <v>15.0</v>
      </c>
      <c r="E90" s="328">
        <v>87.0</v>
      </c>
      <c r="F90" s="328">
        <v>42.0</v>
      </c>
      <c r="G90" s="328">
        <v>75.0</v>
      </c>
      <c r="H90" s="328">
        <v>12.0</v>
      </c>
      <c r="I90" s="328">
        <v>8.0</v>
      </c>
      <c r="J90" s="328">
        <v>83.0</v>
      </c>
      <c r="K90" s="328">
        <v>146.0</v>
      </c>
      <c r="L90" s="328">
        <v>21.0</v>
      </c>
      <c r="M90" s="869">
        <v>40.0</v>
      </c>
      <c r="N90" s="869">
        <v>38.0</v>
      </c>
      <c r="O90" s="869">
        <v>73.0</v>
      </c>
      <c r="P90" s="869">
        <v>23.0</v>
      </c>
      <c r="Q90" s="869">
        <v>92.0</v>
      </c>
      <c r="R90" s="869">
        <v>64.0</v>
      </c>
      <c r="S90" s="4"/>
      <c r="T90" s="4"/>
      <c r="U90" s="4"/>
      <c r="V90" s="4"/>
      <c r="W90" s="4"/>
      <c r="X90" s="4"/>
      <c r="Y90" s="4"/>
      <c r="Z90" s="4"/>
    </row>
    <row r="91" ht="14.25" customHeight="1">
      <c r="A91" s="871">
        <v>18.0</v>
      </c>
      <c r="B91" s="872" t="s">
        <v>56</v>
      </c>
      <c r="C91" s="328">
        <v>1.0</v>
      </c>
      <c r="D91" s="328">
        <v>2.0</v>
      </c>
      <c r="E91" s="328">
        <v>3.0</v>
      </c>
      <c r="F91" s="328">
        <v>4.0</v>
      </c>
      <c r="G91" s="328">
        <v>5.0</v>
      </c>
      <c r="H91" s="328">
        <v>1.0</v>
      </c>
      <c r="I91" s="328">
        <v>1.0</v>
      </c>
      <c r="J91" s="328">
        <v>2.0</v>
      </c>
      <c r="K91" s="328">
        <v>6.0</v>
      </c>
      <c r="L91" s="328">
        <v>3.0</v>
      </c>
      <c r="M91" s="869">
        <v>1.0</v>
      </c>
      <c r="N91" s="869">
        <v>1.0</v>
      </c>
      <c r="O91" s="869">
        <v>5.0</v>
      </c>
      <c r="P91" s="869">
        <v>0.0</v>
      </c>
      <c r="Q91" s="869">
        <v>3.0</v>
      </c>
      <c r="R91" s="869">
        <v>4.0</v>
      </c>
      <c r="S91" s="4"/>
      <c r="T91" s="4"/>
      <c r="U91" s="4"/>
      <c r="V91" s="4"/>
      <c r="W91" s="4"/>
      <c r="X91" s="4"/>
      <c r="Y91" s="4"/>
      <c r="Z91" s="4"/>
    </row>
    <row r="92" ht="14.25" customHeight="1">
      <c r="A92" s="52">
        <v>19.0</v>
      </c>
      <c r="B92" s="872" t="s">
        <v>57</v>
      </c>
      <c r="C92" s="328">
        <v>2.0</v>
      </c>
      <c r="D92" s="328">
        <v>3.0</v>
      </c>
      <c r="E92" s="328">
        <v>5.0</v>
      </c>
      <c r="F92" s="328">
        <v>3.0</v>
      </c>
      <c r="G92" s="328">
        <v>5.0</v>
      </c>
      <c r="H92" s="328">
        <v>1.0</v>
      </c>
      <c r="I92" s="328">
        <v>3.0</v>
      </c>
      <c r="J92" s="328">
        <v>5.0</v>
      </c>
      <c r="K92" s="328">
        <v>5.0</v>
      </c>
      <c r="L92" s="328">
        <v>4.0</v>
      </c>
      <c r="M92" s="869">
        <v>2.0</v>
      </c>
      <c r="N92" s="869">
        <v>4.0</v>
      </c>
      <c r="O92" s="869">
        <v>12.0</v>
      </c>
      <c r="P92" s="869">
        <v>3.0</v>
      </c>
      <c r="Q92" s="869">
        <v>5.0</v>
      </c>
      <c r="R92" s="869">
        <v>4.0</v>
      </c>
      <c r="S92" s="4"/>
      <c r="T92" s="4"/>
      <c r="U92" s="4"/>
      <c r="V92" s="4"/>
      <c r="W92" s="4"/>
      <c r="X92" s="4"/>
      <c r="Y92" s="4"/>
      <c r="Z92" s="4"/>
    </row>
    <row r="93" ht="14.25" customHeight="1">
      <c r="A93" s="871">
        <v>20.0</v>
      </c>
      <c r="B93" s="872" t="s">
        <v>58</v>
      </c>
      <c r="C93" s="328">
        <v>7.0</v>
      </c>
      <c r="D93" s="328" t="s">
        <v>124</v>
      </c>
      <c r="E93" s="328" t="s">
        <v>399</v>
      </c>
      <c r="F93" s="328" t="s">
        <v>400</v>
      </c>
      <c r="G93" s="328" t="s">
        <v>401</v>
      </c>
      <c r="H93" s="328">
        <v>5.0</v>
      </c>
      <c r="I93" s="328">
        <v>7.0</v>
      </c>
      <c r="J93" s="328" t="s">
        <v>123</v>
      </c>
      <c r="K93" s="328" t="s">
        <v>402</v>
      </c>
      <c r="L93" s="328">
        <v>3.0</v>
      </c>
      <c r="M93" s="869">
        <v>11.0</v>
      </c>
      <c r="N93" s="869">
        <v>3.0</v>
      </c>
      <c r="O93" s="869" t="s">
        <v>403</v>
      </c>
      <c r="P93" s="869">
        <v>0.0</v>
      </c>
      <c r="Q93" s="869" t="s">
        <v>404</v>
      </c>
      <c r="R93" s="869" t="s">
        <v>405</v>
      </c>
      <c r="S93" s="4"/>
      <c r="T93" s="4"/>
      <c r="U93" s="4"/>
      <c r="V93" s="4"/>
      <c r="W93" s="4"/>
      <c r="X93" s="4"/>
      <c r="Y93" s="4"/>
      <c r="Z93" s="4"/>
    </row>
    <row r="94" ht="14.25" customHeight="1">
      <c r="A94" s="52">
        <v>21.0</v>
      </c>
      <c r="B94" s="872" t="s">
        <v>59</v>
      </c>
      <c r="C94" s="705" t="s">
        <v>63</v>
      </c>
      <c r="D94" s="21"/>
      <c r="E94" s="21"/>
      <c r="F94" s="21"/>
      <c r="G94" s="21"/>
      <c r="H94" s="21"/>
      <c r="I94" s="21"/>
      <c r="J94" s="21"/>
      <c r="K94" s="21"/>
      <c r="L94" s="22"/>
      <c r="M94" s="873"/>
      <c r="N94" s="873"/>
      <c r="O94" s="873"/>
      <c r="P94" s="873"/>
      <c r="Q94" s="873"/>
      <c r="R94" s="873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874"/>
      <c r="B95" s="875"/>
      <c r="C95" s="875"/>
      <c r="D95" s="875"/>
      <c r="E95" s="875"/>
      <c r="F95" s="876"/>
      <c r="G95" s="877"/>
      <c r="H95" s="877"/>
      <c r="I95" s="877"/>
      <c r="J95" s="877"/>
      <c r="K95" s="877"/>
      <c r="L95" s="877"/>
      <c r="M95" s="877"/>
      <c r="N95" s="877"/>
      <c r="O95" s="877"/>
      <c r="P95" s="877"/>
      <c r="Q95" s="877"/>
      <c r="R95" s="877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344" t="s">
        <v>9</v>
      </c>
      <c r="B96" s="345" t="s">
        <v>25</v>
      </c>
      <c r="C96" s="346" t="s">
        <v>26</v>
      </c>
      <c r="D96" s="21"/>
      <c r="E96" s="21"/>
      <c r="F96" s="22"/>
      <c r="G96" s="878"/>
      <c r="H96" s="878"/>
      <c r="I96" s="878"/>
      <c r="J96" s="878"/>
      <c r="K96" s="878"/>
      <c r="L96" s="878"/>
      <c r="M96" s="878"/>
      <c r="N96" s="878"/>
      <c r="O96" s="878"/>
      <c r="P96" s="878"/>
      <c r="Q96" s="878"/>
      <c r="R96" s="878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25"/>
      <c r="B97" s="25"/>
      <c r="C97" s="879" t="s">
        <v>379</v>
      </c>
      <c r="D97" s="879" t="s">
        <v>390</v>
      </c>
      <c r="E97" s="880" t="s">
        <v>381</v>
      </c>
      <c r="F97" s="880" t="s">
        <v>391</v>
      </c>
      <c r="G97" s="421"/>
      <c r="H97" s="421"/>
      <c r="I97" s="421"/>
      <c r="J97" s="421"/>
      <c r="K97" s="421"/>
      <c r="L97" s="421"/>
      <c r="M97" s="421"/>
      <c r="N97" s="421"/>
      <c r="O97" s="421"/>
      <c r="P97" s="421"/>
      <c r="Q97" s="421"/>
      <c r="R97" s="421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854" t="s">
        <v>34</v>
      </c>
      <c r="B98" s="21"/>
      <c r="C98" s="21"/>
      <c r="D98" s="21"/>
      <c r="E98" s="21"/>
      <c r="F98" s="22"/>
      <c r="G98" s="421"/>
      <c r="H98" s="421"/>
      <c r="I98" s="421"/>
      <c r="J98" s="421"/>
      <c r="K98" s="421"/>
      <c r="L98" s="421"/>
      <c r="M98" s="421"/>
      <c r="N98" s="421"/>
      <c r="O98" s="421"/>
      <c r="P98" s="421"/>
      <c r="Q98" s="421"/>
      <c r="R98" s="421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349">
        <v>1.0</v>
      </c>
      <c r="B99" s="350" t="s">
        <v>35</v>
      </c>
      <c r="C99" s="858">
        <v>2.0</v>
      </c>
      <c r="D99" s="858">
        <v>7.0</v>
      </c>
      <c r="E99" s="858">
        <v>9.0</v>
      </c>
      <c r="F99" s="858">
        <v>17.0</v>
      </c>
      <c r="G99" s="421"/>
      <c r="H99" s="421"/>
      <c r="I99" s="421"/>
      <c r="J99" s="421"/>
      <c r="K99" s="421"/>
      <c r="L99" s="421"/>
      <c r="M99" s="421"/>
      <c r="N99" s="421"/>
      <c r="O99" s="421"/>
      <c r="P99" s="421"/>
      <c r="Q99" s="421"/>
      <c r="R99" s="421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352">
        <v>2.0</v>
      </c>
      <c r="B100" s="350" t="s">
        <v>36</v>
      </c>
      <c r="C100" s="858">
        <v>2.0</v>
      </c>
      <c r="D100" s="858">
        <v>2.0</v>
      </c>
      <c r="E100" s="858">
        <v>1.0</v>
      </c>
      <c r="F100" s="858">
        <v>2.0</v>
      </c>
      <c r="G100" s="421"/>
      <c r="H100" s="421"/>
      <c r="I100" s="421"/>
      <c r="J100" s="421"/>
      <c r="K100" s="421"/>
      <c r="L100" s="421"/>
      <c r="M100" s="421"/>
      <c r="N100" s="421"/>
      <c r="O100" s="421"/>
      <c r="P100" s="421"/>
      <c r="Q100" s="421"/>
      <c r="R100" s="421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355">
        <v>3.0</v>
      </c>
      <c r="B101" s="350" t="s">
        <v>37</v>
      </c>
      <c r="C101" s="858">
        <v>1.0</v>
      </c>
      <c r="D101" s="858">
        <v>1.0</v>
      </c>
      <c r="E101" s="858">
        <v>1.0</v>
      </c>
      <c r="F101" s="858">
        <v>1.0</v>
      </c>
      <c r="G101" s="421"/>
      <c r="H101" s="421"/>
      <c r="I101" s="421"/>
      <c r="J101" s="421"/>
      <c r="K101" s="421"/>
      <c r="L101" s="421"/>
      <c r="M101" s="421"/>
      <c r="N101" s="421"/>
      <c r="O101" s="421"/>
      <c r="P101" s="421"/>
      <c r="Q101" s="421"/>
      <c r="R101" s="421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357">
        <v>4.0</v>
      </c>
      <c r="B102" s="350" t="s">
        <v>38</v>
      </c>
      <c r="C102" s="858">
        <v>3.0</v>
      </c>
      <c r="D102" s="858">
        <v>4.0</v>
      </c>
      <c r="E102" s="858">
        <v>2.0</v>
      </c>
      <c r="F102" s="858">
        <v>2.0</v>
      </c>
      <c r="G102" s="421"/>
      <c r="H102" s="421"/>
      <c r="I102" s="421"/>
      <c r="J102" s="421"/>
      <c r="K102" s="421"/>
      <c r="L102" s="421"/>
      <c r="M102" s="421"/>
      <c r="N102" s="421"/>
      <c r="O102" s="421"/>
      <c r="P102" s="421"/>
      <c r="Q102" s="421"/>
      <c r="R102" s="421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358" t="s">
        <v>39</v>
      </c>
      <c r="B103" s="350" t="s">
        <v>40</v>
      </c>
      <c r="C103" s="858">
        <v>239.0</v>
      </c>
      <c r="D103" s="858">
        <v>254.0</v>
      </c>
      <c r="E103" s="858">
        <v>379.0</v>
      </c>
      <c r="F103" s="858">
        <v>259.0</v>
      </c>
      <c r="G103" s="421"/>
      <c r="H103" s="421"/>
      <c r="I103" s="421"/>
      <c r="J103" s="421"/>
      <c r="K103" s="421"/>
      <c r="L103" s="421"/>
      <c r="M103" s="421"/>
      <c r="N103" s="421"/>
      <c r="O103" s="421"/>
      <c r="P103" s="421"/>
      <c r="Q103" s="421"/>
      <c r="R103" s="421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359">
        <v>6.0</v>
      </c>
      <c r="B104" s="360" t="s">
        <v>41</v>
      </c>
      <c r="C104" s="858">
        <v>2.0</v>
      </c>
      <c r="D104" s="858">
        <v>4.0</v>
      </c>
      <c r="E104" s="858">
        <v>4.0</v>
      </c>
      <c r="F104" s="858">
        <v>10.0</v>
      </c>
      <c r="G104" s="421"/>
      <c r="H104" s="421"/>
      <c r="I104" s="421"/>
      <c r="J104" s="421"/>
      <c r="K104" s="421"/>
      <c r="L104" s="421"/>
      <c r="M104" s="421"/>
      <c r="N104" s="421"/>
      <c r="O104" s="421"/>
      <c r="P104" s="421"/>
      <c r="Q104" s="421"/>
      <c r="R104" s="421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361">
        <v>7.0</v>
      </c>
      <c r="B105" s="350" t="s">
        <v>42</v>
      </c>
      <c r="C105" s="858">
        <v>38.5</v>
      </c>
      <c r="D105" s="858">
        <v>38.0</v>
      </c>
      <c r="E105" s="858">
        <v>50.0</v>
      </c>
      <c r="F105" s="858">
        <v>45.3</v>
      </c>
      <c r="G105" s="421"/>
      <c r="H105" s="421"/>
      <c r="I105" s="421"/>
      <c r="J105" s="421"/>
      <c r="K105" s="421"/>
      <c r="L105" s="421"/>
      <c r="M105" s="421"/>
      <c r="N105" s="421"/>
      <c r="O105" s="421"/>
      <c r="P105" s="421"/>
      <c r="Q105" s="421"/>
      <c r="R105" s="421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362">
        <v>8.0</v>
      </c>
      <c r="B106" s="363" t="s">
        <v>43</v>
      </c>
      <c r="C106" s="858">
        <v>238.0</v>
      </c>
      <c r="D106" s="858">
        <v>312.0</v>
      </c>
      <c r="E106" s="858">
        <v>344.0</v>
      </c>
      <c r="F106" s="858">
        <v>333.0</v>
      </c>
      <c r="G106" s="421"/>
      <c r="H106" s="421"/>
      <c r="I106" s="421"/>
      <c r="J106" s="421"/>
      <c r="K106" s="421"/>
      <c r="L106" s="421"/>
      <c r="M106" s="421"/>
      <c r="N106" s="421"/>
      <c r="O106" s="421"/>
      <c r="P106" s="421"/>
      <c r="Q106" s="421"/>
      <c r="R106" s="421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352">
        <v>9.0</v>
      </c>
      <c r="B107" s="364" t="s">
        <v>44</v>
      </c>
      <c r="C107" s="858">
        <v>10.0</v>
      </c>
      <c r="D107" s="858">
        <v>4.0</v>
      </c>
      <c r="E107" s="858">
        <v>8.0</v>
      </c>
      <c r="F107" s="858">
        <v>6.0</v>
      </c>
      <c r="G107" s="421"/>
      <c r="H107" s="421"/>
      <c r="I107" s="421"/>
      <c r="J107" s="421"/>
      <c r="K107" s="421"/>
      <c r="L107" s="421"/>
      <c r="M107" s="421"/>
      <c r="N107" s="421"/>
      <c r="O107" s="421"/>
      <c r="P107" s="421"/>
      <c r="Q107" s="421"/>
      <c r="R107" s="421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557">
        <v>10.0</v>
      </c>
      <c r="B108" s="408" t="s">
        <v>45</v>
      </c>
      <c r="C108" s="881">
        <v>50.0</v>
      </c>
      <c r="D108" s="881">
        <v>50.0</v>
      </c>
      <c r="E108" s="881">
        <v>47.0</v>
      </c>
      <c r="F108" s="881">
        <v>50.0</v>
      </c>
      <c r="G108" s="421"/>
      <c r="H108" s="421"/>
      <c r="I108" s="421"/>
      <c r="J108" s="421"/>
      <c r="K108" s="421"/>
      <c r="L108" s="421"/>
      <c r="M108" s="421"/>
      <c r="N108" s="421"/>
      <c r="O108" s="421"/>
      <c r="P108" s="421"/>
      <c r="Q108" s="421"/>
      <c r="R108" s="421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20" t="s">
        <v>46</v>
      </c>
      <c r="B109" s="882"/>
      <c r="C109" s="882"/>
      <c r="D109" s="882"/>
      <c r="E109" s="882"/>
      <c r="F109" s="882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</row>
    <row r="110" ht="14.25" customHeight="1">
      <c r="A110" s="727">
        <v>11.0</v>
      </c>
      <c r="B110" s="728" t="s">
        <v>47</v>
      </c>
      <c r="C110" s="729"/>
      <c r="D110" s="730"/>
      <c r="E110" s="729"/>
      <c r="F110" s="883">
        <v>73.0</v>
      </c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</row>
    <row r="111" ht="14.25" customHeight="1">
      <c r="A111" s="27">
        <v>12.0</v>
      </c>
      <c r="B111" s="87" t="s">
        <v>48</v>
      </c>
      <c r="C111" s="74"/>
      <c r="D111" s="75"/>
      <c r="E111" s="74"/>
      <c r="F111" s="884">
        <v>67.0</v>
      </c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</row>
    <row r="112" ht="14.25" customHeight="1">
      <c r="A112" s="27">
        <v>13.0</v>
      </c>
      <c r="B112" s="87" t="s">
        <v>49</v>
      </c>
      <c r="C112" s="74"/>
      <c r="D112" s="75"/>
      <c r="E112" s="74"/>
      <c r="F112" s="884">
        <v>8.0</v>
      </c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</row>
    <row r="113" ht="14.25" customHeight="1">
      <c r="A113" s="27">
        <v>14.0</v>
      </c>
      <c r="B113" s="87" t="s">
        <v>50</v>
      </c>
      <c r="C113" s="74"/>
      <c r="D113" s="75"/>
      <c r="E113" s="74"/>
      <c r="F113" s="884" t="s">
        <v>51</v>
      </c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</row>
    <row r="114" ht="14.25" customHeight="1">
      <c r="A114" s="27">
        <v>15.0</v>
      </c>
      <c r="B114" s="87" t="s">
        <v>52</v>
      </c>
      <c r="C114" s="323" t="s">
        <v>63</v>
      </c>
      <c r="D114" s="21"/>
      <c r="E114" s="21"/>
      <c r="F114" s="21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</row>
    <row r="115" ht="14.25" customHeight="1">
      <c r="A115" s="60">
        <v>16.0</v>
      </c>
      <c r="B115" s="91" t="s">
        <v>54</v>
      </c>
      <c r="C115" s="885">
        <v>60.0</v>
      </c>
      <c r="D115" s="884">
        <v>60.0</v>
      </c>
      <c r="E115" s="74"/>
      <c r="F115" s="884">
        <v>60.0</v>
      </c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</row>
    <row r="116" ht="14.25" customHeight="1">
      <c r="A116" s="27">
        <v>17.0</v>
      </c>
      <c r="B116" s="91" t="s">
        <v>55</v>
      </c>
      <c r="C116" s="885">
        <v>42.0</v>
      </c>
      <c r="D116" s="884">
        <v>36.0</v>
      </c>
      <c r="E116" s="74"/>
      <c r="F116" s="884">
        <v>42.0</v>
      </c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</row>
    <row r="117" ht="14.25" customHeight="1">
      <c r="A117" s="60">
        <v>18.0</v>
      </c>
      <c r="B117" s="91" t="s">
        <v>56</v>
      </c>
      <c r="C117" s="886">
        <v>1.0</v>
      </c>
      <c r="D117" s="887">
        <v>1.0</v>
      </c>
      <c r="E117" s="81"/>
      <c r="F117" s="887">
        <v>1.0</v>
      </c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</row>
    <row r="118" ht="14.25" customHeight="1">
      <c r="A118" s="27">
        <v>19.0</v>
      </c>
      <c r="B118" s="91" t="s">
        <v>57</v>
      </c>
      <c r="C118" s="885">
        <v>0.0</v>
      </c>
      <c r="D118" s="884">
        <v>1.0</v>
      </c>
      <c r="E118" s="74"/>
      <c r="F118" s="884">
        <v>0.0</v>
      </c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</row>
    <row r="119" ht="14.25" customHeight="1">
      <c r="A119" s="60">
        <v>20.0</v>
      </c>
      <c r="B119" s="91" t="s">
        <v>58</v>
      </c>
      <c r="C119" s="885">
        <v>1.0</v>
      </c>
      <c r="D119" s="884">
        <v>5.0</v>
      </c>
      <c r="E119" s="74"/>
      <c r="F119" s="884">
        <v>0.0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</row>
    <row r="120" ht="14.25" customHeight="1">
      <c r="A120" s="27">
        <v>21.0</v>
      </c>
      <c r="B120" s="888" t="s">
        <v>59</v>
      </c>
      <c r="C120" s="324" t="s">
        <v>63</v>
      </c>
      <c r="D120" s="93"/>
      <c r="E120" s="93"/>
      <c r="F120" s="93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  <row r="1006" ht="14.25" customHeight="1"/>
    <row r="1007" ht="14.25" customHeight="1"/>
    <row r="1008" ht="14.25" customHeight="1"/>
    <row r="1009" ht="14.25" customHeight="1"/>
    <row r="1010" ht="14.25" customHeight="1"/>
    <row r="1011" ht="14.25" customHeight="1"/>
    <row r="1012" ht="14.25" customHeight="1"/>
    <row r="1013" ht="14.25" customHeight="1"/>
    <row r="1014" ht="14.25" customHeight="1"/>
    <row r="1015" ht="14.25" customHeight="1"/>
  </sheetData>
  <mergeCells count="60">
    <mergeCell ref="K70:L70"/>
    <mergeCell ref="M70:N70"/>
    <mergeCell ref="O70:P70"/>
    <mergeCell ref="Q70:R70"/>
    <mergeCell ref="M83:R83"/>
    <mergeCell ref="C65:L65"/>
    <mergeCell ref="A67:R68"/>
    <mergeCell ref="A69:A70"/>
    <mergeCell ref="B69:B70"/>
    <mergeCell ref="C69:R69"/>
    <mergeCell ref="C70:D70"/>
    <mergeCell ref="E70:F70"/>
    <mergeCell ref="A71:R71"/>
    <mergeCell ref="C96:F96"/>
    <mergeCell ref="A98:F98"/>
    <mergeCell ref="C114:F114"/>
    <mergeCell ref="C120:F120"/>
    <mergeCell ref="G70:H70"/>
    <mergeCell ref="I70:J70"/>
    <mergeCell ref="A83:L83"/>
    <mergeCell ref="C88:L88"/>
    <mergeCell ref="C94:L94"/>
    <mergeCell ref="A96:A97"/>
    <mergeCell ref="B96:B97"/>
    <mergeCell ref="B1:L1"/>
    <mergeCell ref="A12:G12"/>
    <mergeCell ref="A13:A14"/>
    <mergeCell ref="B13:B14"/>
    <mergeCell ref="C13:E13"/>
    <mergeCell ref="A15:G15"/>
    <mergeCell ref="A26:G26"/>
    <mergeCell ref="E41:F41"/>
    <mergeCell ref="G41:H41"/>
    <mergeCell ref="I41:J41"/>
    <mergeCell ref="K41:L41"/>
    <mergeCell ref="C31:G31"/>
    <mergeCell ref="C37:G37"/>
    <mergeCell ref="A39:L39"/>
    <mergeCell ref="A40:A42"/>
    <mergeCell ref="B40:B42"/>
    <mergeCell ref="C40:L40"/>
    <mergeCell ref="A43:L43"/>
    <mergeCell ref="I46:J46"/>
    <mergeCell ref="K46:L46"/>
    <mergeCell ref="I47:J47"/>
    <mergeCell ref="K47:L47"/>
    <mergeCell ref="C41:D41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A54:L54"/>
    <mergeCell ref="C59:L59"/>
  </mergeCells>
  <printOptions/>
  <pageMargins bottom="1.0" footer="0.0" header="0.0" left="0.75" right="0.75" top="1.0"/>
  <pageSetup orientation="landscape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4" width="51.0"/>
    <col customWidth="1" min="5" max="5" width="25.0"/>
    <col customWidth="1" min="6" max="6" width="15.0"/>
    <col customWidth="1" min="7" max="7" width="21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2.0"/>
  </cols>
  <sheetData>
    <row r="1" ht="14.25" customHeight="1">
      <c r="A1" s="1" t="s">
        <v>0</v>
      </c>
      <c r="B1" s="517">
        <v>329.0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COUNT(C12:G12)</f>
        <v>3</v>
      </c>
      <c r="D3" s="308">
        <f>COUNTIF(C26:G26, "YES") + COUNTIF(C26:G26, "NO")</f>
        <v>1</v>
      </c>
      <c r="E3" s="308">
        <f>COUNTIF(C26:G26, "NO")</f>
        <v>0</v>
      </c>
      <c r="F3" s="308">
        <f>SUM(C23:G23)</f>
        <v>7</v>
      </c>
      <c r="G3" s="308">
        <f>MAX(C23:G23)</f>
        <v>7</v>
      </c>
      <c r="H3" s="717">
        <f t="shared" ref="H3:H4" si="1">IF(D3-E3=0, 0, F3/(D3-E3))</f>
        <v>7</v>
      </c>
      <c r="I3" s="718">
        <f>SUM(C24:G24)</f>
        <v>10</v>
      </c>
      <c r="J3" s="719">
        <f t="shared" ref="J3:J4" si="2">SUM(F3/I3)*100</f>
        <v>70</v>
      </c>
      <c r="K3" s="308">
        <f>COUNTIF(C23:G23, "&gt;=100")</f>
        <v>0</v>
      </c>
      <c r="L3" s="308">
        <f>COUNTIF(C23:G23,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f>COUNT(C40:L40)</f>
        <v>0</v>
      </c>
      <c r="D4" s="718">
        <f>COUNTIF(C54:L54, "YES") + COUNTIF(C54:L54, "NO")</f>
        <v>0</v>
      </c>
      <c r="E4" s="308">
        <f>COUNTIF(C54:L54, "NO")</f>
        <v>0</v>
      </c>
      <c r="F4" s="308">
        <f>SUM(C51:L51)</f>
        <v>0</v>
      </c>
      <c r="G4" s="308">
        <f>MAX(C51:L51)</f>
        <v>0</v>
      </c>
      <c r="H4" s="717">
        <f t="shared" si="1"/>
        <v>0</v>
      </c>
      <c r="I4" s="308">
        <f>SUM(C52:L52)</f>
        <v>0</v>
      </c>
      <c r="J4" s="720" t="str">
        <f t="shared" si="2"/>
        <v>#DIV/0!</v>
      </c>
      <c r="K4" s="308">
        <f>COUNTIF(C51:L51, "&gt;=100")</f>
        <v>0</v>
      </c>
      <c r="L4" s="308">
        <f>COUNTIF(D51:M51, "&gt;=50")</f>
        <v>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721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>
        <f>SUM(C28:G28)</f>
        <v>30</v>
      </c>
      <c r="D6" s="308">
        <f>SUMIF(C31:G31, "&gt;=1")</f>
        <v>0</v>
      </c>
      <c r="E6" s="308">
        <f>SUM(C29:G29)</f>
        <v>41</v>
      </c>
      <c r="F6" s="308">
        <f>SUM(C30:G30)</f>
        <v>1</v>
      </c>
      <c r="G6" s="325">
        <v>45674.0</v>
      </c>
      <c r="H6" s="308">
        <f>SUM(E6/F6)</f>
        <v>41</v>
      </c>
      <c r="I6" s="308">
        <f>COUNTIF(B30:F30, "&gt;=5")</f>
        <v>0</v>
      </c>
      <c r="J6" s="308">
        <f>COUNTIF(C30:G30, "&gt;=4")</f>
        <v>0</v>
      </c>
      <c r="K6" s="308">
        <f>SUM(C6/F6)</f>
        <v>30</v>
      </c>
      <c r="L6" s="308">
        <f t="shared" ref="L6:L7" si="3">SUM(E6/C6)*6</f>
        <v>8.2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>
        <f>SUM(C56:L56)</f>
        <v>0</v>
      </c>
      <c r="D7" s="308">
        <f>SUMIF(C59:L59, "&gt;=1")</f>
        <v>0</v>
      </c>
      <c r="E7" s="308">
        <f>SUM(C57:L57)</f>
        <v>0</v>
      </c>
      <c r="F7" s="308">
        <f>SUM(C58:L58)</f>
        <v>0</v>
      </c>
      <c r="G7" s="308"/>
      <c r="H7" s="308" t="str">
        <f>AVERAGE(E7/F7)</f>
        <v>#DIV/0!</v>
      </c>
      <c r="I7" s="308">
        <f>COUNTIF(B58:K58, "&gt;=5")</f>
        <v>0</v>
      </c>
      <c r="J7" s="308">
        <f>COUNTIF(C58:L58, "&gt;=4")</f>
        <v>0</v>
      </c>
      <c r="K7" s="308" t="str">
        <f>AVERAGE(C7/F7)</f>
        <v>#DIV/0!</v>
      </c>
      <c r="L7" s="719" t="str">
        <f t="shared" si="3"/>
        <v>#DIV/0!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>
        <v>5.0</v>
      </c>
      <c r="D12" s="31">
        <v>18.0</v>
      </c>
      <c r="E12" s="31">
        <v>19.0</v>
      </c>
      <c r="F12" s="31"/>
      <c r="G12" s="31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>
        <v>2.0</v>
      </c>
      <c r="D13" s="31">
        <v>1.0</v>
      </c>
      <c r="E13" s="31">
        <v>2.0</v>
      </c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>
        <v>2.0</v>
      </c>
      <c r="D14" s="31">
        <v>2.0</v>
      </c>
      <c r="E14" s="31">
        <v>2.0</v>
      </c>
      <c r="F14" s="31"/>
      <c r="G14" s="31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>
        <v>3.0</v>
      </c>
      <c r="D15" s="31">
        <v>4.0</v>
      </c>
      <c r="E15" s="31">
        <v>1.0</v>
      </c>
      <c r="F15" s="31"/>
      <c r="G15" s="31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>
        <v>105.0</v>
      </c>
      <c r="D16" s="31">
        <v>127.0</v>
      </c>
      <c r="E16" s="8">
        <v>135.0</v>
      </c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>
        <v>3.0</v>
      </c>
      <c r="D17" s="31">
        <v>10.0</v>
      </c>
      <c r="E17" s="8">
        <v>2.0</v>
      </c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>
        <v>79.0</v>
      </c>
      <c r="D18" s="31">
        <v>117.0</v>
      </c>
      <c r="E18" s="8">
        <v>98.0</v>
      </c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>
        <v>104.0</v>
      </c>
      <c r="D19" s="51">
        <v>131.0</v>
      </c>
      <c r="E19" s="31">
        <v>134.0</v>
      </c>
      <c r="F19" s="51"/>
      <c r="G19" s="5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>
        <v>10.0</v>
      </c>
      <c r="D20" s="31">
        <v>3.0</v>
      </c>
      <c r="E20" s="31">
        <v>10.0</v>
      </c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1">
        <v>111.0</v>
      </c>
      <c r="D21" s="31">
        <v>83.0</v>
      </c>
      <c r="E21" s="31">
        <v>118.0</v>
      </c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 t="s">
        <v>53</v>
      </c>
      <c r="D23" s="31">
        <v>7.0</v>
      </c>
      <c r="E23" s="31" t="s">
        <v>53</v>
      </c>
      <c r="F23" s="31"/>
      <c r="G23" s="3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 t="s">
        <v>53</v>
      </c>
      <c r="D24" s="31">
        <v>10.0</v>
      </c>
      <c r="E24" s="31" t="s">
        <v>53</v>
      </c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 t="s">
        <v>53</v>
      </c>
      <c r="D25" s="31">
        <v>10.0</v>
      </c>
      <c r="E25" s="31" t="s">
        <v>53</v>
      </c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 t="s">
        <v>53</v>
      </c>
      <c r="D26" s="31" t="s">
        <v>77</v>
      </c>
      <c r="E26" s="31" t="s">
        <v>53</v>
      </c>
      <c r="F26" s="31"/>
      <c r="G26" s="31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61" t="s">
        <v>54</v>
      </c>
      <c r="C28" s="31">
        <v>18.0</v>
      </c>
      <c r="D28" s="31" t="s">
        <v>53</v>
      </c>
      <c r="E28" s="31">
        <v>12.0</v>
      </c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61" t="s">
        <v>55</v>
      </c>
      <c r="C29" s="31">
        <v>17.0</v>
      </c>
      <c r="D29" s="31" t="s">
        <v>53</v>
      </c>
      <c r="E29" s="31">
        <v>24.0</v>
      </c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61" t="s">
        <v>56</v>
      </c>
      <c r="C30" s="31">
        <v>1.0</v>
      </c>
      <c r="D30" s="31" t="s">
        <v>53</v>
      </c>
      <c r="E30" s="31">
        <v>0.0</v>
      </c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61" t="s">
        <v>57</v>
      </c>
      <c r="C31" s="31">
        <v>0.0</v>
      </c>
      <c r="D31" s="31" t="s">
        <v>53</v>
      </c>
      <c r="E31" s="31">
        <v>0.0</v>
      </c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61" t="s">
        <v>58</v>
      </c>
      <c r="C32" s="31">
        <v>2.0</v>
      </c>
      <c r="D32" s="31" t="s">
        <v>53</v>
      </c>
      <c r="E32" s="31" t="s">
        <v>53</v>
      </c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20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15.29"/>
    <col customWidth="1" min="4" max="4" width="17.14"/>
    <col customWidth="1" min="5" max="5" width="25.0"/>
    <col customWidth="1" min="6" max="6" width="15.0"/>
    <col customWidth="1" min="7" max="7" width="21.0"/>
    <col customWidth="1" min="8" max="8" width="29.0"/>
    <col customWidth="1" min="9" max="10" width="26.0"/>
    <col customWidth="1" min="11" max="11" width="28.0"/>
    <col customWidth="1" min="12" max="12" width="27.0"/>
    <col customWidth="1" min="13" max="26" width="2.0"/>
  </cols>
  <sheetData>
    <row r="1" ht="14.25" customHeight="1">
      <c r="A1" s="1" t="s">
        <v>0</v>
      </c>
      <c r="B1" s="517">
        <v>330.0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COUNT(C12:G12)</f>
        <v>4</v>
      </c>
      <c r="D3" s="308">
        <f>COUNTIF(C26:G26, "YES") + COUNTIF(C26:G26, "NO")</f>
        <v>2</v>
      </c>
      <c r="E3" s="308">
        <f>COUNTIF(C26:G26, "NO")</f>
        <v>0</v>
      </c>
      <c r="F3" s="308">
        <f>SUM(C23:G23)</f>
        <v>5</v>
      </c>
      <c r="G3" s="308">
        <f>MAX(C23:G23)</f>
        <v>5</v>
      </c>
      <c r="H3" s="717">
        <f t="shared" ref="H3:H4" si="1">IF(D3-E3=0, 0, F3/(D3-E3))</f>
        <v>2.5</v>
      </c>
      <c r="I3" s="718">
        <f>SUM(C24:G24)</f>
        <v>11</v>
      </c>
      <c r="J3" s="719">
        <f t="shared" ref="J3:J4" si="2">SUM(F3/I3)*100</f>
        <v>45.45454545</v>
      </c>
      <c r="K3" s="308">
        <f>COUNTIF(C23:G23, "&gt;=100")</f>
        <v>0</v>
      </c>
      <c r="L3" s="308">
        <f>COUNTIF(C23:G23,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1.0</v>
      </c>
      <c r="D4" s="900">
        <f>COUNTIF(C54:L54, "YES") + COUNTIF(C54:L54, "NO")</f>
        <v>1</v>
      </c>
      <c r="E4" s="308">
        <f>COUNTIF(C54:L54, "NO")</f>
        <v>0</v>
      </c>
      <c r="F4" s="308">
        <f>SUM(C51:L51)</f>
        <v>18</v>
      </c>
      <c r="G4" s="308">
        <f>MAX(C51:L51)</f>
        <v>18</v>
      </c>
      <c r="H4" s="717">
        <f t="shared" si="1"/>
        <v>18</v>
      </c>
      <c r="I4" s="308">
        <f>SUM(C52:L52)</f>
        <v>42</v>
      </c>
      <c r="J4" s="720">
        <f t="shared" si="2"/>
        <v>42.85714286</v>
      </c>
      <c r="K4" s="308">
        <f>COUNTIF(C51:L51, "&gt;=100")</f>
        <v>0</v>
      </c>
      <c r="L4" s="308">
        <f>COUNTIF(D51:M51, "&gt;=50")</f>
        <v>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721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>
        <f>SUM(C28:G28)</f>
        <v>35</v>
      </c>
      <c r="D6" s="308">
        <f>SUMIF(C31:G31, "&gt;=1")</f>
        <v>0</v>
      </c>
      <c r="E6" s="308">
        <f>SUM(C29:G29)</f>
        <v>46</v>
      </c>
      <c r="F6" s="308">
        <f>SUM(C30:G30)</f>
        <v>4</v>
      </c>
      <c r="G6" s="325">
        <v>45704.0</v>
      </c>
      <c r="H6" s="308">
        <f>SUM(E6/F6)</f>
        <v>11.5</v>
      </c>
      <c r="I6" s="308">
        <f>COUNTIF(B30:F30, "&gt;=5")</f>
        <v>0</v>
      </c>
      <c r="J6" s="308">
        <f>COUNTIF(C30:G30, "&gt;=4")</f>
        <v>0</v>
      </c>
      <c r="K6" s="308">
        <f>SUM(C6/F6)</f>
        <v>8.75</v>
      </c>
      <c r="L6" s="720">
        <f t="shared" ref="L6:L7" si="3">SUM(E6/C6)*6</f>
        <v>7.885714286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>
        <f>SUM(C56:L56)</f>
        <v>0</v>
      </c>
      <c r="D7" s="308">
        <f>SUMIF(C59:L59, "&gt;=1")</f>
        <v>0</v>
      </c>
      <c r="E7" s="308">
        <f>SUM(C57:L57)</f>
        <v>0</v>
      </c>
      <c r="F7" s="308">
        <f>SUM(C58:L58)</f>
        <v>0</v>
      </c>
      <c r="G7" s="308"/>
      <c r="H7" s="308" t="str">
        <f>AVERAGE(E7/F7)</f>
        <v>#DIV/0!</v>
      </c>
      <c r="I7" s="308">
        <f>COUNTIF(B58:K58, "&gt;=5")</f>
        <v>0</v>
      </c>
      <c r="J7" s="308">
        <f>COUNTIF(C58:L58, "&gt;=4")</f>
        <v>0</v>
      </c>
      <c r="K7" s="308" t="str">
        <f>AVERAGE(C7/F7)</f>
        <v>#DIV/0!</v>
      </c>
      <c r="L7" s="720" t="str">
        <f t="shared" si="3"/>
        <v>#DIV/0!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/>
      <c r="D12" s="31">
        <v>18.0</v>
      </c>
      <c r="E12" s="31">
        <v>19.0</v>
      </c>
      <c r="F12" s="31">
        <v>33.0</v>
      </c>
      <c r="G12" s="31">
        <v>37.0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/>
      <c r="D13" s="31">
        <v>1.0</v>
      </c>
      <c r="E13" s="31">
        <v>2.0</v>
      </c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/>
      <c r="D14" s="31">
        <v>2.0</v>
      </c>
      <c r="E14" s="31">
        <v>2.0</v>
      </c>
      <c r="F14" s="31">
        <v>2.0</v>
      </c>
      <c r="G14" s="31">
        <v>2.0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/>
      <c r="D15" s="31">
        <v>4.0</v>
      </c>
      <c r="E15" s="31">
        <v>1.0</v>
      </c>
      <c r="F15" s="31">
        <v>1.0</v>
      </c>
      <c r="G15" s="31">
        <v>2.0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/>
      <c r="D16" s="31">
        <v>127.0</v>
      </c>
      <c r="E16" s="8">
        <v>135.0</v>
      </c>
      <c r="F16" s="31">
        <v>131.0</v>
      </c>
      <c r="G16" s="31">
        <v>187.0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/>
      <c r="D17" s="31">
        <v>10.0</v>
      </c>
      <c r="E17" s="8">
        <v>2.0</v>
      </c>
      <c r="F17" s="31">
        <v>4.0</v>
      </c>
      <c r="G17" s="31">
        <v>20.0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/>
      <c r="D18" s="31">
        <v>117.0</v>
      </c>
      <c r="E18" s="8">
        <v>98.0</v>
      </c>
      <c r="F18" s="31">
        <v>107.0</v>
      </c>
      <c r="G18" s="31">
        <v>8.0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/>
      <c r="D19" s="51">
        <v>131.0</v>
      </c>
      <c r="E19" s="31">
        <v>134.0</v>
      </c>
      <c r="F19" s="51">
        <v>130.0</v>
      </c>
      <c r="G19" s="51">
        <v>243.0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/>
      <c r="D20" s="31">
        <v>3.0</v>
      </c>
      <c r="E20" s="31">
        <v>10.0</v>
      </c>
      <c r="F20" s="31">
        <v>5.0</v>
      </c>
      <c r="G20" s="31">
        <v>3.0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1"/>
      <c r="D21" s="31">
        <v>83.0</v>
      </c>
      <c r="E21" s="31">
        <v>118.0</v>
      </c>
      <c r="F21" s="31">
        <v>120.0</v>
      </c>
      <c r="G21" s="31">
        <v>120.0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/>
      <c r="D23" s="31">
        <v>0.0</v>
      </c>
      <c r="E23" s="31" t="s">
        <v>53</v>
      </c>
      <c r="F23" s="31" t="s">
        <v>53</v>
      </c>
      <c r="G23" s="31">
        <v>5.0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/>
      <c r="D24" s="31">
        <v>1.0</v>
      </c>
      <c r="E24" s="31" t="s">
        <v>53</v>
      </c>
      <c r="F24" s="31" t="s">
        <v>53</v>
      </c>
      <c r="G24" s="31">
        <v>10.0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/>
      <c r="D25" s="31">
        <v>7.0</v>
      </c>
      <c r="E25" s="31" t="s">
        <v>53</v>
      </c>
      <c r="F25" s="31" t="s">
        <v>53</v>
      </c>
      <c r="G25" s="31">
        <v>5.0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/>
      <c r="D26" s="31" t="s">
        <v>77</v>
      </c>
      <c r="E26" s="31" t="s">
        <v>53</v>
      </c>
      <c r="F26" s="31" t="s">
        <v>53</v>
      </c>
      <c r="G26" s="31" t="s">
        <v>77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59" t="s">
        <v>53</v>
      </c>
      <c r="D27" s="21"/>
      <c r="E27" s="21"/>
      <c r="F27" s="21"/>
      <c r="G27" s="22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61" t="s">
        <v>54</v>
      </c>
      <c r="C28" s="31"/>
      <c r="D28" s="31">
        <v>23.0</v>
      </c>
      <c r="E28" s="31">
        <v>12.0</v>
      </c>
      <c r="F28" s="31" t="s">
        <v>53</v>
      </c>
      <c r="G28" s="31" t="s">
        <v>53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61" t="s">
        <v>55</v>
      </c>
      <c r="C29" s="31"/>
      <c r="D29" s="31">
        <v>30.0</v>
      </c>
      <c r="E29" s="31">
        <v>16.0</v>
      </c>
      <c r="F29" s="31" t="s">
        <v>53</v>
      </c>
      <c r="G29" s="31" t="s">
        <v>53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61" t="s">
        <v>56</v>
      </c>
      <c r="C30" s="31"/>
      <c r="D30" s="31">
        <v>2.0</v>
      </c>
      <c r="E30" s="31">
        <v>2.0</v>
      </c>
      <c r="F30" s="31" t="s">
        <v>53</v>
      </c>
      <c r="G30" s="31" t="s">
        <v>53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61" t="s">
        <v>57</v>
      </c>
      <c r="C31" s="31"/>
      <c r="D31" s="31">
        <v>0.0</v>
      </c>
      <c r="E31" s="31">
        <v>0.0</v>
      </c>
      <c r="F31" s="31" t="s">
        <v>53</v>
      </c>
      <c r="G31" s="31" t="s">
        <v>53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61" t="s">
        <v>58</v>
      </c>
      <c r="C32" s="31"/>
      <c r="D32" s="31" t="s">
        <v>325</v>
      </c>
      <c r="E32" s="31" t="s">
        <v>406</v>
      </c>
      <c r="F32" s="31" t="s">
        <v>53</v>
      </c>
      <c r="G32" s="31" t="s">
        <v>53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61" t="s">
        <v>59</v>
      </c>
      <c r="C33" s="59" t="s">
        <v>53</v>
      </c>
      <c r="D33" s="21"/>
      <c r="E33" s="21"/>
      <c r="F33" s="21"/>
      <c r="G33" s="22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>
        <v>31.0</v>
      </c>
      <c r="J40" s="73"/>
      <c r="K40" s="72"/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>
        <v>1.0</v>
      </c>
      <c r="J41" s="75">
        <v>3.0</v>
      </c>
      <c r="K41" s="74"/>
      <c r="L41" s="75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>
        <v>3.0</v>
      </c>
      <c r="J42" s="78"/>
      <c r="K42" s="77"/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>
        <v>1.0</v>
      </c>
      <c r="J43" s="78"/>
      <c r="K43" s="77"/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>
        <v>174.0</v>
      </c>
      <c r="J44" s="75">
        <v>131.0</v>
      </c>
      <c r="K44" s="74"/>
      <c r="L44" s="75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>
        <v>10.0</v>
      </c>
      <c r="J45" s="75">
        <v>9.0</v>
      </c>
      <c r="K45" s="74"/>
      <c r="L45" s="75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>
        <v>322.0</v>
      </c>
      <c r="J46" s="75">
        <v>204.0</v>
      </c>
      <c r="K46" s="74"/>
      <c r="L46" s="75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>
        <v>227.0</v>
      </c>
      <c r="J47" s="82">
        <v>80.0</v>
      </c>
      <c r="K47" s="81"/>
      <c r="L47" s="8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>
        <v>10.0</v>
      </c>
      <c r="J48" s="75">
        <v>3.0</v>
      </c>
      <c r="K48" s="74"/>
      <c r="L48" s="75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>
        <v>312.0</v>
      </c>
      <c r="J49" s="85">
        <v>97.0</v>
      </c>
      <c r="K49" s="84"/>
      <c r="L49" s="8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20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>
        <v>18.0</v>
      </c>
      <c r="J51" s="89"/>
      <c r="K51" s="88"/>
      <c r="L51" s="89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>
        <v>42.0</v>
      </c>
      <c r="J52" s="75"/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>
        <v>7.0</v>
      </c>
      <c r="J53" s="75"/>
      <c r="K53" s="74"/>
      <c r="L53" s="7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 t="s">
        <v>77</v>
      </c>
      <c r="J54" s="75"/>
      <c r="K54" s="74"/>
      <c r="L54" s="75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7">
    <mergeCell ref="B1:L1"/>
    <mergeCell ref="A8:G8"/>
    <mergeCell ref="A9:A10"/>
    <mergeCell ref="B9:B10"/>
    <mergeCell ref="C9:E9"/>
    <mergeCell ref="A11:G11"/>
    <mergeCell ref="A22:G22"/>
    <mergeCell ref="E37:F37"/>
    <mergeCell ref="G37:H37"/>
    <mergeCell ref="I37:J37"/>
    <mergeCell ref="K37:L37"/>
    <mergeCell ref="C27:G27"/>
    <mergeCell ref="C33:G33"/>
    <mergeCell ref="A35:L35"/>
    <mergeCell ref="A36:A38"/>
    <mergeCell ref="B36:B38"/>
    <mergeCell ref="C36:L36"/>
    <mergeCell ref="A39:L39"/>
    <mergeCell ref="E42:F42"/>
    <mergeCell ref="G42:H42"/>
    <mergeCell ref="C43:D43"/>
    <mergeCell ref="E43:F43"/>
    <mergeCell ref="G43:H43"/>
    <mergeCell ref="A50:L50"/>
    <mergeCell ref="C55:L55"/>
    <mergeCell ref="C61:L61"/>
    <mergeCell ref="I42:J42"/>
    <mergeCell ref="K42:L42"/>
    <mergeCell ref="I43:J43"/>
    <mergeCell ref="K43:L43"/>
    <mergeCell ref="C37:D37"/>
    <mergeCell ref="C40:D40"/>
    <mergeCell ref="E40:F40"/>
    <mergeCell ref="G40:H40"/>
    <mergeCell ref="I40:J40"/>
    <mergeCell ref="K40:L40"/>
    <mergeCell ref="C42:D42"/>
  </mergeCells>
  <printOptions/>
  <pageMargins bottom="1.0" footer="0.0" header="0.0" left="0.75" right="0.75" top="1.0"/>
  <pageSetup orientation="landscape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0"/>
    <col customWidth="1" min="2" max="2" width="43.0"/>
    <col customWidth="1" min="3" max="3" width="16.71"/>
    <col customWidth="1" min="4" max="4" width="13.43"/>
    <col customWidth="1" min="5" max="5" width="10.14"/>
    <col customWidth="1" min="6" max="6" width="9.57"/>
    <col customWidth="1" min="7" max="7" width="11.71"/>
    <col customWidth="1" min="8" max="8" width="11.14"/>
    <col customWidth="1" min="9" max="9" width="16.0"/>
    <col customWidth="1" min="10" max="10" width="13.0"/>
    <col customWidth="1" min="11" max="11" width="11.57"/>
    <col customWidth="1" min="12" max="12" width="13.14"/>
    <col customWidth="1" min="13" max="13" width="9.57"/>
    <col customWidth="1" min="14" max="14" width="9.0"/>
    <col customWidth="1" min="15" max="17" width="7.29"/>
    <col customWidth="1" min="18" max="18" width="9.14"/>
    <col customWidth="1" min="19" max="19" width="10.57"/>
    <col customWidth="1" min="20" max="20" width="16.0"/>
    <col customWidth="1" min="21" max="26" width="2.0"/>
  </cols>
  <sheetData>
    <row r="1" ht="14.25" customHeight="1">
      <c r="A1" s="1" t="s">
        <v>0</v>
      </c>
      <c r="B1" s="517">
        <v>331.0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COUNT(C16:G16)</f>
        <v>0</v>
      </c>
      <c r="D3" s="308">
        <f>COUNTIF(C30:G30, "YES") + COUNTIF(C30:G30, "NO")</f>
        <v>0</v>
      </c>
      <c r="E3" s="308">
        <f>COUNTIF(C30:G30, "NO")</f>
        <v>0</v>
      </c>
      <c r="F3" s="308">
        <f>SUM(C27:G27)</f>
        <v>0</v>
      </c>
      <c r="G3" s="308">
        <f>MAX(C27:G27)</f>
        <v>0</v>
      </c>
      <c r="H3" s="720" t="str">
        <f>AVERAGE(F3/D3)</f>
        <v>#DIV/0!</v>
      </c>
      <c r="I3" s="718">
        <f>SUM(C28:G28)</f>
        <v>0</v>
      </c>
      <c r="J3" s="719" t="str">
        <f t="shared" ref="J3:J4" si="1">SUM(F3/I3)*100</f>
        <v>#DIV/0!</v>
      </c>
      <c r="K3" s="308">
        <f>COUNTIF(C27:G27, "&gt;=100")</f>
        <v>0</v>
      </c>
      <c r="L3" s="308">
        <f>COUNTIF(C27:G27, "&gt;=50")</f>
        <v>0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f>COUNT(C44:L44)</f>
        <v>3</v>
      </c>
      <c r="D4" s="308">
        <f>COUNTIF(C58:L58, "YES") + COUNTIF(C58:L58, "NO")</f>
        <v>5</v>
      </c>
      <c r="E4" s="308">
        <f>COUNTIF(C58:L58, "NO")</f>
        <v>3</v>
      </c>
      <c r="F4" s="308">
        <f>SUM(C55:L55)</f>
        <v>23</v>
      </c>
      <c r="G4" s="308">
        <f>MAX(C55:L55)</f>
        <v>8</v>
      </c>
      <c r="H4" s="717">
        <f>IF(D4-E4=0, 0, F4/(D4-E4))</f>
        <v>11.5</v>
      </c>
      <c r="I4" s="308">
        <f>SUM(C56:L56)</f>
        <v>58</v>
      </c>
      <c r="J4" s="720">
        <f t="shared" si="1"/>
        <v>39.65517241</v>
      </c>
      <c r="K4" s="308">
        <f>COUNTIF(C55:L55, "&gt;=100")</f>
        <v>0</v>
      </c>
      <c r="L4" s="308">
        <f>COUNTIF(D55:M55, "&gt;=50")</f>
        <v>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237" t="s">
        <v>64</v>
      </c>
      <c r="C5" s="415">
        <v>1.0</v>
      </c>
      <c r="D5" s="415">
        <v>1.0</v>
      </c>
      <c r="E5" s="415">
        <v>1.0</v>
      </c>
      <c r="F5" s="415">
        <v>0.0</v>
      </c>
      <c r="G5" s="415">
        <v>0.0</v>
      </c>
      <c r="H5" s="850" t="s">
        <v>95</v>
      </c>
      <c r="I5" s="415">
        <v>7.0</v>
      </c>
      <c r="J5" s="850">
        <v>0.0</v>
      </c>
      <c r="K5" s="415">
        <v>0.0</v>
      </c>
      <c r="L5" s="415">
        <v>0.0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237" t="s">
        <v>65</v>
      </c>
      <c r="C6" s="308"/>
      <c r="D6" s="308"/>
      <c r="E6" s="308"/>
      <c r="F6" s="308"/>
      <c r="G6" s="308"/>
      <c r="H6" s="717"/>
      <c r="I6" s="308"/>
      <c r="J6" s="720"/>
      <c r="K6" s="308"/>
      <c r="L6" s="308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721" t="s">
        <v>20</v>
      </c>
      <c r="K7" s="14" t="s">
        <v>21</v>
      </c>
      <c r="L7" s="14" t="s">
        <v>22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7" t="s">
        <v>23</v>
      </c>
      <c r="C8" s="308">
        <f>COUNT(C32:G32)</f>
        <v>0</v>
      </c>
      <c r="D8" s="308">
        <f>SUMIF(C35:G35, "&gt;=1")</f>
        <v>0</v>
      </c>
      <c r="E8" s="308">
        <f>SUM(C33:G33)</f>
        <v>0</v>
      </c>
      <c r="F8" s="308">
        <f>SUM(C34:G34)</f>
        <v>0</v>
      </c>
      <c r="G8" s="308"/>
      <c r="H8" s="308" t="str">
        <f>SUM(E8/F8)</f>
        <v>#DIV/0!</v>
      </c>
      <c r="I8" s="308">
        <f>COUNTIF(B34:F34, "&gt;=5")</f>
        <v>0</v>
      </c>
      <c r="J8" s="308">
        <f>COUNTIF(C34:G34, "&gt;=4")</f>
        <v>0</v>
      </c>
      <c r="K8" s="308" t="str">
        <f>SUM(C8/F8)</f>
        <v>#DIV/0!</v>
      </c>
      <c r="L8" s="308" t="str">
        <f>SUM(C8/E8)*6</f>
        <v>#DIV/0!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7" t="s">
        <v>13</v>
      </c>
      <c r="C9" s="308">
        <f>SUM(C60:L60)</f>
        <v>380</v>
      </c>
      <c r="D9" s="308">
        <f>SUMIF(C63:L63, "&gt;=1")</f>
        <v>16</v>
      </c>
      <c r="E9" s="308">
        <f>SUM(C61:L61)</f>
        <v>205</v>
      </c>
      <c r="F9" s="308">
        <f>SUM(C62:L62)</f>
        <v>13</v>
      </c>
      <c r="G9" s="308"/>
      <c r="H9" s="720">
        <f>AVERAGE(E9/F9)</f>
        <v>15.76923077</v>
      </c>
      <c r="I9" s="308">
        <f>COUNTIF(B62:K62, "&gt;=5")</f>
        <v>1</v>
      </c>
      <c r="J9" s="308">
        <f>COUNTIF(C62:L62, "&gt;=4")</f>
        <v>1</v>
      </c>
      <c r="K9" s="308">
        <f>AVERAGE(C9/F9)</f>
        <v>29.23076923</v>
      </c>
      <c r="L9" s="719">
        <f>SUM(E9/C9)*6</f>
        <v>3.236842105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237" t="s">
        <v>64</v>
      </c>
      <c r="C10" s="528">
        <v>216.0</v>
      </c>
      <c r="D10" s="417">
        <v>5.0</v>
      </c>
      <c r="E10" s="417">
        <v>118.0</v>
      </c>
      <c r="F10" s="417">
        <v>5.0</v>
      </c>
      <c r="G10" s="417" t="s">
        <v>407</v>
      </c>
      <c r="H10" s="889">
        <v>23.6</v>
      </c>
      <c r="I10" s="417">
        <v>0.0</v>
      </c>
      <c r="J10" s="417">
        <v>1.0</v>
      </c>
      <c r="K10" s="417">
        <v>43.2</v>
      </c>
      <c r="L10" s="901">
        <v>3.28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237" t="s">
        <v>65</v>
      </c>
      <c r="C11" s="308"/>
      <c r="D11" s="308"/>
      <c r="E11" s="308"/>
      <c r="F11" s="308"/>
      <c r="G11" s="308"/>
      <c r="H11" s="720"/>
      <c r="I11" s="308"/>
      <c r="J11" s="308"/>
      <c r="K11" s="308"/>
      <c r="L11" s="719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27">
        <v>1.0</v>
      </c>
      <c r="B16" s="28" t="s">
        <v>35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27">
        <v>2.0</v>
      </c>
      <c r="B17" s="28" t="s">
        <v>36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34">
        <v>3.0</v>
      </c>
      <c r="B18" s="35" t="s">
        <v>37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36">
        <v>4.0</v>
      </c>
      <c r="B19" s="35" t="s">
        <v>38</v>
      </c>
      <c r="C19" s="31"/>
      <c r="D19" s="31"/>
      <c r="E19" s="31"/>
      <c r="F19" s="31"/>
      <c r="G19" s="3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37" t="s">
        <v>39</v>
      </c>
      <c r="B20" s="38" t="s">
        <v>40</v>
      </c>
      <c r="C20" s="31"/>
      <c r="D20" s="31"/>
      <c r="E20" s="8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3">
        <v>6.0</v>
      </c>
      <c r="B21" s="38" t="s">
        <v>41</v>
      </c>
      <c r="C21" s="31"/>
      <c r="D21" s="31"/>
      <c r="E21" s="8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4">
        <v>7.0</v>
      </c>
      <c r="B22" s="38" t="s">
        <v>42</v>
      </c>
      <c r="C22" s="31"/>
      <c r="D22" s="31"/>
      <c r="E22" s="8"/>
      <c r="F22" s="31"/>
      <c r="G22" s="3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5">
        <v>8.0</v>
      </c>
      <c r="B23" s="46" t="s">
        <v>43</v>
      </c>
      <c r="C23" s="51"/>
      <c r="D23" s="51"/>
      <c r="E23" s="31"/>
      <c r="F23" s="51"/>
      <c r="G23" s="5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52">
        <v>9.0</v>
      </c>
      <c r="B24" s="53" t="s">
        <v>44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52">
        <v>10.0</v>
      </c>
      <c r="B25" s="53" t="s">
        <v>45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37">
        <v>11.0</v>
      </c>
      <c r="B27" s="58" t="s">
        <v>47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27">
        <v>12.0</v>
      </c>
      <c r="B28" s="58" t="s">
        <v>48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13.0</v>
      </c>
      <c r="B29" s="58" t="s">
        <v>49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27">
        <v>14.0</v>
      </c>
      <c r="B30" s="58" t="s">
        <v>50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15.0</v>
      </c>
      <c r="B31" s="58" t="s">
        <v>52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16.0</v>
      </c>
      <c r="B32" s="58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17.0</v>
      </c>
      <c r="B33" s="58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0">
        <v>18.0</v>
      </c>
      <c r="B34" s="58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27">
        <v>19.0</v>
      </c>
      <c r="B35" s="58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0">
        <v>20.0</v>
      </c>
      <c r="B36" s="58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27">
        <v>21.0</v>
      </c>
      <c r="B37" s="58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27">
        <v>1.0</v>
      </c>
      <c r="B44" s="71" t="s">
        <v>35</v>
      </c>
      <c r="C44" s="72">
        <v>1.0</v>
      </c>
      <c r="D44" s="73"/>
      <c r="E44" s="72"/>
      <c r="F44" s="73"/>
      <c r="G44" s="72">
        <v>19.0</v>
      </c>
      <c r="H44" s="73"/>
      <c r="I44" s="72">
        <v>31.0</v>
      </c>
      <c r="J44" s="73"/>
      <c r="K44" s="72"/>
      <c r="L44" s="73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27">
        <v>2.0</v>
      </c>
      <c r="B45" s="71" t="s">
        <v>36</v>
      </c>
      <c r="C45" s="74">
        <v>2.0</v>
      </c>
      <c r="D45" s="75">
        <v>4.0</v>
      </c>
      <c r="E45" s="74"/>
      <c r="F45" s="75"/>
      <c r="G45" s="74">
        <v>2.0</v>
      </c>
      <c r="H45" s="75">
        <v>4.0</v>
      </c>
      <c r="I45" s="74">
        <v>1.0</v>
      </c>
      <c r="J45" s="75">
        <v>3.0</v>
      </c>
      <c r="K45" s="74"/>
      <c r="L45" s="75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34">
        <v>3.0</v>
      </c>
      <c r="B46" s="76" t="s">
        <v>37</v>
      </c>
      <c r="C46" s="77">
        <v>3.0</v>
      </c>
      <c r="D46" s="78"/>
      <c r="E46" s="77"/>
      <c r="F46" s="78"/>
      <c r="G46" s="77">
        <v>3.0</v>
      </c>
      <c r="H46" s="78"/>
      <c r="I46" s="77">
        <v>3.0</v>
      </c>
      <c r="J46" s="78"/>
      <c r="K46" s="77"/>
      <c r="L46" s="78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36">
        <v>4.0</v>
      </c>
      <c r="B47" s="76" t="s">
        <v>38</v>
      </c>
      <c r="C47" s="77">
        <v>2.0</v>
      </c>
      <c r="D47" s="78"/>
      <c r="E47" s="77"/>
      <c r="F47" s="78"/>
      <c r="G47" s="77">
        <v>6.0</v>
      </c>
      <c r="H47" s="78"/>
      <c r="I47" s="77">
        <v>1.0</v>
      </c>
      <c r="J47" s="78"/>
      <c r="K47" s="77"/>
      <c r="L47" s="78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37" t="s">
        <v>39</v>
      </c>
      <c r="B48" s="79" t="s">
        <v>40</v>
      </c>
      <c r="C48" s="74">
        <v>100.0</v>
      </c>
      <c r="D48" s="75">
        <v>110.0</v>
      </c>
      <c r="E48" s="74"/>
      <c r="F48" s="75"/>
      <c r="G48" s="74">
        <v>231.0</v>
      </c>
      <c r="H48" s="75">
        <v>19.0</v>
      </c>
      <c r="I48" s="74">
        <v>174.0</v>
      </c>
      <c r="J48" s="75">
        <v>131.0</v>
      </c>
      <c r="K48" s="74"/>
      <c r="L48" s="75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/>
      <c r="F49" s="75"/>
      <c r="G49" s="74">
        <v>10.0</v>
      </c>
      <c r="H49" s="75">
        <v>0.0</v>
      </c>
      <c r="I49" s="74">
        <v>10.0</v>
      </c>
      <c r="J49" s="75">
        <v>9.0</v>
      </c>
      <c r="K49" s="74"/>
      <c r="L49" s="7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4">
        <v>7.0</v>
      </c>
      <c r="B50" s="79" t="s">
        <v>42</v>
      </c>
      <c r="C50" s="74">
        <v>237.0</v>
      </c>
      <c r="D50" s="75">
        <v>244.0</v>
      </c>
      <c r="E50" s="74"/>
      <c r="F50" s="75"/>
      <c r="G50" s="74">
        <v>342.0</v>
      </c>
      <c r="H50" s="75">
        <v>18.0</v>
      </c>
      <c r="I50" s="74">
        <v>322.0</v>
      </c>
      <c r="J50" s="75">
        <v>204.0</v>
      </c>
      <c r="K50" s="74"/>
      <c r="L50" s="75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5">
        <v>8.0</v>
      </c>
      <c r="B51" s="80" t="s">
        <v>43</v>
      </c>
      <c r="C51" s="81">
        <v>177.0</v>
      </c>
      <c r="D51" s="82">
        <v>419.0</v>
      </c>
      <c r="E51" s="81"/>
      <c r="F51" s="82"/>
      <c r="G51" s="81">
        <v>63.0</v>
      </c>
      <c r="H51" s="82">
        <v>186.0</v>
      </c>
      <c r="I51" s="81">
        <v>227.0</v>
      </c>
      <c r="J51" s="82">
        <v>80.0</v>
      </c>
      <c r="K51" s="81"/>
      <c r="L51" s="82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52">
        <v>9.0</v>
      </c>
      <c r="B52" s="83" t="s">
        <v>44</v>
      </c>
      <c r="C52" s="74">
        <v>10.0</v>
      </c>
      <c r="D52" s="75">
        <v>7.0</v>
      </c>
      <c r="E52" s="74"/>
      <c r="F52" s="82"/>
      <c r="G52" s="74">
        <v>10.0</v>
      </c>
      <c r="H52" s="75">
        <v>10.0</v>
      </c>
      <c r="I52" s="74">
        <v>10.0</v>
      </c>
      <c r="J52" s="75">
        <v>3.0</v>
      </c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52">
        <v>10.0</v>
      </c>
      <c r="B53" s="83" t="s">
        <v>45</v>
      </c>
      <c r="C53" s="84">
        <v>249.0</v>
      </c>
      <c r="D53" s="85">
        <v>636.0</v>
      </c>
      <c r="E53" s="84"/>
      <c r="F53" s="85"/>
      <c r="G53" s="84">
        <v>140.0</v>
      </c>
      <c r="H53" s="85">
        <v>300.0</v>
      </c>
      <c r="I53" s="84">
        <v>312.0</v>
      </c>
      <c r="J53" s="85">
        <v>97.0</v>
      </c>
      <c r="K53" s="84"/>
      <c r="L53" s="8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20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37">
        <v>11.0</v>
      </c>
      <c r="B55" s="87" t="s">
        <v>47</v>
      </c>
      <c r="C55" s="88">
        <v>2.0</v>
      </c>
      <c r="D55" s="89">
        <v>8.0</v>
      </c>
      <c r="E55" s="88"/>
      <c r="F55" s="89"/>
      <c r="G55" s="89">
        <v>4.0</v>
      </c>
      <c r="H55" s="88" t="s">
        <v>53</v>
      </c>
      <c r="I55" s="88">
        <v>8.0</v>
      </c>
      <c r="J55" s="89">
        <v>1.0</v>
      </c>
      <c r="K55" s="88"/>
      <c r="L55" s="89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27">
        <v>12.0</v>
      </c>
      <c r="B56" s="87" t="s">
        <v>48</v>
      </c>
      <c r="C56" s="74">
        <v>24.0</v>
      </c>
      <c r="D56" s="75">
        <v>8.0</v>
      </c>
      <c r="E56" s="74"/>
      <c r="F56" s="75"/>
      <c r="G56" s="75">
        <v>12.0</v>
      </c>
      <c r="H56" s="74" t="s">
        <v>53</v>
      </c>
      <c r="I56" s="74">
        <v>4.0</v>
      </c>
      <c r="J56" s="75">
        <v>10.0</v>
      </c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13.0</v>
      </c>
      <c r="B57" s="87" t="s">
        <v>49</v>
      </c>
      <c r="C57" s="74">
        <v>10.0</v>
      </c>
      <c r="D57" s="75">
        <v>10.0</v>
      </c>
      <c r="E57" s="74"/>
      <c r="F57" s="75"/>
      <c r="G57" s="75">
        <v>10.0</v>
      </c>
      <c r="H57" s="74" t="s">
        <v>53</v>
      </c>
      <c r="I57" s="74">
        <v>11.0</v>
      </c>
      <c r="J57" s="75">
        <v>10.0</v>
      </c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27">
        <v>14.0</v>
      </c>
      <c r="B58" s="87" t="s">
        <v>50</v>
      </c>
      <c r="C58" s="74" t="s">
        <v>77</v>
      </c>
      <c r="D58" s="75" t="s">
        <v>83</v>
      </c>
      <c r="E58" s="74"/>
      <c r="F58" s="75"/>
      <c r="G58" s="75" t="s">
        <v>83</v>
      </c>
      <c r="H58" s="74" t="s">
        <v>53</v>
      </c>
      <c r="I58" s="74" t="s">
        <v>83</v>
      </c>
      <c r="J58" s="75" t="s">
        <v>77</v>
      </c>
      <c r="K58" s="74"/>
      <c r="L58" s="75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16.0</v>
      </c>
      <c r="B60" s="91" t="s">
        <v>54</v>
      </c>
      <c r="C60" s="74">
        <v>54.0</v>
      </c>
      <c r="D60" s="75">
        <v>90.0</v>
      </c>
      <c r="E60" s="74"/>
      <c r="F60" s="75"/>
      <c r="G60" s="74">
        <v>42.0</v>
      </c>
      <c r="H60" s="75">
        <v>90.0</v>
      </c>
      <c r="I60" s="74">
        <v>72.0</v>
      </c>
      <c r="J60" s="75">
        <v>32.0</v>
      </c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17.0</v>
      </c>
      <c r="B61" s="91" t="s">
        <v>55</v>
      </c>
      <c r="C61" s="74">
        <v>20.0</v>
      </c>
      <c r="D61" s="75">
        <v>70.0</v>
      </c>
      <c r="E61" s="74"/>
      <c r="F61" s="75"/>
      <c r="G61" s="74">
        <v>16.0</v>
      </c>
      <c r="H61" s="75">
        <v>39.0</v>
      </c>
      <c r="I61" s="74">
        <v>39.0</v>
      </c>
      <c r="J61" s="75">
        <v>21.0</v>
      </c>
      <c r="K61" s="74"/>
      <c r="L61" s="75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60">
        <v>18.0</v>
      </c>
      <c r="B62" s="91" t="s">
        <v>56</v>
      </c>
      <c r="C62" s="81">
        <v>1.0</v>
      </c>
      <c r="D62" s="82">
        <v>2.0</v>
      </c>
      <c r="E62" s="81"/>
      <c r="F62" s="82"/>
      <c r="G62" s="81">
        <v>2.0</v>
      </c>
      <c r="H62" s="82">
        <v>5.0</v>
      </c>
      <c r="I62" s="81">
        <v>3.0</v>
      </c>
      <c r="J62" s="82">
        <v>0.0</v>
      </c>
      <c r="K62" s="81"/>
      <c r="L62" s="82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27">
        <v>19.0</v>
      </c>
      <c r="B63" s="91" t="s">
        <v>57</v>
      </c>
      <c r="C63" s="74">
        <v>3.0</v>
      </c>
      <c r="D63" s="75">
        <v>2.0</v>
      </c>
      <c r="E63" s="74"/>
      <c r="F63" s="75"/>
      <c r="G63" s="74">
        <v>3.0</v>
      </c>
      <c r="H63" s="75">
        <v>4.0</v>
      </c>
      <c r="I63" s="74">
        <v>4.0</v>
      </c>
      <c r="J63" s="75"/>
      <c r="K63" s="74"/>
      <c r="L63" s="75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60">
        <v>20.0</v>
      </c>
      <c r="B64" s="91" t="s">
        <v>58</v>
      </c>
      <c r="C64" s="74">
        <v>1.0</v>
      </c>
      <c r="D64" s="75" t="s">
        <v>124</v>
      </c>
      <c r="E64" s="74"/>
      <c r="F64" s="75"/>
      <c r="G64" s="74" t="s">
        <v>406</v>
      </c>
      <c r="H64" s="75" t="s">
        <v>408</v>
      </c>
      <c r="I64" s="74" t="s">
        <v>409</v>
      </c>
      <c r="J64" s="75" t="s">
        <v>53</v>
      </c>
      <c r="K64" s="74"/>
      <c r="L64" s="75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851" t="s">
        <v>378</v>
      </c>
      <c r="B67" s="151"/>
      <c r="C67" s="151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2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153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2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344" t="s">
        <v>9</v>
      </c>
      <c r="B69" s="345" t="s">
        <v>25</v>
      </c>
      <c r="C69" s="346" t="s">
        <v>26</v>
      </c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2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25"/>
      <c r="B70" s="25"/>
      <c r="C70" s="852" t="s">
        <v>379</v>
      </c>
      <c r="D70" s="22"/>
      <c r="E70" s="853" t="s">
        <v>380</v>
      </c>
      <c r="F70" s="22"/>
      <c r="G70" s="852" t="s">
        <v>381</v>
      </c>
      <c r="H70" s="22"/>
      <c r="I70" s="852" t="s">
        <v>382</v>
      </c>
      <c r="J70" s="22"/>
      <c r="K70" s="852" t="s">
        <v>383</v>
      </c>
      <c r="L70" s="22"/>
      <c r="M70" s="853" t="s">
        <v>384</v>
      </c>
      <c r="N70" s="22"/>
      <c r="O70" s="853" t="s">
        <v>385</v>
      </c>
      <c r="P70" s="22"/>
      <c r="Q70" s="853" t="s">
        <v>386</v>
      </c>
      <c r="R70" s="22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854" t="s">
        <v>34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2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855"/>
      <c r="B72" s="856"/>
      <c r="C72" s="857" t="s">
        <v>156</v>
      </c>
      <c r="D72" s="857" t="s">
        <v>157</v>
      </c>
      <c r="E72" s="857" t="s">
        <v>156</v>
      </c>
      <c r="F72" s="857" t="s">
        <v>157</v>
      </c>
      <c r="G72" s="857" t="s">
        <v>156</v>
      </c>
      <c r="H72" s="857" t="s">
        <v>157</v>
      </c>
      <c r="I72" s="857" t="s">
        <v>156</v>
      </c>
      <c r="J72" s="857" t="s">
        <v>157</v>
      </c>
      <c r="K72" s="857" t="s">
        <v>156</v>
      </c>
      <c r="L72" s="857" t="s">
        <v>157</v>
      </c>
      <c r="M72" s="857" t="s">
        <v>156</v>
      </c>
      <c r="N72" s="857" t="s">
        <v>157</v>
      </c>
      <c r="O72" s="857" t="s">
        <v>156</v>
      </c>
      <c r="P72" s="857" t="s">
        <v>157</v>
      </c>
      <c r="Q72" s="857" t="s">
        <v>156</v>
      </c>
      <c r="R72" s="857" t="s">
        <v>157</v>
      </c>
      <c r="S72" s="4"/>
      <c r="T72" s="4"/>
      <c r="U72" s="4"/>
      <c r="V72" s="4"/>
      <c r="W72" s="4"/>
      <c r="X72" s="4"/>
      <c r="Y72" s="4"/>
      <c r="Z72" s="4"/>
    </row>
    <row r="73" ht="14.25" customHeight="1">
      <c r="A73" s="349">
        <v>1.0</v>
      </c>
      <c r="B73" s="350" t="s">
        <v>35</v>
      </c>
      <c r="C73" s="354">
        <v>2.0</v>
      </c>
      <c r="D73" s="354">
        <v>2.0</v>
      </c>
      <c r="E73" s="858">
        <v>11.0</v>
      </c>
      <c r="F73" s="859">
        <v>11.0</v>
      </c>
      <c r="G73" s="354">
        <v>14.0</v>
      </c>
      <c r="H73" s="354">
        <v>14.0</v>
      </c>
      <c r="I73" s="354">
        <v>20.0</v>
      </c>
      <c r="J73" s="354">
        <v>20.0</v>
      </c>
      <c r="K73" s="354">
        <v>22.0</v>
      </c>
      <c r="L73" s="354">
        <v>22.0</v>
      </c>
      <c r="M73" s="860">
        <v>28.0</v>
      </c>
      <c r="N73" s="860">
        <v>28.0</v>
      </c>
      <c r="O73" s="861">
        <v>29.0</v>
      </c>
      <c r="P73" s="861">
        <v>29.0</v>
      </c>
      <c r="Q73" s="861">
        <v>36.0</v>
      </c>
      <c r="R73" s="861">
        <v>36.0</v>
      </c>
      <c r="S73" s="4"/>
      <c r="T73" s="4"/>
      <c r="U73" s="4"/>
      <c r="V73" s="4"/>
      <c r="W73" s="4"/>
      <c r="X73" s="4"/>
      <c r="Y73" s="4"/>
      <c r="Z73" s="4"/>
    </row>
    <row r="74" ht="14.25" customHeight="1">
      <c r="A74" s="352">
        <v>2.0</v>
      </c>
      <c r="B74" s="350" t="s">
        <v>36</v>
      </c>
      <c r="C74" s="354">
        <v>1.0</v>
      </c>
      <c r="D74" s="354">
        <v>3.0</v>
      </c>
      <c r="E74" s="858">
        <v>2.0</v>
      </c>
      <c r="F74" s="859">
        <v>4.0</v>
      </c>
      <c r="G74" s="354">
        <v>1.0</v>
      </c>
      <c r="H74" s="354">
        <v>3.0</v>
      </c>
      <c r="I74" s="354">
        <v>1.0</v>
      </c>
      <c r="J74" s="354">
        <v>4.0</v>
      </c>
      <c r="K74" s="354">
        <v>2.0</v>
      </c>
      <c r="L74" s="354">
        <v>4.0</v>
      </c>
      <c r="M74" s="354">
        <v>1.0</v>
      </c>
      <c r="N74" s="354">
        <v>3.0</v>
      </c>
      <c r="O74" s="354">
        <v>1.0</v>
      </c>
      <c r="P74" s="354">
        <v>3.0</v>
      </c>
      <c r="Q74" s="354">
        <v>2.0</v>
      </c>
      <c r="R74" s="354">
        <v>4.0</v>
      </c>
      <c r="S74" s="4"/>
      <c r="T74" s="4"/>
      <c r="U74" s="4"/>
      <c r="V74" s="4"/>
      <c r="W74" s="4"/>
      <c r="X74" s="4"/>
      <c r="Y74" s="4"/>
      <c r="Z74" s="4"/>
    </row>
    <row r="75" ht="14.25" customHeight="1">
      <c r="A75" s="355">
        <v>3.0</v>
      </c>
      <c r="B75" s="350" t="s">
        <v>37</v>
      </c>
      <c r="C75" s="354">
        <v>5.0</v>
      </c>
      <c r="D75" s="354">
        <v>5.0</v>
      </c>
      <c r="E75" s="858">
        <v>5.0</v>
      </c>
      <c r="F75" s="858">
        <v>5.0</v>
      </c>
      <c r="G75" s="354">
        <v>5.0</v>
      </c>
      <c r="H75" s="354">
        <v>5.0</v>
      </c>
      <c r="I75" s="354">
        <v>5.0</v>
      </c>
      <c r="J75" s="354">
        <v>5.0</v>
      </c>
      <c r="K75" s="354">
        <v>5.0</v>
      </c>
      <c r="L75" s="354">
        <v>5.0</v>
      </c>
      <c r="M75" s="860">
        <v>5.0</v>
      </c>
      <c r="N75" s="860">
        <v>5.0</v>
      </c>
      <c r="O75" s="860">
        <v>5.0</v>
      </c>
      <c r="P75" s="860">
        <v>5.0</v>
      </c>
      <c r="Q75" s="860">
        <v>5.0</v>
      </c>
      <c r="R75" s="860">
        <v>5.0</v>
      </c>
      <c r="S75" s="4"/>
      <c r="T75" s="4"/>
      <c r="U75" s="4"/>
      <c r="V75" s="4"/>
      <c r="W75" s="4"/>
      <c r="X75" s="4"/>
      <c r="Y75" s="4"/>
      <c r="Z75" s="4"/>
    </row>
    <row r="76" ht="14.25" customHeight="1">
      <c r="A76" s="357">
        <v>4.0</v>
      </c>
      <c r="B76" s="350" t="s">
        <v>38</v>
      </c>
      <c r="C76" s="858">
        <v>6.0</v>
      </c>
      <c r="D76" s="858">
        <v>6.0</v>
      </c>
      <c r="E76" s="858">
        <v>4.0</v>
      </c>
      <c r="F76" s="858">
        <v>4.0</v>
      </c>
      <c r="G76" s="354">
        <v>2.0</v>
      </c>
      <c r="H76" s="354">
        <v>2.0</v>
      </c>
      <c r="I76" s="354">
        <v>7.0</v>
      </c>
      <c r="J76" s="354">
        <v>7.0</v>
      </c>
      <c r="K76" s="354">
        <v>1.0</v>
      </c>
      <c r="L76" s="354">
        <v>1.0</v>
      </c>
      <c r="M76" s="860">
        <v>9.0</v>
      </c>
      <c r="N76" s="860">
        <v>9.0</v>
      </c>
      <c r="O76" s="860">
        <v>8.0</v>
      </c>
      <c r="P76" s="860">
        <v>8.0</v>
      </c>
      <c r="Q76" s="860">
        <v>3.0</v>
      </c>
      <c r="R76" s="862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358" t="s">
        <v>39</v>
      </c>
      <c r="B77" s="350" t="s">
        <v>40</v>
      </c>
      <c r="C77" s="354">
        <v>268.0</v>
      </c>
      <c r="D77" s="354">
        <v>313.0</v>
      </c>
      <c r="E77" s="858">
        <v>208.0</v>
      </c>
      <c r="F77" s="859">
        <v>258.0</v>
      </c>
      <c r="G77" s="354">
        <v>250.0</v>
      </c>
      <c r="H77" s="354">
        <v>241.0</v>
      </c>
      <c r="I77" s="354">
        <v>370.0</v>
      </c>
      <c r="J77" s="354">
        <v>18.0</v>
      </c>
      <c r="K77" s="354">
        <v>180.0</v>
      </c>
      <c r="L77" s="354">
        <v>355.0</v>
      </c>
      <c r="M77" s="860">
        <v>391.0</v>
      </c>
      <c r="N77" s="354">
        <v>246.0</v>
      </c>
      <c r="O77" s="354">
        <v>261.0</v>
      </c>
      <c r="P77" s="354">
        <v>412.0</v>
      </c>
      <c r="Q77" s="354">
        <v>132.0</v>
      </c>
      <c r="R77" s="354">
        <v>145.0</v>
      </c>
      <c r="S77" s="4"/>
      <c r="T77" s="4"/>
      <c r="U77" s="4"/>
      <c r="V77" s="4"/>
      <c r="W77" s="4"/>
      <c r="X77" s="4"/>
      <c r="Y77" s="4"/>
      <c r="Z77" s="4"/>
    </row>
    <row r="78" ht="14.25" customHeight="1">
      <c r="A78" s="359">
        <v>6.0</v>
      </c>
      <c r="B78" s="360" t="s">
        <v>41</v>
      </c>
      <c r="C78" s="354">
        <v>10.0</v>
      </c>
      <c r="D78" s="354">
        <v>7.0</v>
      </c>
      <c r="E78" s="858">
        <v>10.0</v>
      </c>
      <c r="F78" s="859">
        <v>10.0</v>
      </c>
      <c r="G78" s="354">
        <v>10.0</v>
      </c>
      <c r="H78" s="354">
        <v>10.0</v>
      </c>
      <c r="I78" s="354">
        <v>10.0</v>
      </c>
      <c r="J78" s="354">
        <v>1.0</v>
      </c>
      <c r="K78" s="354">
        <v>10.0</v>
      </c>
      <c r="L78" s="354">
        <v>7.0</v>
      </c>
      <c r="M78" s="354">
        <v>10.0</v>
      </c>
      <c r="N78" s="860" t="s">
        <v>387</v>
      </c>
      <c r="O78" s="354">
        <v>10.0</v>
      </c>
      <c r="P78" s="860" t="s">
        <v>388</v>
      </c>
      <c r="Q78" s="354">
        <v>10.0</v>
      </c>
      <c r="R78" s="860">
        <v>10.0</v>
      </c>
      <c r="S78" s="4"/>
      <c r="T78" s="4"/>
      <c r="U78" s="4"/>
      <c r="V78" s="4"/>
      <c r="W78" s="4"/>
      <c r="X78" s="4"/>
      <c r="Y78" s="4"/>
      <c r="Z78" s="4"/>
    </row>
    <row r="79" ht="14.25" customHeight="1">
      <c r="A79" s="361">
        <v>7.0</v>
      </c>
      <c r="B79" s="350" t="s">
        <v>42</v>
      </c>
      <c r="C79" s="354">
        <v>83.3</v>
      </c>
      <c r="D79" s="354">
        <v>77.4</v>
      </c>
      <c r="E79" s="858">
        <v>80.0</v>
      </c>
      <c r="F79" s="859">
        <v>65.0</v>
      </c>
      <c r="G79" s="354">
        <v>78.5</v>
      </c>
      <c r="H79" s="354">
        <v>77.4</v>
      </c>
      <c r="I79" s="354">
        <v>117.4</v>
      </c>
      <c r="J79" s="354">
        <v>3.5</v>
      </c>
      <c r="K79" s="354">
        <v>52.5</v>
      </c>
      <c r="L79" s="354">
        <v>121.2</v>
      </c>
      <c r="M79" s="354">
        <v>121.4</v>
      </c>
      <c r="N79" s="354">
        <v>73.1</v>
      </c>
      <c r="O79" s="354">
        <v>83.1</v>
      </c>
      <c r="P79" s="354">
        <v>114.4</v>
      </c>
      <c r="Q79" s="354">
        <v>28.0</v>
      </c>
      <c r="R79" s="354">
        <v>40.1</v>
      </c>
      <c r="S79" s="4"/>
      <c r="T79" s="4"/>
      <c r="U79" s="4"/>
      <c r="V79" s="4"/>
      <c r="W79" s="4"/>
      <c r="X79" s="4"/>
      <c r="Y79" s="4"/>
      <c r="Z79" s="4"/>
    </row>
    <row r="80" ht="14.25" customHeight="1">
      <c r="A80" s="362">
        <v>8.0</v>
      </c>
      <c r="B80" s="363" t="s">
        <v>43</v>
      </c>
      <c r="C80" s="354">
        <v>151.0</v>
      </c>
      <c r="D80" s="354">
        <v>140.0</v>
      </c>
      <c r="E80" s="858">
        <v>346.0</v>
      </c>
      <c r="F80" s="859">
        <v>182.0</v>
      </c>
      <c r="G80" s="354">
        <v>347.0</v>
      </c>
      <c r="H80" s="354">
        <v>148.0</v>
      </c>
      <c r="I80" s="354">
        <v>98.0</v>
      </c>
      <c r="J80" s="354">
        <v>288.0</v>
      </c>
      <c r="K80" s="354">
        <v>421.0</v>
      </c>
      <c r="L80" s="354">
        <v>112.0</v>
      </c>
      <c r="M80" s="354">
        <v>270.0</v>
      </c>
      <c r="N80" s="354">
        <v>195.0</v>
      </c>
      <c r="O80" s="354">
        <v>324.0</v>
      </c>
      <c r="P80" s="354">
        <v>130.0</v>
      </c>
      <c r="Q80" s="354">
        <v>286.0</v>
      </c>
      <c r="R80" s="354">
        <v>270.0</v>
      </c>
      <c r="S80" s="4"/>
      <c r="T80" s="4"/>
      <c r="U80" s="4"/>
      <c r="V80" s="4"/>
      <c r="W80" s="4"/>
      <c r="X80" s="4"/>
      <c r="Y80" s="4"/>
      <c r="Z80" s="4"/>
    </row>
    <row r="81" ht="14.25" customHeight="1">
      <c r="A81" s="352">
        <v>9.0</v>
      </c>
      <c r="B81" s="364" t="s">
        <v>44</v>
      </c>
      <c r="C81" s="354">
        <v>10.0</v>
      </c>
      <c r="D81" s="354">
        <v>10.0</v>
      </c>
      <c r="E81" s="858">
        <v>10.0</v>
      </c>
      <c r="F81" s="859">
        <v>10.0</v>
      </c>
      <c r="G81" s="354">
        <v>10.0</v>
      </c>
      <c r="H81" s="354">
        <v>9.0</v>
      </c>
      <c r="I81" s="354">
        <v>10.0</v>
      </c>
      <c r="J81" s="354">
        <v>10.0</v>
      </c>
      <c r="K81" s="354">
        <v>10.0</v>
      </c>
      <c r="L81" s="354">
        <v>10.0</v>
      </c>
      <c r="M81" s="354">
        <v>10.0</v>
      </c>
      <c r="N81" s="354">
        <v>4.0</v>
      </c>
      <c r="O81" s="354">
        <v>10.0</v>
      </c>
      <c r="P81" s="354">
        <v>1.0</v>
      </c>
      <c r="Q81" s="354">
        <v>10.0</v>
      </c>
      <c r="R81" s="354">
        <v>10.0</v>
      </c>
      <c r="S81" s="4"/>
      <c r="T81" s="4"/>
      <c r="U81" s="4"/>
      <c r="V81" s="4"/>
      <c r="W81" s="4"/>
      <c r="X81" s="4"/>
      <c r="Y81" s="4"/>
      <c r="Z81" s="4"/>
    </row>
    <row r="82" ht="14.25" customHeight="1">
      <c r="A82" s="402">
        <v>10.0</v>
      </c>
      <c r="B82" s="863" t="s">
        <v>45</v>
      </c>
      <c r="C82" s="372">
        <v>48.2</v>
      </c>
      <c r="D82" s="372">
        <v>40.3</v>
      </c>
      <c r="E82" s="864">
        <v>122.2</v>
      </c>
      <c r="F82" s="865">
        <v>50.5</v>
      </c>
      <c r="G82" s="372">
        <v>102.5</v>
      </c>
      <c r="H82" s="372">
        <v>41.2</v>
      </c>
      <c r="I82" s="372">
        <v>38.1</v>
      </c>
      <c r="J82" s="372">
        <v>86.2</v>
      </c>
      <c r="K82" s="372">
        <v>102.5</v>
      </c>
      <c r="L82" s="372">
        <v>45.4</v>
      </c>
      <c r="M82" s="372">
        <v>70.0</v>
      </c>
      <c r="N82" s="372">
        <v>62.0</v>
      </c>
      <c r="O82" s="372">
        <v>107.4</v>
      </c>
      <c r="P82" s="372">
        <v>32.0</v>
      </c>
      <c r="Q82" s="372">
        <v>81.0</v>
      </c>
      <c r="R82" s="372">
        <v>58.0</v>
      </c>
      <c r="S82" s="4"/>
      <c r="T82" s="4"/>
      <c r="U82" s="4"/>
      <c r="V82" s="4"/>
      <c r="W82" s="4"/>
      <c r="X82" s="4"/>
      <c r="Y82" s="4"/>
      <c r="Z82" s="4"/>
    </row>
    <row r="83" ht="14.25" customHeight="1">
      <c r="A83" s="866" t="s">
        <v>46</v>
      </c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2"/>
      <c r="M83" s="867"/>
      <c r="N83" s="21"/>
      <c r="O83" s="21"/>
      <c r="P83" s="21"/>
      <c r="Q83" s="21"/>
      <c r="R83" s="22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868">
        <v>11.0</v>
      </c>
      <c r="B84" s="58" t="s">
        <v>47</v>
      </c>
      <c r="C84" s="328"/>
      <c r="D84" s="328"/>
      <c r="E84" s="328"/>
      <c r="F84" s="328"/>
      <c r="G84" s="328"/>
      <c r="H84" s="328"/>
      <c r="I84" s="328"/>
      <c r="J84" s="328"/>
      <c r="K84" s="328"/>
      <c r="L84" s="328"/>
      <c r="M84" s="869">
        <v>0.0</v>
      </c>
      <c r="N84" s="869" t="s">
        <v>373</v>
      </c>
      <c r="O84" s="869"/>
      <c r="P84" s="869"/>
      <c r="Q84" s="869"/>
      <c r="R84" s="869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52">
        <v>12.0</v>
      </c>
      <c r="B85" s="58" t="s">
        <v>48</v>
      </c>
      <c r="C85" s="328"/>
      <c r="D85" s="328"/>
      <c r="E85" s="328"/>
      <c r="F85" s="328"/>
      <c r="G85" s="328"/>
      <c r="H85" s="328"/>
      <c r="I85" s="328"/>
      <c r="J85" s="328"/>
      <c r="K85" s="328"/>
      <c r="L85" s="328"/>
      <c r="M85" s="869">
        <v>7.0</v>
      </c>
      <c r="N85" s="869" t="s">
        <v>373</v>
      </c>
      <c r="O85" s="869"/>
      <c r="P85" s="869"/>
      <c r="Q85" s="869"/>
      <c r="R85" s="869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52">
        <v>13.0</v>
      </c>
      <c r="B86" s="58" t="s">
        <v>49</v>
      </c>
      <c r="C86" s="328"/>
      <c r="D86" s="328"/>
      <c r="E86" s="328"/>
      <c r="F86" s="328"/>
      <c r="G86" s="328"/>
      <c r="H86" s="328"/>
      <c r="I86" s="328"/>
      <c r="J86" s="328"/>
      <c r="K86" s="328"/>
      <c r="L86" s="328"/>
      <c r="M86" s="869">
        <v>11.0</v>
      </c>
      <c r="N86" s="869" t="s">
        <v>373</v>
      </c>
      <c r="O86" s="869"/>
      <c r="P86" s="869"/>
      <c r="Q86" s="869"/>
      <c r="R86" s="869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52">
        <v>14.0</v>
      </c>
      <c r="B87" s="58" t="s">
        <v>50</v>
      </c>
      <c r="C87" s="328"/>
      <c r="D87" s="328"/>
      <c r="E87" s="328"/>
      <c r="F87" s="328"/>
      <c r="G87" s="328"/>
      <c r="H87" s="328"/>
      <c r="I87" s="328"/>
      <c r="J87" s="328"/>
      <c r="K87" s="328"/>
      <c r="L87" s="328"/>
      <c r="M87" s="869" t="s">
        <v>4</v>
      </c>
      <c r="N87" s="869" t="s">
        <v>373</v>
      </c>
      <c r="O87" s="869"/>
      <c r="P87" s="869"/>
      <c r="Q87" s="869"/>
      <c r="R87" s="869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52">
        <v>15.0</v>
      </c>
      <c r="B88" s="58" t="s">
        <v>52</v>
      </c>
      <c r="C88" s="705" t="s">
        <v>63</v>
      </c>
      <c r="D88" s="21"/>
      <c r="E88" s="21"/>
      <c r="F88" s="21"/>
      <c r="G88" s="21"/>
      <c r="H88" s="21"/>
      <c r="I88" s="21"/>
      <c r="J88" s="21"/>
      <c r="K88" s="21"/>
      <c r="L88" s="22"/>
      <c r="M88" s="870"/>
      <c r="N88" s="870"/>
      <c r="O88" s="870"/>
      <c r="P88" s="870"/>
      <c r="Q88" s="870"/>
      <c r="R88" s="870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871">
        <v>16.0</v>
      </c>
      <c r="B89" s="872" t="s">
        <v>54</v>
      </c>
      <c r="C89" s="328"/>
      <c r="D89" s="328"/>
      <c r="E89" s="328"/>
      <c r="F89" s="328"/>
      <c r="G89" s="328"/>
      <c r="H89" s="328"/>
      <c r="I89" s="328"/>
      <c r="J89" s="328"/>
      <c r="K89" s="328"/>
      <c r="L89" s="328"/>
      <c r="M89" s="869">
        <v>156.0</v>
      </c>
      <c r="N89" s="869">
        <v>60.0</v>
      </c>
      <c r="O89" s="869"/>
      <c r="P89" s="869"/>
      <c r="Q89" s="869"/>
      <c r="R89" s="869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52">
        <v>17.0</v>
      </c>
      <c r="B90" s="872" t="s">
        <v>55</v>
      </c>
      <c r="C90" s="328"/>
      <c r="D90" s="328"/>
      <c r="E90" s="328"/>
      <c r="F90" s="328"/>
      <c r="G90" s="328"/>
      <c r="H90" s="328"/>
      <c r="I90" s="328"/>
      <c r="J90" s="328"/>
      <c r="K90" s="328"/>
      <c r="L90" s="328"/>
      <c r="M90" s="869">
        <v>82.0</v>
      </c>
      <c r="N90" s="869">
        <v>36.0</v>
      </c>
      <c r="O90" s="869"/>
      <c r="P90" s="869"/>
      <c r="Q90" s="869"/>
      <c r="R90" s="869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871">
        <v>18.0</v>
      </c>
      <c r="B91" s="872" t="s">
        <v>56</v>
      </c>
      <c r="C91" s="328"/>
      <c r="D91" s="328"/>
      <c r="E91" s="328"/>
      <c r="F91" s="328"/>
      <c r="G91" s="328"/>
      <c r="H91" s="328"/>
      <c r="I91" s="328"/>
      <c r="J91" s="328"/>
      <c r="K91" s="328"/>
      <c r="L91" s="328"/>
      <c r="M91" s="869">
        <v>5.0</v>
      </c>
      <c r="N91" s="869">
        <v>0.0</v>
      </c>
      <c r="O91" s="869"/>
      <c r="P91" s="869"/>
      <c r="Q91" s="869"/>
      <c r="R91" s="869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52">
        <v>19.0</v>
      </c>
      <c r="B92" s="872" t="s">
        <v>57</v>
      </c>
      <c r="C92" s="328"/>
      <c r="D92" s="328"/>
      <c r="E92" s="328"/>
      <c r="F92" s="328"/>
      <c r="G92" s="328"/>
      <c r="H92" s="328"/>
      <c r="I92" s="328"/>
      <c r="J92" s="328"/>
      <c r="K92" s="328"/>
      <c r="L92" s="328"/>
      <c r="M92" s="869">
        <v>3.0</v>
      </c>
      <c r="N92" s="869">
        <v>2.0</v>
      </c>
      <c r="O92" s="869"/>
      <c r="P92" s="869"/>
      <c r="Q92" s="869"/>
      <c r="R92" s="869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871">
        <v>20.0</v>
      </c>
      <c r="B93" s="872" t="s">
        <v>58</v>
      </c>
      <c r="C93" s="328"/>
      <c r="D93" s="328"/>
      <c r="E93" s="328"/>
      <c r="F93" s="328"/>
      <c r="G93" s="328"/>
      <c r="H93" s="328"/>
      <c r="I93" s="328"/>
      <c r="J93" s="328"/>
      <c r="K93" s="328"/>
      <c r="L93" s="328"/>
      <c r="M93" s="869" t="s">
        <v>410</v>
      </c>
      <c r="N93" s="869">
        <v>0.0</v>
      </c>
      <c r="O93" s="869"/>
      <c r="P93" s="869"/>
      <c r="Q93" s="869"/>
      <c r="R93" s="869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52">
        <v>21.0</v>
      </c>
      <c r="B94" s="872" t="s">
        <v>59</v>
      </c>
      <c r="C94" s="705" t="s">
        <v>63</v>
      </c>
      <c r="D94" s="21"/>
      <c r="E94" s="21"/>
      <c r="F94" s="21"/>
      <c r="G94" s="21"/>
      <c r="H94" s="21"/>
      <c r="I94" s="21"/>
      <c r="J94" s="21"/>
      <c r="K94" s="21"/>
      <c r="L94" s="22"/>
      <c r="M94" s="873"/>
      <c r="N94" s="873"/>
      <c r="O94" s="873"/>
      <c r="P94" s="873"/>
      <c r="Q94" s="873"/>
      <c r="R94" s="873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874"/>
      <c r="B95" s="875"/>
      <c r="C95" s="875"/>
      <c r="D95" s="875"/>
      <c r="E95" s="875"/>
      <c r="F95" s="876"/>
      <c r="G95" s="877"/>
      <c r="H95" s="877"/>
      <c r="I95" s="877"/>
      <c r="J95" s="877"/>
      <c r="K95" s="877"/>
      <c r="L95" s="877"/>
      <c r="M95" s="877"/>
      <c r="N95" s="877"/>
      <c r="O95" s="877"/>
      <c r="P95" s="877"/>
      <c r="Q95" s="877"/>
      <c r="R95" s="877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344" t="s">
        <v>9</v>
      </c>
      <c r="B96" s="345" t="s">
        <v>25</v>
      </c>
      <c r="C96" s="346" t="s">
        <v>26</v>
      </c>
      <c r="D96" s="21"/>
      <c r="E96" s="21"/>
      <c r="F96" s="22"/>
      <c r="G96" s="878"/>
      <c r="H96" s="878"/>
      <c r="I96" s="878"/>
      <c r="J96" s="878"/>
      <c r="K96" s="878"/>
      <c r="L96" s="878"/>
      <c r="M96" s="878"/>
      <c r="N96" s="878"/>
      <c r="O96" s="878"/>
      <c r="P96" s="878"/>
      <c r="Q96" s="878"/>
      <c r="R96" s="878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25"/>
      <c r="B97" s="25"/>
      <c r="C97" s="879" t="s">
        <v>379</v>
      </c>
      <c r="D97" s="879" t="s">
        <v>390</v>
      </c>
      <c r="E97" s="880" t="s">
        <v>381</v>
      </c>
      <c r="F97" s="880" t="s">
        <v>391</v>
      </c>
      <c r="G97" s="421"/>
      <c r="H97" s="421"/>
      <c r="I97" s="421"/>
      <c r="J97" s="421"/>
      <c r="K97" s="421"/>
      <c r="L97" s="421"/>
      <c r="M97" s="421"/>
      <c r="N97" s="421"/>
      <c r="O97" s="421"/>
      <c r="P97" s="421"/>
      <c r="Q97" s="421"/>
      <c r="R97" s="421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854" t="s">
        <v>34</v>
      </c>
      <c r="B98" s="21"/>
      <c r="C98" s="21"/>
      <c r="D98" s="21"/>
      <c r="E98" s="21"/>
      <c r="F98" s="22"/>
      <c r="G98" s="421"/>
      <c r="H98" s="421"/>
      <c r="I98" s="421"/>
      <c r="J98" s="421"/>
      <c r="K98" s="421"/>
      <c r="L98" s="421"/>
      <c r="M98" s="421"/>
      <c r="N98" s="421"/>
      <c r="O98" s="421"/>
      <c r="P98" s="421"/>
      <c r="Q98" s="421"/>
      <c r="R98" s="421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349">
        <v>1.0</v>
      </c>
      <c r="B99" s="350" t="s">
        <v>35</v>
      </c>
      <c r="C99" s="858">
        <v>2.0</v>
      </c>
      <c r="D99" s="858">
        <v>7.0</v>
      </c>
      <c r="E99" s="858">
        <v>9.0</v>
      </c>
      <c r="F99" s="858">
        <v>17.0</v>
      </c>
      <c r="G99" s="421"/>
      <c r="H99" s="421"/>
      <c r="I99" s="421"/>
      <c r="J99" s="421"/>
      <c r="K99" s="421"/>
      <c r="L99" s="421"/>
      <c r="M99" s="421"/>
      <c r="N99" s="421"/>
      <c r="O99" s="421"/>
      <c r="P99" s="421"/>
      <c r="Q99" s="421"/>
      <c r="R99" s="421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352">
        <v>2.0</v>
      </c>
      <c r="B100" s="350" t="s">
        <v>36</v>
      </c>
      <c r="C100" s="858">
        <v>2.0</v>
      </c>
      <c r="D100" s="858">
        <v>2.0</v>
      </c>
      <c r="E100" s="858">
        <v>1.0</v>
      </c>
      <c r="F100" s="858">
        <v>2.0</v>
      </c>
      <c r="G100" s="421"/>
      <c r="H100" s="421"/>
      <c r="I100" s="421"/>
      <c r="J100" s="421"/>
      <c r="K100" s="421"/>
      <c r="L100" s="421"/>
      <c r="M100" s="421"/>
      <c r="N100" s="421"/>
      <c r="O100" s="421"/>
      <c r="P100" s="421"/>
      <c r="Q100" s="421"/>
      <c r="R100" s="421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355">
        <v>3.0</v>
      </c>
      <c r="B101" s="350" t="s">
        <v>37</v>
      </c>
      <c r="C101" s="858">
        <v>1.0</v>
      </c>
      <c r="D101" s="858">
        <v>1.0</v>
      </c>
      <c r="E101" s="858">
        <v>1.0</v>
      </c>
      <c r="F101" s="858">
        <v>1.0</v>
      </c>
      <c r="G101" s="421"/>
      <c r="H101" s="421"/>
      <c r="I101" s="421"/>
      <c r="J101" s="421"/>
      <c r="K101" s="421"/>
      <c r="L101" s="421"/>
      <c r="M101" s="421"/>
      <c r="N101" s="421"/>
      <c r="O101" s="421"/>
      <c r="P101" s="421"/>
      <c r="Q101" s="421"/>
      <c r="R101" s="421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357">
        <v>4.0</v>
      </c>
      <c r="B102" s="350" t="s">
        <v>38</v>
      </c>
      <c r="C102" s="858">
        <v>3.0</v>
      </c>
      <c r="D102" s="858">
        <v>4.0</v>
      </c>
      <c r="E102" s="858">
        <v>2.0</v>
      </c>
      <c r="F102" s="858">
        <v>2.0</v>
      </c>
      <c r="G102" s="421"/>
      <c r="H102" s="421"/>
      <c r="I102" s="421"/>
      <c r="J102" s="421"/>
      <c r="K102" s="421"/>
      <c r="L102" s="421"/>
      <c r="M102" s="421"/>
      <c r="N102" s="421"/>
      <c r="O102" s="421"/>
      <c r="P102" s="421"/>
      <c r="Q102" s="421"/>
      <c r="R102" s="421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358" t="s">
        <v>39</v>
      </c>
      <c r="B103" s="350" t="s">
        <v>40</v>
      </c>
      <c r="C103" s="858">
        <v>239.0</v>
      </c>
      <c r="D103" s="858">
        <v>254.0</v>
      </c>
      <c r="E103" s="858">
        <v>379.0</v>
      </c>
      <c r="F103" s="858">
        <v>259.0</v>
      </c>
      <c r="G103" s="421"/>
      <c r="H103" s="421"/>
      <c r="I103" s="421"/>
      <c r="J103" s="421"/>
      <c r="K103" s="421"/>
      <c r="L103" s="421"/>
      <c r="M103" s="421"/>
      <c r="N103" s="421"/>
      <c r="O103" s="421"/>
      <c r="P103" s="421"/>
      <c r="Q103" s="421"/>
      <c r="R103" s="421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359">
        <v>6.0</v>
      </c>
      <c r="B104" s="360" t="s">
        <v>41</v>
      </c>
      <c r="C104" s="858">
        <v>2.0</v>
      </c>
      <c r="D104" s="858">
        <v>4.0</v>
      </c>
      <c r="E104" s="858">
        <v>4.0</v>
      </c>
      <c r="F104" s="858">
        <v>10.0</v>
      </c>
      <c r="G104" s="421"/>
      <c r="H104" s="421"/>
      <c r="I104" s="421"/>
      <c r="J104" s="421"/>
      <c r="K104" s="421"/>
      <c r="L104" s="421"/>
      <c r="M104" s="421"/>
      <c r="N104" s="421"/>
      <c r="O104" s="421"/>
      <c r="P104" s="421"/>
      <c r="Q104" s="421"/>
      <c r="R104" s="421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361">
        <v>7.0</v>
      </c>
      <c r="B105" s="350" t="s">
        <v>42</v>
      </c>
      <c r="C105" s="858">
        <v>38.5</v>
      </c>
      <c r="D105" s="858">
        <v>38.0</v>
      </c>
      <c r="E105" s="858">
        <v>50.0</v>
      </c>
      <c r="F105" s="858">
        <v>45.3</v>
      </c>
      <c r="G105" s="421"/>
      <c r="H105" s="421"/>
      <c r="I105" s="421"/>
      <c r="J105" s="421"/>
      <c r="K105" s="421"/>
      <c r="L105" s="421"/>
      <c r="M105" s="421"/>
      <c r="N105" s="421"/>
      <c r="O105" s="421"/>
      <c r="P105" s="421"/>
      <c r="Q105" s="421"/>
      <c r="R105" s="421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362">
        <v>8.0</v>
      </c>
      <c r="B106" s="363" t="s">
        <v>43</v>
      </c>
      <c r="C106" s="858">
        <v>238.0</v>
      </c>
      <c r="D106" s="858">
        <v>312.0</v>
      </c>
      <c r="E106" s="858">
        <v>344.0</v>
      </c>
      <c r="F106" s="858">
        <v>333.0</v>
      </c>
      <c r="G106" s="421"/>
      <c r="H106" s="421"/>
      <c r="I106" s="421"/>
      <c r="J106" s="421"/>
      <c r="K106" s="421"/>
      <c r="L106" s="421"/>
      <c r="M106" s="421"/>
      <c r="N106" s="421"/>
      <c r="O106" s="421"/>
      <c r="P106" s="421"/>
      <c r="Q106" s="421"/>
      <c r="R106" s="421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352">
        <v>9.0</v>
      </c>
      <c r="B107" s="364" t="s">
        <v>44</v>
      </c>
      <c r="C107" s="858">
        <v>10.0</v>
      </c>
      <c r="D107" s="858">
        <v>4.0</v>
      </c>
      <c r="E107" s="858">
        <v>8.0</v>
      </c>
      <c r="F107" s="858">
        <v>6.0</v>
      </c>
      <c r="G107" s="421"/>
      <c r="H107" s="421"/>
      <c r="I107" s="421"/>
      <c r="J107" s="421"/>
      <c r="K107" s="421"/>
      <c r="L107" s="421"/>
      <c r="M107" s="421"/>
      <c r="N107" s="421"/>
      <c r="O107" s="421"/>
      <c r="P107" s="421"/>
      <c r="Q107" s="421"/>
      <c r="R107" s="421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557">
        <v>10.0</v>
      </c>
      <c r="B108" s="408" t="s">
        <v>45</v>
      </c>
      <c r="C108" s="881">
        <v>50.0</v>
      </c>
      <c r="D108" s="881">
        <v>50.0</v>
      </c>
      <c r="E108" s="881">
        <v>47.0</v>
      </c>
      <c r="F108" s="881">
        <v>50.0</v>
      </c>
      <c r="G108" s="421"/>
      <c r="H108" s="421"/>
      <c r="I108" s="421"/>
      <c r="J108" s="421"/>
      <c r="K108" s="421"/>
      <c r="L108" s="421"/>
      <c r="M108" s="421"/>
      <c r="N108" s="421"/>
      <c r="O108" s="421"/>
      <c r="P108" s="421"/>
      <c r="Q108" s="421"/>
      <c r="R108" s="421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20" t="s">
        <v>46</v>
      </c>
      <c r="B109" s="882"/>
      <c r="C109" s="882"/>
      <c r="D109" s="882"/>
      <c r="E109" s="882"/>
      <c r="F109" s="882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727">
        <v>11.0</v>
      </c>
      <c r="B110" s="728" t="s">
        <v>47</v>
      </c>
      <c r="C110" s="729"/>
      <c r="D110" s="730"/>
      <c r="E110" s="729"/>
      <c r="F110" s="883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27">
        <v>12.0</v>
      </c>
      <c r="B111" s="87" t="s">
        <v>48</v>
      </c>
      <c r="C111" s="74"/>
      <c r="D111" s="75"/>
      <c r="E111" s="74"/>
      <c r="F111" s="88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27">
        <v>13.0</v>
      </c>
      <c r="B112" s="87" t="s">
        <v>49</v>
      </c>
      <c r="C112" s="74"/>
      <c r="D112" s="75"/>
      <c r="E112" s="74"/>
      <c r="F112" s="88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27">
        <v>14.0</v>
      </c>
      <c r="B113" s="87" t="s">
        <v>50</v>
      </c>
      <c r="C113" s="74"/>
      <c r="D113" s="75"/>
      <c r="E113" s="74"/>
      <c r="F113" s="88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27">
        <v>15.0</v>
      </c>
      <c r="B114" s="87" t="s">
        <v>52</v>
      </c>
      <c r="C114" s="323" t="s">
        <v>63</v>
      </c>
      <c r="D114" s="21"/>
      <c r="E114" s="21"/>
      <c r="F114" s="21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60">
        <v>16.0</v>
      </c>
      <c r="B115" s="91" t="s">
        <v>54</v>
      </c>
      <c r="C115" s="885"/>
      <c r="D115" s="884"/>
      <c r="E115" s="74"/>
      <c r="F115" s="88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27">
        <v>17.0</v>
      </c>
      <c r="B116" s="91" t="s">
        <v>55</v>
      </c>
      <c r="C116" s="885"/>
      <c r="D116" s="884"/>
      <c r="E116" s="74"/>
      <c r="F116" s="88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60">
        <v>18.0</v>
      </c>
      <c r="B117" s="91" t="s">
        <v>56</v>
      </c>
      <c r="C117" s="886"/>
      <c r="D117" s="887"/>
      <c r="E117" s="81"/>
      <c r="F117" s="887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27">
        <v>19.0</v>
      </c>
      <c r="B118" s="91" t="s">
        <v>57</v>
      </c>
      <c r="C118" s="885"/>
      <c r="D118" s="884"/>
      <c r="E118" s="74"/>
      <c r="F118" s="88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60">
        <v>20.0</v>
      </c>
      <c r="B119" s="91" t="s">
        <v>58</v>
      </c>
      <c r="C119" s="885"/>
      <c r="D119" s="884"/>
      <c r="E119" s="74"/>
      <c r="F119" s="88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27">
        <v>21.0</v>
      </c>
      <c r="B120" s="888" t="s">
        <v>59</v>
      </c>
      <c r="C120" s="324" t="s">
        <v>63</v>
      </c>
      <c r="D120" s="93"/>
      <c r="E120" s="93"/>
      <c r="F120" s="93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58">
    <mergeCell ref="I70:J70"/>
    <mergeCell ref="K70:L70"/>
    <mergeCell ref="M70:N70"/>
    <mergeCell ref="O70:P70"/>
    <mergeCell ref="M83:R83"/>
    <mergeCell ref="Q70:R70"/>
    <mergeCell ref="A71:R71"/>
    <mergeCell ref="C59:L59"/>
    <mergeCell ref="C65:L65"/>
    <mergeCell ref="A67:R68"/>
    <mergeCell ref="A69:A70"/>
    <mergeCell ref="B69:B70"/>
    <mergeCell ref="C69:R69"/>
    <mergeCell ref="C70:D70"/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C47:D47"/>
    <mergeCell ref="E47:F47"/>
    <mergeCell ref="G47:H47"/>
    <mergeCell ref="I47:J47"/>
    <mergeCell ref="K47:L47"/>
    <mergeCell ref="A54:L54"/>
    <mergeCell ref="C96:F96"/>
    <mergeCell ref="A98:F98"/>
    <mergeCell ref="C114:F114"/>
    <mergeCell ref="C120:F120"/>
    <mergeCell ref="E70:F70"/>
    <mergeCell ref="G70:H70"/>
    <mergeCell ref="A83:L83"/>
    <mergeCell ref="C88:L88"/>
    <mergeCell ref="C94:L94"/>
    <mergeCell ref="A96:A97"/>
    <mergeCell ref="B96:B97"/>
  </mergeCells>
  <printOptions/>
  <pageMargins bottom="1.0" footer="0.0" header="0.0" left="0.75" right="0.75" top="1.0"/>
  <pageSetup orientation="landscape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39.0"/>
    <col customWidth="1" min="3" max="3" width="16.71"/>
    <col customWidth="1" min="4" max="4" width="17.57"/>
    <col customWidth="1" min="5" max="5" width="14.86"/>
    <col customWidth="1" min="6" max="6" width="13.14"/>
    <col customWidth="1" min="7" max="7" width="12.43"/>
    <col customWidth="1" min="8" max="8" width="13.71"/>
    <col customWidth="1" min="9" max="10" width="9.29"/>
    <col customWidth="1" min="11" max="11" width="11.57"/>
    <col customWidth="1" min="12" max="12" width="7.29"/>
    <col customWidth="1" min="13" max="13" width="9.14"/>
    <col customWidth="1" min="14" max="26" width="8.71"/>
  </cols>
  <sheetData>
    <row r="1" ht="14.25" customHeight="1">
      <c r="A1" s="1" t="s">
        <v>0</v>
      </c>
      <c r="B1" s="517">
        <v>332.0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4.25" customHeight="1">
      <c r="A3" s="4"/>
      <c r="B3" s="7" t="s">
        <v>12</v>
      </c>
      <c r="C3" s="308">
        <f>COUNT(C16:G16)</f>
        <v>5</v>
      </c>
      <c r="D3" s="308">
        <f>COUNTIF(C30:G30, "YES") + COUNTIF(C30:G30, "NO")</f>
        <v>1</v>
      </c>
      <c r="E3" s="308">
        <f>COUNTIF(C30:G30, "NO")</f>
        <v>0</v>
      </c>
      <c r="F3" s="308">
        <f>SUM(C27:G27)</f>
        <v>0</v>
      </c>
      <c r="G3" s="308">
        <f>MAX(C27:G27)</f>
        <v>0</v>
      </c>
      <c r="H3" s="717">
        <f t="shared" ref="H3:H4" si="1">IF(D3-E3=0, 0, F3/(D3-E3))</f>
        <v>0</v>
      </c>
      <c r="I3" s="718">
        <f>SUM(C28:G28)</f>
        <v>1</v>
      </c>
      <c r="J3" s="719">
        <f t="shared" ref="J3:J4" si="2">SUM(F3/I3)*100</f>
        <v>0</v>
      </c>
      <c r="K3" s="308">
        <f>COUNTIF(C27:G27, "&gt;=100")</f>
        <v>0</v>
      </c>
      <c r="L3" s="308">
        <f>COUNTIF(C27:G27, "&gt;=50")</f>
        <v>0</v>
      </c>
      <c r="M3" s="4"/>
    </row>
    <row r="4" ht="14.25" customHeight="1">
      <c r="A4" s="4"/>
      <c r="B4" s="7" t="s">
        <v>13</v>
      </c>
      <c r="C4" s="308">
        <v>2.0</v>
      </c>
      <c r="D4" s="718">
        <f>COUNTIF(C58:L58, "YES") + COUNTIF(C58:L58, "NO")</f>
        <v>3</v>
      </c>
      <c r="E4" s="308">
        <f>COUNTIF(C58:L58, "NO")</f>
        <v>0</v>
      </c>
      <c r="F4" s="308">
        <f>SUM(C55:L55)</f>
        <v>39</v>
      </c>
      <c r="G4" s="308">
        <f>MAX(C55:L55)</f>
        <v>26</v>
      </c>
      <c r="H4" s="717">
        <f t="shared" si="1"/>
        <v>13</v>
      </c>
      <c r="I4" s="308">
        <f>SUM(C56:L56)</f>
        <v>58</v>
      </c>
      <c r="J4" s="720">
        <f t="shared" si="2"/>
        <v>67.24137931</v>
      </c>
      <c r="K4" s="308">
        <f>COUNTIF(C55:L55, "&gt;=100")</f>
        <v>0</v>
      </c>
      <c r="L4" s="308">
        <f>COUNTIF(D55:M55, "&gt;=50")</f>
        <v>0</v>
      </c>
      <c r="M4" s="4"/>
    </row>
    <row r="5" ht="14.25" customHeight="1">
      <c r="A5" s="4"/>
      <c r="B5" s="95" t="s">
        <v>64</v>
      </c>
      <c r="C5" s="238">
        <v>2.0</v>
      </c>
      <c r="D5" s="238">
        <v>4.0</v>
      </c>
      <c r="E5" s="238">
        <v>0.0</v>
      </c>
      <c r="F5" s="238">
        <v>100.0</v>
      </c>
      <c r="G5" s="238">
        <v>54.0</v>
      </c>
      <c r="H5" s="239">
        <v>25.0</v>
      </c>
      <c r="I5" s="238">
        <v>174.0</v>
      </c>
      <c r="J5" s="239">
        <v>57.47</v>
      </c>
      <c r="K5" s="238">
        <v>0.0</v>
      </c>
      <c r="L5" s="238">
        <v>1.0</v>
      </c>
      <c r="M5" s="4"/>
    </row>
    <row r="6" ht="14.25" customHeight="1">
      <c r="A6" s="4"/>
      <c r="B6" s="98" t="s">
        <v>65</v>
      </c>
      <c r="C6" s="238">
        <v>6.0</v>
      </c>
      <c r="D6" s="238">
        <v>4.0</v>
      </c>
      <c r="E6" s="238">
        <v>1.0</v>
      </c>
      <c r="F6" s="238">
        <v>24.0</v>
      </c>
      <c r="G6" s="238">
        <v>20.0</v>
      </c>
      <c r="H6" s="239">
        <v>8.0</v>
      </c>
      <c r="I6" s="238">
        <v>25.0</v>
      </c>
      <c r="J6" s="239">
        <v>96.0</v>
      </c>
      <c r="K6" s="238">
        <v>0.0</v>
      </c>
      <c r="L6" s="238">
        <v>0.0</v>
      </c>
      <c r="M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721" t="s">
        <v>20</v>
      </c>
      <c r="K7" s="14" t="s">
        <v>21</v>
      </c>
      <c r="L7" s="14" t="s">
        <v>22</v>
      </c>
      <c r="M7" s="4"/>
    </row>
    <row r="8" ht="14.25" customHeight="1">
      <c r="A8" s="4"/>
      <c r="B8" s="7" t="s">
        <v>23</v>
      </c>
      <c r="C8" s="308">
        <f>SUM(C32:G32)</f>
        <v>108</v>
      </c>
      <c r="D8" s="308">
        <f>SUMIF(C35:G35, "&gt;=1")</f>
        <v>0</v>
      </c>
      <c r="E8" s="308">
        <f>SUM(C33:G33)</f>
        <v>127</v>
      </c>
      <c r="F8" s="308">
        <f>SUM(C34:G34)</f>
        <v>3</v>
      </c>
      <c r="G8" s="325">
        <v>45677.0</v>
      </c>
      <c r="H8" s="308">
        <v>42.33</v>
      </c>
      <c r="I8" s="308">
        <f>COUNTIF(B34:F34, "&gt;=5")</f>
        <v>0</v>
      </c>
      <c r="J8" s="308">
        <f>COUNTIF(C34:G34, "&gt;=4")</f>
        <v>0</v>
      </c>
      <c r="K8" s="308">
        <f>SUM(C8/F8)</f>
        <v>36</v>
      </c>
      <c r="L8" s="720">
        <f t="shared" ref="L8:L9" si="3">SUM(E8/C8)*6</f>
        <v>7.055555556</v>
      </c>
      <c r="M8" s="4"/>
    </row>
    <row r="9" ht="14.25" customHeight="1">
      <c r="A9" s="4"/>
      <c r="B9" s="7" t="s">
        <v>13</v>
      </c>
      <c r="C9" s="308">
        <f>SUM(C60:L60)</f>
        <v>174</v>
      </c>
      <c r="D9" s="308">
        <f>SUMIF(C63:L63, "&gt;=1")</f>
        <v>4</v>
      </c>
      <c r="E9" s="308">
        <f>SUM(C61:L61)</f>
        <v>97</v>
      </c>
      <c r="F9" s="308">
        <f>SUM(C62:L62)</f>
        <v>1</v>
      </c>
      <c r="G9" s="325">
        <v>45679.0</v>
      </c>
      <c r="H9" s="720">
        <f>AVERAGE(E9/F9)</f>
        <v>97</v>
      </c>
      <c r="I9" s="308">
        <f>COUNTIF(B62:K62, "&gt;=5")</f>
        <v>0</v>
      </c>
      <c r="J9" s="308">
        <f>COUNTIF(C62:L62, "&gt;=4")</f>
        <v>0</v>
      </c>
      <c r="K9" s="720">
        <f>AVERAGE(C9/F9)</f>
        <v>174</v>
      </c>
      <c r="L9" s="720">
        <f t="shared" si="3"/>
        <v>3.344827586</v>
      </c>
      <c r="M9" s="4"/>
    </row>
    <row r="10" ht="14.25" customHeight="1">
      <c r="A10" s="4"/>
      <c r="B10" s="95" t="s">
        <v>64</v>
      </c>
      <c r="C10" s="99">
        <v>362.0</v>
      </c>
      <c r="D10" s="99">
        <v>6.0</v>
      </c>
      <c r="E10" s="99">
        <v>191.0</v>
      </c>
      <c r="F10" s="99">
        <v>4.0</v>
      </c>
      <c r="G10" s="99" t="s">
        <v>411</v>
      </c>
      <c r="H10" s="100">
        <v>47.75</v>
      </c>
      <c r="I10" s="99">
        <v>0.0</v>
      </c>
      <c r="J10" s="99">
        <v>0.0</v>
      </c>
      <c r="K10" s="100">
        <v>90.5</v>
      </c>
      <c r="L10" s="100">
        <v>3.17</v>
      </c>
      <c r="M10" s="4"/>
    </row>
    <row r="11" ht="14.25" customHeight="1">
      <c r="A11" s="4"/>
      <c r="B11" s="95" t="s">
        <v>65</v>
      </c>
      <c r="C11" s="96">
        <v>282.0</v>
      </c>
      <c r="D11" s="96">
        <v>1.0</v>
      </c>
      <c r="E11" s="96">
        <v>286.0</v>
      </c>
      <c r="F11" s="96">
        <v>4.0</v>
      </c>
      <c r="G11" s="902">
        <v>45681.0</v>
      </c>
      <c r="H11" s="97">
        <v>71.5</v>
      </c>
      <c r="I11" s="96">
        <v>0.0</v>
      </c>
      <c r="J11" s="96">
        <v>0.0</v>
      </c>
      <c r="K11" s="97">
        <v>70.5</v>
      </c>
      <c r="L11" s="97">
        <v>6.09</v>
      </c>
      <c r="M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</row>
    <row r="16" ht="14.25" customHeight="1">
      <c r="A16" s="27">
        <v>1.0</v>
      </c>
      <c r="B16" s="28" t="s">
        <v>35</v>
      </c>
      <c r="C16" s="31">
        <v>5.0</v>
      </c>
      <c r="D16" s="31">
        <v>18.0</v>
      </c>
      <c r="E16" s="31">
        <v>19.0</v>
      </c>
      <c r="F16" s="31">
        <v>33.0</v>
      </c>
      <c r="G16" s="31">
        <v>37.0</v>
      </c>
      <c r="H16" s="4"/>
      <c r="I16" s="4"/>
      <c r="J16" s="4"/>
      <c r="K16" s="4"/>
      <c r="L16" s="4"/>
      <c r="M16" s="4"/>
    </row>
    <row r="17" ht="14.25" customHeight="1">
      <c r="A17" s="27">
        <v>2.0</v>
      </c>
      <c r="B17" s="28" t="s">
        <v>36</v>
      </c>
      <c r="C17" s="31">
        <v>2.0</v>
      </c>
      <c r="D17" s="31">
        <v>1.0</v>
      </c>
      <c r="E17" s="31">
        <v>2.0</v>
      </c>
      <c r="F17" s="31"/>
      <c r="G17" s="31"/>
      <c r="H17" s="4"/>
      <c r="I17" s="4"/>
      <c r="J17" s="4"/>
      <c r="K17" s="4"/>
      <c r="L17" s="4"/>
      <c r="M17" s="4"/>
    </row>
    <row r="18" ht="14.25" customHeight="1">
      <c r="A18" s="34">
        <v>3.0</v>
      </c>
      <c r="B18" s="35" t="s">
        <v>37</v>
      </c>
      <c r="C18" s="31">
        <v>2.0</v>
      </c>
      <c r="D18" s="31">
        <v>2.0</v>
      </c>
      <c r="E18" s="31">
        <v>2.0</v>
      </c>
      <c r="F18" s="31">
        <v>2.0</v>
      </c>
      <c r="G18" s="31">
        <v>2.0</v>
      </c>
      <c r="H18" s="4"/>
      <c r="I18" s="4"/>
      <c r="J18" s="4"/>
      <c r="K18" s="4"/>
      <c r="L18" s="4"/>
      <c r="M18" s="4"/>
    </row>
    <row r="19" ht="14.25" customHeight="1">
      <c r="A19" s="36">
        <v>4.0</v>
      </c>
      <c r="B19" s="35" t="s">
        <v>38</v>
      </c>
      <c r="C19" s="31">
        <v>3.0</v>
      </c>
      <c r="D19" s="31">
        <v>4.0</v>
      </c>
      <c r="E19" s="31">
        <v>1.0</v>
      </c>
      <c r="F19" s="31">
        <v>1.0</v>
      </c>
      <c r="G19" s="31">
        <v>2.0</v>
      </c>
      <c r="H19" s="4"/>
      <c r="I19" s="4"/>
      <c r="J19" s="4"/>
      <c r="K19" s="4"/>
      <c r="L19" s="4"/>
      <c r="M19" s="4"/>
    </row>
    <row r="20" ht="14.25" customHeight="1">
      <c r="A20" s="37" t="s">
        <v>39</v>
      </c>
      <c r="B20" s="38" t="s">
        <v>40</v>
      </c>
      <c r="C20" s="31">
        <v>105.0</v>
      </c>
      <c r="D20" s="31">
        <v>127.0</v>
      </c>
      <c r="E20" s="8">
        <v>135.0</v>
      </c>
      <c r="F20" s="31">
        <v>131.0</v>
      </c>
      <c r="G20" s="31">
        <v>187.0</v>
      </c>
      <c r="H20" s="4"/>
      <c r="I20" s="4"/>
      <c r="J20" s="4"/>
      <c r="K20" s="4"/>
      <c r="L20" s="4"/>
      <c r="M20" s="4"/>
    </row>
    <row r="21" ht="14.25" customHeight="1">
      <c r="A21" s="43">
        <v>6.0</v>
      </c>
      <c r="B21" s="38" t="s">
        <v>41</v>
      </c>
      <c r="C21" s="31">
        <v>3.0</v>
      </c>
      <c r="D21" s="31">
        <v>10.0</v>
      </c>
      <c r="E21" s="8">
        <v>2.0</v>
      </c>
      <c r="F21" s="31">
        <v>4.0</v>
      </c>
      <c r="G21" s="31">
        <v>20.0</v>
      </c>
      <c r="H21" s="4"/>
      <c r="I21" s="4"/>
      <c r="J21" s="4"/>
      <c r="K21" s="4"/>
      <c r="L21" s="4"/>
      <c r="M21" s="4"/>
    </row>
    <row r="22" ht="14.25" customHeight="1">
      <c r="A22" s="44">
        <v>7.0</v>
      </c>
      <c r="B22" s="38" t="s">
        <v>42</v>
      </c>
      <c r="C22" s="31">
        <v>79.0</v>
      </c>
      <c r="D22" s="31">
        <v>117.0</v>
      </c>
      <c r="E22" s="8">
        <v>98.0</v>
      </c>
      <c r="F22" s="31">
        <v>107.0</v>
      </c>
      <c r="G22" s="31">
        <v>8.0</v>
      </c>
      <c r="H22" s="4"/>
      <c r="I22" s="4"/>
      <c r="J22" s="4"/>
      <c r="K22" s="4"/>
      <c r="L22" s="4"/>
      <c r="M22" s="4"/>
    </row>
    <row r="23" ht="14.25" customHeight="1">
      <c r="A23" s="45">
        <v>8.0</v>
      </c>
      <c r="B23" s="46" t="s">
        <v>43</v>
      </c>
      <c r="C23" s="51">
        <v>104.0</v>
      </c>
      <c r="D23" s="51">
        <v>131.0</v>
      </c>
      <c r="E23" s="31">
        <v>134.0</v>
      </c>
      <c r="F23" s="51">
        <v>130.0</v>
      </c>
      <c r="G23" s="51">
        <v>243.0</v>
      </c>
      <c r="H23" s="4"/>
      <c r="I23" s="4"/>
      <c r="J23" s="4"/>
      <c r="K23" s="4"/>
      <c r="L23" s="4"/>
      <c r="M23" s="4"/>
    </row>
    <row r="24" ht="14.25" customHeight="1">
      <c r="A24" s="52">
        <v>9.0</v>
      </c>
      <c r="B24" s="53" t="s">
        <v>44</v>
      </c>
      <c r="C24" s="31">
        <v>10.0</v>
      </c>
      <c r="D24" s="31">
        <v>3.0</v>
      </c>
      <c r="E24" s="31">
        <v>10.0</v>
      </c>
      <c r="F24" s="31">
        <v>5.0</v>
      </c>
      <c r="G24" s="31">
        <v>3.0</v>
      </c>
      <c r="H24" s="4"/>
      <c r="I24" s="4"/>
      <c r="J24" s="4"/>
      <c r="K24" s="4"/>
      <c r="L24" s="4"/>
      <c r="M24" s="4"/>
    </row>
    <row r="25" ht="14.25" customHeight="1">
      <c r="A25" s="52">
        <v>10.0</v>
      </c>
      <c r="B25" s="53" t="s">
        <v>45</v>
      </c>
      <c r="C25" s="31">
        <v>111.0</v>
      </c>
      <c r="D25" s="31">
        <v>83.0</v>
      </c>
      <c r="E25" s="31">
        <v>118.0</v>
      </c>
      <c r="F25" s="31">
        <v>120.0</v>
      </c>
      <c r="G25" s="31">
        <v>120.0</v>
      </c>
      <c r="H25" s="4"/>
      <c r="I25" s="4"/>
      <c r="J25" s="4"/>
      <c r="K25" s="4"/>
      <c r="L25" s="4"/>
      <c r="M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</row>
    <row r="27" ht="14.25" customHeight="1">
      <c r="A27" s="37">
        <v>11.0</v>
      </c>
      <c r="B27" s="58" t="s">
        <v>47</v>
      </c>
      <c r="C27" s="31"/>
      <c r="D27" s="31">
        <v>0.0</v>
      </c>
      <c r="E27" s="31"/>
      <c r="F27" s="31"/>
      <c r="G27" s="31"/>
      <c r="H27" s="4"/>
      <c r="I27" s="4"/>
      <c r="J27" s="4"/>
      <c r="K27" s="4"/>
      <c r="L27" s="4"/>
      <c r="M27" s="4"/>
    </row>
    <row r="28" ht="14.25" customHeight="1">
      <c r="A28" s="27">
        <v>12.0</v>
      </c>
      <c r="B28" s="58" t="s">
        <v>48</v>
      </c>
      <c r="C28" s="31"/>
      <c r="D28" s="31">
        <v>1.0</v>
      </c>
      <c r="E28" s="31"/>
      <c r="F28" s="31"/>
      <c r="G28" s="31"/>
      <c r="H28" s="4"/>
      <c r="I28" s="4"/>
      <c r="J28" s="4"/>
      <c r="K28" s="4"/>
      <c r="L28" s="4"/>
      <c r="M28" s="4"/>
    </row>
    <row r="29" ht="14.25" customHeight="1">
      <c r="A29" s="27">
        <v>13.0</v>
      </c>
      <c r="B29" s="58" t="s">
        <v>49</v>
      </c>
      <c r="C29" s="31"/>
      <c r="D29" s="31">
        <v>8.0</v>
      </c>
      <c r="E29" s="31"/>
      <c r="F29" s="31"/>
      <c r="G29" s="31"/>
      <c r="H29" s="4"/>
      <c r="I29" s="4"/>
      <c r="J29" s="4"/>
      <c r="K29" s="4"/>
      <c r="L29" s="4"/>
      <c r="M29" s="4"/>
    </row>
    <row r="30" ht="14.25" customHeight="1">
      <c r="A30" s="27">
        <v>14.0</v>
      </c>
      <c r="B30" s="58" t="s">
        <v>50</v>
      </c>
      <c r="C30" s="31"/>
      <c r="D30" s="31" t="s">
        <v>51</v>
      </c>
      <c r="E30" s="31"/>
      <c r="F30" s="31"/>
      <c r="G30" s="31"/>
      <c r="H30" s="4"/>
      <c r="I30" s="4"/>
      <c r="J30" s="4"/>
      <c r="K30" s="4"/>
      <c r="L30" s="4"/>
      <c r="M30" s="4"/>
    </row>
    <row r="31" ht="14.25" customHeight="1">
      <c r="A31" s="27">
        <v>15.0</v>
      </c>
      <c r="B31" s="58" t="s">
        <v>52</v>
      </c>
      <c r="C31" s="59" t="s">
        <v>53</v>
      </c>
      <c r="D31" s="21"/>
      <c r="E31" s="21"/>
      <c r="F31" s="21"/>
      <c r="G31" s="22"/>
      <c r="H31" s="4"/>
      <c r="I31" s="4"/>
      <c r="J31" s="4"/>
      <c r="K31" s="4"/>
      <c r="L31" s="4"/>
      <c r="M31" s="4"/>
    </row>
    <row r="32" ht="14.25" customHeight="1">
      <c r="A32" s="60">
        <v>16.0</v>
      </c>
      <c r="B32" s="61" t="s">
        <v>54</v>
      </c>
      <c r="C32" s="31">
        <v>18.0</v>
      </c>
      <c r="D32" s="31">
        <v>18.0</v>
      </c>
      <c r="E32" s="31">
        <v>24.0</v>
      </c>
      <c r="F32" s="31">
        <v>24.0</v>
      </c>
      <c r="G32" s="31">
        <v>24.0</v>
      </c>
      <c r="H32" s="4"/>
      <c r="I32" s="4"/>
      <c r="J32" s="4"/>
      <c r="K32" s="4"/>
      <c r="L32" s="4"/>
      <c r="M32" s="4"/>
    </row>
    <row r="33" ht="14.25" customHeight="1">
      <c r="A33" s="27">
        <v>17.0</v>
      </c>
      <c r="B33" s="61" t="s">
        <v>55</v>
      </c>
      <c r="C33" s="31">
        <v>20.0</v>
      </c>
      <c r="D33" s="31">
        <v>33.0</v>
      </c>
      <c r="E33" s="31">
        <v>25.0</v>
      </c>
      <c r="F33" s="31">
        <v>20.0</v>
      </c>
      <c r="G33" s="31">
        <v>29.0</v>
      </c>
      <c r="H33" s="4"/>
      <c r="I33" s="4"/>
      <c r="J33" s="4"/>
      <c r="K33" s="4"/>
      <c r="L33" s="4"/>
      <c r="M33" s="4"/>
    </row>
    <row r="34" ht="14.25" customHeight="1">
      <c r="A34" s="60">
        <v>18.0</v>
      </c>
      <c r="B34" s="61" t="s">
        <v>56</v>
      </c>
      <c r="C34" s="31">
        <v>1.0</v>
      </c>
      <c r="D34" s="31">
        <v>0.0</v>
      </c>
      <c r="E34" s="31">
        <v>0.0</v>
      </c>
      <c r="F34" s="31">
        <v>1.0</v>
      </c>
      <c r="G34" s="31">
        <v>1.0</v>
      </c>
      <c r="H34" s="4"/>
      <c r="I34" s="4"/>
      <c r="J34" s="4"/>
      <c r="K34" s="4"/>
      <c r="L34" s="4"/>
      <c r="M34" s="4"/>
    </row>
    <row r="35" ht="14.25" customHeight="1">
      <c r="A35" s="27">
        <v>19.0</v>
      </c>
      <c r="B35" s="61" t="s">
        <v>57</v>
      </c>
      <c r="C35" s="31">
        <v>0.0</v>
      </c>
      <c r="D35" s="31">
        <v>0.0</v>
      </c>
      <c r="E35" s="31">
        <v>0.0</v>
      </c>
      <c r="F35" s="31">
        <v>0.0</v>
      </c>
      <c r="G35" s="31">
        <v>0.0</v>
      </c>
      <c r="H35" s="4"/>
      <c r="I35" s="4"/>
      <c r="J35" s="4"/>
      <c r="K35" s="4"/>
      <c r="L35" s="4"/>
      <c r="M35" s="4"/>
    </row>
    <row r="36" ht="14.25" customHeight="1">
      <c r="A36" s="60">
        <v>20.0</v>
      </c>
      <c r="B36" s="61" t="s">
        <v>58</v>
      </c>
      <c r="C36" s="31">
        <v>5.0</v>
      </c>
      <c r="D36" s="31">
        <v>0.0</v>
      </c>
      <c r="E36" s="31">
        <v>0.0</v>
      </c>
      <c r="F36" s="31">
        <v>6.0</v>
      </c>
      <c r="G36" s="31">
        <v>2.0</v>
      </c>
      <c r="H36" s="4"/>
      <c r="I36" s="4"/>
      <c r="J36" s="4"/>
      <c r="K36" s="4"/>
      <c r="L36" s="4"/>
      <c r="M36" s="4"/>
    </row>
    <row r="37" ht="14.25" customHeight="1">
      <c r="A37" s="27">
        <v>21.0</v>
      </c>
      <c r="B37" s="61" t="s">
        <v>59</v>
      </c>
      <c r="C37" s="59" t="s">
        <v>53</v>
      </c>
      <c r="D37" s="21"/>
      <c r="E37" s="21"/>
      <c r="F37" s="21"/>
      <c r="G37" s="22"/>
      <c r="H37" s="4"/>
      <c r="I37" s="4"/>
      <c r="J37" s="4"/>
      <c r="K37" s="4"/>
      <c r="L37" s="4"/>
      <c r="M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</row>
    <row r="44" ht="14.25" customHeight="1">
      <c r="A44" s="27">
        <v>1.0</v>
      </c>
      <c r="B44" s="71" t="s">
        <v>35</v>
      </c>
      <c r="C44" s="72">
        <v>1.0</v>
      </c>
      <c r="D44" s="73"/>
      <c r="E44" s="72">
        <v>17.0</v>
      </c>
      <c r="F44" s="73"/>
      <c r="G44" s="72">
        <v>19.0</v>
      </c>
      <c r="H44" s="73"/>
      <c r="I44" s="72">
        <v>31.0</v>
      </c>
      <c r="J44" s="73"/>
      <c r="K44" s="72">
        <v>44.0</v>
      </c>
      <c r="L44" s="73"/>
      <c r="M44" s="4"/>
    </row>
    <row r="45" ht="14.25" customHeight="1">
      <c r="A45" s="27">
        <v>2.0</v>
      </c>
      <c r="B45" s="71" t="s">
        <v>36</v>
      </c>
      <c r="C45" s="74">
        <v>2.0</v>
      </c>
      <c r="D45" s="75">
        <v>4.0</v>
      </c>
      <c r="E45" s="74">
        <v>1.0</v>
      </c>
      <c r="F45" s="75">
        <v>3.0</v>
      </c>
      <c r="G45" s="74">
        <v>2.0</v>
      </c>
      <c r="H45" s="75">
        <v>4.0</v>
      </c>
      <c r="I45" s="74">
        <v>1.0</v>
      </c>
      <c r="J45" s="75">
        <v>3.0</v>
      </c>
      <c r="K45" s="74">
        <v>1.0</v>
      </c>
      <c r="L45" s="75">
        <v>3.0</v>
      </c>
      <c r="M45" s="4"/>
    </row>
    <row r="46" ht="14.25" customHeight="1">
      <c r="A46" s="34">
        <v>3.0</v>
      </c>
      <c r="B46" s="76" t="s">
        <v>37</v>
      </c>
      <c r="C46" s="77">
        <v>3.0</v>
      </c>
      <c r="D46" s="78"/>
      <c r="E46" s="77">
        <v>3.0</v>
      </c>
      <c r="F46" s="78"/>
      <c r="G46" s="77">
        <v>3.0</v>
      </c>
      <c r="H46" s="78"/>
      <c r="I46" s="77">
        <v>3.0</v>
      </c>
      <c r="J46" s="78"/>
      <c r="K46" s="77">
        <v>3.0</v>
      </c>
      <c r="L46" s="78"/>
      <c r="M46" s="4"/>
    </row>
    <row r="47" ht="14.25" customHeight="1">
      <c r="A47" s="36">
        <v>4.0</v>
      </c>
      <c r="B47" s="76" t="s">
        <v>38</v>
      </c>
      <c r="C47" s="77">
        <v>2.0</v>
      </c>
      <c r="D47" s="78"/>
      <c r="E47" s="77">
        <v>4.0</v>
      </c>
      <c r="F47" s="78"/>
      <c r="G47" s="77">
        <v>6.0</v>
      </c>
      <c r="H47" s="78"/>
      <c r="I47" s="77">
        <v>1.0</v>
      </c>
      <c r="J47" s="78"/>
      <c r="K47" s="77">
        <v>5.0</v>
      </c>
      <c r="L47" s="78"/>
      <c r="M47" s="4"/>
    </row>
    <row r="48" ht="14.25" customHeight="1">
      <c r="A48" s="37" t="s">
        <v>39</v>
      </c>
      <c r="B48" s="79" t="s">
        <v>40</v>
      </c>
      <c r="C48" s="74">
        <v>100.0</v>
      </c>
      <c r="D48" s="75">
        <v>110.0</v>
      </c>
      <c r="E48" s="74">
        <v>405.0</v>
      </c>
      <c r="F48" s="75">
        <v>203.0</v>
      </c>
      <c r="G48" s="74">
        <v>231.0</v>
      </c>
      <c r="H48" s="75">
        <v>19.0</v>
      </c>
      <c r="I48" s="74">
        <v>174.0</v>
      </c>
      <c r="J48" s="75">
        <v>131.0</v>
      </c>
      <c r="K48" s="74">
        <v>290.0</v>
      </c>
      <c r="L48" s="75">
        <v>369.0</v>
      </c>
      <c r="M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8.0</v>
      </c>
      <c r="G49" s="74">
        <v>10.0</v>
      </c>
      <c r="H49" s="75">
        <v>0.0</v>
      </c>
      <c r="I49" s="74">
        <v>10.0</v>
      </c>
      <c r="J49" s="75">
        <v>9.0</v>
      </c>
      <c r="K49" s="74">
        <v>10.0</v>
      </c>
      <c r="L49" s="75">
        <v>10.0</v>
      </c>
      <c r="M49" s="4"/>
    </row>
    <row r="50" ht="14.25" customHeight="1">
      <c r="A50" s="44">
        <v>7.0</v>
      </c>
      <c r="B50" s="79" t="s">
        <v>42</v>
      </c>
      <c r="C50" s="74">
        <v>237.0</v>
      </c>
      <c r="D50" s="75">
        <v>244.0</v>
      </c>
      <c r="E50" s="74">
        <v>602.0</v>
      </c>
      <c r="F50" s="75">
        <v>296.0</v>
      </c>
      <c r="G50" s="74">
        <v>342.0</v>
      </c>
      <c r="H50" s="75">
        <v>18.0</v>
      </c>
      <c r="I50" s="74">
        <v>322.0</v>
      </c>
      <c r="J50" s="75">
        <v>204.0</v>
      </c>
      <c r="K50" s="74">
        <v>377.0</v>
      </c>
      <c r="L50" s="75">
        <v>517.0</v>
      </c>
      <c r="M50" s="4"/>
    </row>
    <row r="51" ht="14.25" customHeight="1">
      <c r="A51" s="45">
        <v>8.0</v>
      </c>
      <c r="B51" s="80" t="s">
        <v>43</v>
      </c>
      <c r="C51" s="81">
        <v>177.0</v>
      </c>
      <c r="D51" s="82">
        <v>419.0</v>
      </c>
      <c r="E51" s="81">
        <v>189.0</v>
      </c>
      <c r="F51" s="82">
        <v>285.0</v>
      </c>
      <c r="G51" s="81">
        <v>63.0</v>
      </c>
      <c r="H51" s="82">
        <v>186.0</v>
      </c>
      <c r="I51" s="81">
        <v>227.0</v>
      </c>
      <c r="J51" s="82">
        <v>80.0</v>
      </c>
      <c r="K51" s="81">
        <v>315.0</v>
      </c>
      <c r="L51" s="82">
        <v>95.0</v>
      </c>
      <c r="M51" s="4"/>
    </row>
    <row r="52" ht="14.25" customHeight="1">
      <c r="A52" s="52">
        <v>9.0</v>
      </c>
      <c r="B52" s="83" t="s">
        <v>44</v>
      </c>
      <c r="C52" s="74">
        <v>10.0</v>
      </c>
      <c r="D52" s="75">
        <v>7.0</v>
      </c>
      <c r="E52" s="74">
        <v>10.0</v>
      </c>
      <c r="F52" s="82">
        <v>10.0</v>
      </c>
      <c r="G52" s="74">
        <v>10.0</v>
      </c>
      <c r="H52" s="75">
        <v>10.0</v>
      </c>
      <c r="I52" s="74">
        <v>10.0</v>
      </c>
      <c r="J52" s="75">
        <v>3.0</v>
      </c>
      <c r="K52" s="74">
        <v>10.0</v>
      </c>
      <c r="L52" s="75">
        <v>10.0</v>
      </c>
      <c r="M52" s="4"/>
    </row>
    <row r="53" ht="14.25" customHeight="1">
      <c r="A53" s="52">
        <v>10.0</v>
      </c>
      <c r="B53" s="83" t="s">
        <v>45</v>
      </c>
      <c r="C53" s="84">
        <v>249.0</v>
      </c>
      <c r="D53" s="85">
        <v>636.0</v>
      </c>
      <c r="E53" s="84">
        <v>357.0</v>
      </c>
      <c r="F53" s="85">
        <v>612.0</v>
      </c>
      <c r="G53" s="84">
        <v>140.0</v>
      </c>
      <c r="H53" s="85">
        <v>300.0</v>
      </c>
      <c r="I53" s="84">
        <v>312.0</v>
      </c>
      <c r="J53" s="85">
        <v>97.0</v>
      </c>
      <c r="K53" s="84">
        <v>483.0</v>
      </c>
      <c r="L53" s="85">
        <v>166.0</v>
      </c>
      <c r="M53" s="4"/>
    </row>
    <row r="54" ht="14.25" customHeight="1">
      <c r="A54" s="420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</row>
    <row r="55" ht="14.25" customHeight="1">
      <c r="A55" s="37">
        <v>11.0</v>
      </c>
      <c r="B55" s="87" t="s">
        <v>47</v>
      </c>
      <c r="C55" s="88">
        <v>9.0</v>
      </c>
      <c r="D55" s="89">
        <v>4.0</v>
      </c>
      <c r="E55" s="88">
        <v>26.0</v>
      </c>
      <c r="F55" s="89" t="s">
        <v>53</v>
      </c>
      <c r="G55" s="89"/>
      <c r="H55" s="88"/>
      <c r="I55" s="88"/>
      <c r="J55" s="89"/>
      <c r="K55" s="88"/>
      <c r="L55" s="89"/>
      <c r="M55" s="4"/>
    </row>
    <row r="56" ht="14.25" customHeight="1">
      <c r="A56" s="27">
        <v>12.0</v>
      </c>
      <c r="B56" s="87" t="s">
        <v>48</v>
      </c>
      <c r="C56" s="74">
        <v>19.0</v>
      </c>
      <c r="D56" s="75">
        <v>17.0</v>
      </c>
      <c r="E56" s="74">
        <v>22.0</v>
      </c>
      <c r="F56" s="75" t="s">
        <v>53</v>
      </c>
      <c r="G56" s="75"/>
      <c r="H56" s="74"/>
      <c r="I56" s="74"/>
      <c r="J56" s="75"/>
      <c r="K56" s="74"/>
      <c r="L56" s="75"/>
      <c r="M56" s="4"/>
    </row>
    <row r="57" ht="14.25" customHeight="1">
      <c r="A57" s="27">
        <v>13.0</v>
      </c>
      <c r="B57" s="87" t="s">
        <v>49</v>
      </c>
      <c r="C57" s="74">
        <v>8.0</v>
      </c>
      <c r="D57" s="75">
        <v>8.0</v>
      </c>
      <c r="E57" s="74">
        <v>8.0</v>
      </c>
      <c r="F57" s="75" t="s">
        <v>53</v>
      </c>
      <c r="G57" s="75"/>
      <c r="H57" s="74"/>
      <c r="I57" s="74"/>
      <c r="J57" s="75"/>
      <c r="K57" s="74"/>
      <c r="L57" s="75"/>
      <c r="M57" s="4"/>
    </row>
    <row r="58" ht="14.25" customHeight="1">
      <c r="A58" s="27">
        <v>14.0</v>
      </c>
      <c r="B58" s="87" t="s">
        <v>50</v>
      </c>
      <c r="C58" s="74" t="s">
        <v>51</v>
      </c>
      <c r="D58" s="75" t="s">
        <v>51</v>
      </c>
      <c r="E58" s="74" t="s">
        <v>51</v>
      </c>
      <c r="F58" s="75" t="s">
        <v>53</v>
      </c>
      <c r="G58" s="75"/>
      <c r="H58" s="74"/>
      <c r="I58" s="74"/>
      <c r="J58" s="75"/>
      <c r="K58" s="74"/>
      <c r="L58" s="75"/>
      <c r="M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</row>
    <row r="60" ht="14.25" customHeight="1">
      <c r="A60" s="60">
        <v>16.0</v>
      </c>
      <c r="B60" s="91" t="s">
        <v>54</v>
      </c>
      <c r="C60" s="74"/>
      <c r="D60" s="75">
        <v>54.0</v>
      </c>
      <c r="E60" s="74">
        <v>48.0</v>
      </c>
      <c r="F60" s="75"/>
      <c r="G60" s="74">
        <v>72.0</v>
      </c>
      <c r="H60" s="75"/>
      <c r="I60" s="74"/>
      <c r="J60" s="75"/>
      <c r="K60" s="74"/>
      <c r="L60" s="75"/>
      <c r="M60" s="4"/>
    </row>
    <row r="61" ht="14.25" customHeight="1">
      <c r="A61" s="27">
        <v>17.0</v>
      </c>
      <c r="B61" s="91" t="s">
        <v>55</v>
      </c>
      <c r="C61" s="74"/>
      <c r="D61" s="75">
        <v>41.0</v>
      </c>
      <c r="E61" s="74">
        <v>22.0</v>
      </c>
      <c r="F61" s="75"/>
      <c r="G61" s="74">
        <v>34.0</v>
      </c>
      <c r="H61" s="75"/>
      <c r="I61" s="74"/>
      <c r="J61" s="75"/>
      <c r="K61" s="74"/>
      <c r="L61" s="75"/>
      <c r="M61" s="4"/>
    </row>
    <row r="62" ht="14.25" customHeight="1">
      <c r="A62" s="60">
        <v>18.0</v>
      </c>
      <c r="B62" s="91" t="s">
        <v>56</v>
      </c>
      <c r="C62" s="81"/>
      <c r="D62" s="82">
        <v>0.0</v>
      </c>
      <c r="E62" s="81">
        <v>1.0</v>
      </c>
      <c r="F62" s="82"/>
      <c r="G62" s="81">
        <v>0.0</v>
      </c>
      <c r="H62" s="82"/>
      <c r="I62" s="81"/>
      <c r="J62" s="82"/>
      <c r="K62" s="81"/>
      <c r="L62" s="82"/>
      <c r="M62" s="4"/>
    </row>
    <row r="63" ht="14.25" customHeight="1">
      <c r="A63" s="27">
        <v>19.0</v>
      </c>
      <c r="B63" s="91" t="s">
        <v>57</v>
      </c>
      <c r="C63" s="74"/>
      <c r="D63" s="75">
        <v>0.0</v>
      </c>
      <c r="E63" s="74">
        <v>2.0</v>
      </c>
      <c r="F63" s="75"/>
      <c r="G63" s="74">
        <v>2.0</v>
      </c>
      <c r="H63" s="75"/>
      <c r="I63" s="74"/>
      <c r="J63" s="75"/>
      <c r="K63" s="74"/>
      <c r="L63" s="75"/>
      <c r="M63" s="4"/>
    </row>
    <row r="64" ht="14.25" customHeight="1">
      <c r="A64" s="60">
        <v>20.0</v>
      </c>
      <c r="B64" s="91" t="s">
        <v>58</v>
      </c>
      <c r="C64" s="74"/>
      <c r="D64" s="75">
        <v>0.0</v>
      </c>
      <c r="E64" s="74">
        <v>5.0</v>
      </c>
      <c r="F64" s="75"/>
      <c r="G64" s="74">
        <v>0.0</v>
      </c>
      <c r="H64" s="75"/>
      <c r="I64" s="74"/>
      <c r="J64" s="75"/>
      <c r="K64" s="74"/>
      <c r="L64" s="75"/>
      <c r="M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</row>
    <row r="66" ht="14.25" customHeight="1"/>
    <row r="67" ht="14.25" customHeight="1">
      <c r="A67" s="101" t="s">
        <v>65</v>
      </c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</row>
    <row r="68" ht="14.25" customHeight="1">
      <c r="M68" s="103"/>
      <c r="N68" s="103"/>
      <c r="O68" s="103"/>
      <c r="P68" s="103"/>
      <c r="Q68" s="103"/>
      <c r="R68" s="103"/>
      <c r="S68" s="103"/>
      <c r="T68" s="103"/>
      <c r="U68" s="103"/>
      <c r="V68" s="103"/>
      <c r="W68" s="103"/>
      <c r="X68" s="103"/>
    </row>
    <row r="69" ht="14.25" customHeight="1">
      <c r="A69" s="104" t="s">
        <v>9</v>
      </c>
      <c r="B69" s="105" t="s">
        <v>25</v>
      </c>
      <c r="C69" s="106" t="s">
        <v>26</v>
      </c>
      <c r="D69" s="21"/>
      <c r="E69" s="22"/>
      <c r="F69" s="107" t="s">
        <v>27</v>
      </c>
      <c r="G69" s="107" t="s">
        <v>28</v>
      </c>
      <c r="H69" s="103"/>
      <c r="I69" s="103"/>
      <c r="J69" s="103"/>
      <c r="K69" s="103"/>
      <c r="L69" s="103"/>
      <c r="M69" s="103"/>
      <c r="N69" s="103"/>
      <c r="O69" s="103"/>
      <c r="P69" s="103"/>
      <c r="Q69" s="103"/>
      <c r="R69" s="103"/>
      <c r="S69" s="103"/>
      <c r="T69" s="103"/>
      <c r="U69" s="103"/>
      <c r="V69" s="103"/>
      <c r="W69" s="103"/>
      <c r="X69" s="103"/>
    </row>
    <row r="70" ht="14.25" customHeight="1">
      <c r="A70" s="24"/>
      <c r="B70" s="25"/>
      <c r="C70" s="107" t="s">
        <v>29</v>
      </c>
      <c r="D70" s="107" t="s">
        <v>30</v>
      </c>
      <c r="E70" s="107" t="s">
        <v>31</v>
      </c>
      <c r="F70" s="107" t="s">
        <v>32</v>
      </c>
      <c r="G70" s="107" t="s">
        <v>33</v>
      </c>
      <c r="H70" s="108" t="s">
        <v>66</v>
      </c>
      <c r="I70" s="108" t="s">
        <v>67</v>
      </c>
      <c r="J70" s="108" t="s">
        <v>68</v>
      </c>
      <c r="K70" s="108" t="s">
        <v>69</v>
      </c>
      <c r="L70" s="108" t="s">
        <v>70</v>
      </c>
      <c r="M70" s="103"/>
      <c r="N70" s="103"/>
      <c r="O70" s="103"/>
      <c r="P70" s="103"/>
      <c r="Q70" s="103"/>
      <c r="R70" s="103"/>
      <c r="S70" s="103"/>
      <c r="T70" s="103"/>
      <c r="U70" s="103"/>
      <c r="V70" s="103"/>
      <c r="W70" s="103"/>
      <c r="X70" s="103"/>
    </row>
    <row r="71" ht="14.25" customHeight="1">
      <c r="A71" s="109" t="s">
        <v>34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2"/>
      <c r="M71" s="103"/>
      <c r="N71" s="103"/>
      <c r="O71" s="103"/>
      <c r="P71" s="103"/>
      <c r="Q71" s="103"/>
      <c r="R71" s="103"/>
      <c r="S71" s="103"/>
      <c r="T71" s="103"/>
      <c r="U71" s="103"/>
      <c r="V71" s="103"/>
      <c r="W71" s="103"/>
      <c r="X71" s="103"/>
    </row>
    <row r="72" ht="14.25" customHeight="1">
      <c r="A72" s="110">
        <v>1.0</v>
      </c>
      <c r="B72" s="111" t="s">
        <v>35</v>
      </c>
      <c r="C72" s="112">
        <v>2.0</v>
      </c>
      <c r="D72" s="113">
        <v>5.0</v>
      </c>
      <c r="E72" s="113">
        <v>12.0</v>
      </c>
      <c r="F72" s="113">
        <v>16.0</v>
      </c>
      <c r="G72" s="114">
        <v>17.0</v>
      </c>
      <c r="H72" s="114">
        <v>19.0</v>
      </c>
      <c r="I72" s="108"/>
      <c r="J72" s="108"/>
      <c r="K72" s="108"/>
      <c r="L72" s="108"/>
      <c r="M72" s="103"/>
      <c r="N72" s="103"/>
      <c r="O72" s="103"/>
      <c r="P72" s="103"/>
      <c r="Q72" s="103"/>
      <c r="R72" s="103"/>
      <c r="S72" s="103"/>
      <c r="T72" s="103"/>
      <c r="U72" s="103"/>
      <c r="V72" s="103"/>
      <c r="W72" s="103"/>
      <c r="X72" s="103"/>
    </row>
    <row r="73" ht="14.25" customHeight="1">
      <c r="A73" s="110">
        <v>2.0</v>
      </c>
      <c r="B73" s="111" t="s">
        <v>36</v>
      </c>
      <c r="C73" s="115">
        <v>1.0</v>
      </c>
      <c r="D73" s="116">
        <v>2.0</v>
      </c>
      <c r="E73" s="116">
        <v>1.0</v>
      </c>
      <c r="F73" s="116">
        <v>2.0</v>
      </c>
      <c r="G73" s="114">
        <v>1.0</v>
      </c>
      <c r="H73" s="114">
        <v>1.0</v>
      </c>
      <c r="I73" s="108"/>
      <c r="J73" s="108"/>
      <c r="K73" s="108"/>
      <c r="L73" s="108"/>
      <c r="M73" s="103" t="s">
        <v>71</v>
      </c>
      <c r="N73" s="103"/>
      <c r="O73" s="103"/>
      <c r="P73" s="103"/>
      <c r="Q73" s="103"/>
      <c r="R73" s="103"/>
      <c r="S73" s="103"/>
      <c r="T73" s="103"/>
      <c r="U73" s="103"/>
      <c r="V73" s="103"/>
      <c r="W73" s="103"/>
      <c r="X73" s="103"/>
    </row>
    <row r="74" ht="14.25" customHeight="1">
      <c r="A74" s="117">
        <v>3.0</v>
      </c>
      <c r="B74" s="118" t="s">
        <v>37</v>
      </c>
      <c r="C74" s="115">
        <v>2.0</v>
      </c>
      <c r="D74" s="116">
        <v>2.0</v>
      </c>
      <c r="E74" s="116">
        <v>2.0</v>
      </c>
      <c r="F74" s="116">
        <v>2.0</v>
      </c>
      <c r="G74" s="114">
        <v>2.0</v>
      </c>
      <c r="H74" s="114">
        <v>2.0</v>
      </c>
      <c r="I74" s="108"/>
      <c r="J74" s="108"/>
      <c r="K74" s="108"/>
      <c r="L74" s="108"/>
      <c r="M74" s="103"/>
      <c r="N74" s="103"/>
      <c r="O74" s="103"/>
      <c r="P74" s="103"/>
      <c r="Q74" s="103"/>
      <c r="R74" s="103"/>
      <c r="S74" s="103"/>
      <c r="T74" s="103"/>
      <c r="U74" s="103"/>
      <c r="V74" s="103"/>
      <c r="W74" s="103"/>
      <c r="X74" s="103"/>
    </row>
    <row r="75" ht="14.25" customHeight="1">
      <c r="A75" s="119">
        <v>4.0</v>
      </c>
      <c r="B75" s="118" t="s">
        <v>412</v>
      </c>
      <c r="C75" s="115">
        <v>5.0</v>
      </c>
      <c r="D75" s="116">
        <v>3.0</v>
      </c>
      <c r="E75" s="116">
        <v>1.0</v>
      </c>
      <c r="F75" s="116">
        <v>4.0</v>
      </c>
      <c r="G75" s="114">
        <v>1.0</v>
      </c>
      <c r="H75" s="114">
        <v>2.0</v>
      </c>
      <c r="I75" s="108"/>
      <c r="J75" s="108"/>
      <c r="K75" s="108"/>
      <c r="L75" s="108"/>
      <c r="M75" s="103"/>
      <c r="N75" s="103"/>
      <c r="O75" s="103"/>
      <c r="P75" s="103"/>
      <c r="Q75" s="103"/>
      <c r="R75" s="103"/>
      <c r="S75" s="103"/>
      <c r="T75" s="103"/>
      <c r="U75" s="103"/>
      <c r="V75" s="103"/>
      <c r="W75" s="103"/>
      <c r="X75" s="103"/>
    </row>
    <row r="76" ht="14.25" customHeight="1">
      <c r="A76" s="120" t="s">
        <v>413</v>
      </c>
      <c r="B76" s="121" t="s">
        <v>40</v>
      </c>
      <c r="C76" s="122">
        <v>306.0</v>
      </c>
      <c r="D76" s="123">
        <v>351.0</v>
      </c>
      <c r="E76" s="124">
        <v>249.0</v>
      </c>
      <c r="F76" s="125">
        <v>252.0</v>
      </c>
      <c r="G76" s="114">
        <v>333.0</v>
      </c>
      <c r="H76" s="114">
        <v>165.0</v>
      </c>
      <c r="I76" s="108"/>
      <c r="J76" s="108"/>
      <c r="K76" s="108"/>
      <c r="L76" s="108"/>
      <c r="M76" s="103"/>
      <c r="N76" s="103"/>
      <c r="O76" s="103"/>
      <c r="P76" s="103"/>
      <c r="Q76" s="103"/>
      <c r="R76" s="103"/>
      <c r="S76" s="103"/>
      <c r="T76" s="103"/>
      <c r="U76" s="103"/>
      <c r="V76" s="103"/>
      <c r="W76" s="103"/>
      <c r="X76" s="103"/>
    </row>
    <row r="77" ht="14.25" customHeight="1">
      <c r="A77" s="126">
        <v>6.0</v>
      </c>
      <c r="B77" s="121" t="s">
        <v>414</v>
      </c>
      <c r="C77" s="115">
        <v>8.0</v>
      </c>
      <c r="D77" s="116">
        <v>10.0</v>
      </c>
      <c r="E77" s="116">
        <v>9.0</v>
      </c>
      <c r="F77" s="127">
        <v>4.0</v>
      </c>
      <c r="G77" s="114">
        <v>6.0</v>
      </c>
      <c r="H77" s="114">
        <v>10.0</v>
      </c>
      <c r="I77" s="108"/>
      <c r="J77" s="108"/>
      <c r="K77" s="108"/>
      <c r="L77" s="108"/>
      <c r="M77" s="103"/>
      <c r="N77" s="103"/>
      <c r="O77" s="103"/>
      <c r="P77" s="103"/>
      <c r="Q77" s="103"/>
      <c r="R77" s="103"/>
      <c r="S77" s="103"/>
      <c r="T77" s="103"/>
      <c r="U77" s="103"/>
      <c r="V77" s="103"/>
      <c r="W77" s="103"/>
      <c r="X77" s="103"/>
    </row>
    <row r="78" ht="14.25" customHeight="1">
      <c r="A78" s="128">
        <v>7.0</v>
      </c>
      <c r="B78" s="121" t="s">
        <v>42</v>
      </c>
      <c r="C78" s="115">
        <v>300.0</v>
      </c>
      <c r="D78" s="116">
        <v>287.0</v>
      </c>
      <c r="E78" s="116">
        <v>270.0</v>
      </c>
      <c r="F78" s="129">
        <v>222.0</v>
      </c>
      <c r="G78" s="114">
        <v>300.0</v>
      </c>
      <c r="H78" s="114">
        <v>225.0</v>
      </c>
      <c r="I78" s="108"/>
      <c r="J78" s="108"/>
      <c r="K78" s="108"/>
      <c r="L78" s="108"/>
      <c r="M78" s="103"/>
      <c r="N78" s="103"/>
      <c r="O78" s="103"/>
      <c r="P78" s="103"/>
      <c r="Q78" s="103"/>
      <c r="R78" s="103"/>
      <c r="S78" s="103"/>
      <c r="T78" s="103"/>
      <c r="U78" s="103"/>
      <c r="V78" s="103"/>
      <c r="W78" s="103"/>
      <c r="X78" s="103"/>
    </row>
    <row r="79" ht="14.25" customHeight="1">
      <c r="A79" s="130">
        <v>8.0</v>
      </c>
      <c r="B79" s="131" t="s">
        <v>415</v>
      </c>
      <c r="C79" s="132">
        <v>273.0</v>
      </c>
      <c r="D79" s="133">
        <v>351.0</v>
      </c>
      <c r="E79" s="134">
        <v>156.0</v>
      </c>
      <c r="F79" s="135">
        <v>248.0</v>
      </c>
      <c r="G79" s="136">
        <v>259.0</v>
      </c>
      <c r="H79" s="114">
        <v>169.0</v>
      </c>
      <c r="I79" s="108"/>
      <c r="J79" s="108"/>
      <c r="K79" s="108"/>
      <c r="L79" s="108"/>
      <c r="M79" s="103"/>
      <c r="N79" s="103"/>
      <c r="O79" s="103"/>
      <c r="P79" s="103"/>
      <c r="Q79" s="103"/>
      <c r="R79" s="103"/>
      <c r="S79" s="103"/>
      <c r="T79" s="103"/>
      <c r="U79" s="103"/>
      <c r="V79" s="103"/>
      <c r="W79" s="103"/>
      <c r="X79" s="103"/>
    </row>
    <row r="80" ht="14.25" customHeight="1">
      <c r="A80" s="137">
        <v>9.0</v>
      </c>
      <c r="B80" s="138" t="s">
        <v>416</v>
      </c>
      <c r="C80" s="112">
        <v>3.0</v>
      </c>
      <c r="D80" s="113">
        <v>292.0</v>
      </c>
      <c r="E80" s="113">
        <v>9.0</v>
      </c>
      <c r="F80" s="113">
        <v>10.0</v>
      </c>
      <c r="G80" s="114">
        <v>10.0</v>
      </c>
      <c r="H80" s="114">
        <v>3.0</v>
      </c>
      <c r="I80" s="108"/>
      <c r="J80" s="108"/>
      <c r="K80" s="108"/>
      <c r="L80" s="108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</row>
    <row r="81" ht="14.25" customHeight="1">
      <c r="A81" s="137">
        <v>10.0</v>
      </c>
      <c r="B81" s="138" t="s">
        <v>45</v>
      </c>
      <c r="C81" s="115">
        <v>270.0</v>
      </c>
      <c r="D81" s="116">
        <v>10.0</v>
      </c>
      <c r="E81" s="116">
        <v>215.0</v>
      </c>
      <c r="F81" s="116">
        <v>266.0</v>
      </c>
      <c r="G81" s="114">
        <v>273.0</v>
      </c>
      <c r="H81" s="114">
        <v>262.0</v>
      </c>
      <c r="I81" s="108"/>
      <c r="J81" s="108"/>
      <c r="K81" s="108"/>
      <c r="L81" s="108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</row>
    <row r="82" ht="14.25" customHeight="1">
      <c r="A82" s="139" t="s">
        <v>46</v>
      </c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7"/>
      <c r="M82" s="103"/>
      <c r="N82" s="103"/>
      <c r="O82" s="103"/>
      <c r="P82" s="103"/>
      <c r="Q82" s="103"/>
      <c r="R82" s="103"/>
      <c r="S82" s="103"/>
      <c r="T82" s="103"/>
      <c r="U82" s="103"/>
      <c r="V82" s="103"/>
      <c r="W82" s="103"/>
      <c r="X82" s="103"/>
    </row>
    <row r="83" ht="14.25" customHeight="1">
      <c r="A83" s="120">
        <v>11.0</v>
      </c>
      <c r="B83" s="140" t="s">
        <v>47</v>
      </c>
      <c r="C83" s="903">
        <v>4.0</v>
      </c>
      <c r="D83" s="226">
        <v>0.0</v>
      </c>
      <c r="E83" s="904">
        <v>20.0</v>
      </c>
      <c r="F83" s="905" t="s">
        <v>53</v>
      </c>
      <c r="G83" s="903" t="s">
        <v>53</v>
      </c>
      <c r="H83" s="903">
        <v>0.0</v>
      </c>
      <c r="I83" s="108"/>
      <c r="J83" s="108"/>
      <c r="K83" s="108"/>
      <c r="L83" s="108"/>
      <c r="M83" s="103"/>
      <c r="N83" s="103"/>
      <c r="O83" s="103"/>
      <c r="P83" s="103"/>
      <c r="Q83" s="103"/>
      <c r="R83" s="103"/>
      <c r="S83" s="103"/>
      <c r="T83" s="103"/>
      <c r="U83" s="103"/>
      <c r="V83" s="103"/>
      <c r="W83" s="103"/>
      <c r="X83" s="103"/>
    </row>
    <row r="84" ht="14.25" customHeight="1">
      <c r="A84" s="110">
        <v>12.0</v>
      </c>
      <c r="B84" s="140" t="s">
        <v>48</v>
      </c>
      <c r="C84" s="906">
        <v>4.0</v>
      </c>
      <c r="D84" s="907">
        <v>1.0</v>
      </c>
      <c r="E84" s="907">
        <v>18.0</v>
      </c>
      <c r="F84" s="907" t="s">
        <v>53</v>
      </c>
      <c r="G84" s="903" t="s">
        <v>53</v>
      </c>
      <c r="H84" s="903">
        <v>2.0</v>
      </c>
      <c r="I84" s="108"/>
      <c r="J84" s="108"/>
      <c r="K84" s="108"/>
      <c r="L84" s="108"/>
      <c r="M84" s="103"/>
      <c r="N84" s="103"/>
      <c r="O84" s="103"/>
      <c r="P84" s="103"/>
      <c r="Q84" s="103"/>
      <c r="R84" s="103"/>
      <c r="S84" s="103"/>
      <c r="T84" s="103"/>
      <c r="U84" s="103"/>
      <c r="V84" s="103"/>
      <c r="W84" s="103"/>
      <c r="X84" s="103"/>
    </row>
    <row r="85" ht="14.25" customHeight="1">
      <c r="A85" s="110">
        <v>13.0</v>
      </c>
      <c r="B85" s="140" t="s">
        <v>49</v>
      </c>
      <c r="C85" s="906">
        <v>9.0</v>
      </c>
      <c r="D85" s="907">
        <v>9.0</v>
      </c>
      <c r="E85" s="907">
        <v>9.0</v>
      </c>
      <c r="F85" s="907" t="s">
        <v>53</v>
      </c>
      <c r="G85" s="903" t="s">
        <v>53</v>
      </c>
      <c r="H85" s="903">
        <v>9.0</v>
      </c>
      <c r="I85" s="108"/>
      <c r="J85" s="108"/>
      <c r="K85" s="108"/>
      <c r="L85" s="108"/>
      <c r="M85" s="103"/>
      <c r="N85" s="103"/>
      <c r="O85" s="103"/>
      <c r="P85" s="103"/>
      <c r="Q85" s="103"/>
      <c r="R85" s="103"/>
      <c r="S85" s="103"/>
      <c r="T85" s="103"/>
      <c r="U85" s="103"/>
      <c r="V85" s="103"/>
      <c r="W85" s="103"/>
      <c r="X85" s="103"/>
    </row>
    <row r="86" ht="14.25" customHeight="1">
      <c r="A86" s="110">
        <v>14.0</v>
      </c>
      <c r="B86" s="140" t="s">
        <v>50</v>
      </c>
      <c r="C86" s="906" t="s">
        <v>4</v>
      </c>
      <c r="D86" s="907" t="s">
        <v>77</v>
      </c>
      <c r="E86" s="907" t="s">
        <v>77</v>
      </c>
      <c r="F86" s="907" t="s">
        <v>53</v>
      </c>
      <c r="G86" s="903" t="s">
        <v>53</v>
      </c>
      <c r="H86" s="903" t="s">
        <v>77</v>
      </c>
      <c r="I86" s="108"/>
      <c r="J86" s="108"/>
      <c r="K86" s="108"/>
      <c r="L86" s="108"/>
      <c r="M86" s="103"/>
      <c r="N86" s="103"/>
      <c r="O86" s="103"/>
      <c r="P86" s="103"/>
      <c r="Q86" s="103"/>
      <c r="R86" s="103"/>
      <c r="S86" s="103"/>
      <c r="T86" s="103"/>
      <c r="U86" s="103"/>
      <c r="V86" s="103"/>
      <c r="W86" s="103"/>
      <c r="X86" s="103"/>
    </row>
    <row r="87" ht="14.25" customHeight="1">
      <c r="A87" s="110">
        <v>15.0</v>
      </c>
      <c r="B87" s="140" t="s">
        <v>52</v>
      </c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3"/>
      <c r="N87" s="103"/>
      <c r="O87" s="103"/>
      <c r="P87" s="103"/>
      <c r="Q87" s="103"/>
      <c r="R87" s="103"/>
      <c r="S87" s="103"/>
      <c r="T87" s="103"/>
      <c r="U87" s="103"/>
      <c r="V87" s="103"/>
      <c r="W87" s="103"/>
      <c r="X87" s="103"/>
    </row>
    <row r="88" ht="14.25" customHeight="1">
      <c r="A88" s="148">
        <v>16.0</v>
      </c>
      <c r="B88" s="908" t="s">
        <v>54</v>
      </c>
      <c r="C88" s="903">
        <v>60.0</v>
      </c>
      <c r="D88" s="903">
        <v>60.0</v>
      </c>
      <c r="E88" s="903">
        <v>18.0</v>
      </c>
      <c r="F88" s="903">
        <v>54.0</v>
      </c>
      <c r="G88" s="903">
        <v>30.0</v>
      </c>
      <c r="H88" s="903">
        <v>60.0</v>
      </c>
      <c r="I88" s="108"/>
      <c r="J88" s="108"/>
      <c r="K88" s="108"/>
      <c r="L88" s="108"/>
      <c r="M88" s="103"/>
      <c r="N88" s="103"/>
      <c r="O88" s="103"/>
      <c r="P88" s="103"/>
      <c r="Q88" s="103"/>
      <c r="R88" s="103"/>
      <c r="S88" s="103"/>
      <c r="T88" s="103"/>
      <c r="U88" s="103"/>
      <c r="V88" s="103"/>
      <c r="W88" s="103"/>
      <c r="X88" s="103"/>
    </row>
    <row r="89" ht="14.25" customHeight="1">
      <c r="A89" s="110">
        <v>17.0</v>
      </c>
      <c r="B89" s="908" t="s">
        <v>55</v>
      </c>
      <c r="C89" s="903">
        <v>67.0</v>
      </c>
      <c r="D89" s="903">
        <v>80.0</v>
      </c>
      <c r="E89" s="903">
        <v>21.0</v>
      </c>
      <c r="F89" s="903">
        <v>61.0</v>
      </c>
      <c r="G89" s="903">
        <v>33.0</v>
      </c>
      <c r="H89" s="903">
        <v>24.0</v>
      </c>
      <c r="I89" s="108"/>
      <c r="J89" s="108"/>
      <c r="K89" s="108"/>
      <c r="L89" s="108"/>
      <c r="M89" s="103"/>
      <c r="N89" s="103"/>
      <c r="O89" s="103"/>
      <c r="P89" s="103"/>
      <c r="Q89" s="103"/>
      <c r="R89" s="103"/>
      <c r="S89" s="103"/>
      <c r="T89" s="103"/>
      <c r="U89" s="103"/>
      <c r="V89" s="103"/>
      <c r="W89" s="103"/>
      <c r="X89" s="103"/>
    </row>
    <row r="90" ht="14.25" customHeight="1">
      <c r="A90" s="148">
        <v>18.0</v>
      </c>
      <c r="B90" s="908" t="s">
        <v>56</v>
      </c>
      <c r="C90" s="903">
        <v>0.0</v>
      </c>
      <c r="D90" s="903">
        <v>1.0</v>
      </c>
      <c r="E90" s="903">
        <v>0.0</v>
      </c>
      <c r="F90" s="903">
        <v>1.0</v>
      </c>
      <c r="G90" s="903">
        <v>1.0</v>
      </c>
      <c r="H90" s="903">
        <v>1.0</v>
      </c>
      <c r="I90" s="108"/>
      <c r="J90" s="108"/>
      <c r="K90" s="108"/>
      <c r="L90" s="108"/>
      <c r="M90" s="103"/>
      <c r="N90" s="103"/>
      <c r="O90" s="103"/>
      <c r="P90" s="103"/>
      <c r="Q90" s="103"/>
      <c r="R90" s="103"/>
      <c r="S90" s="103"/>
      <c r="T90" s="103"/>
      <c r="U90" s="103"/>
      <c r="V90" s="103"/>
      <c r="W90" s="103"/>
      <c r="X90" s="103"/>
    </row>
    <row r="91" ht="14.25" customHeight="1">
      <c r="A91" s="110">
        <v>19.0</v>
      </c>
      <c r="B91" s="908" t="s">
        <v>57</v>
      </c>
      <c r="C91" s="903">
        <v>0.0</v>
      </c>
      <c r="D91" s="903">
        <v>1.0</v>
      </c>
      <c r="E91" s="903">
        <v>0.0</v>
      </c>
      <c r="F91" s="903">
        <v>0.0</v>
      </c>
      <c r="G91" s="903">
        <v>0.0</v>
      </c>
      <c r="H91" s="903">
        <v>0.0</v>
      </c>
      <c r="I91" s="108"/>
      <c r="J91" s="108"/>
      <c r="K91" s="108"/>
      <c r="L91" s="108"/>
      <c r="M91" s="103"/>
      <c r="N91" s="103"/>
      <c r="O91" s="103"/>
      <c r="P91" s="103"/>
      <c r="Q91" s="103"/>
      <c r="R91" s="103"/>
      <c r="S91" s="103"/>
      <c r="T91" s="103"/>
      <c r="U91" s="103"/>
      <c r="V91" s="103"/>
      <c r="W91" s="103"/>
      <c r="X91" s="103"/>
    </row>
    <row r="92" ht="14.25" customHeight="1">
      <c r="A92" s="148">
        <v>20.0</v>
      </c>
      <c r="B92" s="908" t="s">
        <v>58</v>
      </c>
      <c r="C92" s="903" t="s">
        <v>53</v>
      </c>
      <c r="D92" s="903">
        <v>6.0</v>
      </c>
      <c r="E92" s="903" t="s">
        <v>53</v>
      </c>
      <c r="F92" s="903">
        <v>4.0</v>
      </c>
      <c r="G92" s="903">
        <v>1.0</v>
      </c>
      <c r="H92" s="903">
        <v>3.0</v>
      </c>
      <c r="I92" s="108"/>
      <c r="J92" s="108"/>
      <c r="K92" s="108"/>
      <c r="L92" s="108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</row>
    <row r="93" ht="14.25" customHeight="1">
      <c r="A93" s="110">
        <v>21.0</v>
      </c>
      <c r="B93" s="908" t="s">
        <v>59</v>
      </c>
      <c r="C93" s="108"/>
      <c r="D93" s="108"/>
      <c r="E93" s="108"/>
      <c r="F93" s="108"/>
      <c r="G93" s="108"/>
      <c r="H93" s="108"/>
      <c r="I93" s="108"/>
      <c r="J93" s="108"/>
      <c r="K93" s="108"/>
      <c r="L93" s="108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</row>
    <row r="94" ht="14.25" customHeight="1">
      <c r="A94" s="150" t="s">
        <v>64</v>
      </c>
      <c r="B94" s="151"/>
      <c r="C94" s="151"/>
      <c r="D94" s="151"/>
      <c r="E94" s="151"/>
      <c r="F94" s="151"/>
      <c r="G94" s="151"/>
      <c r="H94" s="151"/>
      <c r="I94" s="151"/>
      <c r="J94" s="151"/>
      <c r="K94" s="151"/>
      <c r="L94" s="152"/>
      <c r="M94" s="103"/>
      <c r="N94" s="103"/>
      <c r="O94" s="103"/>
      <c r="P94" s="103"/>
      <c r="Q94" s="103"/>
      <c r="R94" s="103"/>
      <c r="S94" s="103"/>
      <c r="T94" s="103"/>
      <c r="U94" s="103"/>
      <c r="V94" s="103"/>
      <c r="W94" s="103"/>
      <c r="X94" s="103"/>
    </row>
    <row r="95" ht="14.25" customHeight="1">
      <c r="A95" s="153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24"/>
      <c r="M95" s="103"/>
      <c r="N95" s="103"/>
      <c r="O95" s="103"/>
      <c r="P95" s="103"/>
      <c r="Q95" s="103"/>
      <c r="R95" s="103"/>
      <c r="S95" s="103"/>
      <c r="T95" s="103"/>
      <c r="U95" s="103"/>
      <c r="V95" s="103"/>
      <c r="W95" s="103"/>
      <c r="X95" s="103"/>
    </row>
    <row r="96" ht="14.25" customHeight="1">
      <c r="A96" s="154" t="s">
        <v>9</v>
      </c>
      <c r="B96" s="155" t="s">
        <v>25</v>
      </c>
      <c r="C96" s="156" t="s">
        <v>26</v>
      </c>
      <c r="D96" s="56"/>
      <c r="E96" s="56"/>
      <c r="F96" s="56"/>
      <c r="G96" s="56"/>
      <c r="H96" s="56"/>
      <c r="I96" s="56"/>
      <c r="J96" s="56"/>
      <c r="K96" s="56"/>
      <c r="L96" s="57"/>
      <c r="M96" s="156" t="s">
        <v>26</v>
      </c>
      <c r="N96" s="56"/>
      <c r="O96" s="56"/>
      <c r="P96" s="56"/>
      <c r="Q96" s="56"/>
      <c r="R96" s="56"/>
      <c r="S96" s="56"/>
      <c r="T96" s="56"/>
      <c r="U96" s="56"/>
      <c r="V96" s="57"/>
      <c r="W96" s="103"/>
      <c r="X96" s="103"/>
    </row>
    <row r="97" ht="14.25" customHeight="1">
      <c r="C97" s="157" t="s">
        <v>29</v>
      </c>
      <c r="D97" s="67"/>
      <c r="E97" s="157" t="s">
        <v>30</v>
      </c>
      <c r="F97" s="67"/>
      <c r="G97" s="157" t="s">
        <v>31</v>
      </c>
      <c r="H97" s="67"/>
      <c r="I97" s="157" t="s">
        <v>32</v>
      </c>
      <c r="J97" s="67"/>
      <c r="K97" s="157" t="s">
        <v>33</v>
      </c>
      <c r="L97" s="67"/>
      <c r="M97" s="157" t="s">
        <v>66</v>
      </c>
      <c r="N97" s="67"/>
      <c r="O97" s="157" t="s">
        <v>67</v>
      </c>
      <c r="P97" s="67"/>
      <c r="Q97" s="157" t="s">
        <v>68</v>
      </c>
      <c r="R97" s="67"/>
      <c r="S97" s="157" t="s">
        <v>69</v>
      </c>
      <c r="T97" s="67"/>
      <c r="U97" s="157" t="s">
        <v>70</v>
      </c>
      <c r="V97" s="67"/>
      <c r="W97" s="103"/>
      <c r="X97" s="103"/>
    </row>
    <row r="98" ht="14.25" customHeight="1">
      <c r="A98" s="17"/>
      <c r="B98" s="17"/>
      <c r="C98" s="140" t="s">
        <v>61</v>
      </c>
      <c r="D98" s="140" t="s">
        <v>62</v>
      </c>
      <c r="E98" s="140" t="s">
        <v>61</v>
      </c>
      <c r="F98" s="140" t="s">
        <v>62</v>
      </c>
      <c r="G98" s="140" t="s">
        <v>61</v>
      </c>
      <c r="H98" s="140" t="s">
        <v>62</v>
      </c>
      <c r="I98" s="140" t="s">
        <v>61</v>
      </c>
      <c r="J98" s="140" t="s">
        <v>62</v>
      </c>
      <c r="K98" s="140" t="s">
        <v>61</v>
      </c>
      <c r="L98" s="140" t="s">
        <v>62</v>
      </c>
      <c r="M98" s="140" t="s">
        <v>61</v>
      </c>
      <c r="N98" s="140" t="s">
        <v>62</v>
      </c>
      <c r="O98" s="140" t="s">
        <v>61</v>
      </c>
      <c r="P98" s="140" t="s">
        <v>62</v>
      </c>
      <c r="Q98" s="140" t="s">
        <v>61</v>
      </c>
      <c r="R98" s="140" t="s">
        <v>62</v>
      </c>
      <c r="S98" s="140" t="s">
        <v>61</v>
      </c>
      <c r="T98" s="140" t="s">
        <v>62</v>
      </c>
      <c r="U98" s="140" t="s">
        <v>61</v>
      </c>
      <c r="V98" s="140" t="s">
        <v>62</v>
      </c>
      <c r="W98" s="103"/>
      <c r="X98" s="103"/>
    </row>
    <row r="99" ht="14.25" customHeight="1">
      <c r="A99" s="158" t="s">
        <v>34</v>
      </c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159"/>
      <c r="N99" s="69"/>
      <c r="O99" s="69"/>
      <c r="P99" s="69"/>
      <c r="Q99" s="69"/>
      <c r="R99" s="69"/>
      <c r="S99" s="69"/>
      <c r="T99" s="69"/>
      <c r="U99" s="69"/>
      <c r="V99" s="69"/>
      <c r="W99" s="103"/>
      <c r="X99" s="103"/>
    </row>
    <row r="100" ht="14.25" customHeight="1">
      <c r="A100" s="110">
        <v>1.0</v>
      </c>
      <c r="B100" s="160" t="s">
        <v>35</v>
      </c>
      <c r="C100" s="161"/>
      <c r="D100" s="73"/>
      <c r="E100" s="161"/>
      <c r="F100" s="73"/>
      <c r="G100" s="161"/>
      <c r="H100" s="73"/>
      <c r="I100" s="161"/>
      <c r="J100" s="73"/>
      <c r="K100" s="161">
        <v>20.0</v>
      </c>
      <c r="L100" s="73"/>
      <c r="M100" s="161">
        <v>21.0</v>
      </c>
      <c r="N100" s="73"/>
      <c r="O100" s="161"/>
      <c r="P100" s="73"/>
      <c r="Q100" s="161"/>
      <c r="R100" s="73"/>
      <c r="S100" s="162"/>
      <c r="T100" s="73"/>
      <c r="U100" s="162"/>
      <c r="V100" s="73"/>
      <c r="W100" s="103"/>
      <c r="X100" s="103"/>
    </row>
    <row r="101" ht="14.25" customHeight="1">
      <c r="A101" s="110">
        <v>2.0</v>
      </c>
      <c r="B101" s="160" t="s">
        <v>36</v>
      </c>
      <c r="C101" s="163"/>
      <c r="D101" s="164"/>
      <c r="E101" s="163"/>
      <c r="F101" s="164"/>
      <c r="G101" s="163"/>
      <c r="H101" s="164"/>
      <c r="I101" s="163"/>
      <c r="J101" s="164"/>
      <c r="K101" s="163">
        <v>2.0</v>
      </c>
      <c r="L101" s="164">
        <v>4.0</v>
      </c>
      <c r="M101" s="163">
        <v>2.0</v>
      </c>
      <c r="N101" s="164">
        <v>4.0</v>
      </c>
      <c r="O101" s="163"/>
      <c r="P101" s="164"/>
      <c r="Q101" s="163"/>
      <c r="R101" s="164"/>
      <c r="S101" s="165"/>
      <c r="T101" s="166"/>
      <c r="U101" s="165"/>
      <c r="V101" s="166"/>
      <c r="W101" s="103"/>
      <c r="X101" s="103"/>
    </row>
    <row r="102" ht="14.25" customHeight="1">
      <c r="A102" s="117">
        <v>3.0</v>
      </c>
      <c r="B102" s="167" t="s">
        <v>37</v>
      </c>
      <c r="C102" s="168"/>
      <c r="D102" s="78"/>
      <c r="E102" s="168"/>
      <c r="F102" s="78"/>
      <c r="G102" s="168"/>
      <c r="H102" s="78"/>
      <c r="I102" s="168"/>
      <c r="J102" s="78"/>
      <c r="K102" s="168">
        <v>7.0</v>
      </c>
      <c r="L102" s="78"/>
      <c r="M102" s="168">
        <v>7.0</v>
      </c>
      <c r="N102" s="78"/>
      <c r="O102" s="168"/>
      <c r="P102" s="78"/>
      <c r="Q102" s="168"/>
      <c r="R102" s="78"/>
      <c r="S102" s="169"/>
      <c r="T102" s="78"/>
      <c r="U102" s="169"/>
      <c r="V102" s="78"/>
      <c r="W102" s="103"/>
      <c r="X102" s="103"/>
    </row>
    <row r="103" ht="14.25" customHeight="1">
      <c r="A103" s="119">
        <v>4.0</v>
      </c>
      <c r="B103" s="167" t="s">
        <v>417</v>
      </c>
      <c r="C103" s="168"/>
      <c r="D103" s="78"/>
      <c r="E103" s="168"/>
      <c r="F103" s="78"/>
      <c r="G103" s="168"/>
      <c r="H103" s="78"/>
      <c r="I103" s="168"/>
      <c r="J103" s="78"/>
      <c r="K103" s="168">
        <v>5.0</v>
      </c>
      <c r="L103" s="78"/>
      <c r="M103" s="168">
        <v>8.0</v>
      </c>
      <c r="N103" s="78"/>
      <c r="O103" s="168"/>
      <c r="P103" s="78"/>
      <c r="Q103" s="168"/>
      <c r="R103" s="78"/>
      <c r="S103" s="169"/>
      <c r="T103" s="78"/>
      <c r="U103" s="169"/>
      <c r="V103" s="78"/>
      <c r="W103" s="103"/>
      <c r="X103" s="103"/>
    </row>
    <row r="104" ht="14.25" customHeight="1">
      <c r="A104" s="120" t="s">
        <v>418</v>
      </c>
      <c r="B104" s="170" t="s">
        <v>40</v>
      </c>
      <c r="C104" s="171"/>
      <c r="D104" s="172"/>
      <c r="E104" s="173"/>
      <c r="F104" s="174"/>
      <c r="G104" s="175"/>
      <c r="H104" s="176"/>
      <c r="I104" s="177"/>
      <c r="J104" s="178"/>
      <c r="K104" s="179">
        <v>98.0</v>
      </c>
      <c r="L104" s="180">
        <v>288.0</v>
      </c>
      <c r="M104" s="181">
        <v>113.0</v>
      </c>
      <c r="N104" s="182">
        <v>198.0</v>
      </c>
      <c r="O104" s="183"/>
      <c r="P104" s="184"/>
      <c r="Q104" s="185"/>
      <c r="R104" s="186"/>
      <c r="S104" s="165"/>
      <c r="T104" s="166"/>
      <c r="U104" s="165"/>
      <c r="V104" s="166"/>
      <c r="W104" s="103"/>
      <c r="X104" s="103"/>
    </row>
    <row r="105" ht="14.25" customHeight="1">
      <c r="A105" s="126">
        <v>6.0</v>
      </c>
      <c r="B105" s="170" t="s">
        <v>419</v>
      </c>
      <c r="C105" s="163"/>
      <c r="D105" s="164"/>
      <c r="E105" s="163"/>
      <c r="F105" s="164"/>
      <c r="G105" s="163"/>
      <c r="H105" s="164"/>
      <c r="I105" s="163"/>
      <c r="J105" s="164"/>
      <c r="K105" s="163">
        <v>10.0</v>
      </c>
      <c r="L105" s="164">
        <v>10.0</v>
      </c>
      <c r="M105" s="163">
        <v>10.0</v>
      </c>
      <c r="N105" s="164">
        <v>10.0</v>
      </c>
      <c r="O105" s="163"/>
      <c r="P105" s="164"/>
      <c r="Q105" s="163"/>
      <c r="R105" s="164"/>
      <c r="S105" s="165"/>
      <c r="T105" s="166"/>
      <c r="U105" s="165"/>
      <c r="V105" s="166"/>
      <c r="W105" s="103"/>
      <c r="X105" s="103"/>
    </row>
    <row r="106" ht="14.25" customHeight="1">
      <c r="A106" s="128">
        <v>7.0</v>
      </c>
      <c r="B106" s="170" t="s">
        <v>42</v>
      </c>
      <c r="C106" s="163"/>
      <c r="D106" s="164"/>
      <c r="E106" s="163"/>
      <c r="F106" s="164"/>
      <c r="G106" s="163"/>
      <c r="H106" s="164"/>
      <c r="I106" s="163"/>
      <c r="J106" s="164"/>
      <c r="K106" s="163">
        <v>229.0</v>
      </c>
      <c r="L106" s="164">
        <v>518.0</v>
      </c>
      <c r="M106" s="163">
        <v>209.0</v>
      </c>
      <c r="N106" s="164">
        <v>354.0</v>
      </c>
      <c r="O106" s="163"/>
      <c r="P106" s="164"/>
      <c r="Q106" s="163"/>
      <c r="R106" s="164"/>
      <c r="S106" s="165"/>
      <c r="T106" s="166"/>
      <c r="U106" s="165"/>
      <c r="V106" s="166"/>
      <c r="W106" s="103"/>
      <c r="X106" s="103"/>
    </row>
    <row r="107" ht="14.25" customHeight="1">
      <c r="A107" s="187"/>
      <c r="B107" s="188" t="s">
        <v>420</v>
      </c>
      <c r="C107" s="189"/>
      <c r="D107" s="190"/>
      <c r="E107" s="191"/>
      <c r="F107" s="192"/>
      <c r="G107" s="193"/>
      <c r="H107" s="194"/>
      <c r="I107" s="195"/>
      <c r="J107" s="196"/>
      <c r="K107" s="197">
        <v>370.0</v>
      </c>
      <c r="L107" s="198">
        <v>18.0</v>
      </c>
      <c r="M107" s="199">
        <v>179.0</v>
      </c>
      <c r="N107" s="200">
        <v>292.0</v>
      </c>
      <c r="O107" s="201"/>
      <c r="P107" s="202"/>
      <c r="Q107" s="203"/>
      <c r="R107" s="204"/>
      <c r="S107" s="205"/>
      <c r="T107" s="206"/>
      <c r="U107" s="205"/>
      <c r="V107" s="206"/>
      <c r="W107" s="103"/>
      <c r="X107" s="103"/>
    </row>
    <row r="108" ht="14.25" customHeight="1">
      <c r="A108" s="137">
        <v>9.0</v>
      </c>
      <c r="B108" s="207" t="s">
        <v>421</v>
      </c>
      <c r="C108" s="163"/>
      <c r="D108" s="164"/>
      <c r="E108" s="163"/>
      <c r="F108" s="208"/>
      <c r="G108" s="163"/>
      <c r="H108" s="164"/>
      <c r="I108" s="163"/>
      <c r="J108" s="164"/>
      <c r="K108" s="163">
        <v>10.0</v>
      </c>
      <c r="L108" s="164">
        <v>1.0</v>
      </c>
      <c r="M108" s="163">
        <v>10.0</v>
      </c>
      <c r="N108" s="164">
        <v>10.0</v>
      </c>
      <c r="O108" s="163"/>
      <c r="P108" s="208"/>
      <c r="Q108" s="163"/>
      <c r="R108" s="164"/>
      <c r="S108" s="165"/>
      <c r="T108" s="166"/>
      <c r="U108" s="165"/>
      <c r="V108" s="166"/>
      <c r="W108" s="103"/>
      <c r="X108" s="103"/>
    </row>
    <row r="109" ht="14.25" customHeight="1">
      <c r="A109" s="137">
        <v>10.0</v>
      </c>
      <c r="B109" s="207" t="s">
        <v>45</v>
      </c>
      <c r="C109" s="209"/>
      <c r="D109" s="210"/>
      <c r="E109" s="209"/>
      <c r="F109" s="210"/>
      <c r="G109" s="209"/>
      <c r="H109" s="210"/>
      <c r="I109" s="209"/>
      <c r="J109" s="210"/>
      <c r="K109" s="209">
        <v>706.0</v>
      </c>
      <c r="L109" s="210">
        <v>23.0</v>
      </c>
      <c r="M109" s="209">
        <v>262.0</v>
      </c>
      <c r="N109" s="210">
        <v>457.0</v>
      </c>
      <c r="O109" s="209"/>
      <c r="P109" s="210"/>
      <c r="Q109" s="209"/>
      <c r="R109" s="210"/>
      <c r="S109" s="211"/>
      <c r="T109" s="212"/>
      <c r="U109" s="211"/>
      <c r="V109" s="212"/>
      <c r="W109" s="103"/>
      <c r="X109" s="103"/>
    </row>
    <row r="110" ht="14.25" customHeight="1">
      <c r="A110" s="213" t="s">
        <v>46</v>
      </c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214"/>
      <c r="N110" s="69"/>
      <c r="O110" s="69"/>
      <c r="P110" s="69"/>
      <c r="Q110" s="69"/>
      <c r="R110" s="69"/>
      <c r="S110" s="69"/>
      <c r="T110" s="69"/>
      <c r="U110" s="69"/>
      <c r="V110" s="69"/>
      <c r="W110" s="103"/>
      <c r="X110" s="103"/>
    </row>
    <row r="111" ht="14.25" customHeight="1">
      <c r="A111" s="120">
        <v>11.0</v>
      </c>
      <c r="B111" s="215" t="s">
        <v>47</v>
      </c>
      <c r="C111" s="221"/>
      <c r="D111" s="222"/>
      <c r="E111" s="221"/>
      <c r="F111" s="222"/>
      <c r="G111" s="222"/>
      <c r="H111" s="221"/>
      <c r="I111" s="221"/>
      <c r="J111" s="222"/>
      <c r="K111" s="216">
        <v>6.0</v>
      </c>
      <c r="L111" s="217">
        <v>0.0</v>
      </c>
      <c r="M111" s="216">
        <v>54.0</v>
      </c>
      <c r="N111" s="217">
        <v>40.0</v>
      </c>
      <c r="O111" s="221"/>
      <c r="P111" s="222"/>
      <c r="Q111" s="222"/>
      <c r="R111" s="221"/>
      <c r="S111" s="221"/>
      <c r="T111" s="222"/>
      <c r="U111" s="221"/>
      <c r="V111" s="222"/>
      <c r="W111" s="103"/>
      <c r="X111" s="103"/>
    </row>
    <row r="112" ht="14.25" customHeight="1">
      <c r="A112" s="110">
        <v>12.0</v>
      </c>
      <c r="B112" s="215" t="s">
        <v>48</v>
      </c>
      <c r="C112" s="165"/>
      <c r="D112" s="166"/>
      <c r="E112" s="165"/>
      <c r="F112" s="166"/>
      <c r="G112" s="166"/>
      <c r="H112" s="165"/>
      <c r="I112" s="165"/>
      <c r="J112" s="166"/>
      <c r="K112" s="223">
        <v>24.0</v>
      </c>
      <c r="L112" s="224">
        <v>1.0</v>
      </c>
      <c r="M112" s="223">
        <v>101.0</v>
      </c>
      <c r="N112" s="224">
        <v>48.0</v>
      </c>
      <c r="O112" s="165"/>
      <c r="P112" s="166"/>
      <c r="Q112" s="166"/>
      <c r="R112" s="165"/>
      <c r="S112" s="165"/>
      <c r="T112" s="166"/>
      <c r="U112" s="165"/>
      <c r="V112" s="166"/>
      <c r="W112" s="103"/>
      <c r="X112" s="103"/>
    </row>
    <row r="113" ht="14.25" customHeight="1">
      <c r="A113" s="110">
        <v>13.0</v>
      </c>
      <c r="B113" s="215" t="s">
        <v>49</v>
      </c>
      <c r="C113" s="165"/>
      <c r="D113" s="166"/>
      <c r="E113" s="165"/>
      <c r="F113" s="166"/>
      <c r="G113" s="166"/>
      <c r="H113" s="165"/>
      <c r="I113" s="165"/>
      <c r="J113" s="166"/>
      <c r="K113" s="223">
        <v>8.0</v>
      </c>
      <c r="L113" s="224">
        <v>9.0</v>
      </c>
      <c r="M113" s="223">
        <v>8.0</v>
      </c>
      <c r="N113" s="224">
        <v>8.0</v>
      </c>
      <c r="O113" s="165"/>
      <c r="P113" s="166"/>
      <c r="Q113" s="166"/>
      <c r="R113" s="165"/>
      <c r="S113" s="165"/>
      <c r="T113" s="166"/>
      <c r="U113" s="165"/>
      <c r="V113" s="166"/>
      <c r="W113" s="103"/>
      <c r="X113" s="103"/>
    </row>
    <row r="114" ht="14.25" customHeight="1">
      <c r="A114" s="110">
        <v>14.0</v>
      </c>
      <c r="B114" s="215" t="s">
        <v>50</v>
      </c>
      <c r="C114" s="165"/>
      <c r="D114" s="166"/>
      <c r="E114" s="165"/>
      <c r="F114" s="166"/>
      <c r="G114" s="166"/>
      <c r="H114" s="165"/>
      <c r="I114" s="165"/>
      <c r="J114" s="166"/>
      <c r="K114" s="223" t="s">
        <v>77</v>
      </c>
      <c r="L114" s="224" t="s">
        <v>77</v>
      </c>
      <c r="M114" s="223" t="s">
        <v>77</v>
      </c>
      <c r="N114" s="224" t="s">
        <v>77</v>
      </c>
      <c r="O114" s="165"/>
      <c r="P114" s="166"/>
      <c r="Q114" s="166"/>
      <c r="R114" s="165"/>
      <c r="S114" s="165"/>
      <c r="T114" s="166"/>
      <c r="U114" s="165"/>
      <c r="V114" s="166"/>
      <c r="W114" s="103"/>
      <c r="X114" s="103"/>
    </row>
    <row r="115" ht="14.25" customHeight="1">
      <c r="A115" s="110">
        <v>15.0</v>
      </c>
      <c r="B115" s="215" t="s">
        <v>52</v>
      </c>
      <c r="C115" s="227" t="s">
        <v>63</v>
      </c>
      <c r="D115" s="21"/>
      <c r="E115" s="21"/>
      <c r="F115" s="21"/>
      <c r="G115" s="21"/>
      <c r="H115" s="21"/>
      <c r="I115" s="21"/>
      <c r="J115" s="21"/>
      <c r="K115" s="21"/>
      <c r="L115" s="78"/>
      <c r="M115" s="227" t="s">
        <v>63</v>
      </c>
      <c r="N115" s="21"/>
      <c r="O115" s="21"/>
      <c r="P115" s="21"/>
      <c r="Q115" s="21"/>
      <c r="R115" s="21"/>
      <c r="S115" s="21"/>
      <c r="T115" s="21"/>
      <c r="U115" s="21"/>
      <c r="V115" s="78"/>
      <c r="W115" s="103"/>
      <c r="X115" s="103"/>
    </row>
    <row r="116" ht="14.25" customHeight="1">
      <c r="A116" s="148">
        <v>16.0</v>
      </c>
      <c r="B116" s="228" t="s">
        <v>54</v>
      </c>
      <c r="C116" s="165"/>
      <c r="D116" s="166"/>
      <c r="E116" s="165"/>
      <c r="F116" s="166"/>
      <c r="G116" s="165"/>
      <c r="H116" s="166"/>
      <c r="I116" s="165"/>
      <c r="J116" s="166"/>
      <c r="K116" s="223">
        <v>132.0</v>
      </c>
      <c r="L116" s="224" t="s">
        <v>53</v>
      </c>
      <c r="M116" s="223">
        <v>162.0</v>
      </c>
      <c r="N116" s="224">
        <v>68.0</v>
      </c>
      <c r="O116" s="165"/>
      <c r="P116" s="166"/>
      <c r="Q116" s="165"/>
      <c r="R116" s="166"/>
      <c r="S116" s="165"/>
      <c r="T116" s="166"/>
      <c r="U116" s="165"/>
      <c r="V116" s="166"/>
      <c r="W116" s="103"/>
      <c r="X116" s="103"/>
    </row>
    <row r="117" ht="14.25" customHeight="1">
      <c r="A117" s="110">
        <v>17.0</v>
      </c>
      <c r="B117" s="228" t="s">
        <v>55</v>
      </c>
      <c r="C117" s="165"/>
      <c r="D117" s="166"/>
      <c r="E117" s="165"/>
      <c r="F117" s="166"/>
      <c r="G117" s="165"/>
      <c r="H117" s="166"/>
      <c r="I117" s="165"/>
      <c r="J117" s="166"/>
      <c r="K117" s="223">
        <v>76.0</v>
      </c>
      <c r="L117" s="224" t="s">
        <v>53</v>
      </c>
      <c r="M117" s="223">
        <v>70.0</v>
      </c>
      <c r="N117" s="224">
        <v>45.0</v>
      </c>
      <c r="O117" s="165"/>
      <c r="P117" s="166"/>
      <c r="Q117" s="165"/>
      <c r="R117" s="166"/>
      <c r="S117" s="165"/>
      <c r="T117" s="166"/>
      <c r="U117" s="165"/>
      <c r="V117" s="166"/>
      <c r="W117" s="103"/>
      <c r="X117" s="103"/>
    </row>
    <row r="118" ht="14.25" customHeight="1">
      <c r="A118" s="148">
        <v>18.0</v>
      </c>
      <c r="B118" s="228" t="s">
        <v>56</v>
      </c>
      <c r="C118" s="205"/>
      <c r="D118" s="206"/>
      <c r="E118" s="205"/>
      <c r="F118" s="206"/>
      <c r="G118" s="205"/>
      <c r="H118" s="206"/>
      <c r="I118" s="205"/>
      <c r="J118" s="206"/>
      <c r="K118" s="532">
        <v>1.0</v>
      </c>
      <c r="L118" s="909" t="s">
        <v>53</v>
      </c>
      <c r="M118" s="532">
        <v>0.0</v>
      </c>
      <c r="N118" s="909">
        <v>3.0</v>
      </c>
      <c r="O118" s="205"/>
      <c r="P118" s="206"/>
      <c r="Q118" s="205"/>
      <c r="R118" s="206"/>
      <c r="S118" s="205"/>
      <c r="T118" s="206"/>
      <c r="U118" s="205"/>
      <c r="V118" s="206"/>
      <c r="W118" s="103"/>
      <c r="X118" s="103"/>
    </row>
    <row r="119" ht="14.25" customHeight="1">
      <c r="A119" s="110">
        <v>19.0</v>
      </c>
      <c r="B119" s="228" t="s">
        <v>57</v>
      </c>
      <c r="C119" s="165"/>
      <c r="D119" s="166"/>
      <c r="E119" s="165"/>
      <c r="F119" s="166"/>
      <c r="G119" s="165"/>
      <c r="H119" s="166"/>
      <c r="I119" s="165"/>
      <c r="J119" s="166"/>
      <c r="K119" s="223">
        <v>2.0</v>
      </c>
      <c r="L119" s="224" t="s">
        <v>53</v>
      </c>
      <c r="M119" s="223">
        <v>4.0</v>
      </c>
      <c r="N119" s="224">
        <v>0.0</v>
      </c>
      <c r="O119" s="165"/>
      <c r="P119" s="166"/>
      <c r="Q119" s="165"/>
      <c r="R119" s="166"/>
      <c r="S119" s="165"/>
      <c r="T119" s="166"/>
      <c r="U119" s="165"/>
      <c r="V119" s="166"/>
      <c r="W119" s="103"/>
      <c r="X119" s="103"/>
    </row>
    <row r="120" ht="14.25" customHeight="1">
      <c r="A120" s="148">
        <v>20.0</v>
      </c>
      <c r="B120" s="228" t="s">
        <v>58</v>
      </c>
      <c r="C120" s="165"/>
      <c r="D120" s="166"/>
      <c r="E120" s="165"/>
      <c r="F120" s="166"/>
      <c r="G120" s="165"/>
      <c r="H120" s="166"/>
      <c r="I120" s="165"/>
      <c r="J120" s="166"/>
      <c r="K120" s="223">
        <v>4.0</v>
      </c>
      <c r="L120" s="224" t="s">
        <v>53</v>
      </c>
      <c r="M120" s="223" t="s">
        <v>63</v>
      </c>
      <c r="N120" s="224" t="s">
        <v>343</v>
      </c>
      <c r="O120" s="165"/>
      <c r="P120" s="166"/>
      <c r="Q120" s="165"/>
      <c r="R120" s="166"/>
      <c r="S120" s="165"/>
      <c r="T120" s="166"/>
      <c r="U120" s="165"/>
      <c r="V120" s="166"/>
      <c r="W120" s="103"/>
      <c r="X120" s="103"/>
    </row>
    <row r="121" ht="14.25" customHeight="1">
      <c r="A121" s="110">
        <v>21.0</v>
      </c>
      <c r="B121" s="228" t="s">
        <v>59</v>
      </c>
      <c r="C121" s="229" t="s">
        <v>63</v>
      </c>
      <c r="D121" s="93"/>
      <c r="E121" s="93"/>
      <c r="F121" s="93"/>
      <c r="G121" s="93"/>
      <c r="H121" s="93"/>
      <c r="I121" s="93"/>
      <c r="J121" s="93"/>
      <c r="K121" s="93"/>
      <c r="L121" s="94"/>
      <c r="M121" s="229" t="s">
        <v>63</v>
      </c>
      <c r="N121" s="93"/>
      <c r="O121" s="93"/>
      <c r="P121" s="93"/>
      <c r="Q121" s="93"/>
      <c r="R121" s="93"/>
      <c r="S121" s="93"/>
      <c r="T121" s="93"/>
      <c r="U121" s="93"/>
      <c r="V121" s="94"/>
      <c r="W121" s="103"/>
      <c r="X121" s="103"/>
    </row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96">
    <mergeCell ref="B1:L1"/>
    <mergeCell ref="A12:G12"/>
    <mergeCell ref="A13:A14"/>
    <mergeCell ref="B13:B14"/>
    <mergeCell ref="C13:E13"/>
    <mergeCell ref="A15:G15"/>
    <mergeCell ref="A26:G26"/>
    <mergeCell ref="E41:F41"/>
    <mergeCell ref="G41:H41"/>
    <mergeCell ref="I41:J41"/>
    <mergeCell ref="K41:L41"/>
    <mergeCell ref="C31:G31"/>
    <mergeCell ref="C37:G37"/>
    <mergeCell ref="A39:L39"/>
    <mergeCell ref="A40:A42"/>
    <mergeCell ref="B40:B42"/>
    <mergeCell ref="C40:L40"/>
    <mergeCell ref="A43:L43"/>
    <mergeCell ref="I46:J46"/>
    <mergeCell ref="K46:L46"/>
    <mergeCell ref="I47:J47"/>
    <mergeCell ref="K47:L47"/>
    <mergeCell ref="C41:D41"/>
    <mergeCell ref="C44:D44"/>
    <mergeCell ref="E44:F44"/>
    <mergeCell ref="G44:H44"/>
    <mergeCell ref="I44:J44"/>
    <mergeCell ref="K44:L44"/>
    <mergeCell ref="C46:D46"/>
    <mergeCell ref="E46:F46"/>
    <mergeCell ref="G46:H46"/>
    <mergeCell ref="C47:D47"/>
    <mergeCell ref="E47:F47"/>
    <mergeCell ref="G47:H47"/>
    <mergeCell ref="A54:L54"/>
    <mergeCell ref="C59:L59"/>
    <mergeCell ref="M102:N102"/>
    <mergeCell ref="O102:P102"/>
    <mergeCell ref="Q102:R102"/>
    <mergeCell ref="S102:T102"/>
    <mergeCell ref="U102:V102"/>
    <mergeCell ref="Q103:R103"/>
    <mergeCell ref="S103:T103"/>
    <mergeCell ref="U103:V103"/>
    <mergeCell ref="M110:V110"/>
    <mergeCell ref="M115:V115"/>
    <mergeCell ref="M121:V121"/>
    <mergeCell ref="C103:D103"/>
    <mergeCell ref="E103:F103"/>
    <mergeCell ref="G103:H103"/>
    <mergeCell ref="I103:J103"/>
    <mergeCell ref="K103:L103"/>
    <mergeCell ref="M103:N103"/>
    <mergeCell ref="O103:P103"/>
    <mergeCell ref="A110:L110"/>
    <mergeCell ref="C115:L115"/>
    <mergeCell ref="C121:L121"/>
    <mergeCell ref="I100:J100"/>
    <mergeCell ref="K100:L100"/>
    <mergeCell ref="C102:D102"/>
    <mergeCell ref="E102:F102"/>
    <mergeCell ref="G102:H102"/>
    <mergeCell ref="I102:J102"/>
    <mergeCell ref="K102:L102"/>
    <mergeCell ref="A69:A70"/>
    <mergeCell ref="A96:A98"/>
    <mergeCell ref="B96:B98"/>
    <mergeCell ref="C65:L65"/>
    <mergeCell ref="A67:L68"/>
    <mergeCell ref="B69:B70"/>
    <mergeCell ref="C69:E69"/>
    <mergeCell ref="A71:L71"/>
    <mergeCell ref="A82:L82"/>
    <mergeCell ref="A94:L95"/>
    <mergeCell ref="Q97:R97"/>
    <mergeCell ref="S97:T97"/>
    <mergeCell ref="C96:L96"/>
    <mergeCell ref="M96:V96"/>
    <mergeCell ref="C97:D97"/>
    <mergeCell ref="E97:F97"/>
    <mergeCell ref="G97:H97"/>
    <mergeCell ref="I97:J97"/>
    <mergeCell ref="K97:L97"/>
    <mergeCell ref="U97:V97"/>
    <mergeCell ref="M100:N100"/>
    <mergeCell ref="O100:P100"/>
    <mergeCell ref="Q100:R100"/>
    <mergeCell ref="S100:T100"/>
    <mergeCell ref="M97:N97"/>
    <mergeCell ref="O97:P97"/>
    <mergeCell ref="A99:L99"/>
    <mergeCell ref="M99:V99"/>
    <mergeCell ref="C100:D100"/>
    <mergeCell ref="E100:F100"/>
    <mergeCell ref="G100:H100"/>
    <mergeCell ref="U100:V100"/>
  </mergeCells>
  <printOptions/>
  <pageMargins bottom="1.0" footer="0.0" header="0.0" left="0.75" right="0.75" top="1.0"/>
  <pageSetup orientation="landscape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0"/>
    <col customWidth="1" min="2" max="2" width="39.0"/>
    <col customWidth="1" min="3" max="3" width="22.0"/>
    <col customWidth="1" min="4" max="5" width="9.0"/>
    <col customWidth="1" min="6" max="6" width="15.0"/>
    <col customWidth="1" min="7" max="7" width="21.0"/>
    <col customWidth="1" min="8" max="8" width="29.0"/>
    <col customWidth="1" min="9" max="9" width="9.0"/>
    <col customWidth="1" min="10" max="10" width="17.0"/>
    <col customWidth="1" min="11" max="12" width="9.0"/>
    <col customWidth="1" min="13" max="26" width="2.0"/>
  </cols>
  <sheetData>
    <row r="1" ht="14.25" customHeight="1">
      <c r="A1" s="1" t="s">
        <v>0</v>
      </c>
      <c r="B1" s="517">
        <v>333.0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4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v>4.0</v>
      </c>
      <c r="D3" s="308">
        <v>2.0</v>
      </c>
      <c r="E3" s="308">
        <v>1.0</v>
      </c>
      <c r="F3" s="308">
        <f>SUM(C23:G23)</f>
        <v>7</v>
      </c>
      <c r="G3" s="308">
        <v>6.0</v>
      </c>
      <c r="H3" s="717">
        <f t="shared" ref="H3:H4" si="1">IF(D3-E3=0, 0, F3/(D3-E3))</f>
        <v>7</v>
      </c>
      <c r="I3" s="900">
        <v>8.0</v>
      </c>
      <c r="J3" s="308">
        <f>SUM(F3/I3)*100</f>
        <v>87.5</v>
      </c>
      <c r="K3" s="308"/>
      <c r="L3" s="308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v>1.0</v>
      </c>
      <c r="D4" s="308">
        <v>2.0</v>
      </c>
      <c r="E4" s="308">
        <v>0.0</v>
      </c>
      <c r="F4" s="308">
        <v>17.0</v>
      </c>
      <c r="G4" s="308">
        <v>16.0</v>
      </c>
      <c r="H4" s="717">
        <f t="shared" si="1"/>
        <v>8.5</v>
      </c>
      <c r="I4" s="308">
        <v>79.0</v>
      </c>
      <c r="J4" s="308">
        <v>21.52</v>
      </c>
      <c r="K4" s="308"/>
      <c r="L4" s="30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13" t="s">
        <v>14</v>
      </c>
      <c r="C5" s="14" t="s">
        <v>15</v>
      </c>
      <c r="D5" s="14" t="s">
        <v>16</v>
      </c>
      <c r="E5" s="14" t="s">
        <v>5</v>
      </c>
      <c r="F5" s="14" t="s">
        <v>17</v>
      </c>
      <c r="G5" s="14" t="s">
        <v>18</v>
      </c>
      <c r="H5" s="14" t="s">
        <v>7</v>
      </c>
      <c r="I5" s="14" t="s">
        <v>19</v>
      </c>
      <c r="J5" s="14" t="s">
        <v>20</v>
      </c>
      <c r="K5" s="14" t="s">
        <v>21</v>
      </c>
      <c r="L5" s="14" t="s">
        <v>22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7" t="s">
        <v>23</v>
      </c>
      <c r="C6" s="308">
        <v>69.0</v>
      </c>
      <c r="D6" s="308">
        <v>0.0</v>
      </c>
      <c r="E6" s="308">
        <v>100.0</v>
      </c>
      <c r="F6" s="308">
        <v>4.0</v>
      </c>
      <c r="G6" s="910">
        <v>45728.0</v>
      </c>
      <c r="H6" s="520">
        <v>25.0</v>
      </c>
      <c r="I6" s="520">
        <v>0.0</v>
      </c>
      <c r="J6" s="520">
        <v>0.0</v>
      </c>
      <c r="K6" s="520">
        <v>17.25</v>
      </c>
      <c r="L6" s="520">
        <v>8.7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7" t="s">
        <v>13</v>
      </c>
      <c r="C7" s="308"/>
      <c r="D7" s="308"/>
      <c r="E7" s="308"/>
      <c r="F7" s="308"/>
      <c r="G7" s="308"/>
      <c r="H7" s="308"/>
      <c r="I7" s="308"/>
      <c r="J7" s="308"/>
      <c r="K7" s="308"/>
      <c r="L7" s="308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16" t="s">
        <v>24</v>
      </c>
      <c r="B8" s="17"/>
      <c r="C8" s="17"/>
      <c r="D8" s="17"/>
      <c r="E8" s="17"/>
      <c r="F8" s="17"/>
      <c r="G8" s="17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18" t="s">
        <v>9</v>
      </c>
      <c r="B9" s="19" t="s">
        <v>25</v>
      </c>
      <c r="C9" s="20" t="s">
        <v>26</v>
      </c>
      <c r="D9" s="21"/>
      <c r="E9" s="22"/>
      <c r="F9" s="23" t="s">
        <v>27</v>
      </c>
      <c r="G9" s="23" t="s">
        <v>28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24"/>
      <c r="B10" s="25"/>
      <c r="C10" s="23" t="s">
        <v>29</v>
      </c>
      <c r="D10" s="23" t="s">
        <v>30</v>
      </c>
      <c r="E10" s="23" t="s">
        <v>31</v>
      </c>
      <c r="F10" s="23" t="s">
        <v>32</v>
      </c>
      <c r="G10" s="23" t="s">
        <v>33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26" t="s">
        <v>34</v>
      </c>
      <c r="B11" s="21"/>
      <c r="C11" s="21"/>
      <c r="D11" s="21"/>
      <c r="E11" s="21"/>
      <c r="F11" s="21"/>
      <c r="G11" s="22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27">
        <v>1.0</v>
      </c>
      <c r="B12" s="28" t="s">
        <v>35</v>
      </c>
      <c r="C12" s="31">
        <v>5.0</v>
      </c>
      <c r="D12" s="31">
        <v>18.0</v>
      </c>
      <c r="E12" s="31">
        <v>19.0</v>
      </c>
      <c r="F12" s="31">
        <v>33.0</v>
      </c>
      <c r="G12" s="31">
        <v>37.0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27">
        <v>2.0</v>
      </c>
      <c r="B13" s="28" t="s">
        <v>36</v>
      </c>
      <c r="C13" s="31">
        <v>2.0</v>
      </c>
      <c r="D13" s="31">
        <v>1.0</v>
      </c>
      <c r="E13" s="31">
        <v>2.0</v>
      </c>
      <c r="F13" s="31"/>
      <c r="G13" s="31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34">
        <v>3.0</v>
      </c>
      <c r="B14" s="35" t="s">
        <v>37</v>
      </c>
      <c r="C14" s="31">
        <v>2.0</v>
      </c>
      <c r="D14" s="31">
        <v>2.0</v>
      </c>
      <c r="E14" s="31">
        <v>2.0</v>
      </c>
      <c r="F14" s="31">
        <v>2.0</v>
      </c>
      <c r="G14" s="31">
        <v>2.0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36">
        <v>4.0</v>
      </c>
      <c r="B15" s="35" t="s">
        <v>38</v>
      </c>
      <c r="C15" s="31">
        <v>3.0</v>
      </c>
      <c r="D15" s="31">
        <v>4.0</v>
      </c>
      <c r="E15" s="31">
        <v>1.0</v>
      </c>
      <c r="F15" s="31">
        <v>1.0</v>
      </c>
      <c r="G15" s="31">
        <v>2.0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37" t="s">
        <v>39</v>
      </c>
      <c r="B16" s="38" t="s">
        <v>40</v>
      </c>
      <c r="C16" s="31">
        <v>105.0</v>
      </c>
      <c r="D16" s="31">
        <v>127.0</v>
      </c>
      <c r="E16" s="8">
        <v>135.0</v>
      </c>
      <c r="F16" s="31">
        <v>131.0</v>
      </c>
      <c r="G16" s="31">
        <v>187.0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43">
        <v>6.0</v>
      </c>
      <c r="B17" s="38" t="s">
        <v>41</v>
      </c>
      <c r="C17" s="31">
        <v>3.0</v>
      </c>
      <c r="D17" s="31">
        <v>10.0</v>
      </c>
      <c r="E17" s="8">
        <v>2.0</v>
      </c>
      <c r="F17" s="31">
        <v>4.0</v>
      </c>
      <c r="G17" s="31">
        <v>20.0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4">
        <v>7.0</v>
      </c>
      <c r="B18" s="38" t="s">
        <v>42</v>
      </c>
      <c r="C18" s="31">
        <v>79.0</v>
      </c>
      <c r="D18" s="31">
        <v>117.0</v>
      </c>
      <c r="E18" s="8">
        <v>98.0</v>
      </c>
      <c r="F18" s="31">
        <v>107.0</v>
      </c>
      <c r="G18" s="31">
        <v>8.0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5">
        <v>8.0</v>
      </c>
      <c r="B19" s="46" t="s">
        <v>43</v>
      </c>
      <c r="C19" s="51">
        <v>104.0</v>
      </c>
      <c r="D19" s="51">
        <v>131.0</v>
      </c>
      <c r="E19" s="31">
        <v>134.0</v>
      </c>
      <c r="F19" s="51">
        <v>130.0</v>
      </c>
      <c r="G19" s="51">
        <v>243.0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52">
        <v>9.0</v>
      </c>
      <c r="B20" s="53" t="s">
        <v>44</v>
      </c>
      <c r="C20" s="31">
        <v>10.0</v>
      </c>
      <c r="D20" s="31">
        <v>3.0</v>
      </c>
      <c r="E20" s="31">
        <v>10.0</v>
      </c>
      <c r="F20" s="31">
        <v>5.0</v>
      </c>
      <c r="G20" s="31">
        <v>3.0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52">
        <v>10.0</v>
      </c>
      <c r="B21" s="53" t="s">
        <v>45</v>
      </c>
      <c r="C21" s="31">
        <v>111.0</v>
      </c>
      <c r="D21" s="31">
        <v>83.0</v>
      </c>
      <c r="E21" s="31">
        <v>118.0</v>
      </c>
      <c r="F21" s="31">
        <v>120.0</v>
      </c>
      <c r="G21" s="31">
        <v>120.0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55" t="s">
        <v>46</v>
      </c>
      <c r="B22" s="56"/>
      <c r="C22" s="56"/>
      <c r="D22" s="56"/>
      <c r="E22" s="56"/>
      <c r="F22" s="56"/>
      <c r="G22" s="57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37">
        <v>11.0</v>
      </c>
      <c r="B23" s="58" t="s">
        <v>47</v>
      </c>
      <c r="C23" s="31"/>
      <c r="D23" s="31">
        <v>6.0</v>
      </c>
      <c r="E23" s="31"/>
      <c r="F23" s="31"/>
      <c r="G23" s="31">
        <v>1.0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>
        <v>12.0</v>
      </c>
      <c r="B24" s="58" t="s">
        <v>48</v>
      </c>
      <c r="C24" s="31"/>
      <c r="D24" s="31">
        <v>6.0</v>
      </c>
      <c r="E24" s="31"/>
      <c r="F24" s="31"/>
      <c r="G24" s="31">
        <v>2.0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>
        <v>13.0</v>
      </c>
      <c r="B25" s="58" t="s">
        <v>49</v>
      </c>
      <c r="C25" s="31"/>
      <c r="D25" s="31">
        <v>11.0</v>
      </c>
      <c r="E25" s="31"/>
      <c r="F25" s="31"/>
      <c r="G25" s="31">
        <v>11.0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>
        <v>14.0</v>
      </c>
      <c r="B26" s="58" t="s">
        <v>50</v>
      </c>
      <c r="C26" s="31"/>
      <c r="D26" s="31" t="s">
        <v>51</v>
      </c>
      <c r="E26" s="31"/>
      <c r="F26" s="31"/>
      <c r="G26" s="31" t="s">
        <v>51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>
        <v>15.0</v>
      </c>
      <c r="B27" s="58" t="s">
        <v>52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60">
        <v>16.0</v>
      </c>
      <c r="B28" s="58" t="s">
        <v>54</v>
      </c>
      <c r="C28" s="31">
        <v>21.0</v>
      </c>
      <c r="D28" s="31">
        <v>6.0</v>
      </c>
      <c r="E28" s="31"/>
      <c r="F28" s="31">
        <v>24.0</v>
      </c>
      <c r="G28" s="31">
        <v>18.0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17.0</v>
      </c>
      <c r="B29" s="58" t="s">
        <v>55</v>
      </c>
      <c r="C29" s="31">
        <v>12.0</v>
      </c>
      <c r="D29" s="31">
        <v>16.0</v>
      </c>
      <c r="E29" s="31"/>
      <c r="F29" s="31">
        <v>35.0</v>
      </c>
      <c r="G29" s="31">
        <v>37.0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60">
        <v>18.0</v>
      </c>
      <c r="B30" s="58" t="s">
        <v>56</v>
      </c>
      <c r="C30" s="31">
        <v>3.0</v>
      </c>
      <c r="D30" s="31">
        <v>0.0</v>
      </c>
      <c r="E30" s="31"/>
      <c r="F30" s="31">
        <v>1.0</v>
      </c>
      <c r="G30" s="31">
        <v>0.0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19.0</v>
      </c>
      <c r="B31" s="58" t="s">
        <v>57</v>
      </c>
      <c r="C31" s="31">
        <v>0.0</v>
      </c>
      <c r="D31" s="31">
        <v>0.0</v>
      </c>
      <c r="E31" s="31"/>
      <c r="F31" s="31">
        <v>0.0</v>
      </c>
      <c r="G31" s="31">
        <v>0.0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20.0</v>
      </c>
      <c r="B32" s="58" t="s">
        <v>58</v>
      </c>
      <c r="C32" s="31" t="s">
        <v>422</v>
      </c>
      <c r="D32" s="31">
        <v>0.0</v>
      </c>
      <c r="E32" s="31"/>
      <c r="F32" s="31">
        <v>1.0</v>
      </c>
      <c r="G32" s="31">
        <v>0.0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21.0</v>
      </c>
      <c r="B33" s="58" t="s">
        <v>59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2" t="s">
        <v>60</v>
      </c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2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3" t="s">
        <v>9</v>
      </c>
      <c r="B36" s="64" t="s">
        <v>25</v>
      </c>
      <c r="C36" s="65" t="s">
        <v>26</v>
      </c>
      <c r="D36" s="56"/>
      <c r="E36" s="56"/>
      <c r="F36" s="56"/>
      <c r="G36" s="56"/>
      <c r="H36" s="56"/>
      <c r="I36" s="56"/>
      <c r="J36" s="56"/>
      <c r="K36" s="56"/>
      <c r="L36" s="57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C37" s="66" t="s">
        <v>29</v>
      </c>
      <c r="D37" s="67"/>
      <c r="E37" s="66" t="s">
        <v>30</v>
      </c>
      <c r="F37" s="67"/>
      <c r="G37" s="66" t="s">
        <v>31</v>
      </c>
      <c r="H37" s="67"/>
      <c r="I37" s="66" t="s">
        <v>32</v>
      </c>
      <c r="J37" s="67"/>
      <c r="K37" s="66" t="s">
        <v>33</v>
      </c>
      <c r="L37" s="67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17"/>
      <c r="B38" s="17"/>
      <c r="C38" s="58" t="s">
        <v>61</v>
      </c>
      <c r="D38" s="58" t="s">
        <v>62</v>
      </c>
      <c r="E38" s="58" t="s">
        <v>61</v>
      </c>
      <c r="F38" s="58" t="s">
        <v>62</v>
      </c>
      <c r="G38" s="58" t="s">
        <v>61</v>
      </c>
      <c r="H38" s="58" t="s">
        <v>62</v>
      </c>
      <c r="I38" s="58" t="s">
        <v>61</v>
      </c>
      <c r="J38" s="58" t="s">
        <v>62</v>
      </c>
      <c r="K38" s="58" t="s">
        <v>61</v>
      </c>
      <c r="L38" s="58" t="s">
        <v>62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8" t="s">
        <v>34</v>
      </c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70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>
        <v>1.0</v>
      </c>
      <c r="B40" s="71" t="s">
        <v>35</v>
      </c>
      <c r="C40" s="72"/>
      <c r="D40" s="73"/>
      <c r="E40" s="72"/>
      <c r="F40" s="73"/>
      <c r="G40" s="72"/>
      <c r="H40" s="73"/>
      <c r="I40" s="72"/>
      <c r="J40" s="73"/>
      <c r="K40" s="72"/>
      <c r="L40" s="73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>
        <v>2.0</v>
      </c>
      <c r="B41" s="71" t="s">
        <v>36</v>
      </c>
      <c r="C41" s="74"/>
      <c r="D41" s="75"/>
      <c r="E41" s="74"/>
      <c r="F41" s="75"/>
      <c r="G41" s="74"/>
      <c r="H41" s="75"/>
      <c r="I41" s="74"/>
      <c r="J41" s="75"/>
      <c r="K41" s="74"/>
      <c r="L41" s="75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34">
        <v>3.0</v>
      </c>
      <c r="B42" s="76" t="s">
        <v>37</v>
      </c>
      <c r="C42" s="77"/>
      <c r="D42" s="78"/>
      <c r="E42" s="77"/>
      <c r="F42" s="78"/>
      <c r="G42" s="77"/>
      <c r="H42" s="78"/>
      <c r="I42" s="77"/>
      <c r="J42" s="78"/>
      <c r="K42" s="77"/>
      <c r="L42" s="78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36">
        <v>4.0</v>
      </c>
      <c r="B43" s="76" t="s">
        <v>38</v>
      </c>
      <c r="C43" s="77"/>
      <c r="D43" s="78"/>
      <c r="E43" s="77"/>
      <c r="F43" s="78"/>
      <c r="G43" s="77"/>
      <c r="H43" s="78"/>
      <c r="I43" s="77"/>
      <c r="J43" s="78"/>
      <c r="K43" s="77"/>
      <c r="L43" s="78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37" t="s">
        <v>39</v>
      </c>
      <c r="B44" s="79" t="s">
        <v>40</v>
      </c>
      <c r="C44" s="74"/>
      <c r="D44" s="75"/>
      <c r="E44" s="74"/>
      <c r="F44" s="75"/>
      <c r="G44" s="74"/>
      <c r="H44" s="75"/>
      <c r="I44" s="74"/>
      <c r="J44" s="75"/>
      <c r="K44" s="74"/>
      <c r="L44" s="75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3">
        <v>6.0</v>
      </c>
      <c r="B45" s="79" t="s">
        <v>41</v>
      </c>
      <c r="C45" s="74"/>
      <c r="D45" s="75"/>
      <c r="E45" s="74"/>
      <c r="F45" s="75"/>
      <c r="G45" s="74"/>
      <c r="H45" s="75"/>
      <c r="I45" s="74"/>
      <c r="J45" s="75"/>
      <c r="K45" s="74"/>
      <c r="L45" s="75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4">
        <v>7.0</v>
      </c>
      <c r="B46" s="79" t="s">
        <v>42</v>
      </c>
      <c r="C46" s="74"/>
      <c r="D46" s="75"/>
      <c r="E46" s="74"/>
      <c r="F46" s="75"/>
      <c r="G46" s="74"/>
      <c r="H46" s="75"/>
      <c r="I46" s="74"/>
      <c r="J46" s="75"/>
      <c r="K46" s="74"/>
      <c r="L46" s="75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5">
        <v>8.0</v>
      </c>
      <c r="B47" s="80" t="s">
        <v>43</v>
      </c>
      <c r="C47" s="81"/>
      <c r="D47" s="82"/>
      <c r="E47" s="81"/>
      <c r="F47" s="82"/>
      <c r="G47" s="81"/>
      <c r="H47" s="82"/>
      <c r="I47" s="81"/>
      <c r="J47" s="82"/>
      <c r="K47" s="81"/>
      <c r="L47" s="82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52">
        <v>9.0</v>
      </c>
      <c r="B48" s="83" t="s">
        <v>44</v>
      </c>
      <c r="C48" s="74"/>
      <c r="D48" s="75"/>
      <c r="E48" s="74"/>
      <c r="F48" s="82"/>
      <c r="G48" s="74"/>
      <c r="H48" s="75"/>
      <c r="I48" s="74"/>
      <c r="J48" s="75"/>
      <c r="K48" s="74"/>
      <c r="L48" s="75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52">
        <v>10.0</v>
      </c>
      <c r="B49" s="83" t="s">
        <v>45</v>
      </c>
      <c r="C49" s="84"/>
      <c r="D49" s="85"/>
      <c r="E49" s="84"/>
      <c r="F49" s="85"/>
      <c r="G49" s="84"/>
      <c r="H49" s="85"/>
      <c r="I49" s="84"/>
      <c r="J49" s="85"/>
      <c r="K49" s="84"/>
      <c r="L49" s="8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86" t="s">
        <v>46</v>
      </c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70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37">
        <v>11.0</v>
      </c>
      <c r="B51" s="87" t="s">
        <v>47</v>
      </c>
      <c r="C51" s="88"/>
      <c r="D51" s="89"/>
      <c r="E51" s="88"/>
      <c r="F51" s="89"/>
      <c r="G51" s="89"/>
      <c r="H51" s="88"/>
      <c r="I51" s="88"/>
      <c r="J51" s="89"/>
      <c r="K51" s="88"/>
      <c r="L51" s="89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>
        <v>12.0</v>
      </c>
      <c r="B52" s="87" t="s">
        <v>48</v>
      </c>
      <c r="C52" s="74"/>
      <c r="D52" s="75"/>
      <c r="E52" s="74"/>
      <c r="F52" s="75"/>
      <c r="G52" s="75"/>
      <c r="H52" s="74"/>
      <c r="I52" s="74"/>
      <c r="J52" s="75"/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>
        <v>13.0</v>
      </c>
      <c r="B53" s="87" t="s">
        <v>49</v>
      </c>
      <c r="C53" s="74"/>
      <c r="D53" s="75"/>
      <c r="E53" s="74"/>
      <c r="F53" s="75"/>
      <c r="G53" s="75"/>
      <c r="H53" s="74"/>
      <c r="I53" s="74"/>
      <c r="J53" s="75"/>
      <c r="K53" s="74"/>
      <c r="L53" s="7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>
        <v>14.0</v>
      </c>
      <c r="B54" s="87" t="s">
        <v>50</v>
      </c>
      <c r="C54" s="74"/>
      <c r="D54" s="75"/>
      <c r="E54" s="74"/>
      <c r="F54" s="75"/>
      <c r="G54" s="75"/>
      <c r="H54" s="74"/>
      <c r="I54" s="74"/>
      <c r="J54" s="75"/>
      <c r="K54" s="74"/>
      <c r="L54" s="75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>
        <v>15.0</v>
      </c>
      <c r="B55" s="87" t="s">
        <v>52</v>
      </c>
      <c r="C55" s="323" t="s">
        <v>63</v>
      </c>
      <c r="D55" s="21"/>
      <c r="E55" s="21"/>
      <c r="F55" s="21"/>
      <c r="G55" s="21"/>
      <c r="H55" s="21"/>
      <c r="I55" s="21"/>
      <c r="J55" s="21"/>
      <c r="K55" s="21"/>
      <c r="L55" s="78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60">
        <v>16.0</v>
      </c>
      <c r="B56" s="91" t="s">
        <v>54</v>
      </c>
      <c r="C56" s="74"/>
      <c r="D56" s="75"/>
      <c r="E56" s="74"/>
      <c r="F56" s="75"/>
      <c r="G56" s="74"/>
      <c r="H56" s="75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17.0</v>
      </c>
      <c r="B57" s="91" t="s">
        <v>55</v>
      </c>
      <c r="C57" s="74"/>
      <c r="D57" s="75"/>
      <c r="E57" s="74"/>
      <c r="F57" s="75"/>
      <c r="G57" s="74"/>
      <c r="H57" s="75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60">
        <v>18.0</v>
      </c>
      <c r="B58" s="91" t="s">
        <v>56</v>
      </c>
      <c r="C58" s="81"/>
      <c r="D58" s="82"/>
      <c r="E58" s="81"/>
      <c r="F58" s="82"/>
      <c r="G58" s="81"/>
      <c r="H58" s="82"/>
      <c r="I58" s="81"/>
      <c r="J58" s="82"/>
      <c r="K58" s="81"/>
      <c r="L58" s="82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19.0</v>
      </c>
      <c r="B59" s="91" t="s">
        <v>57</v>
      </c>
      <c r="C59" s="74"/>
      <c r="D59" s="75"/>
      <c r="E59" s="74"/>
      <c r="F59" s="75"/>
      <c r="G59" s="74"/>
      <c r="H59" s="75"/>
      <c r="I59" s="74"/>
      <c r="J59" s="75"/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20.0</v>
      </c>
      <c r="B60" s="91" t="s">
        <v>58</v>
      </c>
      <c r="C60" s="74"/>
      <c r="D60" s="75"/>
      <c r="E60" s="74"/>
      <c r="F60" s="75"/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21.0</v>
      </c>
      <c r="B61" s="91" t="s">
        <v>59</v>
      </c>
      <c r="C61" s="324" t="s">
        <v>63</v>
      </c>
      <c r="D61" s="93"/>
      <c r="E61" s="93"/>
      <c r="F61" s="93"/>
      <c r="G61" s="93"/>
      <c r="H61" s="93"/>
      <c r="I61" s="93"/>
      <c r="J61" s="93"/>
      <c r="K61" s="93"/>
      <c r="L61" s="9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mergeCells count="35">
    <mergeCell ref="A9:A10"/>
    <mergeCell ref="A36:A38"/>
    <mergeCell ref="B36:B38"/>
    <mergeCell ref="B1:L1"/>
    <mergeCell ref="A8:G8"/>
    <mergeCell ref="B9:B10"/>
    <mergeCell ref="C9:E9"/>
    <mergeCell ref="A11:G11"/>
    <mergeCell ref="A22:G22"/>
    <mergeCell ref="A35:L35"/>
    <mergeCell ref="C36:L36"/>
    <mergeCell ref="C37:D37"/>
    <mergeCell ref="E37:F37"/>
    <mergeCell ref="G37:H37"/>
    <mergeCell ref="I37:J37"/>
    <mergeCell ref="K37:L37"/>
    <mergeCell ref="A39:L39"/>
    <mergeCell ref="G42:H42"/>
    <mergeCell ref="I42:J42"/>
    <mergeCell ref="C40:D40"/>
    <mergeCell ref="E40:F40"/>
    <mergeCell ref="G40:H40"/>
    <mergeCell ref="I40:J40"/>
    <mergeCell ref="K40:L40"/>
    <mergeCell ref="E42:F42"/>
    <mergeCell ref="K42:L42"/>
    <mergeCell ref="C55:L55"/>
    <mergeCell ref="C61:L61"/>
    <mergeCell ref="C42:D42"/>
    <mergeCell ref="C43:D43"/>
    <mergeCell ref="E43:F43"/>
    <mergeCell ref="G43:H43"/>
    <mergeCell ref="I43:J43"/>
    <mergeCell ref="K43:L43"/>
    <mergeCell ref="A50:L50"/>
  </mergeCells>
  <printOptions/>
  <pageMargins bottom="1.0" footer="0.0" header="0.0" left="0.75" right="0.75" top="1.0"/>
  <pageSetup orientation="landscape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57"/>
    <col customWidth="1" min="2" max="2" width="39.0"/>
    <col customWidth="1" min="3" max="3" width="22.0"/>
    <col customWidth="1" min="4" max="4" width="24.0"/>
    <col customWidth="1" min="5" max="6" width="15.0"/>
    <col customWidth="1" min="7" max="7" width="12.0"/>
    <col customWidth="1" min="8" max="8" width="10.86"/>
    <col customWidth="1" min="9" max="9" width="9.71"/>
    <col customWidth="1" min="10" max="10" width="10.43"/>
    <col customWidth="1" min="11" max="11" width="8.43"/>
    <col customWidth="1" min="12" max="12" width="9.71"/>
    <col customWidth="1" min="13" max="13" width="7.86"/>
    <col customWidth="1" min="14" max="14" width="8.14"/>
    <col customWidth="1" min="15" max="15" width="8.57"/>
    <col customWidth="1" min="16" max="16" width="8.86"/>
    <col customWidth="1" min="17" max="17" width="9.0"/>
    <col customWidth="1" min="18" max="18" width="10.14"/>
    <col customWidth="1" min="19" max="19" width="7.29"/>
    <col customWidth="1" min="20" max="20" width="8.71"/>
    <col customWidth="1" min="21" max="21" width="10.86"/>
    <col customWidth="1" min="22" max="22" width="11.71"/>
    <col customWidth="1" min="23" max="26" width="2.0"/>
  </cols>
  <sheetData>
    <row r="1" ht="14.25" customHeight="1">
      <c r="A1" s="1" t="s">
        <v>0</v>
      </c>
      <c r="B1" s="517">
        <v>334.0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232"/>
      <c r="B2" s="233" t="s">
        <v>1</v>
      </c>
      <c r="C2" s="234" t="s">
        <v>2</v>
      </c>
      <c r="D2" s="234" t="s">
        <v>3</v>
      </c>
      <c r="E2" s="234" t="s">
        <v>4</v>
      </c>
      <c r="F2" s="234" t="s">
        <v>5</v>
      </c>
      <c r="G2" s="234" t="s">
        <v>6</v>
      </c>
      <c r="H2" s="235" t="s">
        <v>7</v>
      </c>
      <c r="I2" s="234" t="s">
        <v>8</v>
      </c>
      <c r="J2" s="236" t="s">
        <v>9</v>
      </c>
      <c r="K2" s="234" t="s">
        <v>10</v>
      </c>
      <c r="L2" s="234" t="s">
        <v>11</v>
      </c>
      <c r="M2" s="232"/>
      <c r="N2" s="232"/>
      <c r="O2" s="232"/>
      <c r="P2" s="232"/>
      <c r="Q2" s="232"/>
      <c r="R2" s="232"/>
      <c r="S2" s="232"/>
      <c r="T2" s="232"/>
      <c r="U2" s="232"/>
      <c r="V2" s="232"/>
      <c r="W2" s="232"/>
      <c r="X2" s="232"/>
      <c r="Y2" s="232"/>
      <c r="Z2" s="232"/>
    </row>
    <row r="3" ht="14.25" customHeight="1">
      <c r="A3" s="4"/>
      <c r="B3" s="7" t="s">
        <v>12</v>
      </c>
      <c r="C3" s="308">
        <f>COUNT(C27:G27)</f>
        <v>0</v>
      </c>
      <c r="D3" s="308">
        <v>0.0</v>
      </c>
      <c r="E3" s="308">
        <v>0.0</v>
      </c>
      <c r="F3" s="308">
        <f>SUM(C27:G27)</f>
        <v>0</v>
      </c>
      <c r="G3" s="308">
        <v>0.0</v>
      </c>
      <c r="H3" s="717">
        <f t="shared" ref="H3:H4" si="1">IF(D3-E3=0, 0, F3/(D3-E3))</f>
        <v>0</v>
      </c>
      <c r="I3" s="718">
        <f>SUM(C28:G28)</f>
        <v>0</v>
      </c>
      <c r="J3" s="719" t="str">
        <f t="shared" ref="J3:J4" si="2">SUM(F3/I3)*100</f>
        <v>#DIV/0!</v>
      </c>
      <c r="K3" s="308"/>
      <c r="L3" s="308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13</v>
      </c>
      <c r="C4" s="308">
        <f>COUNT(C44:L44)</f>
        <v>2</v>
      </c>
      <c r="D4" s="308">
        <v>4.0</v>
      </c>
      <c r="E4" s="308">
        <v>1.0</v>
      </c>
      <c r="F4" s="308">
        <f>SUM(C55:L55)</f>
        <v>23</v>
      </c>
      <c r="G4" s="308">
        <v>21.0</v>
      </c>
      <c r="H4" s="911">
        <f t="shared" si="1"/>
        <v>7.666666667</v>
      </c>
      <c r="I4" s="308">
        <f>SUM(C56:L56)</f>
        <v>81</v>
      </c>
      <c r="J4" s="720">
        <f t="shared" si="2"/>
        <v>28.39506173</v>
      </c>
      <c r="K4" s="308"/>
      <c r="L4" s="308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95" t="s">
        <v>65</v>
      </c>
      <c r="C5" s="99">
        <v>1.0</v>
      </c>
      <c r="D5" s="99">
        <v>2.0</v>
      </c>
      <c r="E5" s="99">
        <v>1.0</v>
      </c>
      <c r="F5" s="99">
        <v>20.0</v>
      </c>
      <c r="G5" s="99">
        <v>20.0</v>
      </c>
      <c r="H5" s="100">
        <v>20.0</v>
      </c>
      <c r="I5" s="99">
        <v>38.0</v>
      </c>
      <c r="J5" s="100">
        <v>52.63</v>
      </c>
      <c r="K5" s="99">
        <v>0.0</v>
      </c>
      <c r="L5" s="99">
        <v>0.0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95" t="s">
        <v>65</v>
      </c>
      <c r="C6" s="308"/>
      <c r="D6" s="308"/>
      <c r="E6" s="308"/>
      <c r="F6" s="308"/>
      <c r="G6" s="308"/>
      <c r="H6" s="717"/>
      <c r="I6" s="308"/>
      <c r="J6" s="720"/>
      <c r="K6" s="308"/>
      <c r="L6" s="308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13" t="s">
        <v>14</v>
      </c>
      <c r="C7" s="14" t="s">
        <v>15</v>
      </c>
      <c r="D7" s="14" t="s">
        <v>16</v>
      </c>
      <c r="E7" s="14" t="s">
        <v>5</v>
      </c>
      <c r="F7" s="14" t="s">
        <v>17</v>
      </c>
      <c r="G7" s="14" t="s">
        <v>18</v>
      </c>
      <c r="H7" s="14" t="s">
        <v>7</v>
      </c>
      <c r="I7" s="14" t="s">
        <v>19</v>
      </c>
      <c r="J7" s="721" t="s">
        <v>20</v>
      </c>
      <c r="K7" s="14" t="s">
        <v>21</v>
      </c>
      <c r="L7" s="14" t="s">
        <v>22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7" t="s">
        <v>23</v>
      </c>
      <c r="C8" s="308"/>
      <c r="D8" s="308"/>
      <c r="E8" s="308"/>
      <c r="F8" s="308"/>
      <c r="G8" s="308"/>
      <c r="H8" s="308"/>
      <c r="I8" s="308"/>
      <c r="J8" s="308"/>
      <c r="K8" s="308"/>
      <c r="L8" s="308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7" t="s">
        <v>13</v>
      </c>
      <c r="C9" s="308">
        <f>SUM(C60:L60)</f>
        <v>297</v>
      </c>
      <c r="D9" s="308">
        <f>SUMIF(C36:G36, "&gt;=1")</f>
        <v>0</v>
      </c>
      <c r="E9" s="308">
        <f>SUM(C61:L61)</f>
        <v>147</v>
      </c>
      <c r="F9" s="308">
        <f>SUM(C62:L62)</f>
        <v>6</v>
      </c>
      <c r="G9" s="308" t="s">
        <v>423</v>
      </c>
      <c r="H9" s="308">
        <f>AVERAGE(E9/F9)</f>
        <v>24.5</v>
      </c>
      <c r="I9" s="308"/>
      <c r="J9" s="308">
        <v>1.0</v>
      </c>
      <c r="K9" s="308">
        <f>AVERAGE(C9/F9)</f>
        <v>49.5</v>
      </c>
      <c r="L9" s="719">
        <f>SUM(E9/C9)*6</f>
        <v>2.96969697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95" t="s">
        <v>65</v>
      </c>
      <c r="C10" s="96">
        <v>160.0</v>
      </c>
      <c r="D10" s="96">
        <v>1.0</v>
      </c>
      <c r="E10" s="96">
        <v>129.0</v>
      </c>
      <c r="F10" s="96">
        <v>1.0</v>
      </c>
      <c r="G10" s="96" t="s">
        <v>424</v>
      </c>
      <c r="H10" s="96">
        <v>129.0</v>
      </c>
      <c r="I10" s="96">
        <v>0.0</v>
      </c>
      <c r="J10" s="96">
        <v>0.0</v>
      </c>
      <c r="K10" s="96">
        <v>160.0</v>
      </c>
      <c r="L10" s="912">
        <v>4.84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95" t="s">
        <v>65</v>
      </c>
      <c r="C11" s="308"/>
      <c r="D11" s="308"/>
      <c r="E11" s="308"/>
      <c r="F11" s="308"/>
      <c r="G11" s="308"/>
      <c r="H11" s="308"/>
      <c r="I11" s="308"/>
      <c r="J11" s="308"/>
      <c r="K11" s="308"/>
      <c r="L11" s="719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16" t="s">
        <v>24</v>
      </c>
      <c r="B12" s="17"/>
      <c r="C12" s="17"/>
      <c r="D12" s="17"/>
      <c r="E12" s="17"/>
      <c r="F12" s="17"/>
      <c r="G12" s="17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8" t="s">
        <v>9</v>
      </c>
      <c r="B13" s="19" t="s">
        <v>25</v>
      </c>
      <c r="C13" s="20" t="s">
        <v>26</v>
      </c>
      <c r="D13" s="21"/>
      <c r="E13" s="22"/>
      <c r="F13" s="23" t="s">
        <v>27</v>
      </c>
      <c r="G13" s="23" t="s">
        <v>28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24"/>
      <c r="B14" s="25"/>
      <c r="C14" s="23" t="s">
        <v>29</v>
      </c>
      <c r="D14" s="23" t="s">
        <v>30</v>
      </c>
      <c r="E14" s="23" t="s">
        <v>31</v>
      </c>
      <c r="F14" s="23" t="s">
        <v>32</v>
      </c>
      <c r="G14" s="23" t="s">
        <v>33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26" t="s">
        <v>34</v>
      </c>
      <c r="B15" s="21"/>
      <c r="C15" s="21"/>
      <c r="D15" s="21"/>
      <c r="E15" s="21"/>
      <c r="F15" s="21"/>
      <c r="G15" s="22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27">
        <v>1.0</v>
      </c>
      <c r="B16" s="28" t="s">
        <v>35</v>
      </c>
      <c r="C16" s="31"/>
      <c r="D16" s="31"/>
      <c r="E16" s="31"/>
      <c r="F16" s="31"/>
      <c r="G16" s="31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27">
        <v>2.0</v>
      </c>
      <c r="B17" s="28" t="s">
        <v>36</v>
      </c>
      <c r="C17" s="31"/>
      <c r="D17" s="31"/>
      <c r="E17" s="31"/>
      <c r="F17" s="31"/>
      <c r="G17" s="31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34">
        <v>3.0</v>
      </c>
      <c r="B18" s="35" t="s">
        <v>37</v>
      </c>
      <c r="C18" s="31"/>
      <c r="D18" s="31"/>
      <c r="E18" s="31"/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36">
        <v>4.0</v>
      </c>
      <c r="B19" s="35" t="s">
        <v>38</v>
      </c>
      <c r="C19" s="31"/>
      <c r="D19" s="31"/>
      <c r="E19" s="31"/>
      <c r="F19" s="31"/>
      <c r="G19" s="31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37" t="s">
        <v>39</v>
      </c>
      <c r="B20" s="38" t="s">
        <v>40</v>
      </c>
      <c r="C20" s="31"/>
      <c r="D20" s="31"/>
      <c r="E20" s="8"/>
      <c r="F20" s="31"/>
      <c r="G20" s="31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3">
        <v>6.0</v>
      </c>
      <c r="B21" s="38" t="s">
        <v>41</v>
      </c>
      <c r="C21" s="31"/>
      <c r="D21" s="31"/>
      <c r="E21" s="8"/>
      <c r="F21" s="31"/>
      <c r="G21" s="31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4">
        <v>7.0</v>
      </c>
      <c r="B22" s="38" t="s">
        <v>42</v>
      </c>
      <c r="C22" s="31"/>
      <c r="D22" s="31"/>
      <c r="E22" s="8"/>
      <c r="F22" s="31"/>
      <c r="G22" s="31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5">
        <v>8.0</v>
      </c>
      <c r="B23" s="46" t="s">
        <v>43</v>
      </c>
      <c r="C23" s="51"/>
      <c r="D23" s="51"/>
      <c r="E23" s="31"/>
      <c r="F23" s="51"/>
      <c r="G23" s="51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52">
        <v>9.0</v>
      </c>
      <c r="B24" s="53" t="s">
        <v>44</v>
      </c>
      <c r="C24" s="31"/>
      <c r="D24" s="31"/>
      <c r="E24" s="31"/>
      <c r="F24" s="31"/>
      <c r="G24" s="31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52">
        <v>10.0</v>
      </c>
      <c r="B25" s="53" t="s">
        <v>45</v>
      </c>
      <c r="C25" s="31"/>
      <c r="D25" s="31"/>
      <c r="E25" s="31"/>
      <c r="F25" s="31"/>
      <c r="G25" s="31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55" t="s">
        <v>46</v>
      </c>
      <c r="B26" s="56"/>
      <c r="C26" s="56"/>
      <c r="D26" s="56"/>
      <c r="E26" s="56"/>
      <c r="F26" s="56"/>
      <c r="G26" s="57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37">
        <v>11.0</v>
      </c>
      <c r="B27" s="58" t="s">
        <v>47</v>
      </c>
      <c r="C27" s="31"/>
      <c r="D27" s="31"/>
      <c r="E27" s="31"/>
      <c r="F27" s="31"/>
      <c r="G27" s="31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27">
        <v>12.0</v>
      </c>
      <c r="B28" s="58" t="s">
        <v>48</v>
      </c>
      <c r="C28" s="31"/>
      <c r="D28" s="31"/>
      <c r="E28" s="31"/>
      <c r="F28" s="31"/>
      <c r="G28" s="31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13.0</v>
      </c>
      <c r="B29" s="58" t="s">
        <v>49</v>
      </c>
      <c r="C29" s="31"/>
      <c r="D29" s="31"/>
      <c r="E29" s="31"/>
      <c r="F29" s="31"/>
      <c r="G29" s="31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27">
        <v>14.0</v>
      </c>
      <c r="B30" s="58" t="s">
        <v>50</v>
      </c>
      <c r="C30" s="31"/>
      <c r="D30" s="31"/>
      <c r="E30" s="31"/>
      <c r="F30" s="31"/>
      <c r="G30" s="31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15.0</v>
      </c>
      <c r="B31" s="58" t="s">
        <v>52</v>
      </c>
      <c r="C31" s="31"/>
      <c r="D31" s="31"/>
      <c r="E31" s="31"/>
      <c r="F31" s="31"/>
      <c r="G31" s="31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60">
        <v>16.0</v>
      </c>
      <c r="B32" s="58" t="s">
        <v>54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>
        <v>17.0</v>
      </c>
      <c r="B33" s="58" t="s">
        <v>55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60">
        <v>18.0</v>
      </c>
      <c r="B34" s="58" t="s">
        <v>56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27">
        <v>19.0</v>
      </c>
      <c r="B35" s="58" t="s">
        <v>57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60">
        <v>20.0</v>
      </c>
      <c r="B36" s="58" t="s">
        <v>58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27">
        <v>21.0</v>
      </c>
      <c r="B37" s="58" t="s">
        <v>59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62" t="s">
        <v>60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2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63" t="s">
        <v>9</v>
      </c>
      <c r="B40" s="64" t="s">
        <v>25</v>
      </c>
      <c r="C40" s="65" t="s">
        <v>26</v>
      </c>
      <c r="D40" s="56"/>
      <c r="E40" s="56"/>
      <c r="F40" s="56"/>
      <c r="G40" s="56"/>
      <c r="H40" s="56"/>
      <c r="I40" s="56"/>
      <c r="J40" s="56"/>
      <c r="K40" s="56"/>
      <c r="L40" s="57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C41" s="66" t="s">
        <v>29</v>
      </c>
      <c r="D41" s="67"/>
      <c r="E41" s="66" t="s">
        <v>30</v>
      </c>
      <c r="F41" s="67"/>
      <c r="G41" s="66" t="s">
        <v>31</v>
      </c>
      <c r="H41" s="67"/>
      <c r="I41" s="66" t="s">
        <v>32</v>
      </c>
      <c r="J41" s="67"/>
      <c r="K41" s="66" t="s">
        <v>33</v>
      </c>
      <c r="L41" s="6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17"/>
      <c r="B42" s="17"/>
      <c r="C42" s="58" t="s">
        <v>61</v>
      </c>
      <c r="D42" s="58" t="s">
        <v>62</v>
      </c>
      <c r="E42" s="58" t="s">
        <v>61</v>
      </c>
      <c r="F42" s="58" t="s">
        <v>62</v>
      </c>
      <c r="G42" s="58" t="s">
        <v>61</v>
      </c>
      <c r="H42" s="58" t="s">
        <v>62</v>
      </c>
      <c r="I42" s="58" t="s">
        <v>61</v>
      </c>
      <c r="J42" s="58" t="s">
        <v>62</v>
      </c>
      <c r="K42" s="58" t="s">
        <v>61</v>
      </c>
      <c r="L42" s="58" t="s">
        <v>62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68" t="s">
        <v>34</v>
      </c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70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27">
        <v>1.0</v>
      </c>
      <c r="B44" s="71" t="s">
        <v>35</v>
      </c>
      <c r="C44" s="72">
        <v>1.0</v>
      </c>
      <c r="D44" s="73"/>
      <c r="E44" s="72">
        <v>17.0</v>
      </c>
      <c r="F44" s="73"/>
      <c r="G44" s="72"/>
      <c r="H44" s="73"/>
      <c r="I44" s="72"/>
      <c r="J44" s="73"/>
      <c r="K44" s="72"/>
      <c r="L44" s="73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27">
        <v>2.0</v>
      </c>
      <c r="B45" s="71" t="s">
        <v>36</v>
      </c>
      <c r="C45" s="74">
        <v>2.0</v>
      </c>
      <c r="D45" s="75">
        <v>4.0</v>
      </c>
      <c r="E45" s="74">
        <v>1.0</v>
      </c>
      <c r="F45" s="75">
        <v>3.0</v>
      </c>
      <c r="G45" s="74"/>
      <c r="H45" s="75"/>
      <c r="I45" s="74"/>
      <c r="J45" s="75"/>
      <c r="K45" s="74"/>
      <c r="L45" s="75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34">
        <v>3.0</v>
      </c>
      <c r="B46" s="76" t="s">
        <v>37</v>
      </c>
      <c r="C46" s="77">
        <v>3.0</v>
      </c>
      <c r="D46" s="78"/>
      <c r="E46" s="77">
        <v>3.0</v>
      </c>
      <c r="F46" s="78"/>
      <c r="G46" s="77"/>
      <c r="H46" s="78"/>
      <c r="I46" s="77"/>
      <c r="J46" s="78"/>
      <c r="K46" s="77"/>
      <c r="L46" s="78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36">
        <v>4.0</v>
      </c>
      <c r="B47" s="76" t="s">
        <v>38</v>
      </c>
      <c r="C47" s="77">
        <v>2.0</v>
      </c>
      <c r="D47" s="78"/>
      <c r="E47" s="77">
        <v>4.0</v>
      </c>
      <c r="F47" s="78"/>
      <c r="G47" s="77"/>
      <c r="H47" s="78"/>
      <c r="I47" s="77"/>
      <c r="J47" s="78"/>
      <c r="K47" s="77"/>
      <c r="L47" s="78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37" t="s">
        <v>39</v>
      </c>
      <c r="B48" s="79" t="s">
        <v>40</v>
      </c>
      <c r="C48" s="74">
        <v>100.0</v>
      </c>
      <c r="D48" s="75">
        <v>110.0</v>
      </c>
      <c r="E48" s="74">
        <v>405.0</v>
      </c>
      <c r="F48" s="75">
        <v>203.0</v>
      </c>
      <c r="G48" s="74"/>
      <c r="H48" s="75"/>
      <c r="I48" s="74"/>
      <c r="J48" s="75"/>
      <c r="K48" s="74"/>
      <c r="L48" s="75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3">
        <v>6.0</v>
      </c>
      <c r="B49" s="79" t="s">
        <v>41</v>
      </c>
      <c r="C49" s="74">
        <v>10.0</v>
      </c>
      <c r="D49" s="75">
        <v>10.0</v>
      </c>
      <c r="E49" s="74">
        <v>10.0</v>
      </c>
      <c r="F49" s="75">
        <v>8.0</v>
      </c>
      <c r="G49" s="74"/>
      <c r="H49" s="75"/>
      <c r="I49" s="74"/>
      <c r="J49" s="75"/>
      <c r="K49" s="74"/>
      <c r="L49" s="7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4">
        <v>7.0</v>
      </c>
      <c r="B50" s="79" t="s">
        <v>42</v>
      </c>
      <c r="C50" s="74">
        <v>237.0</v>
      </c>
      <c r="D50" s="75">
        <v>244.0</v>
      </c>
      <c r="E50" s="74">
        <v>602.0</v>
      </c>
      <c r="F50" s="75">
        <v>296.0</v>
      </c>
      <c r="G50" s="74"/>
      <c r="H50" s="75"/>
      <c r="I50" s="74"/>
      <c r="J50" s="75"/>
      <c r="K50" s="74"/>
      <c r="L50" s="75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5">
        <v>8.0</v>
      </c>
      <c r="B51" s="80" t="s">
        <v>43</v>
      </c>
      <c r="C51" s="81">
        <v>177.0</v>
      </c>
      <c r="D51" s="82">
        <v>419.0</v>
      </c>
      <c r="E51" s="81">
        <v>189.0</v>
      </c>
      <c r="F51" s="82">
        <v>285.0</v>
      </c>
      <c r="G51" s="81"/>
      <c r="H51" s="82"/>
      <c r="I51" s="81"/>
      <c r="J51" s="82"/>
      <c r="K51" s="81"/>
      <c r="L51" s="82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52">
        <v>9.0</v>
      </c>
      <c r="B52" s="83" t="s">
        <v>44</v>
      </c>
      <c r="C52" s="74">
        <v>10.0</v>
      </c>
      <c r="D52" s="75">
        <v>7.0</v>
      </c>
      <c r="E52" s="74">
        <v>10.0</v>
      </c>
      <c r="F52" s="82">
        <v>10.0</v>
      </c>
      <c r="G52" s="74"/>
      <c r="H52" s="75"/>
      <c r="I52" s="74"/>
      <c r="J52" s="75"/>
      <c r="K52" s="74"/>
      <c r="L52" s="75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52">
        <v>10.0</v>
      </c>
      <c r="B53" s="83" t="s">
        <v>45</v>
      </c>
      <c r="C53" s="84">
        <v>249.0</v>
      </c>
      <c r="D53" s="85">
        <v>636.0</v>
      </c>
      <c r="E53" s="84">
        <v>357.0</v>
      </c>
      <c r="F53" s="85">
        <v>612.0</v>
      </c>
      <c r="G53" s="84"/>
      <c r="H53" s="85"/>
      <c r="I53" s="84"/>
      <c r="J53" s="85"/>
      <c r="K53" s="84"/>
      <c r="L53" s="8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20" t="s">
        <v>46</v>
      </c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70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37">
        <v>11.0</v>
      </c>
      <c r="B55" s="87" t="s">
        <v>47</v>
      </c>
      <c r="C55" s="88">
        <v>21.0</v>
      </c>
      <c r="D55" s="89">
        <v>1.0</v>
      </c>
      <c r="E55" s="88">
        <v>1.0</v>
      </c>
      <c r="F55" s="89">
        <v>0.0</v>
      </c>
      <c r="G55" s="89"/>
      <c r="H55" s="88"/>
      <c r="I55" s="88"/>
      <c r="J55" s="89"/>
      <c r="K55" s="88"/>
      <c r="L55" s="89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27">
        <v>12.0</v>
      </c>
      <c r="B56" s="87" t="s">
        <v>48</v>
      </c>
      <c r="C56" s="74">
        <v>43.0</v>
      </c>
      <c r="D56" s="75">
        <v>21.0</v>
      </c>
      <c r="E56" s="74">
        <v>16.0</v>
      </c>
      <c r="F56" s="75">
        <v>1.0</v>
      </c>
      <c r="G56" s="75"/>
      <c r="H56" s="74"/>
      <c r="I56" s="74"/>
      <c r="J56" s="75"/>
      <c r="K56" s="74"/>
      <c r="L56" s="75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13.0</v>
      </c>
      <c r="B57" s="87" t="s">
        <v>49</v>
      </c>
      <c r="C57" s="74">
        <v>10.0</v>
      </c>
      <c r="D57" s="75">
        <v>9.0</v>
      </c>
      <c r="E57" s="74">
        <v>10.0</v>
      </c>
      <c r="F57" s="75">
        <v>9.0</v>
      </c>
      <c r="G57" s="75"/>
      <c r="H57" s="74"/>
      <c r="I57" s="74"/>
      <c r="J57" s="75"/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27">
        <v>14.0</v>
      </c>
      <c r="B58" s="87" t="s">
        <v>50</v>
      </c>
      <c r="C58" s="74" t="s">
        <v>77</v>
      </c>
      <c r="D58" s="75" t="s">
        <v>83</v>
      </c>
      <c r="E58" s="74" t="s">
        <v>77</v>
      </c>
      <c r="F58" s="75" t="s">
        <v>4</v>
      </c>
      <c r="G58" s="75"/>
      <c r="H58" s="74"/>
      <c r="I58" s="74"/>
      <c r="J58" s="75"/>
      <c r="K58" s="74"/>
      <c r="L58" s="75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15.0</v>
      </c>
      <c r="B59" s="87" t="s">
        <v>52</v>
      </c>
      <c r="C59" s="323" t="s">
        <v>63</v>
      </c>
      <c r="D59" s="21"/>
      <c r="E59" s="21"/>
      <c r="F59" s="21"/>
      <c r="G59" s="21"/>
      <c r="H59" s="21"/>
      <c r="I59" s="21"/>
      <c r="J59" s="21"/>
      <c r="K59" s="21"/>
      <c r="L59" s="78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60">
        <v>16.0</v>
      </c>
      <c r="B60" s="91" t="s">
        <v>54</v>
      </c>
      <c r="C60" s="74">
        <v>63.0</v>
      </c>
      <c r="D60" s="75">
        <v>102.0</v>
      </c>
      <c r="E60" s="74">
        <v>60.0</v>
      </c>
      <c r="F60" s="75">
        <v>72.0</v>
      </c>
      <c r="G60" s="74"/>
      <c r="H60" s="75"/>
      <c r="I60" s="74"/>
      <c r="J60" s="75"/>
      <c r="K60" s="74"/>
      <c r="L60" s="75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>
        <v>17.0</v>
      </c>
      <c r="B61" s="91" t="s">
        <v>55</v>
      </c>
      <c r="C61" s="74">
        <v>33.0</v>
      </c>
      <c r="D61" s="75">
        <v>76.0</v>
      </c>
      <c r="E61" s="74">
        <v>25.0</v>
      </c>
      <c r="F61" s="75">
        <v>13.0</v>
      </c>
      <c r="G61" s="74"/>
      <c r="H61" s="75"/>
      <c r="I61" s="74"/>
      <c r="J61" s="75"/>
      <c r="K61" s="74"/>
      <c r="L61" s="75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60">
        <v>18.0</v>
      </c>
      <c r="B62" s="91" t="s">
        <v>56</v>
      </c>
      <c r="C62" s="81">
        <v>5.0</v>
      </c>
      <c r="D62" s="82">
        <v>0.0</v>
      </c>
      <c r="E62" s="81">
        <v>1.0</v>
      </c>
      <c r="F62" s="82">
        <v>0.0</v>
      </c>
      <c r="G62" s="81"/>
      <c r="H62" s="82"/>
      <c r="I62" s="81"/>
      <c r="J62" s="82"/>
      <c r="K62" s="81"/>
      <c r="L62" s="82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27">
        <v>19.0</v>
      </c>
      <c r="B63" s="91" t="s">
        <v>57</v>
      </c>
      <c r="C63" s="74">
        <v>2.0</v>
      </c>
      <c r="D63" s="75">
        <v>0.0</v>
      </c>
      <c r="E63" s="74">
        <v>2.0</v>
      </c>
      <c r="F63" s="75">
        <v>7.0</v>
      </c>
      <c r="G63" s="74"/>
      <c r="H63" s="75"/>
      <c r="I63" s="74"/>
      <c r="J63" s="75"/>
      <c r="K63" s="74"/>
      <c r="L63" s="75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60">
        <v>20.0</v>
      </c>
      <c r="B64" s="91" t="s">
        <v>58</v>
      </c>
      <c r="C64" s="74" t="s">
        <v>425</v>
      </c>
      <c r="D64" s="75" t="s">
        <v>53</v>
      </c>
      <c r="E64" s="74">
        <v>6.0</v>
      </c>
      <c r="F64" s="75" t="s">
        <v>53</v>
      </c>
      <c r="G64" s="74"/>
      <c r="H64" s="75"/>
      <c r="I64" s="74"/>
      <c r="J64" s="75"/>
      <c r="K64" s="74"/>
      <c r="L64" s="75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27">
        <v>21.0</v>
      </c>
      <c r="B65" s="91" t="s">
        <v>59</v>
      </c>
      <c r="C65" s="324" t="s">
        <v>63</v>
      </c>
      <c r="D65" s="93"/>
      <c r="E65" s="93"/>
      <c r="F65" s="93"/>
      <c r="G65" s="93"/>
      <c r="H65" s="93"/>
      <c r="I65" s="93"/>
      <c r="J65" s="93"/>
      <c r="K65" s="93"/>
      <c r="L65" s="9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913" t="s">
        <v>65</v>
      </c>
      <c r="M67" s="232"/>
      <c r="N67" s="232"/>
      <c r="O67" s="232"/>
      <c r="P67" s="232"/>
      <c r="Q67" s="232"/>
      <c r="R67" s="232"/>
      <c r="S67" s="232"/>
      <c r="T67" s="232"/>
      <c r="U67" s="232"/>
      <c r="V67" s="232"/>
      <c r="W67" s="232"/>
      <c r="X67" s="232"/>
      <c r="Y67" s="4"/>
      <c r="Z67" s="4"/>
    </row>
    <row r="68" ht="14.25" customHeight="1">
      <c r="M68" s="914"/>
      <c r="N68" s="914"/>
      <c r="O68" s="914"/>
      <c r="P68" s="914"/>
      <c r="Q68" s="914"/>
      <c r="R68" s="914"/>
      <c r="S68" s="914"/>
      <c r="T68" s="914"/>
      <c r="U68" s="914"/>
      <c r="V68" s="914"/>
      <c r="W68" s="914"/>
      <c r="X68" s="914"/>
      <c r="Y68" s="4"/>
      <c r="Z68" s="4"/>
    </row>
    <row r="69" ht="14.25" customHeight="1">
      <c r="A69" s="915" t="s">
        <v>9</v>
      </c>
      <c r="B69" s="916" t="s">
        <v>25</v>
      </c>
      <c r="C69" s="917" t="s">
        <v>26</v>
      </c>
      <c r="D69" s="21"/>
      <c r="E69" s="22"/>
      <c r="F69" s="918" t="s">
        <v>27</v>
      </c>
      <c r="G69" s="918" t="s">
        <v>28</v>
      </c>
      <c r="H69" s="914"/>
      <c r="I69" s="914"/>
      <c r="J69" s="914"/>
      <c r="K69" s="914"/>
      <c r="L69" s="914"/>
      <c r="M69" s="914"/>
      <c r="N69" s="914"/>
      <c r="O69" s="914"/>
      <c r="P69" s="914"/>
      <c r="Q69" s="914"/>
      <c r="R69" s="914"/>
      <c r="S69" s="914"/>
      <c r="T69" s="914"/>
      <c r="U69" s="914"/>
      <c r="V69" s="914"/>
      <c r="W69" s="914"/>
      <c r="X69" s="914"/>
      <c r="Y69" s="4"/>
      <c r="Z69" s="4"/>
    </row>
    <row r="70" ht="14.25" customHeight="1">
      <c r="A70" s="24"/>
      <c r="B70" s="25"/>
      <c r="C70" s="918" t="s">
        <v>29</v>
      </c>
      <c r="D70" s="918" t="s">
        <v>30</v>
      </c>
      <c r="E70" s="918" t="s">
        <v>31</v>
      </c>
      <c r="F70" s="918" t="s">
        <v>32</v>
      </c>
      <c r="G70" s="918" t="s">
        <v>33</v>
      </c>
      <c r="H70" s="443" t="s">
        <v>66</v>
      </c>
      <c r="I70" s="443" t="s">
        <v>67</v>
      </c>
      <c r="J70" s="443" t="s">
        <v>68</v>
      </c>
      <c r="K70" s="443" t="s">
        <v>69</v>
      </c>
      <c r="L70" s="443" t="s">
        <v>70</v>
      </c>
      <c r="M70" s="914"/>
      <c r="N70" s="914"/>
      <c r="O70" s="914"/>
      <c r="P70" s="914"/>
      <c r="Q70" s="914"/>
      <c r="R70" s="914"/>
      <c r="S70" s="914"/>
      <c r="T70" s="914"/>
      <c r="U70" s="914"/>
      <c r="V70" s="914"/>
      <c r="W70" s="914"/>
      <c r="X70" s="914"/>
      <c r="Y70" s="4"/>
      <c r="Z70" s="4"/>
    </row>
    <row r="71" ht="14.25" customHeight="1">
      <c r="A71" s="919" t="s">
        <v>34</v>
      </c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2"/>
      <c r="M71" s="914"/>
      <c r="N71" s="914"/>
      <c r="O71" s="914"/>
      <c r="P71" s="914"/>
      <c r="Q71" s="914"/>
      <c r="R71" s="914"/>
      <c r="S71" s="914"/>
      <c r="T71" s="914"/>
      <c r="U71" s="914"/>
      <c r="V71" s="914"/>
      <c r="W71" s="914"/>
      <c r="X71" s="914"/>
      <c r="Y71" s="4"/>
      <c r="Z71" s="4"/>
    </row>
    <row r="72" ht="14.25" customHeight="1">
      <c r="A72" s="110">
        <v>1.0</v>
      </c>
      <c r="B72" s="920" t="s">
        <v>35</v>
      </c>
      <c r="C72" s="921">
        <v>2.0</v>
      </c>
      <c r="D72" s="922">
        <v>5.0</v>
      </c>
      <c r="E72" s="922">
        <v>12.0</v>
      </c>
      <c r="F72" s="922">
        <v>16.0</v>
      </c>
      <c r="G72" s="923">
        <v>17.0</v>
      </c>
      <c r="H72" s="923">
        <v>19.0</v>
      </c>
      <c r="I72" s="443"/>
      <c r="J72" s="443"/>
      <c r="K72" s="443"/>
      <c r="L72" s="443"/>
      <c r="M72" s="914"/>
      <c r="N72" s="914"/>
      <c r="O72" s="914"/>
      <c r="P72" s="914"/>
      <c r="Q72" s="914"/>
      <c r="R72" s="914"/>
      <c r="S72" s="914"/>
      <c r="T72" s="914"/>
      <c r="U72" s="914"/>
      <c r="V72" s="914"/>
      <c r="W72" s="914"/>
      <c r="X72" s="914"/>
      <c r="Y72" s="4"/>
      <c r="Z72" s="4"/>
    </row>
    <row r="73" ht="14.25" customHeight="1">
      <c r="A73" s="110">
        <v>2.0</v>
      </c>
      <c r="B73" s="920" t="s">
        <v>36</v>
      </c>
      <c r="C73" s="924">
        <v>1.0</v>
      </c>
      <c r="D73" s="925">
        <v>2.0</v>
      </c>
      <c r="E73" s="925">
        <v>1.0</v>
      </c>
      <c r="F73" s="925">
        <v>2.0</v>
      </c>
      <c r="G73" s="923">
        <v>1.0</v>
      </c>
      <c r="H73" s="923">
        <v>1.0</v>
      </c>
      <c r="I73" s="443"/>
      <c r="J73" s="443"/>
      <c r="K73" s="443"/>
      <c r="L73" s="443"/>
      <c r="M73" s="914"/>
      <c r="N73" s="914"/>
      <c r="O73" s="914"/>
      <c r="P73" s="914"/>
      <c r="Q73" s="914"/>
      <c r="R73" s="914"/>
      <c r="S73" s="914"/>
      <c r="T73" s="914"/>
      <c r="U73" s="914"/>
      <c r="V73" s="914"/>
      <c r="W73" s="914"/>
      <c r="X73" s="914"/>
      <c r="Y73" s="4"/>
      <c r="Z73" s="4"/>
    </row>
    <row r="74" ht="14.25" customHeight="1">
      <c r="A74" s="117">
        <v>3.0</v>
      </c>
      <c r="B74" s="926" t="s">
        <v>37</v>
      </c>
      <c r="C74" s="924">
        <v>2.0</v>
      </c>
      <c r="D74" s="925">
        <v>2.0</v>
      </c>
      <c r="E74" s="925">
        <v>2.0</v>
      </c>
      <c r="F74" s="925">
        <v>2.0</v>
      </c>
      <c r="G74" s="923">
        <v>2.0</v>
      </c>
      <c r="H74" s="923">
        <v>2.0</v>
      </c>
      <c r="I74" s="443"/>
      <c r="J74" s="443"/>
      <c r="K74" s="443"/>
      <c r="L74" s="443"/>
      <c r="M74" s="914"/>
      <c r="N74" s="914"/>
      <c r="O74" s="914"/>
      <c r="P74" s="914"/>
      <c r="Q74" s="914"/>
      <c r="R74" s="914"/>
      <c r="S74" s="914"/>
      <c r="T74" s="914"/>
      <c r="U74" s="914"/>
      <c r="V74" s="914"/>
      <c r="W74" s="914"/>
      <c r="X74" s="914"/>
      <c r="Y74" s="4"/>
      <c r="Z74" s="4"/>
    </row>
    <row r="75" ht="14.25" customHeight="1">
      <c r="A75" s="119">
        <v>4.0</v>
      </c>
      <c r="B75" s="926" t="s">
        <v>426</v>
      </c>
      <c r="C75" s="924">
        <v>5.0</v>
      </c>
      <c r="D75" s="925">
        <v>3.0</v>
      </c>
      <c r="E75" s="925">
        <v>1.0</v>
      </c>
      <c r="F75" s="925">
        <v>4.0</v>
      </c>
      <c r="G75" s="923">
        <v>1.0</v>
      </c>
      <c r="H75" s="923">
        <v>2.0</v>
      </c>
      <c r="I75" s="443"/>
      <c r="J75" s="443"/>
      <c r="K75" s="443"/>
      <c r="L75" s="443"/>
      <c r="M75" s="914"/>
      <c r="N75" s="914"/>
      <c r="O75" s="914"/>
      <c r="P75" s="914"/>
      <c r="Q75" s="914"/>
      <c r="R75" s="914"/>
      <c r="S75" s="914"/>
      <c r="T75" s="914"/>
      <c r="U75" s="914"/>
      <c r="V75" s="914"/>
      <c r="W75" s="914"/>
      <c r="X75" s="914"/>
      <c r="Y75" s="4"/>
      <c r="Z75" s="4"/>
    </row>
    <row r="76" ht="14.25" customHeight="1">
      <c r="A76" s="927" t="s">
        <v>427</v>
      </c>
      <c r="B76" s="928" t="s">
        <v>40</v>
      </c>
      <c r="C76" s="929">
        <v>306.0</v>
      </c>
      <c r="D76" s="930">
        <v>351.0</v>
      </c>
      <c r="E76" s="931">
        <v>249.0</v>
      </c>
      <c r="F76" s="932">
        <v>252.0</v>
      </c>
      <c r="G76" s="923">
        <v>333.0</v>
      </c>
      <c r="H76" s="923">
        <v>165.0</v>
      </c>
      <c r="I76" s="443"/>
      <c r="J76" s="443"/>
      <c r="K76" s="443"/>
      <c r="L76" s="443"/>
      <c r="M76" s="914"/>
      <c r="N76" s="914"/>
      <c r="O76" s="914"/>
      <c r="P76" s="914"/>
      <c r="Q76" s="914"/>
      <c r="R76" s="914"/>
      <c r="S76" s="914"/>
      <c r="T76" s="914"/>
      <c r="U76" s="914"/>
      <c r="V76" s="914"/>
      <c r="W76" s="914"/>
      <c r="X76" s="914"/>
      <c r="Y76" s="4"/>
      <c r="Z76" s="4"/>
    </row>
    <row r="77" ht="14.25" customHeight="1">
      <c r="A77" s="126">
        <v>6.0</v>
      </c>
      <c r="B77" s="928" t="s">
        <v>428</v>
      </c>
      <c r="C77" s="924">
        <v>8.0</v>
      </c>
      <c r="D77" s="925">
        <v>10.0</v>
      </c>
      <c r="E77" s="925">
        <v>9.0</v>
      </c>
      <c r="F77" s="933">
        <v>4.0</v>
      </c>
      <c r="G77" s="923">
        <v>6.0</v>
      </c>
      <c r="H77" s="923">
        <v>10.0</v>
      </c>
      <c r="I77" s="443"/>
      <c r="J77" s="443"/>
      <c r="K77" s="443"/>
      <c r="L77" s="443"/>
      <c r="M77" s="914"/>
      <c r="N77" s="914"/>
      <c r="O77" s="914"/>
      <c r="P77" s="914"/>
      <c r="Q77" s="914"/>
      <c r="R77" s="914"/>
      <c r="S77" s="914"/>
      <c r="T77" s="914"/>
      <c r="U77" s="914"/>
      <c r="V77" s="914"/>
      <c r="W77" s="914"/>
      <c r="X77" s="914"/>
      <c r="Y77" s="4"/>
      <c r="Z77" s="4"/>
    </row>
    <row r="78" ht="14.25" customHeight="1">
      <c r="A78" s="128">
        <v>7.0</v>
      </c>
      <c r="B78" s="928" t="s">
        <v>42</v>
      </c>
      <c r="C78" s="924">
        <v>300.0</v>
      </c>
      <c r="D78" s="925">
        <v>287.0</v>
      </c>
      <c r="E78" s="925">
        <v>270.0</v>
      </c>
      <c r="F78" s="934">
        <v>222.0</v>
      </c>
      <c r="G78" s="923">
        <v>300.0</v>
      </c>
      <c r="H78" s="923">
        <v>225.0</v>
      </c>
      <c r="I78" s="443"/>
      <c r="J78" s="443"/>
      <c r="K78" s="443"/>
      <c r="L78" s="443"/>
      <c r="M78" s="914"/>
      <c r="N78" s="914"/>
      <c r="O78" s="914"/>
      <c r="P78" s="914"/>
      <c r="Q78" s="914"/>
      <c r="R78" s="914"/>
      <c r="S78" s="914"/>
      <c r="T78" s="914"/>
      <c r="U78" s="914"/>
      <c r="V78" s="914"/>
      <c r="W78" s="914"/>
      <c r="X78" s="914"/>
      <c r="Y78" s="4"/>
      <c r="Z78" s="4"/>
    </row>
    <row r="79" ht="14.25" customHeight="1">
      <c r="A79" s="130">
        <v>8.0</v>
      </c>
      <c r="B79" s="935" t="s">
        <v>429</v>
      </c>
      <c r="C79" s="936">
        <v>273.0</v>
      </c>
      <c r="D79" s="937">
        <v>351.0</v>
      </c>
      <c r="E79" s="938">
        <v>156.0</v>
      </c>
      <c r="F79" s="939">
        <v>248.0</v>
      </c>
      <c r="G79" s="940">
        <v>259.0</v>
      </c>
      <c r="H79" s="923">
        <v>169.0</v>
      </c>
      <c r="I79" s="443"/>
      <c r="J79" s="443"/>
      <c r="K79" s="443"/>
      <c r="L79" s="443"/>
      <c r="M79" s="914"/>
      <c r="N79" s="914"/>
      <c r="O79" s="914"/>
      <c r="P79" s="914"/>
      <c r="Q79" s="914"/>
      <c r="R79" s="914"/>
      <c r="S79" s="914"/>
      <c r="T79" s="914"/>
      <c r="U79" s="914"/>
      <c r="V79" s="914"/>
      <c r="W79" s="914"/>
      <c r="X79" s="914"/>
      <c r="Y79" s="4"/>
      <c r="Z79" s="4"/>
    </row>
    <row r="80" ht="14.25" customHeight="1">
      <c r="A80" s="137">
        <v>9.0</v>
      </c>
      <c r="B80" s="941" t="s">
        <v>430</v>
      </c>
      <c r="C80" s="921">
        <v>3.0</v>
      </c>
      <c r="D80" s="922">
        <v>292.0</v>
      </c>
      <c r="E80" s="922">
        <v>9.0</v>
      </c>
      <c r="F80" s="922">
        <v>10.0</v>
      </c>
      <c r="G80" s="923">
        <v>10.0</v>
      </c>
      <c r="H80" s="923">
        <v>3.0</v>
      </c>
      <c r="I80" s="443"/>
      <c r="J80" s="443"/>
      <c r="K80" s="443"/>
      <c r="L80" s="443"/>
      <c r="M80" s="914"/>
      <c r="N80" s="914"/>
      <c r="O80" s="914"/>
      <c r="P80" s="914"/>
      <c r="Q80" s="914"/>
      <c r="R80" s="914"/>
      <c r="S80" s="914"/>
      <c r="T80" s="914"/>
      <c r="U80" s="914"/>
      <c r="V80" s="914"/>
      <c r="W80" s="914"/>
      <c r="X80" s="914"/>
      <c r="Y80" s="4"/>
      <c r="Z80" s="4"/>
    </row>
    <row r="81" ht="14.25" customHeight="1">
      <c r="A81" s="137">
        <v>10.0</v>
      </c>
      <c r="B81" s="941" t="s">
        <v>45</v>
      </c>
      <c r="C81" s="924">
        <v>270.0</v>
      </c>
      <c r="D81" s="925">
        <v>10.0</v>
      </c>
      <c r="E81" s="925">
        <v>215.0</v>
      </c>
      <c r="F81" s="925">
        <v>266.0</v>
      </c>
      <c r="G81" s="923">
        <v>273.0</v>
      </c>
      <c r="H81" s="923">
        <v>262.0</v>
      </c>
      <c r="I81" s="443"/>
      <c r="J81" s="443"/>
      <c r="K81" s="443"/>
      <c r="L81" s="443"/>
      <c r="M81" s="914"/>
      <c r="N81" s="914"/>
      <c r="O81" s="914"/>
      <c r="P81" s="914"/>
      <c r="Q81" s="914"/>
      <c r="R81" s="914"/>
      <c r="S81" s="914"/>
      <c r="T81" s="914"/>
      <c r="U81" s="914"/>
      <c r="V81" s="914"/>
      <c r="W81" s="914"/>
      <c r="X81" s="914"/>
      <c r="Y81" s="4"/>
      <c r="Z81" s="4"/>
    </row>
    <row r="82" ht="14.25" customHeight="1">
      <c r="A82" s="139" t="s">
        <v>46</v>
      </c>
      <c r="B82" s="56"/>
      <c r="C82" s="56"/>
      <c r="D82" s="56"/>
      <c r="E82" s="56"/>
      <c r="F82" s="56"/>
      <c r="G82" s="56"/>
      <c r="H82" s="56"/>
      <c r="I82" s="56"/>
      <c r="J82" s="56"/>
      <c r="K82" s="56"/>
      <c r="L82" s="57"/>
      <c r="M82" s="914"/>
      <c r="N82" s="914"/>
      <c r="O82" s="914"/>
      <c r="P82" s="914"/>
      <c r="Q82" s="914"/>
      <c r="R82" s="914"/>
      <c r="S82" s="914"/>
      <c r="T82" s="914"/>
      <c r="U82" s="914"/>
      <c r="V82" s="914"/>
      <c r="W82" s="914"/>
      <c r="X82" s="914"/>
      <c r="Y82" s="4"/>
      <c r="Z82" s="4"/>
    </row>
    <row r="83" ht="14.25" customHeight="1">
      <c r="A83" s="927">
        <v>11.0</v>
      </c>
      <c r="B83" s="942" t="s">
        <v>47</v>
      </c>
      <c r="C83" s="443"/>
      <c r="D83" s="943"/>
      <c r="E83" s="944"/>
      <c r="F83" s="945"/>
      <c r="G83" s="443"/>
      <c r="H83" s="443"/>
      <c r="I83" s="443"/>
      <c r="J83" s="443"/>
      <c r="K83" s="443"/>
      <c r="L83" s="443"/>
      <c r="M83" s="914"/>
      <c r="N83" s="914"/>
      <c r="O83" s="914"/>
      <c r="P83" s="914"/>
      <c r="Q83" s="914"/>
      <c r="R83" s="914"/>
      <c r="S83" s="914"/>
      <c r="T83" s="914"/>
      <c r="U83" s="914"/>
      <c r="V83" s="914"/>
      <c r="W83" s="914"/>
      <c r="X83" s="914"/>
      <c r="Y83" s="4"/>
      <c r="Z83" s="4"/>
    </row>
    <row r="84" ht="14.25" customHeight="1">
      <c r="A84" s="110">
        <v>12.0</v>
      </c>
      <c r="B84" s="942" t="s">
        <v>48</v>
      </c>
      <c r="C84" s="946"/>
      <c r="D84" s="947"/>
      <c r="E84" s="947"/>
      <c r="F84" s="947"/>
      <c r="G84" s="443"/>
      <c r="H84" s="443"/>
      <c r="I84" s="443"/>
      <c r="J84" s="443"/>
      <c r="K84" s="443"/>
      <c r="L84" s="443"/>
      <c r="M84" s="914"/>
      <c r="N84" s="914"/>
      <c r="O84" s="914"/>
      <c r="P84" s="914"/>
      <c r="Q84" s="914"/>
      <c r="R84" s="914"/>
      <c r="S84" s="914"/>
      <c r="T84" s="914"/>
      <c r="U84" s="914"/>
      <c r="V84" s="914"/>
      <c r="W84" s="914"/>
      <c r="X84" s="914"/>
      <c r="Y84" s="4"/>
      <c r="Z84" s="4"/>
    </row>
    <row r="85" ht="14.25" customHeight="1">
      <c r="A85" s="110">
        <v>13.0</v>
      </c>
      <c r="B85" s="942" t="s">
        <v>49</v>
      </c>
      <c r="C85" s="946"/>
      <c r="D85" s="947"/>
      <c r="E85" s="947"/>
      <c r="F85" s="947"/>
      <c r="G85" s="443"/>
      <c r="H85" s="443"/>
      <c r="I85" s="443"/>
      <c r="J85" s="443"/>
      <c r="K85" s="443"/>
      <c r="L85" s="443"/>
      <c r="M85" s="914"/>
      <c r="N85" s="914"/>
      <c r="O85" s="914"/>
      <c r="P85" s="914"/>
      <c r="Q85" s="914"/>
      <c r="R85" s="914"/>
      <c r="S85" s="914"/>
      <c r="T85" s="914"/>
      <c r="U85" s="914"/>
      <c r="V85" s="914"/>
      <c r="W85" s="914"/>
      <c r="X85" s="914"/>
      <c r="Y85" s="4"/>
      <c r="Z85" s="4"/>
    </row>
    <row r="86" ht="14.25" customHeight="1">
      <c r="A86" s="110">
        <v>14.0</v>
      </c>
      <c r="B86" s="942" t="s">
        <v>50</v>
      </c>
      <c r="C86" s="946"/>
      <c r="D86" s="947"/>
      <c r="E86" s="947"/>
      <c r="F86" s="947"/>
      <c r="G86" s="443"/>
      <c r="H86" s="443"/>
      <c r="I86" s="443"/>
      <c r="J86" s="443"/>
      <c r="K86" s="443"/>
      <c r="L86" s="443"/>
      <c r="M86" s="914"/>
      <c r="N86" s="914"/>
      <c r="O86" s="914"/>
      <c r="P86" s="914"/>
      <c r="Q86" s="914"/>
      <c r="R86" s="914"/>
      <c r="S86" s="914"/>
      <c r="T86" s="914"/>
      <c r="U86" s="914"/>
      <c r="V86" s="914"/>
      <c r="W86" s="914"/>
      <c r="X86" s="914"/>
      <c r="Y86" s="4"/>
      <c r="Z86" s="4"/>
    </row>
    <row r="87" ht="14.25" customHeight="1">
      <c r="A87" s="110">
        <v>15.0</v>
      </c>
      <c r="B87" s="942" t="s">
        <v>52</v>
      </c>
      <c r="C87" s="443"/>
      <c r="D87" s="443"/>
      <c r="E87" s="443"/>
      <c r="F87" s="443"/>
      <c r="G87" s="443"/>
      <c r="H87" s="443"/>
      <c r="I87" s="443"/>
      <c r="J87" s="443"/>
      <c r="K87" s="443"/>
      <c r="L87" s="443"/>
      <c r="M87" s="914"/>
      <c r="N87" s="914"/>
      <c r="O87" s="914"/>
      <c r="P87" s="914"/>
      <c r="Q87" s="914"/>
      <c r="R87" s="914"/>
      <c r="S87" s="914"/>
      <c r="T87" s="914"/>
      <c r="U87" s="914"/>
      <c r="V87" s="914"/>
      <c r="W87" s="914"/>
      <c r="X87" s="914"/>
      <c r="Y87" s="4"/>
      <c r="Z87" s="4"/>
    </row>
    <row r="88" ht="14.25" customHeight="1">
      <c r="A88" s="148">
        <v>16.0</v>
      </c>
      <c r="B88" s="942" t="s">
        <v>54</v>
      </c>
      <c r="C88" s="443"/>
      <c r="D88" s="443"/>
      <c r="E88" s="443"/>
      <c r="F88" s="443"/>
      <c r="G88" s="443"/>
      <c r="H88" s="443"/>
      <c r="I88" s="443"/>
      <c r="J88" s="443"/>
      <c r="K88" s="443"/>
      <c r="L88" s="443"/>
      <c r="M88" s="914"/>
      <c r="N88" s="914"/>
      <c r="O88" s="914"/>
      <c r="P88" s="914"/>
      <c r="Q88" s="914"/>
      <c r="R88" s="914"/>
      <c r="S88" s="914"/>
      <c r="T88" s="914"/>
      <c r="U88" s="914"/>
      <c r="V88" s="914"/>
      <c r="W88" s="914"/>
      <c r="X88" s="914"/>
      <c r="Y88" s="4"/>
      <c r="Z88" s="4"/>
    </row>
    <row r="89" ht="14.25" customHeight="1">
      <c r="A89" s="110">
        <v>17.0</v>
      </c>
      <c r="B89" s="942" t="s">
        <v>55</v>
      </c>
      <c r="C89" s="443"/>
      <c r="D89" s="443"/>
      <c r="E89" s="443"/>
      <c r="F89" s="443"/>
      <c r="G89" s="443"/>
      <c r="H89" s="443"/>
      <c r="I89" s="443"/>
      <c r="J89" s="443"/>
      <c r="K89" s="443"/>
      <c r="L89" s="443"/>
      <c r="M89" s="914"/>
      <c r="N89" s="914"/>
      <c r="O89" s="914"/>
      <c r="P89" s="914"/>
      <c r="Q89" s="914"/>
      <c r="R89" s="914"/>
      <c r="S89" s="914"/>
      <c r="T89" s="914"/>
      <c r="U89" s="914"/>
      <c r="V89" s="914"/>
      <c r="W89" s="914"/>
      <c r="X89" s="914"/>
      <c r="Y89" s="4"/>
      <c r="Z89" s="4"/>
    </row>
    <row r="90" ht="14.25" customHeight="1">
      <c r="A90" s="148">
        <v>18.0</v>
      </c>
      <c r="B90" s="942" t="s">
        <v>56</v>
      </c>
      <c r="C90" s="443"/>
      <c r="D90" s="443"/>
      <c r="E90" s="443"/>
      <c r="F90" s="443"/>
      <c r="G90" s="443"/>
      <c r="H90" s="443"/>
      <c r="I90" s="443"/>
      <c r="J90" s="443"/>
      <c r="K90" s="443"/>
      <c r="L90" s="443"/>
      <c r="M90" s="914"/>
      <c r="N90" s="914"/>
      <c r="O90" s="914"/>
      <c r="P90" s="914"/>
      <c r="Q90" s="914"/>
      <c r="R90" s="914"/>
      <c r="S90" s="914"/>
      <c r="T90" s="914"/>
      <c r="U90" s="914"/>
      <c r="V90" s="914"/>
      <c r="W90" s="914"/>
      <c r="X90" s="914"/>
      <c r="Y90" s="4"/>
      <c r="Z90" s="4"/>
    </row>
    <row r="91" ht="14.25" customHeight="1">
      <c r="A91" s="110">
        <v>19.0</v>
      </c>
      <c r="B91" s="942" t="s">
        <v>57</v>
      </c>
      <c r="C91" s="443"/>
      <c r="D91" s="443"/>
      <c r="E91" s="443"/>
      <c r="F91" s="443"/>
      <c r="G91" s="443"/>
      <c r="H91" s="443"/>
      <c r="I91" s="443"/>
      <c r="J91" s="443"/>
      <c r="K91" s="443"/>
      <c r="L91" s="443"/>
      <c r="M91" s="914"/>
      <c r="N91" s="914"/>
      <c r="O91" s="914"/>
      <c r="P91" s="914"/>
      <c r="Q91" s="914"/>
      <c r="R91" s="914"/>
      <c r="S91" s="914"/>
      <c r="T91" s="914"/>
      <c r="U91" s="914"/>
      <c r="V91" s="914"/>
      <c r="W91" s="914"/>
      <c r="X91" s="914"/>
      <c r="Y91" s="4"/>
      <c r="Z91" s="4"/>
    </row>
    <row r="92" ht="14.25" customHeight="1">
      <c r="A92" s="148">
        <v>20.0</v>
      </c>
      <c r="B92" s="942" t="s">
        <v>58</v>
      </c>
      <c r="C92" s="443"/>
      <c r="D92" s="443"/>
      <c r="E92" s="443"/>
      <c r="F92" s="443"/>
      <c r="G92" s="443"/>
      <c r="H92" s="443"/>
      <c r="I92" s="443"/>
      <c r="J92" s="443"/>
      <c r="K92" s="443"/>
      <c r="L92" s="443"/>
      <c r="M92" s="914"/>
      <c r="N92" s="914"/>
      <c r="O92" s="914"/>
      <c r="P92" s="914"/>
      <c r="Q92" s="914"/>
      <c r="R92" s="914"/>
      <c r="S92" s="914"/>
      <c r="T92" s="914"/>
      <c r="U92" s="914"/>
      <c r="V92" s="914"/>
      <c r="W92" s="914"/>
      <c r="X92" s="914"/>
      <c r="Y92" s="4"/>
      <c r="Z92" s="4"/>
    </row>
    <row r="93" ht="14.25" customHeight="1">
      <c r="A93" s="110">
        <v>21.0</v>
      </c>
      <c r="B93" s="942" t="s">
        <v>59</v>
      </c>
      <c r="C93" s="443"/>
      <c r="D93" s="443"/>
      <c r="E93" s="443"/>
      <c r="F93" s="443"/>
      <c r="G93" s="443"/>
      <c r="H93" s="443"/>
      <c r="I93" s="443"/>
      <c r="J93" s="443"/>
      <c r="K93" s="443"/>
      <c r="L93" s="443"/>
      <c r="M93" s="914"/>
      <c r="N93" s="914"/>
      <c r="O93" s="914"/>
      <c r="P93" s="914"/>
      <c r="Q93" s="914"/>
      <c r="R93" s="914"/>
      <c r="S93" s="914"/>
      <c r="T93" s="914"/>
      <c r="U93" s="914"/>
      <c r="V93" s="914"/>
      <c r="W93" s="914"/>
      <c r="X93" s="914"/>
      <c r="Y93" s="4"/>
      <c r="Z93" s="4"/>
    </row>
    <row r="94" ht="14.25" customHeight="1">
      <c r="A94" s="948" t="s">
        <v>64</v>
      </c>
      <c r="B94" s="151"/>
      <c r="C94" s="151"/>
      <c r="D94" s="151"/>
      <c r="E94" s="151"/>
      <c r="F94" s="151"/>
      <c r="G94" s="151"/>
      <c r="H94" s="151"/>
      <c r="I94" s="151"/>
      <c r="J94" s="151"/>
      <c r="K94" s="151"/>
      <c r="L94" s="152"/>
      <c r="M94" s="914"/>
      <c r="N94" s="914"/>
      <c r="O94" s="914"/>
      <c r="P94" s="914"/>
      <c r="Q94" s="914"/>
      <c r="R94" s="914"/>
      <c r="S94" s="914"/>
      <c r="T94" s="914"/>
      <c r="U94" s="914"/>
      <c r="V94" s="914"/>
      <c r="W94" s="914"/>
      <c r="X94" s="914"/>
      <c r="Y94" s="4"/>
      <c r="Z94" s="4"/>
    </row>
    <row r="95" ht="14.25" customHeight="1">
      <c r="A95" s="153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24"/>
      <c r="M95" s="914"/>
      <c r="N95" s="914"/>
      <c r="O95" s="914"/>
      <c r="P95" s="914"/>
      <c r="Q95" s="914"/>
      <c r="R95" s="914"/>
      <c r="S95" s="914"/>
      <c r="T95" s="914"/>
      <c r="U95" s="914"/>
      <c r="V95" s="914"/>
      <c r="W95" s="914"/>
      <c r="X95" s="914"/>
      <c r="Y95" s="4"/>
      <c r="Z95" s="4"/>
    </row>
    <row r="96" ht="14.25" customHeight="1">
      <c r="A96" s="949" t="s">
        <v>9</v>
      </c>
      <c r="B96" s="950" t="s">
        <v>25</v>
      </c>
      <c r="C96" s="951" t="s">
        <v>26</v>
      </c>
      <c r="D96" s="56"/>
      <c r="E96" s="56"/>
      <c r="F96" s="56"/>
      <c r="G96" s="56"/>
      <c r="H96" s="56"/>
      <c r="I96" s="56"/>
      <c r="J96" s="56"/>
      <c r="K96" s="56"/>
      <c r="L96" s="57"/>
      <c r="M96" s="951" t="s">
        <v>26</v>
      </c>
      <c r="N96" s="56"/>
      <c r="O96" s="56"/>
      <c r="P96" s="56"/>
      <c r="Q96" s="56"/>
      <c r="R96" s="56"/>
      <c r="S96" s="56"/>
      <c r="T96" s="56"/>
      <c r="U96" s="56"/>
      <c r="V96" s="57"/>
      <c r="W96" s="914"/>
      <c r="X96" s="914"/>
      <c r="Y96" s="4"/>
      <c r="Z96" s="4"/>
    </row>
    <row r="97" ht="14.25" customHeight="1">
      <c r="C97" s="952" t="s">
        <v>29</v>
      </c>
      <c r="D97" s="67"/>
      <c r="E97" s="952" t="s">
        <v>30</v>
      </c>
      <c r="F97" s="67"/>
      <c r="G97" s="952" t="s">
        <v>31</v>
      </c>
      <c r="H97" s="67"/>
      <c r="I97" s="952" t="s">
        <v>32</v>
      </c>
      <c r="J97" s="67"/>
      <c r="K97" s="952" t="s">
        <v>33</v>
      </c>
      <c r="L97" s="67"/>
      <c r="M97" s="952" t="s">
        <v>66</v>
      </c>
      <c r="N97" s="67"/>
      <c r="O97" s="952" t="s">
        <v>67</v>
      </c>
      <c r="P97" s="67"/>
      <c r="Q97" s="952" t="s">
        <v>68</v>
      </c>
      <c r="R97" s="67"/>
      <c r="S97" s="952" t="s">
        <v>69</v>
      </c>
      <c r="T97" s="67"/>
      <c r="U97" s="952" t="s">
        <v>70</v>
      </c>
      <c r="V97" s="67"/>
      <c r="W97" s="914"/>
      <c r="X97" s="914"/>
      <c r="Y97" s="4"/>
      <c r="Z97" s="4"/>
    </row>
    <row r="98" ht="14.25" customHeight="1">
      <c r="A98" s="17"/>
      <c r="B98" s="17"/>
      <c r="C98" s="942" t="s">
        <v>61</v>
      </c>
      <c r="D98" s="942" t="s">
        <v>62</v>
      </c>
      <c r="E98" s="942" t="s">
        <v>61</v>
      </c>
      <c r="F98" s="942" t="s">
        <v>62</v>
      </c>
      <c r="G98" s="942" t="s">
        <v>61</v>
      </c>
      <c r="H98" s="942" t="s">
        <v>62</v>
      </c>
      <c r="I98" s="942" t="s">
        <v>61</v>
      </c>
      <c r="J98" s="942" t="s">
        <v>62</v>
      </c>
      <c r="K98" s="942" t="s">
        <v>61</v>
      </c>
      <c r="L98" s="942" t="s">
        <v>62</v>
      </c>
      <c r="M98" s="942" t="s">
        <v>61</v>
      </c>
      <c r="N98" s="942" t="s">
        <v>62</v>
      </c>
      <c r="O98" s="942" t="s">
        <v>61</v>
      </c>
      <c r="P98" s="942" t="s">
        <v>62</v>
      </c>
      <c r="Q98" s="942" t="s">
        <v>61</v>
      </c>
      <c r="R98" s="942" t="s">
        <v>62</v>
      </c>
      <c r="S98" s="942" t="s">
        <v>61</v>
      </c>
      <c r="T98" s="942" t="s">
        <v>62</v>
      </c>
      <c r="U98" s="942" t="s">
        <v>61</v>
      </c>
      <c r="V98" s="942" t="s">
        <v>62</v>
      </c>
      <c r="W98" s="914"/>
      <c r="X98" s="914"/>
      <c r="Y98" s="4"/>
      <c r="Z98" s="4"/>
    </row>
    <row r="99" ht="14.25" customHeight="1">
      <c r="A99" s="953" t="s">
        <v>34</v>
      </c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954"/>
      <c r="N99" s="69"/>
      <c r="O99" s="69"/>
      <c r="P99" s="69"/>
      <c r="Q99" s="69"/>
      <c r="R99" s="69"/>
      <c r="S99" s="69"/>
      <c r="T99" s="69"/>
      <c r="U99" s="69"/>
      <c r="V99" s="69"/>
      <c r="W99" s="914"/>
      <c r="X99" s="914"/>
      <c r="Y99" s="4"/>
      <c r="Z99" s="4"/>
    </row>
    <row r="100" ht="14.25" customHeight="1">
      <c r="A100" s="110">
        <v>1.0</v>
      </c>
      <c r="B100" s="955" t="s">
        <v>35</v>
      </c>
      <c r="C100" s="956">
        <v>1.0</v>
      </c>
      <c r="D100" s="73"/>
      <c r="E100" s="956">
        <v>5.0</v>
      </c>
      <c r="F100" s="73"/>
      <c r="G100" s="956">
        <v>9.0</v>
      </c>
      <c r="H100" s="73"/>
      <c r="I100" s="956">
        <v>13.0</v>
      </c>
      <c r="J100" s="73"/>
      <c r="K100" s="956">
        <v>20.0</v>
      </c>
      <c r="L100" s="73"/>
      <c r="M100" s="956">
        <v>21.0</v>
      </c>
      <c r="N100" s="73"/>
      <c r="O100" s="956">
        <v>25.0</v>
      </c>
      <c r="P100" s="73"/>
      <c r="Q100" s="956">
        <v>33.0</v>
      </c>
      <c r="R100" s="73"/>
      <c r="S100" s="957"/>
      <c r="T100" s="73"/>
      <c r="U100" s="957"/>
      <c r="V100" s="73"/>
      <c r="W100" s="914"/>
      <c r="X100" s="914"/>
      <c r="Y100" s="4"/>
      <c r="Z100" s="4"/>
    </row>
    <row r="101" ht="14.25" customHeight="1">
      <c r="A101" s="110">
        <v>2.0</v>
      </c>
      <c r="B101" s="955" t="s">
        <v>36</v>
      </c>
      <c r="C101" s="958">
        <v>1.0</v>
      </c>
      <c r="D101" s="959">
        <v>3.0</v>
      </c>
      <c r="E101" s="958">
        <v>2.0</v>
      </c>
      <c r="F101" s="959">
        <v>4.0</v>
      </c>
      <c r="G101" s="958">
        <v>1.0</v>
      </c>
      <c r="H101" s="959">
        <v>3.0</v>
      </c>
      <c r="I101" s="958">
        <v>1.0</v>
      </c>
      <c r="J101" s="959">
        <v>3.0</v>
      </c>
      <c r="K101" s="958">
        <v>2.0</v>
      </c>
      <c r="L101" s="959">
        <v>4.0</v>
      </c>
      <c r="M101" s="958">
        <v>2.0</v>
      </c>
      <c r="N101" s="959">
        <v>4.0</v>
      </c>
      <c r="O101" s="958">
        <v>1.0</v>
      </c>
      <c r="P101" s="959">
        <v>3.0</v>
      </c>
      <c r="Q101" s="958">
        <v>1.0</v>
      </c>
      <c r="R101" s="959">
        <v>4.0</v>
      </c>
      <c r="S101" s="960"/>
      <c r="T101" s="961"/>
      <c r="U101" s="960"/>
      <c r="V101" s="961"/>
      <c r="W101" s="914"/>
      <c r="X101" s="914"/>
      <c r="Y101" s="4"/>
      <c r="Z101" s="4"/>
    </row>
    <row r="102" ht="14.25" customHeight="1">
      <c r="A102" s="117">
        <v>3.0</v>
      </c>
      <c r="B102" s="962" t="s">
        <v>37</v>
      </c>
      <c r="C102" s="963">
        <v>7.0</v>
      </c>
      <c r="D102" s="78"/>
      <c r="E102" s="963">
        <v>7.0</v>
      </c>
      <c r="F102" s="78"/>
      <c r="G102" s="963">
        <v>7.0</v>
      </c>
      <c r="H102" s="78"/>
      <c r="I102" s="963">
        <v>7.0</v>
      </c>
      <c r="J102" s="78"/>
      <c r="K102" s="963">
        <v>7.0</v>
      </c>
      <c r="L102" s="78"/>
      <c r="M102" s="963">
        <v>7.0</v>
      </c>
      <c r="N102" s="78"/>
      <c r="O102" s="963">
        <v>7.0</v>
      </c>
      <c r="P102" s="78"/>
      <c r="Q102" s="963">
        <v>7.0</v>
      </c>
      <c r="R102" s="78"/>
      <c r="S102" s="964"/>
      <c r="T102" s="78"/>
      <c r="U102" s="964"/>
      <c r="V102" s="78"/>
      <c r="W102" s="914"/>
      <c r="X102" s="914"/>
      <c r="Y102" s="4"/>
      <c r="Z102" s="4"/>
    </row>
    <row r="103" ht="14.25" customHeight="1">
      <c r="A103" s="119">
        <v>4.0</v>
      </c>
      <c r="B103" s="962" t="s">
        <v>431</v>
      </c>
      <c r="C103" s="963">
        <v>1.0</v>
      </c>
      <c r="D103" s="78"/>
      <c r="E103" s="963">
        <v>4.0</v>
      </c>
      <c r="F103" s="78"/>
      <c r="G103" s="963">
        <v>2.0</v>
      </c>
      <c r="H103" s="78"/>
      <c r="I103" s="963">
        <v>6.0</v>
      </c>
      <c r="J103" s="78"/>
      <c r="K103" s="963">
        <v>5.0</v>
      </c>
      <c r="L103" s="78"/>
      <c r="M103" s="963">
        <v>8.0</v>
      </c>
      <c r="N103" s="78"/>
      <c r="O103" s="963">
        <v>3.0</v>
      </c>
      <c r="P103" s="78"/>
      <c r="Q103" s="963">
        <v>9.0</v>
      </c>
      <c r="R103" s="78"/>
      <c r="S103" s="964"/>
      <c r="T103" s="78"/>
      <c r="U103" s="964"/>
      <c r="V103" s="78"/>
      <c r="W103" s="914"/>
      <c r="X103" s="914"/>
      <c r="Y103" s="4"/>
      <c r="Z103" s="4"/>
    </row>
    <row r="104" ht="14.25" customHeight="1">
      <c r="A104" s="927" t="s">
        <v>432</v>
      </c>
      <c r="B104" s="965" t="s">
        <v>40</v>
      </c>
      <c r="C104" s="966">
        <v>406.0</v>
      </c>
      <c r="D104" s="967">
        <v>261.0</v>
      </c>
      <c r="E104" s="968">
        <v>198.0</v>
      </c>
      <c r="F104" s="969">
        <v>180.0</v>
      </c>
      <c r="G104" s="970">
        <v>242.0</v>
      </c>
      <c r="H104" s="971">
        <v>139.0</v>
      </c>
      <c r="I104" s="972">
        <v>334.0</v>
      </c>
      <c r="J104" s="973">
        <v>152.0</v>
      </c>
      <c r="K104" s="974">
        <v>98.0</v>
      </c>
      <c r="L104" s="975">
        <v>288.0</v>
      </c>
      <c r="M104" s="976">
        <v>113.0</v>
      </c>
      <c r="N104" s="977">
        <v>198.0</v>
      </c>
      <c r="O104" s="978">
        <v>270.0</v>
      </c>
      <c r="P104" s="979">
        <v>340.0</v>
      </c>
      <c r="Q104" s="980">
        <v>346.0</v>
      </c>
      <c r="R104" s="981">
        <v>110.0</v>
      </c>
      <c r="S104" s="960"/>
      <c r="T104" s="961"/>
      <c r="U104" s="960"/>
      <c r="V104" s="961"/>
      <c r="W104" s="914"/>
      <c r="X104" s="914"/>
      <c r="Y104" s="4"/>
      <c r="Z104" s="4"/>
    </row>
    <row r="105" ht="14.25" customHeight="1">
      <c r="A105" s="126">
        <v>6.0</v>
      </c>
      <c r="B105" s="965" t="s">
        <v>433</v>
      </c>
      <c r="C105" s="958">
        <v>10.0</v>
      </c>
      <c r="D105" s="959">
        <v>10.0</v>
      </c>
      <c r="E105" s="958">
        <v>10.0</v>
      </c>
      <c r="F105" s="959">
        <v>3.0</v>
      </c>
      <c r="G105" s="958">
        <v>10.0</v>
      </c>
      <c r="H105" s="959">
        <v>10.0</v>
      </c>
      <c r="I105" s="958">
        <v>10.0</v>
      </c>
      <c r="J105" s="959">
        <v>10.0</v>
      </c>
      <c r="K105" s="958">
        <v>10.0</v>
      </c>
      <c r="L105" s="959">
        <v>10.0</v>
      </c>
      <c r="M105" s="958">
        <v>10.0</v>
      </c>
      <c r="N105" s="959">
        <v>10.0</v>
      </c>
      <c r="O105" s="958">
        <v>10.0</v>
      </c>
      <c r="P105" s="959">
        <v>10.0</v>
      </c>
      <c r="Q105" s="958">
        <v>10.0</v>
      </c>
      <c r="R105" s="959">
        <v>3.0</v>
      </c>
      <c r="S105" s="960"/>
      <c r="T105" s="961"/>
      <c r="U105" s="960"/>
      <c r="V105" s="961"/>
      <c r="W105" s="914"/>
      <c r="X105" s="914"/>
      <c r="Y105" s="4"/>
      <c r="Z105" s="4"/>
    </row>
    <row r="106" ht="14.25" customHeight="1">
      <c r="A106" s="128">
        <v>7.0</v>
      </c>
      <c r="B106" s="965" t="s">
        <v>42</v>
      </c>
      <c r="C106" s="958">
        <v>589.0</v>
      </c>
      <c r="D106" s="959">
        <v>372.0</v>
      </c>
      <c r="E106" s="958">
        <v>433.0</v>
      </c>
      <c r="F106" s="959">
        <v>268.0</v>
      </c>
      <c r="G106" s="958">
        <v>440.0</v>
      </c>
      <c r="H106" s="959">
        <v>315.0</v>
      </c>
      <c r="I106" s="958">
        <v>587.0</v>
      </c>
      <c r="J106" s="959">
        <v>290.0</v>
      </c>
      <c r="K106" s="958">
        <v>229.0</v>
      </c>
      <c r="L106" s="959">
        <v>518.0</v>
      </c>
      <c r="M106" s="958">
        <v>209.0</v>
      </c>
      <c r="N106" s="959">
        <v>354.0</v>
      </c>
      <c r="O106" s="958">
        <v>503.0</v>
      </c>
      <c r="P106" s="959">
        <v>519.0</v>
      </c>
      <c r="Q106" s="958">
        <v>617.0</v>
      </c>
      <c r="R106" s="959">
        <v>96.0</v>
      </c>
      <c r="S106" s="960"/>
      <c r="T106" s="961"/>
      <c r="U106" s="960"/>
      <c r="V106" s="961"/>
      <c r="W106" s="914"/>
      <c r="X106" s="914"/>
      <c r="Y106" s="4"/>
      <c r="Z106" s="4"/>
    </row>
    <row r="107" ht="14.25" customHeight="1">
      <c r="A107" s="187"/>
      <c r="B107" s="982" t="s">
        <v>434</v>
      </c>
      <c r="C107" s="983">
        <v>333.0</v>
      </c>
      <c r="D107" s="984">
        <v>335.0</v>
      </c>
      <c r="E107" s="985">
        <v>197.0</v>
      </c>
      <c r="F107" s="986">
        <v>178.0</v>
      </c>
      <c r="G107" s="987">
        <v>300.0</v>
      </c>
      <c r="H107" s="988">
        <v>85.0</v>
      </c>
      <c r="I107" s="989">
        <v>280.0</v>
      </c>
      <c r="J107" s="990">
        <v>207.0</v>
      </c>
      <c r="K107" s="991">
        <v>370.0</v>
      </c>
      <c r="L107" s="992">
        <v>18.0</v>
      </c>
      <c r="M107" s="993">
        <v>179.0</v>
      </c>
      <c r="N107" s="994">
        <v>292.0</v>
      </c>
      <c r="O107" s="995">
        <v>435.0</v>
      </c>
      <c r="P107" s="996">
        <v>176.0</v>
      </c>
      <c r="Q107" s="997">
        <v>147.0</v>
      </c>
      <c r="R107" s="998">
        <v>306.0</v>
      </c>
      <c r="S107" s="999"/>
      <c r="T107" s="1000"/>
      <c r="U107" s="999"/>
      <c r="V107" s="1000"/>
      <c r="W107" s="914"/>
      <c r="X107" s="914"/>
      <c r="Y107" s="4"/>
      <c r="Z107" s="4"/>
    </row>
    <row r="108" ht="14.25" customHeight="1">
      <c r="A108" s="137">
        <v>9.0</v>
      </c>
      <c r="B108" s="1001" t="s">
        <v>435</v>
      </c>
      <c r="C108" s="958">
        <v>10.0</v>
      </c>
      <c r="D108" s="959">
        <v>6.0</v>
      </c>
      <c r="E108" s="958">
        <v>10.0</v>
      </c>
      <c r="F108" s="1002">
        <v>10.0</v>
      </c>
      <c r="G108" s="958">
        <v>10.0</v>
      </c>
      <c r="H108" s="959">
        <v>3.0</v>
      </c>
      <c r="I108" s="958">
        <v>10.0</v>
      </c>
      <c r="J108" s="959">
        <v>6.0</v>
      </c>
      <c r="K108" s="958">
        <v>10.0</v>
      </c>
      <c r="L108" s="959">
        <v>1.0</v>
      </c>
      <c r="M108" s="958">
        <v>10.0</v>
      </c>
      <c r="N108" s="959">
        <v>10.0</v>
      </c>
      <c r="O108" s="958">
        <v>10.0</v>
      </c>
      <c r="P108" s="1002">
        <v>5.0</v>
      </c>
      <c r="Q108" s="958">
        <v>10.0</v>
      </c>
      <c r="R108" s="959">
        <v>10.0</v>
      </c>
      <c r="S108" s="960"/>
      <c r="T108" s="961"/>
      <c r="U108" s="960"/>
      <c r="V108" s="961"/>
      <c r="W108" s="914"/>
      <c r="X108" s="914"/>
      <c r="Y108" s="4"/>
      <c r="Z108" s="4"/>
    </row>
    <row r="109" ht="14.25" customHeight="1">
      <c r="A109" s="137">
        <v>10.0</v>
      </c>
      <c r="B109" s="1001" t="s">
        <v>45</v>
      </c>
      <c r="C109" s="1003">
        <v>490.0</v>
      </c>
      <c r="D109" s="1004">
        <v>402.0</v>
      </c>
      <c r="E109" s="1003">
        <v>389.0</v>
      </c>
      <c r="F109" s="1004">
        <v>364.0</v>
      </c>
      <c r="G109" s="1003">
        <v>459.0</v>
      </c>
      <c r="H109" s="1004">
        <v>89.0</v>
      </c>
      <c r="I109" s="1003">
        <v>491.0</v>
      </c>
      <c r="J109" s="1004">
        <v>318.0</v>
      </c>
      <c r="K109" s="1003">
        <v>706.0</v>
      </c>
      <c r="L109" s="1004">
        <v>23.0</v>
      </c>
      <c r="M109" s="1003">
        <v>262.0</v>
      </c>
      <c r="N109" s="1004">
        <v>457.0</v>
      </c>
      <c r="O109" s="1003">
        <v>702.0</v>
      </c>
      <c r="P109" s="1004">
        <v>212.0</v>
      </c>
      <c r="Q109" s="1003">
        <v>419.0</v>
      </c>
      <c r="R109" s="1004">
        <v>453.0</v>
      </c>
      <c r="S109" s="1005"/>
      <c r="T109" s="1006"/>
      <c r="U109" s="1005"/>
      <c r="V109" s="1006"/>
      <c r="W109" s="914"/>
      <c r="X109" s="914"/>
      <c r="Y109" s="4"/>
      <c r="Z109" s="4"/>
    </row>
    <row r="110" ht="14.25" customHeight="1">
      <c r="A110" s="213" t="s">
        <v>46</v>
      </c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214"/>
      <c r="N110" s="69"/>
      <c r="O110" s="69"/>
      <c r="P110" s="69"/>
      <c r="Q110" s="69"/>
      <c r="R110" s="69"/>
      <c r="S110" s="69"/>
      <c r="T110" s="69"/>
      <c r="U110" s="69"/>
      <c r="V110" s="69"/>
      <c r="W110" s="914"/>
      <c r="X110" s="914"/>
      <c r="Y110" s="4"/>
      <c r="Z110" s="4"/>
    </row>
    <row r="111" ht="14.25" customHeight="1">
      <c r="A111" s="927">
        <v>11.0</v>
      </c>
      <c r="B111" s="1007" t="s">
        <v>47</v>
      </c>
      <c r="C111" s="216">
        <v>0.0</v>
      </c>
      <c r="D111" s="217">
        <v>20.0</v>
      </c>
      <c r="E111" s="1008"/>
      <c r="F111" s="1009"/>
      <c r="G111" s="1009"/>
      <c r="H111" s="1008"/>
      <c r="I111" s="1008"/>
      <c r="J111" s="1009"/>
      <c r="K111" s="1008"/>
      <c r="L111" s="1009"/>
      <c r="M111" s="1008"/>
      <c r="N111" s="1009"/>
      <c r="O111" s="1008"/>
      <c r="P111" s="1009"/>
      <c r="Q111" s="1009"/>
      <c r="R111" s="1008"/>
      <c r="S111" s="1008"/>
      <c r="T111" s="1009"/>
      <c r="U111" s="1008"/>
      <c r="V111" s="1009"/>
      <c r="W111" s="914"/>
      <c r="X111" s="914"/>
      <c r="Y111" s="4"/>
      <c r="Z111" s="4"/>
    </row>
    <row r="112" ht="14.25" customHeight="1">
      <c r="A112" s="110">
        <v>12.0</v>
      </c>
      <c r="B112" s="1007" t="s">
        <v>48</v>
      </c>
      <c r="C112" s="223">
        <v>5.0</v>
      </c>
      <c r="D112" s="224">
        <v>33.0</v>
      </c>
      <c r="E112" s="960"/>
      <c r="F112" s="961"/>
      <c r="G112" s="961"/>
      <c r="H112" s="960"/>
      <c r="I112" s="960"/>
      <c r="J112" s="961"/>
      <c r="K112" s="960"/>
      <c r="L112" s="961"/>
      <c r="M112" s="960"/>
      <c r="N112" s="961"/>
      <c r="O112" s="960"/>
      <c r="P112" s="961"/>
      <c r="Q112" s="961"/>
      <c r="R112" s="960"/>
      <c r="S112" s="960"/>
      <c r="T112" s="961"/>
      <c r="U112" s="960"/>
      <c r="V112" s="961"/>
      <c r="W112" s="914"/>
      <c r="X112" s="914"/>
      <c r="Y112" s="4"/>
      <c r="Z112" s="4"/>
    </row>
    <row r="113" ht="14.25" customHeight="1">
      <c r="A113" s="110">
        <v>13.0</v>
      </c>
      <c r="B113" s="1007" t="s">
        <v>49</v>
      </c>
      <c r="C113" s="223">
        <v>10.0</v>
      </c>
      <c r="D113" s="224">
        <v>10.0</v>
      </c>
      <c r="E113" s="960"/>
      <c r="F113" s="961"/>
      <c r="G113" s="961"/>
      <c r="H113" s="960"/>
      <c r="I113" s="960"/>
      <c r="J113" s="961"/>
      <c r="K113" s="960"/>
      <c r="L113" s="961"/>
      <c r="M113" s="960"/>
      <c r="N113" s="961"/>
      <c r="O113" s="960"/>
      <c r="P113" s="961"/>
      <c r="Q113" s="961"/>
      <c r="R113" s="960"/>
      <c r="S113" s="960"/>
      <c r="T113" s="961"/>
      <c r="U113" s="960"/>
      <c r="V113" s="961"/>
      <c r="W113" s="914"/>
      <c r="X113" s="914"/>
      <c r="Y113" s="4"/>
      <c r="Z113" s="4"/>
    </row>
    <row r="114" ht="14.25" customHeight="1">
      <c r="A114" s="110">
        <v>14.0</v>
      </c>
      <c r="B114" s="1007" t="s">
        <v>50</v>
      </c>
      <c r="C114" s="223" t="s">
        <v>77</v>
      </c>
      <c r="D114" s="224" t="s">
        <v>83</v>
      </c>
      <c r="E114" s="960"/>
      <c r="F114" s="961"/>
      <c r="G114" s="961"/>
      <c r="H114" s="960"/>
      <c r="I114" s="960"/>
      <c r="J114" s="961"/>
      <c r="K114" s="960"/>
      <c r="L114" s="961"/>
      <c r="M114" s="960"/>
      <c r="N114" s="961"/>
      <c r="O114" s="960"/>
      <c r="P114" s="961"/>
      <c r="Q114" s="961"/>
      <c r="R114" s="960"/>
      <c r="S114" s="960"/>
      <c r="T114" s="961"/>
      <c r="U114" s="960"/>
      <c r="V114" s="961"/>
      <c r="W114" s="914"/>
      <c r="X114" s="914"/>
      <c r="Y114" s="4"/>
      <c r="Z114" s="4"/>
    </row>
    <row r="115" ht="14.25" customHeight="1">
      <c r="A115" s="110">
        <v>15.0</v>
      </c>
      <c r="B115" s="1007" t="s">
        <v>52</v>
      </c>
      <c r="C115" s="1010" t="s">
        <v>63</v>
      </c>
      <c r="D115" s="21"/>
      <c r="E115" s="21"/>
      <c r="F115" s="21"/>
      <c r="G115" s="21"/>
      <c r="H115" s="21"/>
      <c r="I115" s="21"/>
      <c r="J115" s="21"/>
      <c r="K115" s="21"/>
      <c r="L115" s="78"/>
      <c r="M115" s="1010" t="s">
        <v>63</v>
      </c>
      <c r="N115" s="21"/>
      <c r="O115" s="21"/>
      <c r="P115" s="21"/>
      <c r="Q115" s="21"/>
      <c r="R115" s="21"/>
      <c r="S115" s="21"/>
      <c r="T115" s="21"/>
      <c r="U115" s="21"/>
      <c r="V115" s="78"/>
      <c r="W115" s="914"/>
      <c r="X115" s="914"/>
      <c r="Y115" s="4"/>
      <c r="Z115" s="4"/>
    </row>
    <row r="116" ht="14.25" customHeight="1">
      <c r="A116" s="148">
        <v>16.0</v>
      </c>
      <c r="B116" s="1011" t="s">
        <v>54</v>
      </c>
      <c r="C116" s="223">
        <v>76.0</v>
      </c>
      <c r="D116" s="224">
        <v>84.0</v>
      </c>
      <c r="E116" s="960"/>
      <c r="F116" s="961"/>
      <c r="G116" s="960"/>
      <c r="H116" s="961"/>
      <c r="I116" s="960"/>
      <c r="J116" s="961"/>
      <c r="K116" s="960"/>
      <c r="L116" s="961"/>
      <c r="M116" s="960"/>
      <c r="N116" s="961"/>
      <c r="O116" s="960"/>
      <c r="P116" s="961"/>
      <c r="Q116" s="960"/>
      <c r="R116" s="961"/>
      <c r="S116" s="960"/>
      <c r="T116" s="961"/>
      <c r="U116" s="960"/>
      <c r="V116" s="961"/>
      <c r="W116" s="914"/>
      <c r="X116" s="914"/>
      <c r="Y116" s="4"/>
      <c r="Z116" s="4"/>
    </row>
    <row r="117" ht="14.25" customHeight="1">
      <c r="A117" s="110">
        <v>17.0</v>
      </c>
      <c r="B117" s="1011" t="s">
        <v>55</v>
      </c>
      <c r="C117" s="223">
        <v>50.0</v>
      </c>
      <c r="D117" s="224">
        <v>79.0</v>
      </c>
      <c r="E117" s="960"/>
      <c r="F117" s="961"/>
      <c r="G117" s="960"/>
      <c r="H117" s="961"/>
      <c r="I117" s="960"/>
      <c r="J117" s="961"/>
      <c r="K117" s="960"/>
      <c r="L117" s="961"/>
      <c r="M117" s="960"/>
      <c r="N117" s="961"/>
      <c r="O117" s="960"/>
      <c r="P117" s="961"/>
      <c r="Q117" s="960"/>
      <c r="R117" s="961"/>
      <c r="S117" s="960"/>
      <c r="T117" s="961"/>
      <c r="U117" s="960"/>
      <c r="V117" s="961"/>
      <c r="W117" s="914"/>
      <c r="X117" s="914"/>
      <c r="Y117" s="4"/>
      <c r="Z117" s="4"/>
    </row>
    <row r="118" ht="14.25" customHeight="1">
      <c r="A118" s="148">
        <v>18.0</v>
      </c>
      <c r="B118" s="1011" t="s">
        <v>56</v>
      </c>
      <c r="C118" s="532">
        <v>1.0</v>
      </c>
      <c r="D118" s="909">
        <v>0.0</v>
      </c>
      <c r="E118" s="999"/>
      <c r="F118" s="1000"/>
      <c r="G118" s="999"/>
      <c r="H118" s="1000"/>
      <c r="I118" s="999"/>
      <c r="J118" s="1000"/>
      <c r="K118" s="999"/>
      <c r="L118" s="1000"/>
      <c r="M118" s="999"/>
      <c r="N118" s="1000"/>
      <c r="O118" s="999"/>
      <c r="P118" s="1000"/>
      <c r="Q118" s="999"/>
      <c r="R118" s="1000"/>
      <c r="S118" s="999"/>
      <c r="T118" s="1000"/>
      <c r="U118" s="999"/>
      <c r="V118" s="1000"/>
      <c r="W118" s="914"/>
      <c r="X118" s="914"/>
      <c r="Y118" s="4"/>
      <c r="Z118" s="4"/>
    </row>
    <row r="119" ht="14.25" customHeight="1">
      <c r="A119" s="110">
        <v>19.0</v>
      </c>
      <c r="B119" s="1011" t="s">
        <v>57</v>
      </c>
      <c r="C119" s="223">
        <v>1.0</v>
      </c>
      <c r="D119" s="224">
        <v>0.0</v>
      </c>
      <c r="E119" s="960"/>
      <c r="F119" s="961"/>
      <c r="G119" s="960"/>
      <c r="H119" s="961"/>
      <c r="I119" s="960"/>
      <c r="J119" s="961"/>
      <c r="K119" s="960"/>
      <c r="L119" s="961"/>
      <c r="M119" s="960"/>
      <c r="N119" s="961"/>
      <c r="O119" s="960"/>
      <c r="P119" s="961"/>
      <c r="Q119" s="960"/>
      <c r="R119" s="961"/>
      <c r="S119" s="960"/>
      <c r="T119" s="961"/>
      <c r="U119" s="960"/>
      <c r="V119" s="961"/>
      <c r="W119" s="914"/>
      <c r="X119" s="914"/>
      <c r="Y119" s="4"/>
      <c r="Z119" s="4"/>
    </row>
    <row r="120" ht="14.25" customHeight="1">
      <c r="A120" s="148">
        <v>20.0</v>
      </c>
      <c r="B120" s="1011" t="s">
        <v>58</v>
      </c>
      <c r="C120" s="223">
        <v>10.0</v>
      </c>
      <c r="D120" s="224" t="s">
        <v>53</v>
      </c>
      <c r="E120" s="960"/>
      <c r="F120" s="961"/>
      <c r="G120" s="960"/>
      <c r="H120" s="961"/>
      <c r="I120" s="960"/>
      <c r="J120" s="961"/>
      <c r="K120" s="960"/>
      <c r="L120" s="961"/>
      <c r="M120" s="960"/>
      <c r="N120" s="961"/>
      <c r="O120" s="960"/>
      <c r="P120" s="961"/>
      <c r="Q120" s="960"/>
      <c r="R120" s="961"/>
      <c r="S120" s="960"/>
      <c r="T120" s="961"/>
      <c r="U120" s="960"/>
      <c r="V120" s="961"/>
      <c r="W120" s="914"/>
      <c r="X120" s="914"/>
      <c r="Y120" s="4"/>
      <c r="Z120" s="4"/>
    </row>
    <row r="121" ht="14.25" customHeight="1">
      <c r="A121" s="110">
        <v>21.0</v>
      </c>
      <c r="B121" s="1011" t="s">
        <v>59</v>
      </c>
      <c r="C121" s="1012" t="s">
        <v>63</v>
      </c>
      <c r="D121" s="93"/>
      <c r="E121" s="93"/>
      <c r="F121" s="93"/>
      <c r="G121" s="93"/>
      <c r="H121" s="93"/>
      <c r="I121" s="93"/>
      <c r="J121" s="93"/>
      <c r="K121" s="93"/>
      <c r="L121" s="94"/>
      <c r="M121" s="1012" t="s">
        <v>63</v>
      </c>
      <c r="N121" s="93"/>
      <c r="O121" s="93"/>
      <c r="P121" s="93"/>
      <c r="Q121" s="93"/>
      <c r="R121" s="93"/>
      <c r="S121" s="93"/>
      <c r="T121" s="93"/>
      <c r="U121" s="93"/>
      <c r="V121" s="94"/>
      <c r="W121" s="914"/>
      <c r="X121" s="91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  <row r="1004" ht="14.25" customHeight="1"/>
    <row r="1005" ht="14.25" customHeight="1"/>
  </sheetData>
  <mergeCells count="94">
    <mergeCell ref="A13:A14"/>
    <mergeCell ref="A40:A42"/>
    <mergeCell ref="B40:B42"/>
    <mergeCell ref="B1:L1"/>
    <mergeCell ref="A12:G12"/>
    <mergeCell ref="B13:B14"/>
    <mergeCell ref="C13:E13"/>
    <mergeCell ref="A15:G15"/>
    <mergeCell ref="A26:G26"/>
    <mergeCell ref="A39:L39"/>
    <mergeCell ref="C40:L40"/>
    <mergeCell ref="C41:D41"/>
    <mergeCell ref="E41:F41"/>
    <mergeCell ref="G41:H41"/>
    <mergeCell ref="I41:J41"/>
    <mergeCell ref="K41:L41"/>
    <mergeCell ref="A43:L43"/>
    <mergeCell ref="G46:H46"/>
    <mergeCell ref="I46:J46"/>
    <mergeCell ref="C44:D44"/>
    <mergeCell ref="E44:F44"/>
    <mergeCell ref="G44:H44"/>
    <mergeCell ref="I44:J44"/>
    <mergeCell ref="K44:L44"/>
    <mergeCell ref="E46:F46"/>
    <mergeCell ref="K46:L46"/>
    <mergeCell ref="C46:D46"/>
    <mergeCell ref="C47:D47"/>
    <mergeCell ref="E47:F47"/>
    <mergeCell ref="G47:H47"/>
    <mergeCell ref="I47:J47"/>
    <mergeCell ref="K47:L47"/>
    <mergeCell ref="A54:L54"/>
    <mergeCell ref="C59:L59"/>
    <mergeCell ref="C65:L65"/>
    <mergeCell ref="A67:L68"/>
    <mergeCell ref="A69:A70"/>
    <mergeCell ref="B69:B70"/>
    <mergeCell ref="C69:E69"/>
    <mergeCell ref="A71:L71"/>
    <mergeCell ref="Q102:R102"/>
    <mergeCell ref="S102:T102"/>
    <mergeCell ref="U102:V102"/>
    <mergeCell ref="C102:D102"/>
    <mergeCell ref="E102:F102"/>
    <mergeCell ref="G102:H102"/>
    <mergeCell ref="I102:J102"/>
    <mergeCell ref="K102:L102"/>
    <mergeCell ref="M102:N102"/>
    <mergeCell ref="O102:P102"/>
    <mergeCell ref="Q103:R103"/>
    <mergeCell ref="S103:T103"/>
    <mergeCell ref="U103:V103"/>
    <mergeCell ref="A110:L110"/>
    <mergeCell ref="M110:V110"/>
    <mergeCell ref="C115:L115"/>
    <mergeCell ref="M115:V115"/>
    <mergeCell ref="C121:L121"/>
    <mergeCell ref="M121:V121"/>
    <mergeCell ref="C103:D103"/>
    <mergeCell ref="E103:F103"/>
    <mergeCell ref="G103:H103"/>
    <mergeCell ref="I103:J103"/>
    <mergeCell ref="K103:L103"/>
    <mergeCell ref="M103:N103"/>
    <mergeCell ref="O103:P103"/>
    <mergeCell ref="E97:F97"/>
    <mergeCell ref="G97:H97"/>
    <mergeCell ref="I97:J97"/>
    <mergeCell ref="K97:L97"/>
    <mergeCell ref="M97:N97"/>
    <mergeCell ref="O97:P97"/>
    <mergeCell ref="Q97:R97"/>
    <mergeCell ref="S97:T97"/>
    <mergeCell ref="A82:L82"/>
    <mergeCell ref="A94:L95"/>
    <mergeCell ref="A96:A98"/>
    <mergeCell ref="B96:B98"/>
    <mergeCell ref="C96:L96"/>
    <mergeCell ref="M96:V96"/>
    <mergeCell ref="U97:V97"/>
    <mergeCell ref="M99:V99"/>
    <mergeCell ref="M100:N100"/>
    <mergeCell ref="O100:P100"/>
    <mergeCell ref="Q100:R100"/>
    <mergeCell ref="S100:T100"/>
    <mergeCell ref="U100:V100"/>
    <mergeCell ref="C97:D97"/>
    <mergeCell ref="A99:L99"/>
    <mergeCell ref="C100:D100"/>
    <mergeCell ref="E100:F100"/>
    <mergeCell ref="G100:H100"/>
    <mergeCell ref="I100:J100"/>
    <mergeCell ref="K100:L100"/>
  </mergeCells>
  <printOptions/>
  <pageMargins bottom="1.0" footer="0.0" header="0.0" left="0.75" right="0.75" top="1.0"/>
  <pageSetup orientation="landscape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86"/>
    <col customWidth="1" min="2" max="2" width="39.0"/>
    <col customWidth="1" min="3" max="3" width="15.57"/>
    <col customWidth="1" min="4" max="4" width="14.14"/>
    <col customWidth="1" min="5" max="5" width="11.43"/>
    <col customWidth="1" min="6" max="7" width="11.0"/>
    <col customWidth="1" min="8" max="8" width="11.71"/>
    <col customWidth="1" min="9" max="9" width="11.43"/>
    <col customWidth="1" min="10" max="10" width="12.29"/>
    <col customWidth="1" min="11" max="11" width="11.0"/>
    <col customWidth="1" min="12" max="12" width="10.43"/>
    <col customWidth="1" min="13" max="13" width="7.29"/>
    <col customWidth="1" min="14" max="14" width="8.0"/>
    <col customWidth="1" min="15" max="15" width="7.29"/>
    <col customWidth="1" min="16" max="16" width="6.71"/>
    <col customWidth="1" min="17" max="17" width="7.57"/>
    <col customWidth="1" min="18" max="18" width="11.43"/>
    <col customWidth="1" min="19" max="19" width="12.86"/>
    <col customWidth="1" min="20" max="20" width="17.57"/>
    <col customWidth="1" min="21" max="26" width="2.0"/>
  </cols>
  <sheetData>
    <row r="1" ht="14.25" customHeight="1">
      <c r="A1" s="1" t="s">
        <v>0</v>
      </c>
      <c r="B1" s="517">
        <v>335.0</v>
      </c>
      <c r="M1" s="23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4.25" customHeight="1">
      <c r="A2" s="4"/>
      <c r="B2" s="1013"/>
      <c r="C2" s="1014"/>
      <c r="D2" s="1014"/>
      <c r="E2" s="1014"/>
      <c r="F2" s="1014"/>
      <c r="G2" s="1014"/>
      <c r="H2" s="1014"/>
      <c r="I2" s="1014"/>
      <c r="J2" s="1014"/>
      <c r="K2" s="1014"/>
      <c r="L2" s="101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4"/>
      <c r="B3" s="5" t="s">
        <v>1</v>
      </c>
      <c r="C3" s="6" t="s">
        <v>2</v>
      </c>
      <c r="D3" s="6" t="s">
        <v>3</v>
      </c>
      <c r="E3" s="6" t="s">
        <v>4</v>
      </c>
      <c r="F3" s="6" t="s">
        <v>5</v>
      </c>
      <c r="G3" s="6" t="s">
        <v>6</v>
      </c>
      <c r="H3" s="6" t="s">
        <v>7</v>
      </c>
      <c r="I3" s="6" t="s">
        <v>8</v>
      </c>
      <c r="J3" s="6" t="s">
        <v>9</v>
      </c>
      <c r="K3" s="6" t="s">
        <v>10</v>
      </c>
      <c r="L3" s="6" t="s">
        <v>11</v>
      </c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7" t="s">
        <v>12</v>
      </c>
      <c r="C4" s="308">
        <f>COUNT(C17:G17)</f>
        <v>5</v>
      </c>
      <c r="D4" s="308">
        <f>COUNTIF(C31:G31, "YES") + COUNTIF(C31:G31, "NO")</f>
        <v>4</v>
      </c>
      <c r="E4" s="308">
        <f>COUNTIF(C31:G31, "NO")</f>
        <v>1</v>
      </c>
      <c r="F4" s="308">
        <f>SUM(C28:G28)</f>
        <v>56</v>
      </c>
      <c r="G4" s="308">
        <f>MAX(C28:G28)</f>
        <v>31</v>
      </c>
      <c r="H4" s="717">
        <f t="shared" ref="H4:H5" si="1">IF(D4-E4=0, 0, F4/(D4-E4))</f>
        <v>18.66666667</v>
      </c>
      <c r="I4" s="718">
        <f>SUM(C29:G29)</f>
        <v>40</v>
      </c>
      <c r="J4" s="719">
        <f t="shared" ref="J4:J5" si="2">SUM(F4/I4)*100</f>
        <v>140</v>
      </c>
      <c r="K4" s="308">
        <f>COUNTIF(C28:G28, "&gt;=100")</f>
        <v>0</v>
      </c>
      <c r="L4" s="308">
        <f>COUNTIF(C28:G28, "&gt;=50")</f>
        <v>0</v>
      </c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7" t="s">
        <v>13</v>
      </c>
      <c r="C5" s="308">
        <f>COUNT(C45:L45)</f>
        <v>4</v>
      </c>
      <c r="D5" s="308">
        <f>COUNTIF(C59:L59, "YES") + COUNTIF(C59:L59, "NO")</f>
        <v>7</v>
      </c>
      <c r="E5" s="308">
        <f>COUNTIF(C59:L59, "NO")</f>
        <v>0</v>
      </c>
      <c r="F5" s="308">
        <f>SUM(C56:L56)</f>
        <v>120</v>
      </c>
      <c r="G5" s="308">
        <f>MAX(C56:L56)</f>
        <v>68</v>
      </c>
      <c r="H5" s="717">
        <f t="shared" si="1"/>
        <v>17.14285714</v>
      </c>
      <c r="I5" s="308">
        <f>SUM(C57:L57)</f>
        <v>158</v>
      </c>
      <c r="J5" s="720">
        <f t="shared" si="2"/>
        <v>75.94936709</v>
      </c>
      <c r="K5" s="308">
        <f>COUNTIF(C56:L56, "&gt;=100")</f>
        <v>0</v>
      </c>
      <c r="L5" s="308">
        <f>COUNTIF(D56:M56, "&gt;=50")</f>
        <v>1</v>
      </c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533" t="s">
        <v>64</v>
      </c>
      <c r="C6" s="1015">
        <v>1.0</v>
      </c>
      <c r="D6" s="528">
        <v>2.0</v>
      </c>
      <c r="E6" s="528">
        <v>0.0</v>
      </c>
      <c r="F6" s="528">
        <v>9.0</v>
      </c>
      <c r="G6" s="528">
        <v>9.0</v>
      </c>
      <c r="H6" s="847">
        <v>4.5</v>
      </c>
      <c r="I6" s="528">
        <v>27.0</v>
      </c>
      <c r="J6" s="528">
        <v>33.33</v>
      </c>
      <c r="K6" s="528">
        <v>0.0</v>
      </c>
      <c r="L6" s="528">
        <v>0.0</v>
      </c>
      <c r="M6" s="1016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533" t="s">
        <v>65</v>
      </c>
      <c r="C7" s="510">
        <v>4.0</v>
      </c>
      <c r="D7" s="510">
        <v>4.0</v>
      </c>
      <c r="E7" s="510">
        <v>2.0</v>
      </c>
      <c r="F7" s="510">
        <v>173.0</v>
      </c>
      <c r="G7" s="510">
        <v>68.0</v>
      </c>
      <c r="H7" s="510">
        <v>86.5</v>
      </c>
      <c r="I7" s="510">
        <v>106.0</v>
      </c>
      <c r="J7" s="510">
        <v>163.21</v>
      </c>
      <c r="K7" s="510">
        <v>0.0</v>
      </c>
      <c r="L7" s="510">
        <v>2.0</v>
      </c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13" t="s">
        <v>14</v>
      </c>
      <c r="C8" s="14" t="s">
        <v>15</v>
      </c>
      <c r="D8" s="14" t="s">
        <v>16</v>
      </c>
      <c r="E8" s="14" t="s">
        <v>5</v>
      </c>
      <c r="F8" s="14" t="s">
        <v>17</v>
      </c>
      <c r="G8" s="14" t="s">
        <v>18</v>
      </c>
      <c r="H8" s="14" t="s">
        <v>7</v>
      </c>
      <c r="I8" s="14" t="s">
        <v>19</v>
      </c>
      <c r="J8" s="721" t="s">
        <v>20</v>
      </c>
      <c r="K8" s="14" t="s">
        <v>21</v>
      </c>
      <c r="L8" s="14" t="s">
        <v>22</v>
      </c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4"/>
      <c r="B9" s="7" t="s">
        <v>23</v>
      </c>
      <c r="C9" s="308">
        <f>COUNT(C33:G33)</f>
        <v>0</v>
      </c>
      <c r="D9" s="308">
        <f>SUMIF(C36:G36, "&gt;=1")</f>
        <v>0</v>
      </c>
      <c r="E9" s="308">
        <f>SUM(C34:G34)</f>
        <v>0</v>
      </c>
      <c r="F9" s="308">
        <f>SUM(C35:G35)</f>
        <v>0</v>
      </c>
      <c r="G9" s="308"/>
      <c r="H9" s="308" t="str">
        <f>SUM(E9/F9)</f>
        <v>#DIV/0!</v>
      </c>
      <c r="I9" s="308">
        <f>COUNTIF(B35:F35, "&gt;=5")</f>
        <v>0</v>
      </c>
      <c r="J9" s="308">
        <f>COUNTIF(C35:G35, "&gt;=4")</f>
        <v>0</v>
      </c>
      <c r="K9" s="308" t="str">
        <f>SUM(C9/F9)</f>
        <v>#DIV/0!</v>
      </c>
      <c r="L9" s="308" t="str">
        <f>SUM(C9/E9)*6</f>
        <v>#DIV/0!</v>
      </c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7" t="s">
        <v>13</v>
      </c>
      <c r="C10" s="308">
        <v>6.0</v>
      </c>
      <c r="D10" s="308">
        <v>0.0</v>
      </c>
      <c r="E10" s="308">
        <v>8.0</v>
      </c>
      <c r="F10" s="308">
        <v>0.0</v>
      </c>
      <c r="G10" s="308" t="s">
        <v>436</v>
      </c>
      <c r="H10" s="308" t="e">
        <v>#DIV/0!</v>
      </c>
      <c r="I10" s="308">
        <v>0.0</v>
      </c>
      <c r="J10" s="308">
        <v>0.0</v>
      </c>
      <c r="K10" s="308" t="e">
        <v>#DIV/0!</v>
      </c>
      <c r="L10" s="719">
        <v>8.0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533" t="s">
        <v>64</v>
      </c>
      <c r="C11" s="528"/>
      <c r="D11" s="528"/>
      <c r="E11" s="528"/>
      <c r="F11" s="528"/>
      <c r="G11" s="1017"/>
      <c r="H11" s="528"/>
      <c r="I11" s="528"/>
      <c r="J11" s="528"/>
      <c r="K11" s="528"/>
      <c r="L11" s="528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4"/>
      <c r="B12" s="533" t="s">
        <v>65</v>
      </c>
      <c r="C12" s="528"/>
      <c r="D12" s="528"/>
      <c r="E12" s="528"/>
      <c r="F12" s="528"/>
      <c r="G12" s="528"/>
      <c r="H12" s="528"/>
      <c r="I12" s="528"/>
      <c r="J12" s="528"/>
      <c r="K12" s="528"/>
      <c r="L12" s="1018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6" t="s">
        <v>24</v>
      </c>
      <c r="B13" s="17"/>
      <c r="C13" s="17"/>
      <c r="D13" s="17"/>
      <c r="E13" s="17"/>
      <c r="F13" s="17"/>
      <c r="G13" s="17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8" t="s">
        <v>9</v>
      </c>
      <c r="B14" s="19" t="s">
        <v>25</v>
      </c>
      <c r="C14" s="20" t="s">
        <v>26</v>
      </c>
      <c r="D14" s="21"/>
      <c r="E14" s="22"/>
      <c r="F14" s="23" t="s">
        <v>27</v>
      </c>
      <c r="G14" s="23" t="s">
        <v>28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24"/>
      <c r="B15" s="25"/>
      <c r="C15" s="23" t="s">
        <v>29</v>
      </c>
      <c r="D15" s="23" t="s">
        <v>30</v>
      </c>
      <c r="E15" s="23" t="s">
        <v>31</v>
      </c>
      <c r="F15" s="23" t="s">
        <v>32</v>
      </c>
      <c r="G15" s="23" t="s">
        <v>33</v>
      </c>
      <c r="H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26" t="s">
        <v>34</v>
      </c>
      <c r="B16" s="21"/>
      <c r="C16" s="21"/>
      <c r="D16" s="21"/>
      <c r="E16" s="21"/>
      <c r="F16" s="21"/>
      <c r="G16" s="22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27">
        <v>1.0</v>
      </c>
      <c r="B17" s="28" t="s">
        <v>35</v>
      </c>
      <c r="C17" s="31">
        <v>5.0</v>
      </c>
      <c r="D17" s="31">
        <v>18.0</v>
      </c>
      <c r="E17" s="31">
        <v>19.0</v>
      </c>
      <c r="F17" s="31">
        <v>33.0</v>
      </c>
      <c r="G17" s="31">
        <v>37.0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27">
        <v>2.0</v>
      </c>
      <c r="B18" s="28" t="s">
        <v>36</v>
      </c>
      <c r="C18" s="31">
        <v>2.0</v>
      </c>
      <c r="D18" s="31">
        <v>1.0</v>
      </c>
      <c r="E18" s="31">
        <v>2.0</v>
      </c>
      <c r="F18" s="31"/>
      <c r="G18" s="31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34">
        <v>3.0</v>
      </c>
      <c r="B19" s="35" t="s">
        <v>37</v>
      </c>
      <c r="C19" s="31">
        <v>2.0</v>
      </c>
      <c r="D19" s="31">
        <v>2.0</v>
      </c>
      <c r="E19" s="31">
        <v>2.0</v>
      </c>
      <c r="F19" s="31">
        <v>2.0</v>
      </c>
      <c r="G19" s="31">
        <v>2.0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36">
        <v>4.0</v>
      </c>
      <c r="B20" s="35" t="s">
        <v>38</v>
      </c>
      <c r="C20" s="31">
        <v>3.0</v>
      </c>
      <c r="D20" s="31">
        <v>4.0</v>
      </c>
      <c r="E20" s="31">
        <v>1.0</v>
      </c>
      <c r="F20" s="31">
        <v>1.0</v>
      </c>
      <c r="G20" s="31">
        <v>2.0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37" t="s">
        <v>39</v>
      </c>
      <c r="B21" s="38" t="s">
        <v>40</v>
      </c>
      <c r="C21" s="31">
        <v>105.0</v>
      </c>
      <c r="D21" s="31">
        <v>127.0</v>
      </c>
      <c r="E21" s="8">
        <v>135.0</v>
      </c>
      <c r="F21" s="31">
        <v>131.0</v>
      </c>
      <c r="G21" s="31">
        <v>187.0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3">
        <v>6.0</v>
      </c>
      <c r="B22" s="38" t="s">
        <v>41</v>
      </c>
      <c r="C22" s="31">
        <v>3.0</v>
      </c>
      <c r="D22" s="31">
        <v>10.0</v>
      </c>
      <c r="E22" s="8">
        <v>2.0</v>
      </c>
      <c r="F22" s="31">
        <v>4.0</v>
      </c>
      <c r="G22" s="31">
        <v>20.0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4">
        <v>7.0</v>
      </c>
      <c r="B23" s="38" t="s">
        <v>42</v>
      </c>
      <c r="C23" s="31">
        <v>79.0</v>
      </c>
      <c r="D23" s="31">
        <v>117.0</v>
      </c>
      <c r="E23" s="8">
        <v>98.0</v>
      </c>
      <c r="F23" s="31">
        <v>107.0</v>
      </c>
      <c r="G23" s="31">
        <v>8.0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45">
        <v>8.0</v>
      </c>
      <c r="B24" s="46" t="s">
        <v>43</v>
      </c>
      <c r="C24" s="51">
        <v>104.0</v>
      </c>
      <c r="D24" s="51">
        <v>131.0</v>
      </c>
      <c r="E24" s="31">
        <v>134.0</v>
      </c>
      <c r="F24" s="51">
        <v>130.0</v>
      </c>
      <c r="G24" s="51">
        <v>243.0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52">
        <v>9.0</v>
      </c>
      <c r="B25" s="53" t="s">
        <v>44</v>
      </c>
      <c r="C25" s="31">
        <v>10.0</v>
      </c>
      <c r="D25" s="31">
        <v>3.0</v>
      </c>
      <c r="E25" s="31">
        <v>10.0</v>
      </c>
      <c r="F25" s="31">
        <v>5.0</v>
      </c>
      <c r="G25" s="31">
        <v>3.0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52">
        <v>10.0</v>
      </c>
      <c r="B26" s="53" t="s">
        <v>45</v>
      </c>
      <c r="C26" s="31">
        <v>111.0</v>
      </c>
      <c r="D26" s="31">
        <v>83.0</v>
      </c>
      <c r="E26" s="31">
        <v>118.0</v>
      </c>
      <c r="F26" s="31">
        <v>120.0</v>
      </c>
      <c r="G26" s="31">
        <v>120.0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55" t="s">
        <v>46</v>
      </c>
      <c r="B27" s="56"/>
      <c r="C27" s="56"/>
      <c r="D27" s="56"/>
      <c r="E27" s="56"/>
      <c r="F27" s="56"/>
      <c r="G27" s="57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37">
        <v>11.0</v>
      </c>
      <c r="B28" s="58" t="s">
        <v>47</v>
      </c>
      <c r="C28" s="31">
        <v>8.0</v>
      </c>
      <c r="D28" s="31">
        <v>3.0</v>
      </c>
      <c r="E28" s="31" t="s">
        <v>53</v>
      </c>
      <c r="F28" s="31">
        <v>31.0</v>
      </c>
      <c r="G28" s="31">
        <v>14.0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>
        <v>12.0</v>
      </c>
      <c r="B29" s="58" t="s">
        <v>48</v>
      </c>
      <c r="C29" s="31">
        <v>8.0</v>
      </c>
      <c r="D29" s="31">
        <v>5.0</v>
      </c>
      <c r="E29" s="31" t="s">
        <v>53</v>
      </c>
      <c r="F29" s="31">
        <v>21.0</v>
      </c>
      <c r="G29" s="31">
        <v>6.0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27">
        <v>13.0</v>
      </c>
      <c r="B30" s="58" t="s">
        <v>49</v>
      </c>
      <c r="C30" s="31">
        <v>5.0</v>
      </c>
      <c r="D30" s="31">
        <v>6.0</v>
      </c>
      <c r="E30" s="31" t="s">
        <v>53</v>
      </c>
      <c r="F30" s="31">
        <v>5.0</v>
      </c>
      <c r="G30" s="31">
        <v>4.0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>
        <v>14.0</v>
      </c>
      <c r="B31" s="58" t="s">
        <v>50</v>
      </c>
      <c r="C31" s="31" t="s">
        <v>83</v>
      </c>
      <c r="D31" s="31" t="s">
        <v>77</v>
      </c>
      <c r="E31" s="31" t="s">
        <v>53</v>
      </c>
      <c r="F31" s="31" t="s">
        <v>77</v>
      </c>
      <c r="G31" s="31" t="s">
        <v>77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27">
        <v>15.0</v>
      </c>
      <c r="B32" s="58" t="s">
        <v>52</v>
      </c>
      <c r="C32" s="31"/>
      <c r="D32" s="31"/>
      <c r="E32" s="31"/>
      <c r="F32" s="31"/>
      <c r="G32" s="31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60">
        <v>16.0</v>
      </c>
      <c r="B33" s="58" t="s">
        <v>54</v>
      </c>
      <c r="C33" s="31"/>
      <c r="D33" s="31"/>
      <c r="E33" s="31"/>
      <c r="F33" s="31"/>
      <c r="G33" s="31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27">
        <v>17.0</v>
      </c>
      <c r="B34" s="58" t="s">
        <v>55</v>
      </c>
      <c r="C34" s="31"/>
      <c r="D34" s="31"/>
      <c r="E34" s="31"/>
      <c r="F34" s="31"/>
      <c r="G34" s="31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60">
        <v>18.0</v>
      </c>
      <c r="B35" s="58" t="s">
        <v>56</v>
      </c>
      <c r="C35" s="31"/>
      <c r="D35" s="31"/>
      <c r="E35" s="31"/>
      <c r="F35" s="31"/>
      <c r="G35" s="31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27">
        <v>19.0</v>
      </c>
      <c r="B36" s="58" t="s">
        <v>57</v>
      </c>
      <c r="C36" s="31"/>
      <c r="D36" s="31"/>
      <c r="E36" s="31"/>
      <c r="F36" s="31"/>
      <c r="G36" s="31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60">
        <v>20.0</v>
      </c>
      <c r="B37" s="58" t="s">
        <v>58</v>
      </c>
      <c r="C37" s="31"/>
      <c r="D37" s="31"/>
      <c r="E37" s="31"/>
      <c r="F37" s="31"/>
      <c r="G37" s="31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27">
        <v>21.0</v>
      </c>
      <c r="B38" s="58" t="s">
        <v>59</v>
      </c>
      <c r="C38" s="31"/>
      <c r="D38" s="31"/>
      <c r="E38" s="31"/>
      <c r="F38" s="31"/>
      <c r="G38" s="31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62" t="s">
        <v>60</v>
      </c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2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63" t="s">
        <v>9</v>
      </c>
      <c r="B41" s="64" t="s">
        <v>25</v>
      </c>
      <c r="C41" s="65" t="s">
        <v>26</v>
      </c>
      <c r="D41" s="56"/>
      <c r="E41" s="56"/>
      <c r="F41" s="56"/>
      <c r="G41" s="56"/>
      <c r="H41" s="56"/>
      <c r="I41" s="56"/>
      <c r="J41" s="56"/>
      <c r="K41" s="56"/>
      <c r="L41" s="57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C42" s="66" t="s">
        <v>29</v>
      </c>
      <c r="D42" s="67"/>
      <c r="E42" s="66" t="s">
        <v>30</v>
      </c>
      <c r="F42" s="67"/>
      <c r="G42" s="66" t="s">
        <v>31</v>
      </c>
      <c r="H42" s="67"/>
      <c r="I42" s="66" t="s">
        <v>32</v>
      </c>
      <c r="J42" s="67"/>
      <c r="K42" s="66" t="s">
        <v>33</v>
      </c>
      <c r="L42" s="67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17"/>
      <c r="B43" s="17"/>
      <c r="C43" s="58" t="s">
        <v>61</v>
      </c>
      <c r="D43" s="58" t="s">
        <v>62</v>
      </c>
      <c r="E43" s="58" t="s">
        <v>61</v>
      </c>
      <c r="F43" s="58" t="s">
        <v>62</v>
      </c>
      <c r="G43" s="58" t="s">
        <v>61</v>
      </c>
      <c r="H43" s="58" t="s">
        <v>62</v>
      </c>
      <c r="I43" s="58" t="s">
        <v>61</v>
      </c>
      <c r="J43" s="58" t="s">
        <v>62</v>
      </c>
      <c r="K43" s="58" t="s">
        <v>61</v>
      </c>
      <c r="L43" s="58" t="s">
        <v>62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68" t="s">
        <v>34</v>
      </c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70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27">
        <v>1.0</v>
      </c>
      <c r="B45" s="71" t="s">
        <v>35</v>
      </c>
      <c r="C45" s="72">
        <v>1.0</v>
      </c>
      <c r="D45" s="73"/>
      <c r="E45" s="72">
        <v>17.0</v>
      </c>
      <c r="F45" s="73"/>
      <c r="G45" s="72">
        <v>19.0</v>
      </c>
      <c r="H45" s="73"/>
      <c r="I45" s="72">
        <v>31.0</v>
      </c>
      <c r="J45" s="73"/>
      <c r="K45" s="72"/>
      <c r="L45" s="73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27">
        <v>2.0</v>
      </c>
      <c r="B46" s="71" t="s">
        <v>36</v>
      </c>
      <c r="C46" s="74">
        <v>2.0</v>
      </c>
      <c r="D46" s="75">
        <v>4.0</v>
      </c>
      <c r="E46" s="74">
        <v>1.0</v>
      </c>
      <c r="F46" s="75">
        <v>3.0</v>
      </c>
      <c r="G46" s="74">
        <v>2.0</v>
      </c>
      <c r="H46" s="75">
        <v>4.0</v>
      </c>
      <c r="I46" s="74">
        <v>1.0</v>
      </c>
      <c r="J46" s="75">
        <v>3.0</v>
      </c>
      <c r="K46" s="74"/>
      <c r="L46" s="75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34">
        <v>3.0</v>
      </c>
      <c r="B47" s="76" t="s">
        <v>37</v>
      </c>
      <c r="C47" s="77">
        <v>3.0</v>
      </c>
      <c r="D47" s="78"/>
      <c r="E47" s="77">
        <v>3.0</v>
      </c>
      <c r="F47" s="78"/>
      <c r="G47" s="77">
        <v>3.0</v>
      </c>
      <c r="H47" s="78"/>
      <c r="I47" s="77">
        <v>3.0</v>
      </c>
      <c r="J47" s="78"/>
      <c r="K47" s="77"/>
      <c r="L47" s="78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36">
        <v>4.0</v>
      </c>
      <c r="B48" s="76" t="s">
        <v>38</v>
      </c>
      <c r="C48" s="77">
        <v>2.0</v>
      </c>
      <c r="D48" s="78"/>
      <c r="E48" s="77">
        <v>4.0</v>
      </c>
      <c r="F48" s="78"/>
      <c r="G48" s="77">
        <v>6.0</v>
      </c>
      <c r="H48" s="78"/>
      <c r="I48" s="77">
        <v>1.0</v>
      </c>
      <c r="J48" s="78"/>
      <c r="K48" s="77"/>
      <c r="L48" s="78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37" t="s">
        <v>39</v>
      </c>
      <c r="B49" s="79" t="s">
        <v>40</v>
      </c>
      <c r="C49" s="74">
        <v>100.0</v>
      </c>
      <c r="D49" s="75">
        <v>110.0</v>
      </c>
      <c r="E49" s="74">
        <v>405.0</v>
      </c>
      <c r="F49" s="75">
        <v>203.0</v>
      </c>
      <c r="G49" s="74">
        <v>231.0</v>
      </c>
      <c r="H49" s="75">
        <v>19.0</v>
      </c>
      <c r="I49" s="74">
        <v>174.0</v>
      </c>
      <c r="J49" s="75">
        <v>131.0</v>
      </c>
      <c r="K49" s="74"/>
      <c r="L49" s="75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3">
        <v>6.0</v>
      </c>
      <c r="B50" s="79" t="s">
        <v>41</v>
      </c>
      <c r="C50" s="74">
        <v>10.0</v>
      </c>
      <c r="D50" s="75">
        <v>10.0</v>
      </c>
      <c r="E50" s="74">
        <v>10.0</v>
      </c>
      <c r="F50" s="75">
        <v>8.0</v>
      </c>
      <c r="G50" s="74">
        <v>10.0</v>
      </c>
      <c r="H50" s="75">
        <v>0.0</v>
      </c>
      <c r="I50" s="74">
        <v>10.0</v>
      </c>
      <c r="J50" s="75">
        <v>9.0</v>
      </c>
      <c r="K50" s="74"/>
      <c r="L50" s="75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4">
        <v>7.0</v>
      </c>
      <c r="B51" s="79" t="s">
        <v>42</v>
      </c>
      <c r="C51" s="74">
        <v>237.0</v>
      </c>
      <c r="D51" s="75">
        <v>244.0</v>
      </c>
      <c r="E51" s="74">
        <v>602.0</v>
      </c>
      <c r="F51" s="75">
        <v>296.0</v>
      </c>
      <c r="G51" s="74">
        <v>342.0</v>
      </c>
      <c r="H51" s="75">
        <v>18.0</v>
      </c>
      <c r="I51" s="74">
        <v>322.0</v>
      </c>
      <c r="J51" s="75">
        <v>204.0</v>
      </c>
      <c r="K51" s="74"/>
      <c r="L51" s="75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5">
        <v>8.0</v>
      </c>
      <c r="B52" s="80" t="s">
        <v>43</v>
      </c>
      <c r="C52" s="81">
        <v>177.0</v>
      </c>
      <c r="D52" s="82">
        <v>419.0</v>
      </c>
      <c r="E52" s="81">
        <v>189.0</v>
      </c>
      <c r="F52" s="82">
        <v>285.0</v>
      </c>
      <c r="G52" s="81">
        <v>63.0</v>
      </c>
      <c r="H52" s="82">
        <v>186.0</v>
      </c>
      <c r="I52" s="81">
        <v>227.0</v>
      </c>
      <c r="J52" s="82">
        <v>80.0</v>
      </c>
      <c r="K52" s="81"/>
      <c r="L52" s="82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52">
        <v>9.0</v>
      </c>
      <c r="B53" s="83" t="s">
        <v>44</v>
      </c>
      <c r="C53" s="74">
        <v>10.0</v>
      </c>
      <c r="D53" s="75">
        <v>7.0</v>
      </c>
      <c r="E53" s="74">
        <v>10.0</v>
      </c>
      <c r="F53" s="82">
        <v>10.0</v>
      </c>
      <c r="G53" s="74">
        <v>10.0</v>
      </c>
      <c r="H53" s="75">
        <v>10.0</v>
      </c>
      <c r="I53" s="74">
        <v>10.0</v>
      </c>
      <c r="J53" s="75">
        <v>3.0</v>
      </c>
      <c r="K53" s="74"/>
      <c r="L53" s="75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52">
        <v>10.0</v>
      </c>
      <c r="B54" s="83" t="s">
        <v>45</v>
      </c>
      <c r="C54" s="84">
        <v>249.0</v>
      </c>
      <c r="D54" s="85">
        <v>636.0</v>
      </c>
      <c r="E54" s="84">
        <v>357.0</v>
      </c>
      <c r="F54" s="85">
        <v>612.0</v>
      </c>
      <c r="G54" s="84">
        <v>140.0</v>
      </c>
      <c r="H54" s="85">
        <v>300.0</v>
      </c>
      <c r="I54" s="84">
        <v>312.0</v>
      </c>
      <c r="J54" s="85">
        <v>97.0</v>
      </c>
      <c r="K54" s="84"/>
      <c r="L54" s="85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20" t="s">
        <v>46</v>
      </c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70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37">
        <v>11.0</v>
      </c>
      <c r="B56" s="87" t="s">
        <v>47</v>
      </c>
      <c r="C56" s="88">
        <v>3.0</v>
      </c>
      <c r="D56" s="89">
        <v>0.0</v>
      </c>
      <c r="E56" s="88">
        <v>18.0</v>
      </c>
      <c r="F56" s="89">
        <v>68.0</v>
      </c>
      <c r="G56" s="89">
        <v>21.0</v>
      </c>
      <c r="H56" s="88" t="s">
        <v>53</v>
      </c>
      <c r="I56" s="88">
        <v>4.0</v>
      </c>
      <c r="J56" s="89">
        <v>6.0</v>
      </c>
      <c r="K56" s="88"/>
      <c r="L56" s="89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>
        <v>12.0</v>
      </c>
      <c r="B57" s="87" t="s">
        <v>48</v>
      </c>
      <c r="C57" s="74">
        <v>11.0</v>
      </c>
      <c r="D57" s="75">
        <v>22.0</v>
      </c>
      <c r="E57" s="74">
        <v>28.0</v>
      </c>
      <c r="F57" s="75">
        <v>58.0</v>
      </c>
      <c r="G57" s="75">
        <v>19.0</v>
      </c>
      <c r="H57" s="74" t="s">
        <v>53</v>
      </c>
      <c r="I57" s="74">
        <v>5.0</v>
      </c>
      <c r="J57" s="75">
        <v>15.0</v>
      </c>
      <c r="K57" s="74"/>
      <c r="L57" s="75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27">
        <v>13.0</v>
      </c>
      <c r="B58" s="87" t="s">
        <v>49</v>
      </c>
      <c r="C58" s="74">
        <v>3.0</v>
      </c>
      <c r="D58" s="75">
        <v>3.0</v>
      </c>
      <c r="E58" s="74">
        <v>3.0</v>
      </c>
      <c r="F58" s="75">
        <v>3.0</v>
      </c>
      <c r="G58" s="75">
        <v>3.0</v>
      </c>
      <c r="H58" s="74" t="s">
        <v>53</v>
      </c>
      <c r="I58" s="74">
        <v>3.0</v>
      </c>
      <c r="J58" s="75">
        <v>3.0</v>
      </c>
      <c r="K58" s="74"/>
      <c r="L58" s="75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>
        <v>14.0</v>
      </c>
      <c r="B59" s="87" t="s">
        <v>50</v>
      </c>
      <c r="C59" s="74" t="s">
        <v>77</v>
      </c>
      <c r="D59" s="75" t="s">
        <v>77</v>
      </c>
      <c r="E59" s="74" t="s">
        <v>77</v>
      </c>
      <c r="F59" s="75" t="s">
        <v>77</v>
      </c>
      <c r="G59" s="75" t="s">
        <v>77</v>
      </c>
      <c r="H59" s="74" t="s">
        <v>53</v>
      </c>
      <c r="I59" s="74" t="s">
        <v>77</v>
      </c>
      <c r="J59" s="75" t="s">
        <v>77</v>
      </c>
      <c r="K59" s="74"/>
      <c r="L59" s="75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27">
        <v>15.0</v>
      </c>
      <c r="B60" s="87" t="s">
        <v>52</v>
      </c>
      <c r="C60" s="323" t="s">
        <v>63</v>
      </c>
      <c r="D60" s="21"/>
      <c r="E60" s="21"/>
      <c r="F60" s="21"/>
      <c r="G60" s="21"/>
      <c r="H60" s="21"/>
      <c r="I60" s="21"/>
      <c r="J60" s="21"/>
      <c r="K60" s="21"/>
      <c r="L60" s="78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60">
        <v>16.0</v>
      </c>
      <c r="B61" s="91" t="s">
        <v>54</v>
      </c>
      <c r="C61" s="74"/>
      <c r="D61" s="75"/>
      <c r="E61" s="74"/>
      <c r="F61" s="75"/>
      <c r="G61" s="74"/>
      <c r="H61" s="75"/>
      <c r="I61" s="74">
        <v>6.0</v>
      </c>
      <c r="J61" s="75"/>
      <c r="K61" s="74"/>
      <c r="L61" s="75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27">
        <v>17.0</v>
      </c>
      <c r="B62" s="91" t="s">
        <v>55</v>
      </c>
      <c r="C62" s="74"/>
      <c r="D62" s="75"/>
      <c r="E62" s="74"/>
      <c r="F62" s="75"/>
      <c r="G62" s="74"/>
      <c r="H62" s="75"/>
      <c r="I62" s="74">
        <v>8.0</v>
      </c>
      <c r="J62" s="75"/>
      <c r="K62" s="74"/>
      <c r="L62" s="75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60">
        <v>18.0</v>
      </c>
      <c r="B63" s="91" t="s">
        <v>56</v>
      </c>
      <c r="C63" s="81"/>
      <c r="D63" s="82"/>
      <c r="E63" s="81"/>
      <c r="F63" s="82"/>
      <c r="G63" s="81"/>
      <c r="H63" s="82"/>
      <c r="I63" s="81">
        <v>0.0</v>
      </c>
      <c r="J63" s="82"/>
      <c r="K63" s="81"/>
      <c r="L63" s="82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27">
        <v>19.0</v>
      </c>
      <c r="B64" s="91" t="s">
        <v>57</v>
      </c>
      <c r="C64" s="74"/>
      <c r="D64" s="75"/>
      <c r="E64" s="74"/>
      <c r="F64" s="75"/>
      <c r="G64" s="74"/>
      <c r="H64" s="75"/>
      <c r="I64" s="74">
        <v>0.0</v>
      </c>
      <c r="J64" s="75"/>
      <c r="K64" s="74"/>
      <c r="L64" s="75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60">
        <v>20.0</v>
      </c>
      <c r="B65" s="91" t="s">
        <v>58</v>
      </c>
      <c r="C65" s="74"/>
      <c r="D65" s="75"/>
      <c r="E65" s="74"/>
      <c r="F65" s="75"/>
      <c r="G65" s="74"/>
      <c r="H65" s="75"/>
      <c r="I65" s="74" t="s">
        <v>53</v>
      </c>
      <c r="J65" s="75"/>
      <c r="K65" s="74"/>
      <c r="L65" s="75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27">
        <v>21.0</v>
      </c>
      <c r="B66" s="91" t="s">
        <v>59</v>
      </c>
      <c r="C66" s="324" t="s">
        <v>63</v>
      </c>
      <c r="D66" s="93"/>
      <c r="E66" s="93"/>
      <c r="F66" s="93"/>
      <c r="G66" s="93"/>
      <c r="H66" s="93"/>
      <c r="I66" s="93"/>
      <c r="J66" s="93"/>
      <c r="K66" s="93"/>
      <c r="L66" s="9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342" t="s">
        <v>264</v>
      </c>
      <c r="B68" s="17"/>
      <c r="C68" s="17"/>
      <c r="D68" s="17"/>
      <c r="E68" s="17"/>
      <c r="F68" s="17"/>
    </row>
    <row r="69" ht="14.25" customHeight="1">
      <c r="A69" s="535" t="s">
        <v>9</v>
      </c>
      <c r="B69" s="345" t="s">
        <v>25</v>
      </c>
      <c r="C69" s="536" t="s">
        <v>26</v>
      </c>
      <c r="D69" s="21"/>
      <c r="E69" s="21"/>
      <c r="F69" s="22"/>
    </row>
    <row r="70" ht="14.25" customHeight="1">
      <c r="A70" s="24"/>
      <c r="B70" s="25"/>
      <c r="C70" s="537" t="s">
        <v>265</v>
      </c>
      <c r="D70" s="537" t="s">
        <v>266</v>
      </c>
      <c r="E70" s="537" t="s">
        <v>267</v>
      </c>
      <c r="F70" s="537" t="s">
        <v>268</v>
      </c>
    </row>
    <row r="71" ht="14.25" customHeight="1">
      <c r="A71" s="346" t="s">
        <v>34</v>
      </c>
      <c r="B71" s="21"/>
      <c r="C71" s="21"/>
      <c r="D71" s="21"/>
      <c r="E71" s="21"/>
      <c r="F71" s="21"/>
    </row>
    <row r="72" ht="14.25" customHeight="1">
      <c r="A72" s="390">
        <v>1.0</v>
      </c>
      <c r="B72" s="538" t="s">
        <v>35</v>
      </c>
      <c r="C72" s="354">
        <v>5.0</v>
      </c>
      <c r="D72" s="354">
        <v>8.0</v>
      </c>
      <c r="E72" s="354">
        <v>14.0</v>
      </c>
      <c r="F72" s="354">
        <v>15.0</v>
      </c>
    </row>
    <row r="73" ht="14.25" customHeight="1">
      <c r="A73" s="375">
        <v>2.0</v>
      </c>
      <c r="B73" s="538" t="s">
        <v>36</v>
      </c>
      <c r="C73" s="354">
        <v>1.0</v>
      </c>
      <c r="D73" s="354">
        <v>2.0</v>
      </c>
      <c r="E73" s="354">
        <v>2.0</v>
      </c>
      <c r="F73" s="354">
        <v>1.0</v>
      </c>
    </row>
    <row r="74" ht="14.25" customHeight="1">
      <c r="A74" s="393">
        <v>3.0</v>
      </c>
      <c r="B74" s="538" t="s">
        <v>37</v>
      </c>
      <c r="C74" s="354">
        <v>3.0</v>
      </c>
      <c r="D74" s="354">
        <v>3.0</v>
      </c>
      <c r="E74" s="354">
        <v>3.0</v>
      </c>
      <c r="F74" s="354">
        <v>3.0</v>
      </c>
    </row>
    <row r="75" ht="14.25" customHeight="1">
      <c r="A75" s="394">
        <v>4.0</v>
      </c>
      <c r="B75" s="538" t="s">
        <v>38</v>
      </c>
      <c r="C75" s="354">
        <v>2.0</v>
      </c>
      <c r="D75" s="354">
        <v>4.0</v>
      </c>
      <c r="E75" s="354">
        <v>5.0</v>
      </c>
      <c r="F75" s="354">
        <v>1.0</v>
      </c>
    </row>
    <row r="76" ht="14.25" customHeight="1">
      <c r="A76" s="395" t="s">
        <v>39</v>
      </c>
      <c r="B76" s="538" t="s">
        <v>40</v>
      </c>
      <c r="C76" s="354">
        <v>351.0</v>
      </c>
      <c r="D76" s="354">
        <v>297.0</v>
      </c>
      <c r="E76" s="354">
        <v>178.0</v>
      </c>
      <c r="F76" s="354">
        <v>220.0</v>
      </c>
    </row>
    <row r="77" ht="14.25" customHeight="1">
      <c r="A77" s="396">
        <v>6.0</v>
      </c>
      <c r="B77" s="539" t="s">
        <v>41</v>
      </c>
      <c r="C77" s="354">
        <v>10.0</v>
      </c>
      <c r="D77" s="354">
        <v>5.0</v>
      </c>
      <c r="E77" s="354">
        <v>10.0</v>
      </c>
      <c r="F77" s="354">
        <v>10.0</v>
      </c>
    </row>
    <row r="78" ht="14.25" customHeight="1">
      <c r="A78" s="397">
        <v>7.0</v>
      </c>
      <c r="B78" s="538" t="s">
        <v>42</v>
      </c>
      <c r="C78" s="354">
        <v>292.0</v>
      </c>
      <c r="D78" s="354">
        <v>282.0</v>
      </c>
      <c r="E78" s="354">
        <v>232.0</v>
      </c>
      <c r="F78" s="354">
        <v>265.0</v>
      </c>
    </row>
    <row r="79" ht="14.25" customHeight="1">
      <c r="A79" s="398">
        <v>8.0</v>
      </c>
      <c r="B79" s="540" t="s">
        <v>43</v>
      </c>
      <c r="C79" s="400">
        <v>351.0</v>
      </c>
      <c r="D79" s="400">
        <v>295.0</v>
      </c>
      <c r="E79" s="400">
        <v>182.0</v>
      </c>
      <c r="F79" s="400">
        <v>224.0</v>
      </c>
    </row>
    <row r="80" ht="14.25" customHeight="1">
      <c r="A80" s="402">
        <v>9.0</v>
      </c>
      <c r="B80" s="541" t="s">
        <v>44</v>
      </c>
      <c r="C80" s="373">
        <v>10.0</v>
      </c>
      <c r="D80" s="373">
        <v>8.0</v>
      </c>
      <c r="E80" s="373">
        <v>5.0</v>
      </c>
      <c r="F80" s="373">
        <v>8.0</v>
      </c>
    </row>
    <row r="81" ht="14.25" customHeight="1">
      <c r="A81" s="352">
        <v>10.0</v>
      </c>
      <c r="B81" s="538" t="s">
        <v>45</v>
      </c>
      <c r="C81" s="354">
        <v>287.0</v>
      </c>
      <c r="D81" s="354">
        <v>300.0</v>
      </c>
      <c r="E81" s="354">
        <v>199.0</v>
      </c>
      <c r="F81" s="354">
        <v>258.0</v>
      </c>
    </row>
    <row r="82" ht="14.25" customHeight="1">
      <c r="A82" s="542" t="s">
        <v>46</v>
      </c>
      <c r="B82" s="17"/>
      <c r="C82" s="17"/>
      <c r="D82" s="17"/>
      <c r="E82" s="17"/>
      <c r="F82" s="17"/>
    </row>
    <row r="83" ht="14.25" customHeight="1">
      <c r="A83" s="370">
        <v>11.0</v>
      </c>
      <c r="B83" s="538" t="s">
        <v>47</v>
      </c>
      <c r="C83" s="354">
        <v>68.0</v>
      </c>
      <c r="D83" s="354">
        <v>44.0</v>
      </c>
      <c r="E83" s="354">
        <v>8.0</v>
      </c>
      <c r="F83" s="354">
        <v>53.0</v>
      </c>
    </row>
    <row r="84" ht="14.25" customHeight="1">
      <c r="A84" s="375">
        <v>12.0</v>
      </c>
      <c r="B84" s="538" t="s">
        <v>48</v>
      </c>
      <c r="C84" s="354">
        <v>36.0</v>
      </c>
      <c r="D84" s="354">
        <v>18.0</v>
      </c>
      <c r="E84" s="354">
        <v>7.0</v>
      </c>
      <c r="F84" s="354">
        <v>45.0</v>
      </c>
    </row>
    <row r="85" ht="14.25" customHeight="1">
      <c r="A85" s="375">
        <v>13.0</v>
      </c>
      <c r="B85" s="538" t="s">
        <v>49</v>
      </c>
      <c r="C85" s="354">
        <v>7.0</v>
      </c>
      <c r="D85" s="354">
        <v>7.0</v>
      </c>
      <c r="E85" s="354">
        <v>7.0</v>
      </c>
      <c r="F85" s="354">
        <v>8.0</v>
      </c>
    </row>
    <row r="86" ht="14.25" customHeight="1">
      <c r="A86" s="375">
        <v>14.0</v>
      </c>
      <c r="B86" s="538" t="s">
        <v>50</v>
      </c>
      <c r="C86" s="354" t="s">
        <v>51</v>
      </c>
      <c r="D86" s="354" t="s">
        <v>4</v>
      </c>
      <c r="E86" s="354" t="s">
        <v>4</v>
      </c>
      <c r="F86" s="354" t="s">
        <v>51</v>
      </c>
    </row>
    <row r="87" ht="14.25" customHeight="1">
      <c r="A87" s="375">
        <v>15.0</v>
      </c>
      <c r="B87" s="538" t="s">
        <v>52</v>
      </c>
      <c r="C87" s="354" t="s">
        <v>63</v>
      </c>
      <c r="D87" s="354" t="s">
        <v>63</v>
      </c>
      <c r="E87" s="354" t="s">
        <v>63</v>
      </c>
      <c r="F87" s="354" t="s">
        <v>63</v>
      </c>
    </row>
    <row r="88" ht="14.25" customHeight="1">
      <c r="A88" s="375">
        <v>16.0</v>
      </c>
      <c r="B88" s="538" t="s">
        <v>54</v>
      </c>
      <c r="C88" s="377"/>
      <c r="D88" s="377"/>
      <c r="E88" s="377"/>
      <c r="F88" s="377"/>
    </row>
    <row r="89" ht="14.25" customHeight="1">
      <c r="A89" s="375">
        <v>17.0</v>
      </c>
      <c r="B89" s="538" t="s">
        <v>55</v>
      </c>
      <c r="C89" s="377"/>
      <c r="D89" s="377"/>
      <c r="E89" s="377"/>
      <c r="F89" s="377"/>
    </row>
    <row r="90" ht="14.25" customHeight="1">
      <c r="A90" s="375">
        <v>18.0</v>
      </c>
      <c r="B90" s="538" t="s">
        <v>56</v>
      </c>
      <c r="C90" s="377"/>
      <c r="D90" s="377"/>
      <c r="E90" s="377"/>
      <c r="F90" s="377"/>
    </row>
    <row r="91" ht="14.25" customHeight="1">
      <c r="A91" s="375">
        <v>19.0</v>
      </c>
      <c r="B91" s="538" t="s">
        <v>57</v>
      </c>
      <c r="C91" s="377"/>
      <c r="D91" s="377"/>
      <c r="E91" s="377"/>
      <c r="F91" s="377"/>
    </row>
    <row r="92" ht="14.25" customHeight="1">
      <c r="A92" s="375">
        <v>20.0</v>
      </c>
      <c r="B92" s="538" t="s">
        <v>58</v>
      </c>
      <c r="C92" s="377"/>
      <c r="D92" s="377"/>
      <c r="E92" s="377"/>
      <c r="F92" s="377"/>
    </row>
    <row r="93" ht="14.25" customHeight="1">
      <c r="A93" s="375">
        <v>21.0</v>
      </c>
      <c r="B93" s="538" t="s">
        <v>59</v>
      </c>
      <c r="C93" s="354" t="s">
        <v>63</v>
      </c>
      <c r="D93" s="354" t="s">
        <v>63</v>
      </c>
      <c r="E93" s="354" t="s">
        <v>63</v>
      </c>
      <c r="F93" s="354" t="s">
        <v>63</v>
      </c>
    </row>
    <row r="94" ht="14.25" customHeight="1"/>
    <row r="95" ht="14.25" customHeight="1">
      <c r="A95" s="543" t="s">
        <v>271</v>
      </c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2"/>
    </row>
    <row r="96" ht="14.25" customHeight="1">
      <c r="A96" s="544" t="s">
        <v>9</v>
      </c>
      <c r="B96" s="545" t="s">
        <v>25</v>
      </c>
      <c r="C96" s="348" t="s">
        <v>26</v>
      </c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2"/>
    </row>
    <row r="97" ht="14.25" customHeight="1">
      <c r="C97" s="546" t="s">
        <v>272</v>
      </c>
      <c r="D97" s="67"/>
      <c r="E97" s="547" t="s">
        <v>273</v>
      </c>
      <c r="F97" s="67"/>
      <c r="G97" s="547" t="s">
        <v>274</v>
      </c>
      <c r="H97" s="67"/>
      <c r="I97" s="547" t="s">
        <v>275</v>
      </c>
      <c r="J97" s="67"/>
      <c r="K97" s="547" t="s">
        <v>276</v>
      </c>
      <c r="L97" s="67"/>
      <c r="M97" s="547" t="s">
        <v>277</v>
      </c>
      <c r="N97" s="67"/>
      <c r="O97" s="547" t="s">
        <v>278</v>
      </c>
      <c r="P97" s="67"/>
      <c r="Q97" s="547" t="s">
        <v>279</v>
      </c>
      <c r="R97" s="67"/>
    </row>
    <row r="98" ht="14.25" customHeight="1">
      <c r="A98" s="17"/>
      <c r="B98" s="17"/>
      <c r="C98" s="548" t="s">
        <v>280</v>
      </c>
      <c r="D98" s="549" t="s">
        <v>281</v>
      </c>
      <c r="E98" s="549" t="s">
        <v>280</v>
      </c>
      <c r="F98" s="549" t="s">
        <v>281</v>
      </c>
      <c r="G98" s="549" t="s">
        <v>280</v>
      </c>
      <c r="H98" s="549" t="s">
        <v>281</v>
      </c>
      <c r="I98" s="549" t="s">
        <v>280</v>
      </c>
      <c r="J98" s="549" t="s">
        <v>281</v>
      </c>
      <c r="K98" s="549" t="s">
        <v>280</v>
      </c>
      <c r="L98" s="549" t="s">
        <v>281</v>
      </c>
      <c r="M98" s="549" t="s">
        <v>280</v>
      </c>
      <c r="N98" s="549" t="s">
        <v>281</v>
      </c>
      <c r="O98" s="549" t="s">
        <v>280</v>
      </c>
      <c r="P98" s="549" t="s">
        <v>281</v>
      </c>
      <c r="Q98" s="549" t="s">
        <v>280</v>
      </c>
      <c r="R98" s="549" t="s">
        <v>281</v>
      </c>
    </row>
    <row r="99" ht="14.25" customHeight="1">
      <c r="A99" s="348" t="s">
        <v>34</v>
      </c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2"/>
    </row>
    <row r="100" ht="14.25" customHeight="1">
      <c r="A100" s="390">
        <v>1.0</v>
      </c>
      <c r="B100" s="550" t="s">
        <v>35</v>
      </c>
      <c r="C100" s="551">
        <v>4.0</v>
      </c>
      <c r="D100" s="24"/>
      <c r="E100" s="351">
        <v>8.0</v>
      </c>
      <c r="F100" s="24"/>
      <c r="G100" s="351">
        <v>14.0</v>
      </c>
      <c r="H100" s="24"/>
      <c r="I100" s="351">
        <v>18.0</v>
      </c>
      <c r="J100" s="24"/>
      <c r="K100" s="351">
        <v>23.0</v>
      </c>
      <c r="L100" s="24"/>
      <c r="M100" s="351">
        <v>28.0</v>
      </c>
      <c r="N100" s="24"/>
      <c r="O100" s="351">
        <v>31.0</v>
      </c>
      <c r="P100" s="24"/>
      <c r="Q100" s="351">
        <v>33.0</v>
      </c>
      <c r="R100" s="24"/>
    </row>
    <row r="101" ht="14.25" customHeight="1">
      <c r="A101" s="375">
        <v>2.0</v>
      </c>
      <c r="B101" s="550" t="s">
        <v>36</v>
      </c>
      <c r="C101" s="376">
        <v>1.0</v>
      </c>
      <c r="D101" s="354">
        <v>3.0</v>
      </c>
      <c r="E101" s="354">
        <v>2.0</v>
      </c>
      <c r="F101" s="354">
        <v>4.0</v>
      </c>
      <c r="G101" s="354">
        <v>1.0</v>
      </c>
      <c r="H101" s="354">
        <v>3.0</v>
      </c>
      <c r="I101" s="354">
        <v>2.0</v>
      </c>
      <c r="J101" s="354">
        <v>4.0</v>
      </c>
      <c r="K101" s="354">
        <v>2.0</v>
      </c>
      <c r="L101" s="354">
        <v>4.0</v>
      </c>
      <c r="M101" s="354">
        <v>2.0</v>
      </c>
      <c r="N101" s="354">
        <v>4.0</v>
      </c>
      <c r="O101" s="354">
        <v>2.0</v>
      </c>
      <c r="P101" s="354">
        <v>4.0</v>
      </c>
      <c r="Q101" s="354">
        <v>2.0</v>
      </c>
      <c r="R101" s="354">
        <v>4.0</v>
      </c>
    </row>
    <row r="102" ht="14.25" customHeight="1">
      <c r="A102" s="393">
        <v>3.0</v>
      </c>
      <c r="B102" s="550" t="s">
        <v>37</v>
      </c>
      <c r="C102" s="552">
        <v>9.0</v>
      </c>
      <c r="D102" s="22"/>
      <c r="E102" s="356">
        <v>9.0</v>
      </c>
      <c r="F102" s="22"/>
      <c r="G102" s="356">
        <v>9.0</v>
      </c>
      <c r="H102" s="22"/>
      <c r="I102" s="356">
        <v>9.0</v>
      </c>
      <c r="J102" s="22"/>
      <c r="K102" s="356">
        <v>9.0</v>
      </c>
      <c r="L102" s="22"/>
      <c r="M102" s="356">
        <v>9.0</v>
      </c>
      <c r="N102" s="22"/>
      <c r="O102" s="356">
        <v>9.0</v>
      </c>
      <c r="P102" s="22"/>
      <c r="Q102" s="356">
        <v>9.0</v>
      </c>
      <c r="R102" s="22"/>
    </row>
    <row r="103" ht="14.25" customHeight="1">
      <c r="A103" s="394">
        <v>4.0</v>
      </c>
      <c r="B103" s="550" t="s">
        <v>38</v>
      </c>
      <c r="C103" s="552">
        <v>8.0</v>
      </c>
      <c r="D103" s="22"/>
      <c r="E103" s="356">
        <v>3.0</v>
      </c>
      <c r="F103" s="22"/>
      <c r="G103" s="356">
        <v>1.0</v>
      </c>
      <c r="H103" s="22"/>
      <c r="I103" s="356">
        <v>4.0</v>
      </c>
      <c r="J103" s="22"/>
      <c r="K103" s="356">
        <v>2.0</v>
      </c>
      <c r="L103" s="22"/>
      <c r="M103" s="356">
        <v>5.0</v>
      </c>
      <c r="N103" s="22"/>
      <c r="O103" s="356">
        <v>6.0</v>
      </c>
      <c r="P103" s="22"/>
      <c r="Q103" s="356">
        <v>7.0</v>
      </c>
      <c r="R103" s="22"/>
    </row>
    <row r="104" ht="14.25" customHeight="1">
      <c r="A104" s="395" t="s">
        <v>39</v>
      </c>
      <c r="B104" s="550" t="s">
        <v>40</v>
      </c>
      <c r="C104" s="376">
        <v>341.0</v>
      </c>
      <c r="D104" s="354">
        <v>288.0</v>
      </c>
      <c r="E104" s="354">
        <v>293.0</v>
      </c>
      <c r="F104" s="354">
        <v>99.0</v>
      </c>
      <c r="G104" s="354">
        <v>164.0</v>
      </c>
      <c r="H104" s="354">
        <v>279.0</v>
      </c>
      <c r="I104" s="354">
        <v>325.0</v>
      </c>
      <c r="J104" s="354">
        <v>159.0</v>
      </c>
      <c r="K104" s="354">
        <v>275.0</v>
      </c>
      <c r="L104" s="354">
        <v>197.0</v>
      </c>
      <c r="M104" s="354">
        <v>270.0</v>
      </c>
      <c r="N104" s="354">
        <v>195.0</v>
      </c>
      <c r="O104" s="354">
        <v>199.0</v>
      </c>
      <c r="P104" s="354">
        <v>277.0</v>
      </c>
      <c r="Q104" s="354">
        <v>147.0</v>
      </c>
      <c r="R104" s="354">
        <v>306.0</v>
      </c>
    </row>
    <row r="105" ht="14.25" customHeight="1">
      <c r="A105" s="396">
        <v>6.0</v>
      </c>
      <c r="B105" s="553" t="s">
        <v>41</v>
      </c>
      <c r="C105" s="376">
        <v>10.0</v>
      </c>
      <c r="D105" s="354">
        <v>8.0</v>
      </c>
      <c r="E105" s="354">
        <v>10.0</v>
      </c>
      <c r="F105" s="354">
        <v>10.0</v>
      </c>
      <c r="G105" s="354">
        <v>10.0</v>
      </c>
      <c r="H105" s="354">
        <v>10.0</v>
      </c>
      <c r="I105" s="354">
        <v>10.0</v>
      </c>
      <c r="J105" s="354">
        <v>4.0</v>
      </c>
      <c r="K105" s="354">
        <v>10.0</v>
      </c>
      <c r="L105" s="354">
        <v>10.0</v>
      </c>
      <c r="M105" s="354">
        <v>10.0</v>
      </c>
      <c r="N105" s="354">
        <v>4.0</v>
      </c>
      <c r="O105" s="354">
        <v>10.0</v>
      </c>
      <c r="P105" s="354">
        <v>6.0</v>
      </c>
      <c r="Q105" s="354">
        <v>10.0</v>
      </c>
      <c r="R105" s="354">
        <v>10.0</v>
      </c>
    </row>
    <row r="106" ht="14.25" customHeight="1">
      <c r="A106" s="397">
        <v>7.0</v>
      </c>
      <c r="B106" s="550" t="s">
        <v>42</v>
      </c>
      <c r="C106" s="376">
        <v>464.0</v>
      </c>
      <c r="D106" s="354">
        <v>426.0</v>
      </c>
      <c r="E106" s="354">
        <v>485.0</v>
      </c>
      <c r="F106" s="354">
        <v>149.0</v>
      </c>
      <c r="G106" s="354">
        <v>276.0</v>
      </c>
      <c r="H106" s="354">
        <v>415.0</v>
      </c>
      <c r="I106" s="354">
        <v>558.0</v>
      </c>
      <c r="J106" s="354">
        <v>219.0</v>
      </c>
      <c r="K106" s="354">
        <v>493.0</v>
      </c>
      <c r="L106" s="354">
        <v>295.0</v>
      </c>
      <c r="M106" s="354">
        <v>420.0</v>
      </c>
      <c r="N106" s="354">
        <v>372.0</v>
      </c>
      <c r="O106" s="354">
        <v>376.0</v>
      </c>
      <c r="P106" s="354">
        <v>636.0</v>
      </c>
      <c r="Q106" s="354">
        <v>419.0</v>
      </c>
      <c r="R106" s="354">
        <v>453.0</v>
      </c>
    </row>
    <row r="107" ht="14.25" customHeight="1">
      <c r="A107" s="398">
        <v>8.0</v>
      </c>
      <c r="B107" s="554" t="s">
        <v>43</v>
      </c>
      <c r="C107" s="555">
        <v>224.0</v>
      </c>
      <c r="D107" s="400">
        <v>213.0</v>
      </c>
      <c r="E107" s="400">
        <v>379.0</v>
      </c>
      <c r="F107" s="354">
        <v>149.0</v>
      </c>
      <c r="G107" s="354">
        <v>531.0</v>
      </c>
      <c r="H107" s="400" t="s">
        <v>282</v>
      </c>
      <c r="I107" s="354">
        <v>187.0</v>
      </c>
      <c r="J107" s="400">
        <v>292.0</v>
      </c>
      <c r="K107" s="400">
        <v>415.0</v>
      </c>
      <c r="L107" s="400">
        <v>221.0</v>
      </c>
      <c r="M107" s="354">
        <v>391.0</v>
      </c>
      <c r="N107" s="400">
        <v>246.0</v>
      </c>
      <c r="O107" s="400">
        <v>353.0</v>
      </c>
      <c r="P107" s="400">
        <v>335.0</v>
      </c>
      <c r="Q107" s="400">
        <v>346.0</v>
      </c>
      <c r="R107" s="400">
        <v>110.0</v>
      </c>
    </row>
    <row r="108" ht="14.25" customHeight="1">
      <c r="A108" s="402">
        <v>9.0</v>
      </c>
      <c r="B108" s="556" t="s">
        <v>44</v>
      </c>
      <c r="C108" s="372">
        <v>10.0</v>
      </c>
      <c r="D108" s="373">
        <v>10.0</v>
      </c>
      <c r="E108" s="373">
        <v>10.0</v>
      </c>
      <c r="F108" s="400">
        <v>10.0</v>
      </c>
      <c r="G108" s="354">
        <v>9.0</v>
      </c>
      <c r="H108" s="373" t="s">
        <v>282</v>
      </c>
      <c r="I108" s="400">
        <v>10.0</v>
      </c>
      <c r="J108" s="373">
        <v>10.0</v>
      </c>
      <c r="K108" s="373">
        <v>10.0</v>
      </c>
      <c r="L108" s="373">
        <v>3.0</v>
      </c>
      <c r="M108" s="354">
        <v>10.0</v>
      </c>
      <c r="N108" s="373">
        <v>9.0</v>
      </c>
      <c r="O108" s="373">
        <v>10.0</v>
      </c>
      <c r="P108" s="373">
        <v>5.0</v>
      </c>
      <c r="Q108" s="373">
        <v>10.0</v>
      </c>
      <c r="R108" s="373">
        <v>3.0</v>
      </c>
    </row>
    <row r="109" ht="14.25" customHeight="1">
      <c r="A109" s="557">
        <v>10.0</v>
      </c>
      <c r="B109" s="558" t="s">
        <v>45</v>
      </c>
      <c r="C109" s="555">
        <v>362.0</v>
      </c>
      <c r="D109" s="400">
        <v>389.0</v>
      </c>
      <c r="E109" s="400">
        <v>476.0</v>
      </c>
      <c r="F109" s="559">
        <v>339.0</v>
      </c>
      <c r="G109" s="354">
        <v>684.0</v>
      </c>
      <c r="H109" s="400" t="s">
        <v>282</v>
      </c>
      <c r="I109" s="373">
        <v>289.0</v>
      </c>
      <c r="J109" s="400">
        <v>377.0</v>
      </c>
      <c r="K109" s="400">
        <v>670.0</v>
      </c>
      <c r="L109" s="400">
        <v>246.0</v>
      </c>
      <c r="M109" s="354">
        <v>730.0</v>
      </c>
      <c r="N109" s="400">
        <v>439.0</v>
      </c>
      <c r="O109" s="400">
        <v>596.0</v>
      </c>
      <c r="P109" s="400">
        <v>494.0</v>
      </c>
      <c r="Q109" s="400">
        <v>617.0</v>
      </c>
      <c r="R109" s="400">
        <v>96.0</v>
      </c>
    </row>
    <row r="110" ht="14.25" customHeight="1">
      <c r="A110" s="365" t="s">
        <v>46</v>
      </c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2"/>
    </row>
    <row r="111" ht="14.25" customHeight="1">
      <c r="A111" s="370">
        <v>11.0</v>
      </c>
      <c r="B111" s="550" t="s">
        <v>47</v>
      </c>
      <c r="C111" s="376">
        <v>9.0</v>
      </c>
      <c r="D111" s="354">
        <v>0.0</v>
      </c>
      <c r="E111" s="377"/>
      <c r="F111" s="377"/>
      <c r="G111" s="377"/>
      <c r="H111" s="377"/>
      <c r="I111" s="377"/>
      <c r="J111" s="377"/>
      <c r="K111" s="377"/>
      <c r="L111" s="377"/>
      <c r="M111" s="377"/>
      <c r="N111" s="377"/>
      <c r="O111" s="377"/>
      <c r="P111" s="377"/>
      <c r="Q111" s="377"/>
      <c r="R111" s="377"/>
    </row>
    <row r="112" ht="14.25" customHeight="1">
      <c r="A112" s="375">
        <v>12.0</v>
      </c>
      <c r="B112" s="550" t="s">
        <v>48</v>
      </c>
      <c r="C112" s="376">
        <v>24.0</v>
      </c>
      <c r="D112" s="354">
        <v>3.0</v>
      </c>
      <c r="E112" s="377"/>
      <c r="F112" s="377"/>
      <c r="G112" s="377"/>
      <c r="H112" s="377"/>
      <c r="I112" s="377"/>
      <c r="J112" s="377"/>
      <c r="K112" s="377"/>
      <c r="L112" s="377"/>
      <c r="M112" s="377"/>
      <c r="N112" s="377"/>
      <c r="O112" s="377"/>
      <c r="P112" s="377"/>
      <c r="Q112" s="377"/>
      <c r="R112" s="377"/>
    </row>
    <row r="113" ht="14.25" customHeight="1">
      <c r="A113" s="375">
        <v>13.0</v>
      </c>
      <c r="B113" s="550" t="s">
        <v>49</v>
      </c>
      <c r="C113" s="376">
        <v>6.0</v>
      </c>
      <c r="D113" s="354">
        <v>6.0</v>
      </c>
      <c r="E113" s="377"/>
      <c r="F113" s="377"/>
      <c r="G113" s="377"/>
      <c r="H113" s="377"/>
      <c r="I113" s="377"/>
      <c r="J113" s="377"/>
      <c r="K113" s="377"/>
      <c r="L113" s="377"/>
      <c r="M113" s="377"/>
      <c r="N113" s="377"/>
      <c r="O113" s="377"/>
      <c r="P113" s="377"/>
      <c r="Q113" s="377"/>
      <c r="R113" s="377"/>
    </row>
    <row r="114" ht="14.25" customHeight="1">
      <c r="A114" s="375">
        <v>14.0</v>
      </c>
      <c r="B114" s="550" t="s">
        <v>50</v>
      </c>
      <c r="C114" s="376" t="s">
        <v>51</v>
      </c>
      <c r="D114" s="354" t="s">
        <v>51</v>
      </c>
      <c r="E114" s="377"/>
      <c r="F114" s="377"/>
      <c r="G114" s="377"/>
      <c r="H114" s="377"/>
      <c r="I114" s="377"/>
      <c r="J114" s="377"/>
      <c r="K114" s="377"/>
      <c r="L114" s="377"/>
      <c r="M114" s="377"/>
      <c r="N114" s="377"/>
      <c r="O114" s="377"/>
      <c r="P114" s="377"/>
      <c r="Q114" s="377"/>
      <c r="R114" s="377"/>
    </row>
    <row r="115" ht="14.25" customHeight="1">
      <c r="A115" s="375">
        <v>15.0</v>
      </c>
      <c r="B115" s="550" t="s">
        <v>52</v>
      </c>
      <c r="C115" s="376" t="s">
        <v>63</v>
      </c>
      <c r="D115" s="354" t="s">
        <v>63</v>
      </c>
      <c r="E115" s="354" t="s">
        <v>63</v>
      </c>
      <c r="F115" s="354" t="s">
        <v>63</v>
      </c>
      <c r="G115" s="354" t="s">
        <v>63</v>
      </c>
      <c r="H115" s="354" t="s">
        <v>63</v>
      </c>
      <c r="I115" s="354" t="s">
        <v>63</v>
      </c>
      <c r="J115" s="354" t="s">
        <v>63</v>
      </c>
      <c r="K115" s="354" t="s">
        <v>63</v>
      </c>
      <c r="L115" s="354" t="s">
        <v>63</v>
      </c>
      <c r="M115" s="354" t="s">
        <v>63</v>
      </c>
      <c r="N115" s="354" t="s">
        <v>63</v>
      </c>
      <c r="O115" s="354" t="s">
        <v>63</v>
      </c>
      <c r="P115" s="354" t="s">
        <v>63</v>
      </c>
      <c r="Q115" s="354" t="s">
        <v>63</v>
      </c>
      <c r="R115" s="354" t="s">
        <v>63</v>
      </c>
    </row>
    <row r="116" ht="14.25" customHeight="1">
      <c r="A116" s="375">
        <v>16.0</v>
      </c>
      <c r="B116" s="550" t="s">
        <v>54</v>
      </c>
      <c r="C116" s="378"/>
      <c r="D116" s="377"/>
      <c r="E116" s="377"/>
      <c r="F116" s="377"/>
      <c r="G116" s="377"/>
      <c r="H116" s="377"/>
      <c r="I116" s="377"/>
      <c r="J116" s="377"/>
      <c r="K116" s="377"/>
      <c r="L116" s="377"/>
      <c r="M116" s="377"/>
      <c r="N116" s="377"/>
      <c r="O116" s="377"/>
      <c r="P116" s="377"/>
      <c r="Q116" s="377"/>
      <c r="R116" s="377"/>
    </row>
    <row r="117" ht="14.25" customHeight="1">
      <c r="A117" s="375">
        <v>17.0</v>
      </c>
      <c r="B117" s="550" t="s">
        <v>55</v>
      </c>
      <c r="C117" s="378"/>
      <c r="D117" s="377"/>
      <c r="E117" s="377"/>
      <c r="F117" s="377"/>
      <c r="G117" s="377"/>
      <c r="H117" s="377"/>
      <c r="I117" s="377"/>
      <c r="J117" s="377"/>
      <c r="K117" s="377"/>
      <c r="L117" s="377"/>
      <c r="M117" s="377"/>
      <c r="N117" s="377"/>
      <c r="O117" s="377"/>
      <c r="P117" s="377"/>
      <c r="Q117" s="377"/>
      <c r="R117" s="377"/>
    </row>
    <row r="118" ht="14.25" customHeight="1">
      <c r="A118" s="375">
        <v>18.0</v>
      </c>
      <c r="B118" s="550" t="s">
        <v>56</v>
      </c>
      <c r="C118" s="560"/>
      <c r="D118" s="401"/>
      <c r="E118" s="401"/>
      <c r="F118" s="401"/>
      <c r="G118" s="401"/>
      <c r="H118" s="401"/>
      <c r="I118" s="401"/>
      <c r="J118" s="401"/>
      <c r="K118" s="401"/>
      <c r="L118" s="401"/>
      <c r="M118" s="401"/>
      <c r="N118" s="401"/>
      <c r="O118" s="401"/>
      <c r="P118" s="401"/>
      <c r="Q118" s="401"/>
      <c r="R118" s="401"/>
    </row>
    <row r="119" ht="14.25" customHeight="1">
      <c r="A119" s="375">
        <v>19.0</v>
      </c>
      <c r="B119" s="550" t="s">
        <v>57</v>
      </c>
      <c r="C119" s="406"/>
      <c r="D119" s="374"/>
      <c r="E119" s="374"/>
      <c r="F119" s="374"/>
      <c r="G119" s="374"/>
      <c r="H119" s="374"/>
      <c r="I119" s="374"/>
      <c r="J119" s="374"/>
      <c r="K119" s="374"/>
      <c r="L119" s="374"/>
      <c r="M119" s="374"/>
      <c r="N119" s="374"/>
      <c r="O119" s="374"/>
      <c r="P119" s="374"/>
      <c r="Q119" s="374"/>
      <c r="R119" s="374"/>
    </row>
    <row r="120" ht="14.25" customHeight="1">
      <c r="A120" s="375">
        <v>20.0</v>
      </c>
      <c r="B120" s="550" t="s">
        <v>58</v>
      </c>
      <c r="C120" s="378"/>
      <c r="D120" s="377"/>
      <c r="E120" s="377"/>
      <c r="F120" s="377"/>
      <c r="G120" s="377"/>
      <c r="H120" s="377"/>
      <c r="I120" s="377"/>
      <c r="J120" s="377"/>
      <c r="K120" s="377"/>
      <c r="L120" s="377"/>
      <c r="M120" s="377"/>
      <c r="N120" s="377"/>
      <c r="O120" s="377"/>
      <c r="P120" s="377"/>
      <c r="Q120" s="377"/>
      <c r="R120" s="377"/>
    </row>
    <row r="121" ht="14.25" customHeight="1">
      <c r="A121" s="375">
        <v>21.0</v>
      </c>
      <c r="B121" s="550" t="s">
        <v>59</v>
      </c>
      <c r="C121" s="376" t="s">
        <v>63</v>
      </c>
      <c r="D121" s="354" t="s">
        <v>63</v>
      </c>
      <c r="E121" s="354" t="s">
        <v>63</v>
      </c>
      <c r="F121" s="354" t="s">
        <v>63</v>
      </c>
      <c r="G121" s="354" t="s">
        <v>63</v>
      </c>
      <c r="H121" s="354" t="s">
        <v>63</v>
      </c>
      <c r="I121" s="354" t="s">
        <v>63</v>
      </c>
      <c r="J121" s="354" t="s">
        <v>63</v>
      </c>
      <c r="K121" s="354" t="s">
        <v>63</v>
      </c>
      <c r="L121" s="354" t="s">
        <v>63</v>
      </c>
      <c r="M121" s="354" t="s">
        <v>63</v>
      </c>
      <c r="N121" s="354" t="s">
        <v>63</v>
      </c>
      <c r="O121" s="354" t="s">
        <v>63</v>
      </c>
      <c r="P121" s="354" t="s">
        <v>63</v>
      </c>
      <c r="Q121" s="354" t="s">
        <v>63</v>
      </c>
      <c r="R121" s="354" t="s">
        <v>63</v>
      </c>
    </row>
    <row r="122" ht="14.25" customHeight="1"/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</sheetData>
  <mergeCells count="79">
    <mergeCell ref="A14:A15"/>
    <mergeCell ref="A41:A43"/>
    <mergeCell ref="B41:B43"/>
    <mergeCell ref="B1:L1"/>
    <mergeCell ref="A13:G13"/>
    <mergeCell ref="B14:B15"/>
    <mergeCell ref="C14:E14"/>
    <mergeCell ref="A16:G16"/>
    <mergeCell ref="A27:G27"/>
    <mergeCell ref="A40:L40"/>
    <mergeCell ref="C41:L41"/>
    <mergeCell ref="C42:D42"/>
    <mergeCell ref="E42:F42"/>
    <mergeCell ref="G42:H42"/>
    <mergeCell ref="I42:J42"/>
    <mergeCell ref="K42:L42"/>
    <mergeCell ref="A44:L44"/>
    <mergeCell ref="G47:H47"/>
    <mergeCell ref="I47:J47"/>
    <mergeCell ref="C45:D45"/>
    <mergeCell ref="E45:F45"/>
    <mergeCell ref="G45:H45"/>
    <mergeCell ref="I45:J45"/>
    <mergeCell ref="K45:L45"/>
    <mergeCell ref="E47:F47"/>
    <mergeCell ref="K47:L47"/>
    <mergeCell ref="C47:D47"/>
    <mergeCell ref="C48:D48"/>
    <mergeCell ref="E48:F48"/>
    <mergeCell ref="G48:H48"/>
    <mergeCell ref="I48:J48"/>
    <mergeCell ref="K48:L48"/>
    <mergeCell ref="A55:L55"/>
    <mergeCell ref="C60:L60"/>
    <mergeCell ref="C66:L66"/>
    <mergeCell ref="A68:F68"/>
    <mergeCell ref="A69:A70"/>
    <mergeCell ref="B69:B70"/>
    <mergeCell ref="C69:F69"/>
    <mergeCell ref="A71:F71"/>
    <mergeCell ref="E102:F102"/>
    <mergeCell ref="G102:H102"/>
    <mergeCell ref="I102:J102"/>
    <mergeCell ref="K102:L102"/>
    <mergeCell ref="M102:N102"/>
    <mergeCell ref="O102:P102"/>
    <mergeCell ref="Q102:R102"/>
    <mergeCell ref="C102:D102"/>
    <mergeCell ref="C103:D103"/>
    <mergeCell ref="E103:F103"/>
    <mergeCell ref="G103:H103"/>
    <mergeCell ref="I103:J103"/>
    <mergeCell ref="K103:L103"/>
    <mergeCell ref="M103:N103"/>
    <mergeCell ref="G97:H97"/>
    <mergeCell ref="I97:J97"/>
    <mergeCell ref="K97:L97"/>
    <mergeCell ref="M97:N97"/>
    <mergeCell ref="O97:P97"/>
    <mergeCell ref="Q97:R97"/>
    <mergeCell ref="A82:F82"/>
    <mergeCell ref="A95:R95"/>
    <mergeCell ref="A96:A98"/>
    <mergeCell ref="B96:B98"/>
    <mergeCell ref="C96:R96"/>
    <mergeCell ref="E97:F97"/>
    <mergeCell ref="A99:R99"/>
    <mergeCell ref="O100:P100"/>
    <mergeCell ref="Q100:R100"/>
    <mergeCell ref="C97:D97"/>
    <mergeCell ref="C100:D100"/>
    <mergeCell ref="E100:F100"/>
    <mergeCell ref="G100:H100"/>
    <mergeCell ref="I100:J100"/>
    <mergeCell ref="K100:L100"/>
    <mergeCell ref="M100:N100"/>
    <mergeCell ref="O103:P103"/>
    <mergeCell ref="Q103:R103"/>
    <mergeCell ref="A110:R110"/>
  </mergeCells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2025-04-14T04:24:48Z</dcterms:created>
  <dc:creator>openpyxl</dc:creator>
</cp:coreProperties>
</file>