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ncgnplinoel\Desktop\"/>
    </mc:Choice>
  </mc:AlternateContent>
  <xr:revisionPtr revIDLastSave="0" documentId="13_ncr:1_{0B5D4026-E5C4-4515-B143-8837691A7A6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ntenedor_1" sheetId="1" r:id="rId1"/>
    <sheet name="Contenedor_2" sheetId="2" r:id="rId2"/>
  </sheets>
  <calcPr calcId="191029"/>
</workbook>
</file>

<file path=xl/calcChain.xml><?xml version="1.0" encoding="utf-8"?>
<calcChain xmlns="http://schemas.openxmlformats.org/spreadsheetml/2006/main">
  <c r="P10" i="2" l="1"/>
  <c r="P9" i="2"/>
  <c r="P8" i="2"/>
  <c r="P7" i="2"/>
  <c r="P6" i="2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<sst xmlns="http://schemas.openxmlformats.org/spreadsheetml/2006/main" count="122" uniqueCount="41">
  <si>
    <t>Material</t>
  </si>
  <si>
    <t>Texto de mensaje</t>
  </si>
  <si>
    <t>Bruto</t>
  </si>
  <si>
    <t>Neto</t>
  </si>
  <si>
    <t>Volumen</t>
  </si>
  <si>
    <t>Importe</t>
  </si>
  <si>
    <t>Cliente</t>
  </si>
  <si>
    <t>Nombre</t>
  </si>
  <si>
    <t>Contador</t>
  </si>
  <si>
    <t>Doc.comer.</t>
  </si>
  <si>
    <t>LibrUtiliz</t>
  </si>
  <si>
    <t>Grupo</t>
  </si>
  <si>
    <t>Lote</t>
  </si>
  <si>
    <t>1056619</t>
  </si>
  <si>
    <t>Galleta DUX Club Integral Bs 9x3CJx24-LS</t>
  </si>
  <si>
    <t>20000509</t>
  </si>
  <si>
    <t>GOYA DE PUERTO RICO INC</t>
  </si>
  <si>
    <t>10015766.0</t>
  </si>
  <si>
    <t>GCFOODS</t>
  </si>
  <si>
    <t>nan</t>
  </si>
  <si>
    <t>1056624</t>
  </si>
  <si>
    <t>Galleta DUX Golden salada Pl. 8 oz -EX</t>
  </si>
  <si>
    <t>7194343635.0</t>
  </si>
  <si>
    <t>1056629</t>
  </si>
  <si>
    <t>Galleta DUX Sodas salada Pl23oz.Micro-EX</t>
  </si>
  <si>
    <t>7196294206.0</t>
  </si>
  <si>
    <t>1056648</t>
  </si>
  <si>
    <t>GalletaDUXSoda EnvPlastico23.05oz-LS</t>
  </si>
  <si>
    <t>1056618</t>
  </si>
  <si>
    <t>Galleta DUX ClubOrig Bs.9x3CJx24.250g-LS</t>
  </si>
  <si>
    <t>7197420856.0</t>
  </si>
  <si>
    <t>Total peso Bruto</t>
  </si>
  <si>
    <t>Total peso Neto</t>
  </si>
  <si>
    <t>Total Volumen</t>
  </si>
  <si>
    <t>Total Importe</t>
  </si>
  <si>
    <t>Total LibrUtiliz</t>
  </si>
  <si>
    <t>1068487</t>
  </si>
  <si>
    <t>Galleta DUX Soda Pl 7.6 oz- LS</t>
  </si>
  <si>
    <t>7195013798.0</t>
  </si>
  <si>
    <t>Omitido</t>
  </si>
  <si>
    <t>Adición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</si>
</sst>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showGridLines="0" tabSelected="1" workbookViewId="0">
      <selection activeCell="A13" sqref="A13"/>
    </sheetView>
  </sheetViews>
  <sheetFormatPr baseColWidth="10" defaultColWidth="8.88671875" defaultRowHeight="14.4" x14ac:dyDescent="0.3"/>
  <cols>
    <col min="1" max="1" width="8" bestFit="1" customWidth="1"/>
    <col min="2" max="2" width="35.88671875" bestFit="1" customWidth="1"/>
    <col min="3" max="3" width="5.6640625" bestFit="1" customWidth="1"/>
    <col min="4" max="4" width="6" bestFit="1" customWidth="1"/>
    <col min="5" max="5" width="8.6640625" bestFit="1" customWidth="1"/>
    <col min="6" max="6" width="7.77734375" bestFit="1" customWidth="1"/>
    <col min="7" max="7" width="9" bestFit="1" customWidth="1"/>
    <col min="8" max="8" width="23.77734375" bestFit="1" customWidth="1"/>
    <col min="10" max="10" width="12.5546875" bestFit="1" customWidth="1"/>
    <col min="11" max="11" width="8.21875" bestFit="1" customWidth="1"/>
    <col min="12" max="12" width="9" bestFit="1" customWidth="1"/>
    <col min="13" max="13" width="4.6640625" bestFit="1" customWidth="1"/>
    <col min="15" max="15" width="14.77734375" bestFit="1" customWidth="1"/>
    <col min="16" max="16" width="9" bestFit="1" customWidth="1"/>
  </cols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39</v>
      </c>
    </row>
    <row r="2" spans="1:16" x14ac:dyDescent="0.3">
      <c r="A2" t="s">
        <v>13</v>
      </c>
      <c r="B2" t="s">
        <v>14</v>
      </c>
      <c r="C2">
        <v>6.6</v>
      </c>
      <c r="D2">
        <v>6</v>
      </c>
      <c r="E2">
        <v>2.8000000000000001E-2</v>
      </c>
      <c r="F2">
        <v>0.99</v>
      </c>
      <c r="G2" t="s">
        <v>15</v>
      </c>
      <c r="H2" t="s">
        <v>16</v>
      </c>
      <c r="I2">
        <v>24</v>
      </c>
      <c r="J2" t="s">
        <v>17</v>
      </c>
      <c r="K2">
        <v>9</v>
      </c>
      <c r="L2" t="s">
        <v>18</v>
      </c>
      <c r="M2" t="s">
        <v>19</v>
      </c>
    </row>
    <row r="3" spans="1:16" x14ac:dyDescent="0.3">
      <c r="A3" t="s">
        <v>20</v>
      </c>
      <c r="B3" t="s">
        <v>21</v>
      </c>
      <c r="C3">
        <v>3.8</v>
      </c>
      <c r="D3">
        <v>2.9159999999999999</v>
      </c>
      <c r="E3">
        <v>2.5000000000000001E-2</v>
      </c>
      <c r="F3">
        <v>1.5</v>
      </c>
      <c r="G3" t="s">
        <v>15</v>
      </c>
      <c r="H3" t="s">
        <v>16</v>
      </c>
      <c r="I3">
        <v>12</v>
      </c>
      <c r="J3" t="s">
        <v>22</v>
      </c>
      <c r="K3">
        <v>0</v>
      </c>
      <c r="L3" t="s">
        <v>18</v>
      </c>
      <c r="M3" t="s">
        <v>19</v>
      </c>
    </row>
    <row r="4" spans="1:16" x14ac:dyDescent="0.3">
      <c r="A4" t="s">
        <v>23</v>
      </c>
      <c r="B4" t="s">
        <v>24</v>
      </c>
      <c r="C4">
        <v>9.8000000000000007</v>
      </c>
      <c r="D4">
        <v>7.7759999999999998</v>
      </c>
      <c r="E4">
        <v>6.4000000000000001E-2</v>
      </c>
      <c r="F4">
        <v>2.87</v>
      </c>
      <c r="G4" t="s">
        <v>15</v>
      </c>
      <c r="H4" t="s">
        <v>16</v>
      </c>
      <c r="I4">
        <v>12</v>
      </c>
      <c r="J4" t="s">
        <v>25</v>
      </c>
      <c r="K4">
        <v>18</v>
      </c>
      <c r="L4" t="s">
        <v>18</v>
      </c>
      <c r="M4" t="s">
        <v>19</v>
      </c>
    </row>
    <row r="5" spans="1:16" x14ac:dyDescent="0.3">
      <c r="A5" t="s">
        <v>26</v>
      </c>
      <c r="B5" t="s">
        <v>27</v>
      </c>
      <c r="C5">
        <v>5.8</v>
      </c>
      <c r="D5">
        <v>3.9180000000000001</v>
      </c>
      <c r="E5">
        <v>4.8000000000000001E-2</v>
      </c>
      <c r="F5">
        <v>3.3</v>
      </c>
      <c r="G5" t="s">
        <v>15</v>
      </c>
      <c r="H5" t="s">
        <v>16</v>
      </c>
      <c r="I5">
        <v>6</v>
      </c>
      <c r="J5" t="s">
        <v>25</v>
      </c>
      <c r="K5">
        <v>465</v>
      </c>
      <c r="L5" t="s">
        <v>18</v>
      </c>
      <c r="M5" t="s">
        <v>19</v>
      </c>
    </row>
    <row r="6" spans="1:16" x14ac:dyDescent="0.3">
      <c r="A6" t="s">
        <v>28</v>
      </c>
      <c r="B6" t="s">
        <v>29</v>
      </c>
      <c r="C6">
        <v>7</v>
      </c>
      <c r="D6">
        <v>6</v>
      </c>
      <c r="E6">
        <v>2.8000000000000001E-2</v>
      </c>
      <c r="F6">
        <v>0.99</v>
      </c>
      <c r="G6" t="s">
        <v>15</v>
      </c>
      <c r="H6" t="s">
        <v>16</v>
      </c>
      <c r="I6">
        <v>24</v>
      </c>
      <c r="J6" t="s">
        <v>30</v>
      </c>
      <c r="K6">
        <v>200</v>
      </c>
      <c r="L6" t="s">
        <v>18</v>
      </c>
      <c r="M6" t="s">
        <v>19</v>
      </c>
    </row>
    <row r="7" spans="1:16" x14ac:dyDescent="0.3">
      <c r="A7" t="s">
        <v>20</v>
      </c>
      <c r="B7" t="s">
        <v>21</v>
      </c>
      <c r="C7">
        <v>3.8</v>
      </c>
      <c r="D7">
        <v>2.9159999999999999</v>
      </c>
      <c r="E7">
        <v>2.5000000000000001E-2</v>
      </c>
      <c r="F7">
        <v>1.5</v>
      </c>
      <c r="G7" t="s">
        <v>15</v>
      </c>
      <c r="H7" t="s">
        <v>16</v>
      </c>
      <c r="I7">
        <v>12</v>
      </c>
      <c r="J7" t="s">
        <v>30</v>
      </c>
      <c r="K7">
        <v>974</v>
      </c>
      <c r="L7" t="s">
        <v>18</v>
      </c>
      <c r="M7" t="s">
        <v>19</v>
      </c>
    </row>
    <row r="8" spans="1:16" x14ac:dyDescent="0.3">
      <c r="A8" t="s">
        <v>23</v>
      </c>
      <c r="B8" t="s">
        <v>24</v>
      </c>
      <c r="C8">
        <v>9.8000000000000007</v>
      </c>
      <c r="D8">
        <v>7.7759999999999998</v>
      </c>
      <c r="E8">
        <v>6.4000000000000001E-2</v>
      </c>
      <c r="F8">
        <v>2.87</v>
      </c>
      <c r="G8" t="s">
        <v>15</v>
      </c>
      <c r="H8" t="s">
        <v>16</v>
      </c>
      <c r="I8">
        <v>12</v>
      </c>
      <c r="J8" t="s">
        <v>30</v>
      </c>
      <c r="K8">
        <v>84</v>
      </c>
      <c r="L8" t="s">
        <v>18</v>
      </c>
      <c r="M8" t="s">
        <v>19</v>
      </c>
    </row>
    <row r="9" spans="1:16" x14ac:dyDescent="0.3">
      <c r="A9" t="s">
        <v>26</v>
      </c>
      <c r="B9" t="s">
        <v>27</v>
      </c>
      <c r="C9">
        <v>5.8</v>
      </c>
      <c r="D9">
        <v>3.9180000000000001</v>
      </c>
      <c r="E9">
        <v>4.8000000000000001E-2</v>
      </c>
      <c r="F9">
        <v>3.3</v>
      </c>
      <c r="G9" t="s">
        <v>15</v>
      </c>
      <c r="H9" t="s">
        <v>16</v>
      </c>
      <c r="I9">
        <v>6</v>
      </c>
      <c r="J9" t="s">
        <v>30</v>
      </c>
      <c r="K9">
        <v>122</v>
      </c>
      <c r="L9" t="s">
        <v>18</v>
      </c>
      <c r="M9" t="s">
        <v>19</v>
      </c>
    </row>
    <row r="10" spans="1:16" x14ac:dyDescent="0.3">
      <c r="O10" s="2" t="s">
        <v>31</v>
      </c>
      <c r="P10">
        <f>SUMPRODUCT((LOWER($N$2:$N$9)&lt;&gt;"x")*(C$2:C$9)*(K$2:K$9))</f>
        <v>9564.8000000000011</v>
      </c>
    </row>
    <row r="11" spans="1:16" x14ac:dyDescent="0.3">
      <c r="A11" s="3" t="s">
        <v>40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2" t="s">
        <v>32</v>
      </c>
      <c r="P11">
        <f>SUMPRODUCT((LOWER($N$2:$N$9)&lt;&gt;"x")*(D$2:D$9)*(K$2:K$9))</f>
        <v>7187.2020000000002</v>
      </c>
    </row>
    <row r="12" spans="1:16" x14ac:dyDescent="0.3">
      <c r="O12" s="2" t="s">
        <v>33</v>
      </c>
      <c r="P12">
        <f>SUMPRODUCT((LOWER($N$2:$N$9)&lt;&gt;"x")*(E$2:E$9)*(K$2:K$9))</f>
        <v>64.906000000000006</v>
      </c>
    </row>
    <row r="13" spans="1:16" x14ac:dyDescent="0.3">
      <c r="O13" s="2" t="s">
        <v>34</v>
      </c>
      <c r="P13">
        <f>SUMPRODUCT((LOWER($N$2:$N$9)&lt;&gt;"x")*(F$2:F$9)*(I$2:I$9)*(K$2:K$9))</f>
        <v>37633.32</v>
      </c>
    </row>
    <row r="14" spans="1:16" x14ac:dyDescent="0.3">
      <c r="O14" s="2" t="s">
        <v>35</v>
      </c>
      <c r="P14">
        <f>SUMPRODUCT((LOWER($N$2:$N$9)&lt;&gt;"x")*(K$2:K$9))</f>
        <v>1872</v>
      </c>
    </row>
  </sheetData>
  <mergeCells count="1">
    <mergeCell ref="A11:M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O14" sqref="O14"/>
    </sheetView>
  </sheetViews>
  <sheetFormatPr baseColWidth="10" defaultColWidth="8.88671875" defaultRowHeight="14.4" x14ac:dyDescent="0.3"/>
  <cols>
    <col min="1" max="1" width="8" bestFit="1" customWidth="1"/>
    <col min="2" max="2" width="33.33203125" bestFit="1" customWidth="1"/>
    <col min="3" max="3" width="5.6640625" bestFit="1" customWidth="1"/>
    <col min="4" max="4" width="6" bestFit="1" customWidth="1"/>
    <col min="5" max="5" width="8.6640625" bestFit="1" customWidth="1"/>
    <col min="6" max="6" width="7.77734375" bestFit="1" customWidth="1"/>
    <col min="7" max="7" width="9" bestFit="1" customWidth="1"/>
    <col min="8" max="8" width="23.77734375" bestFit="1" customWidth="1"/>
    <col min="10" max="10" width="12.5546875" bestFit="1" customWidth="1"/>
    <col min="11" max="11" width="8.21875" bestFit="1" customWidth="1"/>
    <col min="12" max="12" width="9" bestFit="1" customWidth="1"/>
    <col min="13" max="13" width="4.6640625" bestFit="1" customWidth="1"/>
    <col min="15" max="15" width="14.77734375" bestFit="1" customWidth="1"/>
    <col min="16" max="16" width="9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3">
      <c r="A2" t="s">
        <v>36</v>
      </c>
      <c r="B2" t="s">
        <v>37</v>
      </c>
      <c r="C2">
        <v>3.5</v>
      </c>
      <c r="D2">
        <v>2.5920000000000001</v>
      </c>
      <c r="E2">
        <v>3.3000000000000002E-2</v>
      </c>
      <c r="F2">
        <v>1.5</v>
      </c>
      <c r="G2" t="s">
        <v>15</v>
      </c>
      <c r="H2" t="s">
        <v>16</v>
      </c>
      <c r="I2">
        <v>12</v>
      </c>
      <c r="J2" t="s">
        <v>38</v>
      </c>
      <c r="K2">
        <v>28</v>
      </c>
      <c r="L2" t="s">
        <v>18</v>
      </c>
      <c r="M2" t="s">
        <v>19</v>
      </c>
    </row>
    <row r="3" spans="1:16" x14ac:dyDescent="0.3">
      <c r="A3" t="s">
        <v>36</v>
      </c>
      <c r="B3" t="s">
        <v>37</v>
      </c>
      <c r="C3">
        <v>3.5</v>
      </c>
      <c r="D3">
        <v>2.5920000000000001</v>
      </c>
      <c r="E3">
        <v>3.3000000000000002E-2</v>
      </c>
      <c r="F3">
        <v>1.5</v>
      </c>
      <c r="G3" t="s">
        <v>15</v>
      </c>
      <c r="H3" t="s">
        <v>16</v>
      </c>
      <c r="I3">
        <v>12</v>
      </c>
      <c r="J3" t="s">
        <v>25</v>
      </c>
      <c r="K3">
        <v>38</v>
      </c>
      <c r="L3" t="s">
        <v>18</v>
      </c>
      <c r="M3" t="s">
        <v>19</v>
      </c>
    </row>
    <row r="4" spans="1:16" x14ac:dyDescent="0.3">
      <c r="A4" t="s">
        <v>26</v>
      </c>
      <c r="B4" t="s">
        <v>27</v>
      </c>
      <c r="C4">
        <v>5.8</v>
      </c>
      <c r="D4">
        <v>3.9180000000000001</v>
      </c>
      <c r="E4">
        <v>4.8000000000000001E-2</v>
      </c>
      <c r="F4">
        <v>3.3</v>
      </c>
      <c r="G4" t="s">
        <v>15</v>
      </c>
      <c r="H4" t="s">
        <v>16</v>
      </c>
      <c r="I4">
        <v>6</v>
      </c>
      <c r="J4" t="s">
        <v>30</v>
      </c>
      <c r="K4">
        <v>908</v>
      </c>
      <c r="L4" t="s">
        <v>18</v>
      </c>
      <c r="M4" t="s">
        <v>19</v>
      </c>
    </row>
    <row r="5" spans="1:16" x14ac:dyDescent="0.3">
      <c r="A5" t="s">
        <v>36</v>
      </c>
      <c r="B5" t="s">
        <v>37</v>
      </c>
      <c r="C5">
        <v>3.5</v>
      </c>
      <c r="D5">
        <v>2.5920000000000001</v>
      </c>
      <c r="E5">
        <v>3.3000000000000002E-2</v>
      </c>
      <c r="F5">
        <v>1.5</v>
      </c>
      <c r="G5" t="s">
        <v>15</v>
      </c>
      <c r="H5" t="s">
        <v>16</v>
      </c>
      <c r="I5">
        <v>12</v>
      </c>
      <c r="J5" t="s">
        <v>30</v>
      </c>
      <c r="K5">
        <v>166</v>
      </c>
      <c r="L5" t="s">
        <v>18</v>
      </c>
      <c r="M5" t="s">
        <v>19</v>
      </c>
    </row>
    <row r="6" spans="1:16" x14ac:dyDescent="0.3">
      <c r="O6" s="2" t="s">
        <v>31</v>
      </c>
      <c r="P6">
        <f>SUMPRODUCT((LOWER($N$2:$N$5)&lt;&gt;"x")*(C$2:C$5)*(K$2:K$5))</f>
        <v>6078.4</v>
      </c>
    </row>
    <row r="7" spans="1:16" x14ac:dyDescent="0.3">
      <c r="O7" s="2" t="s">
        <v>32</v>
      </c>
      <c r="P7">
        <f>SUMPRODUCT((LOWER($N$2:$N$5)&lt;&gt;"x")*(D$2:D$5)*(K$2:K$5))</f>
        <v>4158.8880000000008</v>
      </c>
    </row>
    <row r="8" spans="1:16" x14ac:dyDescent="0.3">
      <c r="O8" s="2" t="s">
        <v>33</v>
      </c>
      <c r="P8">
        <f>SUMPRODUCT((LOWER($N$2:$N$5)&lt;&gt;"x")*(E$2:E$5)*(K$2:K$5))</f>
        <v>51.24</v>
      </c>
    </row>
    <row r="9" spans="1:16" x14ac:dyDescent="0.3">
      <c r="O9" s="2" t="s">
        <v>34</v>
      </c>
      <c r="P9">
        <f>SUMPRODUCT((LOWER($N$2:$N$5)&lt;&gt;"x")*(F$2:F$5)*(I$2:I$5)*(K$2:K$5))</f>
        <v>22154.399999999998</v>
      </c>
    </row>
    <row r="10" spans="1:16" x14ac:dyDescent="0.3">
      <c r="O10" s="2" t="s">
        <v>35</v>
      </c>
      <c r="P10">
        <f>SUMPRODUCT((LOWER($N$2:$N$5)&lt;&gt;"x")*(K$2:K$5))</f>
        <v>1140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Contenedor_1</vt:lpstr>
      <vt:lpstr>Contenedor_2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Practicante Logistica Internacional Noel</cp:lastModifiedBy>
  <dcterms:created xsi:type="dcterms:W3CDTF">2024-10-04T21:20:34Z</dcterms:created>
  <dcterms:modified xsi:type="dcterms:W3CDTF">2024-10-04T21:51:02Z</dcterms:modified>
</cp:coreProperties>
</file>