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aBaldo/Desktop/Optimization/Team Project/"/>
    </mc:Choice>
  </mc:AlternateContent>
  <xr:revisionPtr revIDLastSave="0" documentId="13_ncr:1_{08CD38C2-CBD6-BD4B-82DF-64B79F808DE4}" xr6:coauthVersionLast="46" xr6:coauthVersionMax="46" xr10:uidLastSave="{00000000-0000-0000-0000-000000000000}"/>
  <bookViews>
    <workbookView xWindow="1280" yWindow="460" windowWidth="2202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21" i="1"/>
  <c r="N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2" i="1"/>
  <c r="M23" i="1"/>
  <c r="M24" i="1"/>
  <c r="M25" i="1"/>
  <c r="M26" i="1"/>
  <c r="M27" i="1"/>
  <c r="M28" i="1"/>
  <c r="M2" i="1"/>
  <c r="L29" i="1"/>
  <c r="K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F29" i="1"/>
</calcChain>
</file>

<file path=xl/sharedStrings.xml><?xml version="1.0" encoding="utf-8"?>
<sst xmlns="http://schemas.openxmlformats.org/spreadsheetml/2006/main" count="67" uniqueCount="44">
  <si>
    <t>Subcategory</t>
  </si>
  <si>
    <t>Item</t>
  </si>
  <si>
    <t>Item Name</t>
  </si>
  <si>
    <t>Q</t>
  </si>
  <si>
    <t>Profits</t>
  </si>
  <si>
    <t>Service</t>
  </si>
  <si>
    <t>Promotion to Total%</t>
  </si>
  <si>
    <t>Regular to Total%</t>
  </si>
  <si>
    <t>WHOLE</t>
  </si>
  <si>
    <t>SOY</t>
  </si>
  <si>
    <t>SKIMMED</t>
  </si>
  <si>
    <t>CHILD&amp;INFANT</t>
  </si>
  <si>
    <t>LAIVE EVAP LACTOSE FREE CARTON500GR 6PK</t>
  </si>
  <si>
    <t>GLORIA MILK UHT WHOLE CARTON1L 3PK</t>
  </si>
  <si>
    <t>GLORIA MILK UHT LACTOSE FREE CARTON1L 3PK</t>
  </si>
  <si>
    <t>SOY VIDA EVAPORATED CAN 400GR 6PK</t>
  </si>
  <si>
    <t>LA PREFERIDA MILK CHOCO BAG800ML</t>
  </si>
  <si>
    <t>GLORIA MILK UHT SKIMMED CARTON1L 3PK</t>
  </si>
  <si>
    <t>LAIVE EVAP VITAM CARTON500GR 6PK</t>
  </si>
  <si>
    <t>GLORIA MILK UHT CHILD CARTON1L 3PK</t>
  </si>
  <si>
    <t>LAIVE EVAP SKIMMED CARTON500GR 6PK</t>
  </si>
  <si>
    <t>GLORIA MILK EVAP WHOLE CAN 170GR 6PK</t>
  </si>
  <si>
    <t>LAIVE MILK UHT LACTOSE FREE CARTON1LT 4PK</t>
  </si>
  <si>
    <t>BONLE LACTOSE FREE CARTON500GR6PK</t>
  </si>
  <si>
    <t>GLORIA MILK UHT WHOLE BAG946ML</t>
  </si>
  <si>
    <t>GLORIA MILK UHT ENTERA BAG946ML 3PK</t>
  </si>
  <si>
    <t>NAN2 CONT FORMULA  EVAP CAN 410G 6PK</t>
  </si>
  <si>
    <t>GLORIA MILK EVAP WHOLE CAN 400GR</t>
  </si>
  <si>
    <t>IDEAL CREMOSITA WHOLE CAN 400GR 6PK</t>
  </si>
  <si>
    <t>GLORIA MILK UHT SUPER SKIMMED CARTON1L 3PK</t>
  </si>
  <si>
    <t>ANCHOR POWDER CAN800GR</t>
  </si>
  <si>
    <t>LAIVE EVAP CHILD CARTON500GR 6PCK</t>
  </si>
  <si>
    <t>LAIVE MILK UHT LACTOSE FREE CARTON1LT</t>
  </si>
  <si>
    <t>DANLAC MILK PASTEURIZED BOTTLE 900 ML</t>
  </si>
  <si>
    <t>LAIVE BEB UHT CHOCOLATE  CARTON180ML 6PK</t>
  </si>
  <si>
    <t>GLORIA MILK UHT LACTOSE FREEA BAG946ML</t>
  </si>
  <si>
    <t>GLORIA MILK EVAP CHILD CAN 170GR 6PK</t>
  </si>
  <si>
    <t>BONLE WHOLE CARTON500GR6PK</t>
  </si>
  <si>
    <t>GLORIA MILK UHT SKIMMED BAG946ML</t>
  </si>
  <si>
    <t>Unit Cost</t>
  </si>
  <si>
    <t>Promotional Profit</t>
  </si>
  <si>
    <t>Total Profit</t>
  </si>
  <si>
    <t>Gap</t>
  </si>
  <si>
    <t>Regular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</si>
</sst>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4" fontId="0" fillId="0" borderId="1" xfId="2" applyFont="1" applyBorder="1"/>
    <xf numFmtId="2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44" fontId="0" fillId="0" borderId="0" xfId="0" applyNumberFormat="1"/>
    <xf numFmtId="0" fontId="0" fillId="0" borderId="0" xfId="0" applyFill="1"/>
    <xf numFmtId="44" fontId="5" fillId="0" borderId="0" xfId="0" applyNumberFormat="1" applyFont="1" applyFill="1"/>
    <xf numFmtId="44" fontId="0" fillId="0" borderId="1" xfId="2" applyFont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44" fontId="0" fillId="0" borderId="1" xfId="2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G1" sqref="G1:G1048576"/>
    </sheetView>
  </sheetViews>
  <sheetFormatPr baseColWidth="10" defaultColWidth="8.83203125" defaultRowHeight="15" x14ac:dyDescent="0.2"/>
  <cols>
    <col min="1" max="1" width="3.1640625" bestFit="1" customWidth="1"/>
    <col min="2" max="2" width="13.83203125" customWidth="1"/>
    <col min="3" max="3" width="12.83203125" customWidth="1"/>
    <col min="4" max="4" width="39.83203125" bestFit="1" customWidth="1"/>
    <col min="5" max="5" width="10.1640625" bestFit="1" customWidth="1"/>
    <col min="6" max="6" width="13.1640625" bestFit="1" customWidth="1"/>
    <col min="7" max="7" width="12.1640625" bestFit="1" customWidth="1"/>
    <col min="8" max="8" width="21.83203125" hidden="1" customWidth="1"/>
    <col min="9" max="9" width="18.6640625" hidden="1" customWidth="1"/>
    <col min="10" max="10" width="0" hidden="1" customWidth="1"/>
    <col min="11" max="11" width="16.5" customWidth="1"/>
    <col min="12" max="12" width="15.5" customWidth="1"/>
    <col min="13" max="14" width="13.1640625" bestFit="1" customWidth="1"/>
  </cols>
  <sheetData>
    <row r="1" spans="1:14" x14ac:dyDescent="0.2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13" t="s">
        <v>39</v>
      </c>
      <c r="K1" s="13" t="s">
        <v>40</v>
      </c>
      <c r="L1" s="13" t="s">
        <v>43</v>
      </c>
      <c r="M1" s="13" t="s">
        <v>41</v>
      </c>
      <c r="N1" s="13" t="s">
        <v>42</v>
      </c>
    </row>
    <row r="2" spans="1:14" x14ac:dyDescent="0.2">
      <c r="A2" s="1">
        <v>0</v>
      </c>
      <c r="B2" s="2" t="s">
        <v>8</v>
      </c>
      <c r="C2" s="3">
        <v>20100744</v>
      </c>
      <c r="D2" s="2" t="s">
        <v>12</v>
      </c>
      <c r="E2" s="4">
        <v>6036</v>
      </c>
      <c r="F2" s="5">
        <v>7013.2558897708795</v>
      </c>
      <c r="G2" s="6">
        <v>0.80693653926703768</v>
      </c>
      <c r="H2" s="6">
        <v>33.866051879727372</v>
      </c>
      <c r="I2" s="6">
        <v>66.133948120272635</v>
      </c>
      <c r="J2" s="12">
        <v>13.241440314830699</v>
      </c>
      <c r="K2" s="9">
        <f>J2*(1-H2)+F2</f>
        <v>6578.06202542134</v>
      </c>
      <c r="L2" s="9">
        <f>J2*(1-I2)+F2</f>
        <v>6150.7886032670103</v>
      </c>
      <c r="M2" s="9">
        <f>K2+L2</f>
        <v>12728.850628688349</v>
      </c>
      <c r="N2" s="9">
        <f>K2-L2</f>
        <v>427.27342215432964</v>
      </c>
    </row>
    <row r="3" spans="1:14" x14ac:dyDescent="0.2">
      <c r="A3" s="1">
        <v>1</v>
      </c>
      <c r="B3" s="2" t="s">
        <v>8</v>
      </c>
      <c r="C3" s="3">
        <v>929548</v>
      </c>
      <c r="D3" s="2" t="s">
        <v>13</v>
      </c>
      <c r="E3" s="4">
        <v>11615</v>
      </c>
      <c r="F3" s="5">
        <v>5205.6029171526116</v>
      </c>
      <c r="G3" s="6">
        <v>0.74683599912138821</v>
      </c>
      <c r="H3" s="6">
        <v>29.728763756750048</v>
      </c>
      <c r="I3" s="6">
        <v>70.271236243249945</v>
      </c>
      <c r="J3" s="12">
        <v>8.5705673376829701</v>
      </c>
      <c r="K3" s="9">
        <f t="shared" ref="K3:K28" si="0">J3*(1-H3)+F3</f>
        <v>4959.3811128469997</v>
      </c>
      <c r="L3" s="9">
        <f t="shared" ref="L3:L28" si="1">J3*(1-I3)+F3</f>
        <v>4611.9091223652931</v>
      </c>
      <c r="M3" s="9">
        <f t="shared" ref="M3:M28" si="2">K3+L3</f>
        <v>9571.2902352122928</v>
      </c>
      <c r="N3" s="9">
        <f t="shared" ref="N3:N28" si="3">K3-L3</f>
        <v>347.4719904817066</v>
      </c>
    </row>
    <row r="4" spans="1:14" x14ac:dyDescent="0.2">
      <c r="A4" s="1">
        <v>2</v>
      </c>
      <c r="B4" s="2" t="s">
        <v>8</v>
      </c>
      <c r="C4" s="3">
        <v>919288</v>
      </c>
      <c r="D4" s="2" t="s">
        <v>14</v>
      </c>
      <c r="E4" s="4">
        <v>6801</v>
      </c>
      <c r="F4" s="5">
        <v>6305.3923843582788</v>
      </c>
      <c r="G4" s="6">
        <v>0.84345550672927083</v>
      </c>
      <c r="H4" s="6">
        <v>21.770999606120469</v>
      </c>
      <c r="I4" s="6">
        <v>78.229000393879531</v>
      </c>
      <c r="J4" s="12">
        <v>9.5663739864341402</v>
      </c>
      <c r="K4" s="9">
        <f t="shared" si="0"/>
        <v>6106.6892340540544</v>
      </c>
      <c r="L4" s="9">
        <f t="shared" si="1"/>
        <v>5566.5908839919575</v>
      </c>
      <c r="M4" s="9">
        <f t="shared" si="2"/>
        <v>11673.280118046012</v>
      </c>
      <c r="N4" s="9">
        <f t="shared" si="3"/>
        <v>540.09835006209687</v>
      </c>
    </row>
    <row r="5" spans="1:14" x14ac:dyDescent="0.2">
      <c r="A5" s="1">
        <v>3</v>
      </c>
      <c r="B5" s="2" t="s">
        <v>9</v>
      </c>
      <c r="C5" s="3">
        <v>969700</v>
      </c>
      <c r="D5" s="2" t="s">
        <v>15</v>
      </c>
      <c r="E5" s="4">
        <v>7205</v>
      </c>
      <c r="F5" s="5">
        <v>2496.7825129304269</v>
      </c>
      <c r="G5" s="6">
        <v>0.75382880567190735</v>
      </c>
      <c r="H5" s="6">
        <v>19.139569073108749</v>
      </c>
      <c r="I5" s="6">
        <v>80.86043092689124</v>
      </c>
      <c r="J5" s="12">
        <v>8.2869247890132094</v>
      </c>
      <c r="K5" s="9">
        <f t="shared" si="0"/>
        <v>2346.4612683164646</v>
      </c>
      <c r="L5" s="9">
        <f t="shared" si="1"/>
        <v>1834.9851282210948</v>
      </c>
      <c r="M5" s="9">
        <f t="shared" si="2"/>
        <v>4181.4463965375598</v>
      </c>
      <c r="N5" s="9">
        <f t="shared" si="3"/>
        <v>511.47614009536983</v>
      </c>
    </row>
    <row r="6" spans="1:14" x14ac:dyDescent="0.2">
      <c r="A6" s="1">
        <v>4</v>
      </c>
      <c r="B6" s="2" t="s">
        <v>8</v>
      </c>
      <c r="C6" s="3">
        <v>990794</v>
      </c>
      <c r="D6" s="2" t="s">
        <v>16</v>
      </c>
      <c r="E6" s="4">
        <v>22891</v>
      </c>
      <c r="F6" s="5">
        <v>6018.8994395220971</v>
      </c>
      <c r="G6" s="6">
        <v>0.90819307709934616</v>
      </c>
      <c r="H6" s="6">
        <v>12.91547061732722</v>
      </c>
      <c r="I6" s="6">
        <v>87.084529382672784</v>
      </c>
      <c r="J6" s="12">
        <v>1.5643186697337701</v>
      </c>
      <c r="K6" s="9">
        <f t="shared" si="0"/>
        <v>6000.2598463767481</v>
      </c>
      <c r="L6" s="9">
        <f t="shared" si="1"/>
        <v>5884.2358030335363</v>
      </c>
      <c r="M6" s="9">
        <f t="shared" si="2"/>
        <v>11884.495649410284</v>
      </c>
      <c r="N6" s="9">
        <f t="shared" si="3"/>
        <v>116.02404334321182</v>
      </c>
    </row>
    <row r="7" spans="1:14" x14ac:dyDescent="0.2">
      <c r="A7" s="1">
        <v>5</v>
      </c>
      <c r="B7" s="2" t="s">
        <v>10</v>
      </c>
      <c r="C7" s="3">
        <v>919289</v>
      </c>
      <c r="D7" s="2" t="s">
        <v>17</v>
      </c>
      <c r="E7" s="4">
        <v>6436</v>
      </c>
      <c r="F7" s="5">
        <v>4942.794899896996</v>
      </c>
      <c r="G7" s="6">
        <v>0.83787961654232868</v>
      </c>
      <c r="H7" s="6">
        <v>29.259718525216261</v>
      </c>
      <c r="I7" s="6">
        <v>70.740281474783743</v>
      </c>
      <c r="J7" s="12">
        <v>8.6184990971652606</v>
      </c>
      <c r="K7" s="9">
        <f t="shared" si="0"/>
        <v>4699.2385413012753</v>
      </c>
      <c r="L7" s="9">
        <f t="shared" si="1"/>
        <v>4341.738346970521</v>
      </c>
      <c r="M7" s="9">
        <f t="shared" si="2"/>
        <v>9040.9768882717963</v>
      </c>
      <c r="N7" s="9">
        <f t="shared" si="3"/>
        <v>357.50019433075431</v>
      </c>
    </row>
    <row r="8" spans="1:14" x14ac:dyDescent="0.2">
      <c r="A8" s="1">
        <v>6</v>
      </c>
      <c r="B8" s="2" t="s">
        <v>8</v>
      </c>
      <c r="C8" s="3">
        <v>20053738</v>
      </c>
      <c r="D8" s="2" t="s">
        <v>18</v>
      </c>
      <c r="E8" s="4">
        <v>4790</v>
      </c>
      <c r="F8" s="5">
        <v>2536.428020182866</v>
      </c>
      <c r="G8" s="6">
        <v>0.74218948893864523</v>
      </c>
      <c r="H8" s="6">
        <v>31.906927205186751</v>
      </c>
      <c r="I8" s="6">
        <v>68.093072794813253</v>
      </c>
      <c r="J8" s="12">
        <v>11.7598714676189</v>
      </c>
      <c r="K8" s="9">
        <f t="shared" si="0"/>
        <v>2172.966528790816</v>
      </c>
      <c r="L8" s="9">
        <f t="shared" si="1"/>
        <v>1747.4221077482639</v>
      </c>
      <c r="M8" s="9">
        <f t="shared" si="2"/>
        <v>3920.3886365390799</v>
      </c>
      <c r="N8" s="9">
        <f t="shared" si="3"/>
        <v>425.54442104255213</v>
      </c>
    </row>
    <row r="9" spans="1:14" x14ac:dyDescent="0.2">
      <c r="A9" s="1">
        <v>7</v>
      </c>
      <c r="B9" s="2" t="s">
        <v>8</v>
      </c>
      <c r="C9" s="3">
        <v>20083790</v>
      </c>
      <c r="D9" s="2" t="s">
        <v>19</v>
      </c>
      <c r="E9" s="4">
        <v>3659</v>
      </c>
      <c r="F9" s="5">
        <v>1498.1183265934001</v>
      </c>
      <c r="G9" s="6">
        <v>0.77740402357335359</v>
      </c>
      <c r="H9" s="6">
        <v>23.39822741030153</v>
      </c>
      <c r="I9" s="6">
        <v>76.60177258969847</v>
      </c>
      <c r="J9" s="12">
        <v>9.6346545133961694</v>
      </c>
      <c r="K9" s="9">
        <f t="shared" si="0"/>
        <v>1282.3191437826647</v>
      </c>
      <c r="L9" s="9">
        <f t="shared" si="1"/>
        <v>769.72136709131087</v>
      </c>
      <c r="M9" s="9">
        <f t="shared" si="2"/>
        <v>2052.0405108739756</v>
      </c>
      <c r="N9" s="9">
        <f t="shared" si="3"/>
        <v>512.59777669135383</v>
      </c>
    </row>
    <row r="10" spans="1:14" x14ac:dyDescent="0.2">
      <c r="A10" s="1">
        <v>8</v>
      </c>
      <c r="B10" s="2" t="s">
        <v>10</v>
      </c>
      <c r="C10" s="3">
        <v>20099337</v>
      </c>
      <c r="D10" s="2" t="s">
        <v>20</v>
      </c>
      <c r="E10" s="4">
        <v>3766</v>
      </c>
      <c r="F10" s="5">
        <v>808.14019544417943</v>
      </c>
      <c r="G10" s="6">
        <v>0.74748509151605602</v>
      </c>
      <c r="H10" s="6">
        <v>32.051770066125997</v>
      </c>
      <c r="I10" s="6">
        <v>67.948229933873989</v>
      </c>
      <c r="J10" s="12">
        <v>11.8597284701095</v>
      </c>
      <c r="K10" s="9">
        <f t="shared" si="0"/>
        <v>439.87463394365096</v>
      </c>
      <c r="L10" s="9">
        <f t="shared" si="1"/>
        <v>14.15236687397703</v>
      </c>
      <c r="M10" s="9">
        <f t="shared" si="2"/>
        <v>454.02700081762799</v>
      </c>
      <c r="N10" s="9">
        <f t="shared" si="3"/>
        <v>425.72226706967393</v>
      </c>
    </row>
    <row r="11" spans="1:14" x14ac:dyDescent="0.2">
      <c r="A11" s="1">
        <v>9</v>
      </c>
      <c r="B11" s="2" t="s">
        <v>8</v>
      </c>
      <c r="C11" s="3">
        <v>106833</v>
      </c>
      <c r="D11" s="2" t="s">
        <v>21</v>
      </c>
      <c r="E11" s="4">
        <v>5358</v>
      </c>
      <c r="F11" s="5">
        <v>2582.804458339594</v>
      </c>
      <c r="G11" s="6">
        <v>0.86221349371956957</v>
      </c>
      <c r="H11" s="6">
        <v>2.1284802128173328</v>
      </c>
      <c r="I11" s="6">
        <v>97.871519787182663</v>
      </c>
      <c r="J11" s="12">
        <v>8.0900305520966906</v>
      </c>
      <c r="K11" s="9">
        <f t="shared" si="0"/>
        <v>2573.6750189404652</v>
      </c>
      <c r="L11" s="9">
        <f t="shared" si="1"/>
        <v>1799.1109036332473</v>
      </c>
      <c r="M11" s="9">
        <f t="shared" si="2"/>
        <v>4372.785922573712</v>
      </c>
      <c r="N11" s="9">
        <f t="shared" si="3"/>
        <v>774.56411530721789</v>
      </c>
    </row>
    <row r="12" spans="1:14" x14ac:dyDescent="0.2">
      <c r="A12" s="1">
        <v>10</v>
      </c>
      <c r="B12" s="2" t="s">
        <v>8</v>
      </c>
      <c r="C12" s="3">
        <v>937320</v>
      </c>
      <c r="D12" s="2" t="s">
        <v>22</v>
      </c>
      <c r="E12" s="4">
        <v>1870</v>
      </c>
      <c r="F12" s="5">
        <v>2850.1561964146399</v>
      </c>
      <c r="G12" s="6">
        <v>0.86315041241884005</v>
      </c>
      <c r="H12" s="6">
        <v>19.772992682730631</v>
      </c>
      <c r="I12" s="6">
        <v>80.227007317269369</v>
      </c>
      <c r="J12" s="12">
        <v>12.0725967784928</v>
      </c>
      <c r="K12" s="9">
        <f t="shared" si="0"/>
        <v>2623.517425430437</v>
      </c>
      <c r="L12" s="9">
        <f t="shared" si="1"/>
        <v>1893.6804831065483</v>
      </c>
      <c r="M12" s="9">
        <f t="shared" si="2"/>
        <v>4517.1979085369858</v>
      </c>
      <c r="N12" s="9">
        <f t="shared" si="3"/>
        <v>729.83694232388871</v>
      </c>
    </row>
    <row r="13" spans="1:14" x14ac:dyDescent="0.2">
      <c r="A13" s="1">
        <v>11</v>
      </c>
      <c r="B13" s="2" t="s">
        <v>8</v>
      </c>
      <c r="C13" s="3">
        <v>20080361</v>
      </c>
      <c r="D13" s="2" t="s">
        <v>23</v>
      </c>
      <c r="E13" s="4">
        <v>1</v>
      </c>
      <c r="F13" s="5">
        <v>803.6541542930712</v>
      </c>
      <c r="G13" s="6">
        <v>1.1056394244483411E-4</v>
      </c>
      <c r="H13" s="6">
        <v>14.858975919874849</v>
      </c>
      <c r="I13" s="6">
        <v>85.141024080125149</v>
      </c>
      <c r="J13" s="12">
        <v>10.0358787992273</v>
      </c>
      <c r="K13" s="9">
        <f t="shared" si="0"/>
        <v>664.56715167979758</v>
      </c>
      <c r="L13" s="9">
        <f t="shared" si="1"/>
        <v>-40.774965417930503</v>
      </c>
      <c r="M13" s="9">
        <f t="shared" si="2"/>
        <v>623.79218626186707</v>
      </c>
      <c r="N13" s="9">
        <f t="shared" si="3"/>
        <v>705.34211709772808</v>
      </c>
    </row>
    <row r="14" spans="1:14" x14ac:dyDescent="0.2">
      <c r="A14" s="1">
        <v>12</v>
      </c>
      <c r="B14" s="2" t="s">
        <v>8</v>
      </c>
      <c r="C14" s="3">
        <v>94973</v>
      </c>
      <c r="D14" s="2" t="s">
        <v>24</v>
      </c>
      <c r="E14" s="4">
        <v>15954</v>
      </c>
      <c r="F14" s="5">
        <v>145.69582568548469</v>
      </c>
      <c r="G14" s="6">
        <v>0.69634251810896342</v>
      </c>
      <c r="H14" s="6">
        <v>24.603130427401808</v>
      </c>
      <c r="I14" s="6">
        <v>75.396869572598192</v>
      </c>
      <c r="J14" s="12">
        <v>2.47151670897293</v>
      </c>
      <c r="K14" s="9">
        <f t="shared" si="0"/>
        <v>87.360294450093747</v>
      </c>
      <c r="L14" s="9">
        <f t="shared" si="1"/>
        <v>-38.177280558471494</v>
      </c>
      <c r="M14" s="9">
        <f t="shared" si="2"/>
        <v>49.183013891622252</v>
      </c>
      <c r="N14" s="9">
        <f t="shared" si="3"/>
        <v>125.53757500856524</v>
      </c>
    </row>
    <row r="15" spans="1:14" x14ac:dyDescent="0.2">
      <c r="A15" s="1">
        <v>13</v>
      </c>
      <c r="B15" s="2" t="s">
        <v>8</v>
      </c>
      <c r="C15" s="3">
        <v>20107451</v>
      </c>
      <c r="D15" s="2" t="s">
        <v>25</v>
      </c>
      <c r="E15" s="4">
        <v>1467</v>
      </c>
      <c r="F15" s="5">
        <v>-196.2037212801111</v>
      </c>
      <c r="G15" s="6">
        <v>0.30303773526080041</v>
      </c>
      <c r="H15" s="6">
        <v>6.1415032980423474</v>
      </c>
      <c r="I15" s="6">
        <v>93.858496701957648</v>
      </c>
      <c r="J15" s="12">
        <v>7.5869263382792296</v>
      </c>
      <c r="K15" s="9">
        <f t="shared" si="0"/>
        <v>-235.21192807037812</v>
      </c>
      <c r="L15" s="9">
        <f t="shared" si="1"/>
        <v>-900.71429564120854</v>
      </c>
      <c r="M15" s="9">
        <f t="shared" si="2"/>
        <v>-1135.9262237115868</v>
      </c>
      <c r="N15" s="9">
        <f t="shared" si="3"/>
        <v>665.50236757083042</v>
      </c>
    </row>
    <row r="16" spans="1:14" x14ac:dyDescent="0.2">
      <c r="A16" s="1">
        <v>14</v>
      </c>
      <c r="B16" s="2" t="s">
        <v>11</v>
      </c>
      <c r="C16" s="3">
        <v>20038671</v>
      </c>
      <c r="D16" s="2" t="s">
        <v>26</v>
      </c>
      <c r="E16" s="4">
        <v>1072</v>
      </c>
      <c r="F16" s="5">
        <v>1419.682988012403</v>
      </c>
      <c r="G16" s="6">
        <v>0.78736938781655574</v>
      </c>
      <c r="H16" s="6">
        <v>3.5534185682086248</v>
      </c>
      <c r="I16" s="6">
        <v>96.446581431791373</v>
      </c>
      <c r="J16" s="12">
        <v>19.669038035627501</v>
      </c>
      <c r="K16" s="9">
        <f t="shared" si="0"/>
        <v>1369.4597010734301</v>
      </c>
      <c r="L16" s="9">
        <f t="shared" si="1"/>
        <v>-457.65945254011899</v>
      </c>
      <c r="M16" s="9">
        <f t="shared" si="2"/>
        <v>911.80024853331111</v>
      </c>
      <c r="N16" s="9">
        <f t="shared" si="3"/>
        <v>1827.1191536135491</v>
      </c>
    </row>
    <row r="17" spans="1:14" x14ac:dyDescent="0.2">
      <c r="A17" s="1">
        <v>15</v>
      </c>
      <c r="B17" s="2" t="s">
        <v>8</v>
      </c>
      <c r="C17" s="3">
        <v>949</v>
      </c>
      <c r="D17" s="2" t="s">
        <v>27</v>
      </c>
      <c r="E17" s="4">
        <v>12796</v>
      </c>
      <c r="F17" s="5">
        <v>855.78116756815143</v>
      </c>
      <c r="G17" s="6">
        <v>0.70628771079731278</v>
      </c>
      <c r="H17" s="6">
        <v>2.8583390773597239</v>
      </c>
      <c r="I17" s="6">
        <v>97.14166092264027</v>
      </c>
      <c r="J17" s="12">
        <v>2.4644221639977202</v>
      </c>
      <c r="K17" s="9">
        <f t="shared" si="0"/>
        <v>851.201435557683</v>
      </c>
      <c r="L17" s="9">
        <f t="shared" si="1"/>
        <v>618.84752750684322</v>
      </c>
      <c r="M17" s="9">
        <f t="shared" si="2"/>
        <v>1470.0489630645261</v>
      </c>
      <c r="N17" s="9">
        <f t="shared" si="3"/>
        <v>232.35390805083978</v>
      </c>
    </row>
    <row r="18" spans="1:14" x14ac:dyDescent="0.2">
      <c r="A18" s="1">
        <v>16</v>
      </c>
      <c r="B18" s="2" t="s">
        <v>8</v>
      </c>
      <c r="C18" s="3">
        <v>919809</v>
      </c>
      <c r="D18" s="2" t="s">
        <v>28</v>
      </c>
      <c r="E18" s="4">
        <v>3266</v>
      </c>
      <c r="F18" s="5">
        <v>-1955.7240725231111</v>
      </c>
      <c r="G18" s="6">
        <v>0.43123063811366191</v>
      </c>
      <c r="H18" s="6">
        <v>23.148252094882992</v>
      </c>
      <c r="I18" s="6">
        <v>76.851747905117008</v>
      </c>
      <c r="J18" s="12">
        <v>14.043584918725299</v>
      </c>
      <c r="K18" s="9">
        <f t="shared" si="0"/>
        <v>-2266.7649316189359</v>
      </c>
      <c r="L18" s="9">
        <f t="shared" si="1"/>
        <v>-3020.9545354623656</v>
      </c>
      <c r="M18" s="9">
        <f t="shared" si="2"/>
        <v>-5287.7194670813014</v>
      </c>
      <c r="N18" s="9">
        <f t="shared" si="3"/>
        <v>754.18960384342972</v>
      </c>
    </row>
    <row r="19" spans="1:14" x14ac:dyDescent="0.2">
      <c r="A19" s="1">
        <v>17</v>
      </c>
      <c r="B19" s="2" t="s">
        <v>10</v>
      </c>
      <c r="C19" s="3">
        <v>919290</v>
      </c>
      <c r="D19" s="2" t="s">
        <v>29</v>
      </c>
      <c r="E19" s="4">
        <v>2027</v>
      </c>
      <c r="F19" s="5">
        <v>997.53942349283534</v>
      </c>
      <c r="G19" s="6">
        <v>0.80298879097518938</v>
      </c>
      <c r="H19" s="6">
        <v>17.337101593265778</v>
      </c>
      <c r="I19" s="6">
        <v>82.662898406734215</v>
      </c>
      <c r="J19" s="12">
        <v>9.7325763889647892</v>
      </c>
      <c r="K19" s="9">
        <f t="shared" si="0"/>
        <v>838.53733426209783</v>
      </c>
      <c r="L19" s="9">
        <f t="shared" si="1"/>
        <v>202.74902660502357</v>
      </c>
      <c r="M19" s="9">
        <f t="shared" si="2"/>
        <v>1041.2863608671214</v>
      </c>
      <c r="N19" s="9">
        <f t="shared" si="3"/>
        <v>635.78830765707426</v>
      </c>
    </row>
    <row r="20" spans="1:14" x14ac:dyDescent="0.2">
      <c r="A20" s="1">
        <v>18</v>
      </c>
      <c r="B20" s="2" t="s">
        <v>8</v>
      </c>
      <c r="C20" s="3">
        <v>77378</v>
      </c>
      <c r="D20" s="2" t="s">
        <v>30</v>
      </c>
      <c r="E20" s="4">
        <v>1197</v>
      </c>
      <c r="F20" s="5">
        <v>1485.7193891265711</v>
      </c>
      <c r="G20" s="6">
        <v>0.79662762260265152</v>
      </c>
      <c r="H20" s="6">
        <v>8.6905642910147129</v>
      </c>
      <c r="I20" s="6">
        <v>91.309435708985291</v>
      </c>
      <c r="J20" s="12">
        <v>20.222236919700102</v>
      </c>
      <c r="K20" s="9">
        <f t="shared" si="0"/>
        <v>1330.1989759874862</v>
      </c>
      <c r="L20" s="9">
        <f t="shared" si="1"/>
        <v>-340.53941586495398</v>
      </c>
      <c r="M20" s="9">
        <f t="shared" si="2"/>
        <v>989.65956012253218</v>
      </c>
      <c r="N20" s="9">
        <f t="shared" si="3"/>
        <v>1670.7383918524401</v>
      </c>
    </row>
    <row r="21" spans="1:14" x14ac:dyDescent="0.2">
      <c r="A21" s="1">
        <v>19</v>
      </c>
      <c r="B21" s="2" t="s">
        <v>11</v>
      </c>
      <c r="C21" s="3">
        <v>20098819</v>
      </c>
      <c r="D21" s="2" t="s">
        <v>31</v>
      </c>
      <c r="E21" s="4">
        <v>1531</v>
      </c>
      <c r="F21" s="5">
        <v>72.95417975749784</v>
      </c>
      <c r="G21" s="6">
        <v>0.62921541194949659</v>
      </c>
      <c r="H21" s="6">
        <v>26.416882316644909</v>
      </c>
      <c r="I21" s="6">
        <v>73.583117683355098</v>
      </c>
      <c r="J21" s="12">
        <v>13.8134441906286</v>
      </c>
      <c r="K21" s="9">
        <f t="shared" si="0"/>
        <v>-278.14050562325156</v>
      </c>
      <c r="L21" s="9">
        <f t="shared" si="1"/>
        <v>-929.66866554335559</v>
      </c>
      <c r="M21" s="9">
        <f t="shared" si="2"/>
        <v>-1207.809171166607</v>
      </c>
      <c r="N21" s="9">
        <f t="shared" si="3"/>
        <v>651.52815992010403</v>
      </c>
    </row>
    <row r="22" spans="1:14" x14ac:dyDescent="0.2">
      <c r="A22" s="1">
        <v>20</v>
      </c>
      <c r="B22" s="2" t="s">
        <v>8</v>
      </c>
      <c r="C22" s="3">
        <v>805070</v>
      </c>
      <c r="D22" s="2" t="s">
        <v>32</v>
      </c>
      <c r="E22" s="4">
        <v>3648</v>
      </c>
      <c r="F22" s="5">
        <v>1888.0516044326059</v>
      </c>
      <c r="G22" s="6">
        <v>0.86087209046938074</v>
      </c>
      <c r="H22" s="6">
        <v>15.222889132886991</v>
      </c>
      <c r="I22" s="6">
        <v>84.777110867113009</v>
      </c>
      <c r="J22" s="12">
        <v>3.15438156203136</v>
      </c>
      <c r="K22" s="9">
        <f t="shared" si="0"/>
        <v>1843.1871851930109</v>
      </c>
      <c r="L22" s="9">
        <f t="shared" si="1"/>
        <v>1623.7866305931275</v>
      </c>
      <c r="M22" s="9">
        <f t="shared" si="2"/>
        <v>3466.9738157861384</v>
      </c>
      <c r="N22" s="9">
        <f t="shared" si="3"/>
        <v>219.40055459988344</v>
      </c>
    </row>
    <row r="23" spans="1:14" x14ac:dyDescent="0.2">
      <c r="A23" s="1">
        <v>21</v>
      </c>
      <c r="B23" s="2" t="s">
        <v>8</v>
      </c>
      <c r="C23" s="3">
        <v>28547</v>
      </c>
      <c r="D23" s="2" t="s">
        <v>33</v>
      </c>
      <c r="E23" s="4">
        <v>2176</v>
      </c>
      <c r="F23" s="5">
        <v>163.91300924950431</v>
      </c>
      <c r="G23" s="6">
        <v>0.61986854004977032</v>
      </c>
      <c r="H23" s="6">
        <v>4.7884003599333411</v>
      </c>
      <c r="I23" s="6">
        <v>95.211599640066652</v>
      </c>
      <c r="J23" s="14">
        <v>3.8982991420194701</v>
      </c>
      <c r="K23" s="9">
        <f t="shared" si="0"/>
        <v>149.1446913767499</v>
      </c>
      <c r="L23" s="9">
        <f t="shared" si="1"/>
        <v>-203.35198879564936</v>
      </c>
      <c r="M23" s="9">
        <f t="shared" si="2"/>
        <v>-54.207297418899458</v>
      </c>
      <c r="N23" s="9">
        <f t="shared" si="3"/>
        <v>352.49668017239924</v>
      </c>
    </row>
    <row r="24" spans="1:14" x14ac:dyDescent="0.2">
      <c r="A24" s="1">
        <v>22</v>
      </c>
      <c r="B24" s="2" t="s">
        <v>8</v>
      </c>
      <c r="C24" s="3">
        <v>998210</v>
      </c>
      <c r="D24" s="2" t="s">
        <v>34</v>
      </c>
      <c r="E24" s="4">
        <v>2262</v>
      </c>
      <c r="F24" s="5">
        <v>-173.17099858106801</v>
      </c>
      <c r="G24" s="6">
        <v>0.57274783314199051</v>
      </c>
      <c r="H24" s="6">
        <v>7.9690361708831503</v>
      </c>
      <c r="I24" s="6">
        <v>92.030963829116843</v>
      </c>
      <c r="J24" s="14">
        <v>4.1879706947003896</v>
      </c>
      <c r="K24" s="9">
        <f t="shared" si="0"/>
        <v>-202.35711783503365</v>
      </c>
      <c r="L24" s="9">
        <f t="shared" si="1"/>
        <v>-554.4060074077405</v>
      </c>
      <c r="M24" s="9">
        <f t="shared" si="2"/>
        <v>-756.76312524277409</v>
      </c>
      <c r="N24" s="9">
        <f t="shared" si="3"/>
        <v>352.04888957270686</v>
      </c>
    </row>
    <row r="25" spans="1:14" x14ac:dyDescent="0.2">
      <c r="A25" s="1">
        <v>23</v>
      </c>
      <c r="B25" s="2" t="s">
        <v>8</v>
      </c>
      <c r="C25" s="3">
        <v>967413</v>
      </c>
      <c r="D25" s="2" t="s">
        <v>35</v>
      </c>
      <c r="E25" s="4">
        <v>6358</v>
      </c>
      <c r="F25" s="5">
        <v>805.36073686436725</v>
      </c>
      <c r="G25" s="6">
        <v>0.72796444731892551</v>
      </c>
      <c r="H25" s="6">
        <v>7.7557931652710872</v>
      </c>
      <c r="I25" s="6">
        <v>92.244206834728914</v>
      </c>
      <c r="J25" s="14">
        <v>2.8385314344163799</v>
      </c>
      <c r="K25" s="9">
        <f t="shared" si="0"/>
        <v>786.18420560032996</v>
      </c>
      <c r="L25" s="9">
        <f t="shared" si="1"/>
        <v>546.36118755559937</v>
      </c>
      <c r="M25" s="9">
        <f t="shared" si="2"/>
        <v>1332.5453931559293</v>
      </c>
      <c r="N25" s="9">
        <f t="shared" si="3"/>
        <v>239.82301804473059</v>
      </c>
    </row>
    <row r="26" spans="1:14" x14ac:dyDescent="0.2">
      <c r="A26" s="1">
        <v>24</v>
      </c>
      <c r="B26" s="2" t="s">
        <v>11</v>
      </c>
      <c r="C26" s="3">
        <v>106835</v>
      </c>
      <c r="D26" s="2" t="s">
        <v>36</v>
      </c>
      <c r="E26" s="4">
        <v>1724</v>
      </c>
      <c r="F26" s="5">
        <v>282.52497670758783</v>
      </c>
      <c r="G26" s="6">
        <v>0.67313516726580158</v>
      </c>
      <c r="H26" s="6">
        <v>3.589389605684655</v>
      </c>
      <c r="I26" s="6">
        <v>96.410610394315341</v>
      </c>
      <c r="J26" s="14">
        <v>8.9984374566756795</v>
      </c>
      <c r="K26" s="9">
        <f t="shared" si="0"/>
        <v>259.22451628986835</v>
      </c>
      <c r="L26" s="9">
        <f t="shared" si="1"/>
        <v>-576.02143362890922</v>
      </c>
      <c r="M26" s="9">
        <f t="shared" si="2"/>
        <v>-316.79691733904087</v>
      </c>
      <c r="N26" s="9">
        <f t="shared" si="3"/>
        <v>835.24594991877757</v>
      </c>
    </row>
    <row r="27" spans="1:14" x14ac:dyDescent="0.2">
      <c r="A27" s="1">
        <v>25</v>
      </c>
      <c r="B27" s="2" t="s">
        <v>8</v>
      </c>
      <c r="C27" s="3">
        <v>20080359</v>
      </c>
      <c r="D27" s="2" t="s">
        <v>37</v>
      </c>
      <c r="E27" s="4">
        <v>4123</v>
      </c>
      <c r="F27" s="5">
        <v>-1336.6376097098951</v>
      </c>
      <c r="G27" s="6">
        <v>0.33400665632547272</v>
      </c>
      <c r="H27" s="6">
        <v>14.709963291479889</v>
      </c>
      <c r="I27" s="6">
        <v>85.290036708520105</v>
      </c>
      <c r="J27" s="14">
        <v>9.9763188536777196</v>
      </c>
      <c r="K27" s="9">
        <f t="shared" si="0"/>
        <v>-1473.4125749779153</v>
      </c>
      <c r="L27" s="9">
        <f t="shared" si="1"/>
        <v>-2177.5418921022911</v>
      </c>
      <c r="M27" s="9">
        <f t="shared" si="2"/>
        <v>-3650.9544670802061</v>
      </c>
      <c r="N27" s="9">
        <f t="shared" si="3"/>
        <v>704.1293171243758</v>
      </c>
    </row>
    <row r="28" spans="1:14" x14ac:dyDescent="0.2">
      <c r="A28" s="1">
        <v>26</v>
      </c>
      <c r="B28" s="2" t="s">
        <v>10</v>
      </c>
      <c r="C28" s="3">
        <v>94974</v>
      </c>
      <c r="D28" s="2" t="s">
        <v>38</v>
      </c>
      <c r="E28" s="4">
        <v>6741</v>
      </c>
      <c r="F28" s="5">
        <v>373.07110058681758</v>
      </c>
      <c r="G28" s="6">
        <v>0.64902458790573458</v>
      </c>
      <c r="H28" s="6">
        <v>23.664434959167281</v>
      </c>
      <c r="I28" s="6">
        <v>76.335565040832719</v>
      </c>
      <c r="J28" s="14">
        <v>2.51156906792384</v>
      </c>
      <c r="K28" s="9">
        <f t="shared" si="0"/>
        <v>316.14780680140132</v>
      </c>
      <c r="L28" s="9">
        <f t="shared" si="1"/>
        <v>183.86062571569752</v>
      </c>
      <c r="M28" s="9">
        <f t="shared" si="2"/>
        <v>500.00843251709887</v>
      </c>
      <c r="N28" s="9">
        <f t="shared" si="3"/>
        <v>132.28718108570379</v>
      </c>
    </row>
    <row r="29" spans="1:14" ht="19" x14ac:dyDescent="0.25">
      <c r="A29" s="10"/>
      <c r="B29" s="10"/>
      <c r="C29" s="10"/>
      <c r="D29" s="10"/>
      <c r="E29" s="10"/>
      <c r="F29" s="11">
        <f>SUM(F2:F28)</f>
        <v>47890.58739428869</v>
      </c>
      <c r="G29" s="10"/>
      <c r="K29" s="11">
        <f t="shared" ref="K29:L29" si="4">SUM(K2:K28)</f>
        <v>43821.771019351349</v>
      </c>
      <c r="L29" s="11">
        <f t="shared" si="4"/>
        <v>28550.130181316057</v>
      </c>
      <c r="M29" s="11">
        <f>K29+L29</f>
        <v>72371.901200667402</v>
      </c>
      <c r="N29" s="11">
        <f>SUM(N2:N28)</f>
        <v>15271.640838035291</v>
      </c>
    </row>
  </sheetData>
  <conditionalFormatting sqref="M2:M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elisa baldo</cp:lastModifiedBy>
  <dcterms:created xsi:type="dcterms:W3CDTF">2021-04-12T22:39:45Z</dcterms:created>
  <dcterms:modified xsi:type="dcterms:W3CDTF">2021-04-13T13:05:12Z</dcterms:modified>
</cp:coreProperties>
</file>