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drawings/drawing7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8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9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omments2.xml" ContentType="application/vnd.openxmlformats-officedocument.spreadsheetml.comments+xml"/>
  <Override PartName="/xl/drawings/drawing10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3.xml" ContentType="application/vnd.openxmlformats-officedocument.drawing+xml"/>
  <Override PartName="/xl/ctrlProps/ctrlProp69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els.VanDerSchans\Desktop\C\"/>
    </mc:Choice>
  </mc:AlternateContent>
  <bookViews>
    <workbookView xWindow="0" yWindow="1140" windowWidth="19200" windowHeight="6735" tabRatio="546" activeTab="19"/>
  </bookViews>
  <sheets>
    <sheet name="Home" sheetId="1" r:id="rId1"/>
    <sheet name="Geertsma_Template" sheetId="3" state="hidden" r:id="rId2"/>
    <sheet name="Geertsma" sheetId="4" state="hidden" r:id="rId3"/>
    <sheet name="UserModel" sheetId="49" state="hidden" r:id="rId4"/>
    <sheet name="Geomec" sheetId="31" state="hidden" r:id="rId5"/>
    <sheet name="FIST" sheetId="56" state="hidden" r:id="rId6"/>
    <sheet name="QuickBlocks" sheetId="5" state="hidden" r:id="rId7"/>
    <sheet name="CorrelationSheet" sheetId="58" state="hidden" r:id="rId8"/>
    <sheet name="Scenario results" sheetId="7" r:id="rId9"/>
    <sheet name="Experimental Design Tables" sheetId="9" state="hidden" r:id="rId10"/>
    <sheet name="QuickBlocks_Template" sheetId="11" state="hidden" r:id="rId11"/>
    <sheet name="Resource sheet" sheetId="19" state="hidden" r:id="rId12"/>
    <sheet name="Scenario plots" sheetId="20" r:id="rId13"/>
    <sheet name="Reliability" sheetId="22" r:id="rId14"/>
    <sheet name="MODEL INFO GEOMEC" sheetId="38" state="hidden" r:id="rId15"/>
    <sheet name="LSF definitions" sheetId="36" state="hidden" r:id="rId16"/>
    <sheet name="Reliability results" sheetId="37" r:id="rId17"/>
    <sheet name="MODEL INFO FIST" sheetId="55" state="hidden" r:id="rId18"/>
    <sheet name="Reliability results temp" sheetId="60" state="hidden" r:id="rId19"/>
    <sheet name="Settings" sheetId="24" r:id="rId20"/>
    <sheet name="Start" sheetId="41" r:id="rId21"/>
    <sheet name="MODEL INFO USERMODEL" sheetId="47" state="hidden" r:id="rId22"/>
    <sheet name="CSV Viewer" sheetId="53" r:id="rId23"/>
    <sheet name="Sheet1" sheetId="61" state="hidden" r:id="rId24"/>
  </sheets>
  <definedNames>
    <definedName name="ChartInput">'CSV Viewer'!$B$23:$E$29</definedName>
    <definedName name="Cm">Geertsma!$E$41</definedName>
    <definedName name="Components_HeaderTemplate">Geertsma_Template!$V$17:$AN$18</definedName>
    <definedName name="dataTable">'LSF definitions'!$A$3:$D$130</definedName>
    <definedName name="DesignScheme">'Experimental Design Tables'!$A$2:$D$8</definedName>
    <definedName name="Dp">Geertsma!$E$32</definedName>
    <definedName name="Elastic_properties">Geertsma!$E$40:$E$41</definedName>
    <definedName name="FIST_arguments">FIST!$C$6:$N$8</definedName>
    <definedName name="FIST_Line">Geertsma_Template!$V$23:$AN$24</definedName>
    <definedName name="Geertsma_arguments">Geertsma!$C$7:$N$8</definedName>
    <definedName name="Geertsma_Base">Geertsma_Template!$B$2:$T$33</definedName>
    <definedName name="Geertsma_base_component">Geertsma_Template!$V$2:$AN$10</definedName>
    <definedName name="Geertsma_base_count">Geertsma_Template!$AR$2</definedName>
    <definedName name="Geertsma_Line">Geertsma_Template!$V$12:$AN$12</definedName>
    <definedName name="Geomec_arguments">Geomec!$C$6:$N$8</definedName>
    <definedName name="GEOMEC_ComponentTable">Geomec!$B$13:$AB$14</definedName>
    <definedName name="GEOMEC_ComponentTable_Uncertainties">Geomec!$D$13:$AB$14</definedName>
    <definedName name="GEOMEC_Line">Geertsma_Template!$V$14:$AN$15</definedName>
    <definedName name="Geomec_ModelInfo">'MODEL INFO GEOMEC'!$A$2:$I$110</definedName>
    <definedName name="InSitu_Stress">Geertsma!$E$35:$E$37</definedName>
    <definedName name="ModelAttributes_HeaderTemplate">Geertsma_Template!$V$20:$AN$21</definedName>
    <definedName name="ParameterTableProbabilisticComputation">Reliability!$C$8:$M$11</definedName>
    <definedName name="Poisson">Geertsma!$E$40</definedName>
    <definedName name="Quickblocks_arguments">QuickBlocks!$C$7:$D$18</definedName>
    <definedName name="Quickblocks_Base">QuickBlocks_Template!$B$1:$T$93</definedName>
    <definedName name="Quickblocks_Base_Count">QuickBlocks_Template!$Z$2</definedName>
    <definedName name="QuickBlocks_ComponentTable">QuickBlocks!$C$9:$D$9</definedName>
    <definedName name="Quickblocks_Fault_Base">QuickBlocks_Template!$B$95:$T$110</definedName>
    <definedName name="Quickblocks_Formation_gridplanes">QuickBlocks_Template!$B$171:$T$183</definedName>
    <definedName name="Quickblocks_formation_name">QuickBlocks_Template!$B$112:$T$121</definedName>
    <definedName name="Quickblocks_formation_volume">QuickBlocks_Template!$B$155:$T$169</definedName>
    <definedName name="QuickBlocks_HiddenValues">'Resource sheet'!$F$3:$H$37</definedName>
    <definedName name="QuickBlocks_Line">QuickBlocks_Template!$B$153:$T$153</definedName>
    <definedName name="Quickblocks_subsidence_base">QuickBlocks_Template!$B$138:$T$150</definedName>
    <definedName name="Quickblocks_well_base">QuickBlocks_Template!$B$123:$T$136</definedName>
    <definedName name="Reservoir_Geometry">Geertsma!$E$27:$E$29</definedName>
    <definedName name="ScenarioResults_CurentCalclationEngine">'Scenario results'!$C$4</definedName>
    <definedName name="TypeOfFailures">'LSF definitions'!$A$3:$A$78</definedName>
    <definedName name="UserModel_arguments">UserModel!$C$6:$N$8</definedName>
  </definedNames>
  <calcPr calcId="171027" iterate="1"/>
</workbook>
</file>

<file path=xl/calcChain.xml><?xml version="1.0" encoding="utf-8"?>
<calcChain xmlns="http://schemas.openxmlformats.org/spreadsheetml/2006/main">
  <c r="AE23" i="3" l="1"/>
  <c r="AE15" i="3" l="1"/>
  <c r="AE14" i="3"/>
  <c r="K179" i="11" l="1"/>
  <c r="K180" i="11"/>
  <c r="K181" i="11"/>
  <c r="K178" i="11"/>
  <c r="K163" i="11"/>
  <c r="K164" i="11"/>
  <c r="K165" i="11"/>
  <c r="K166" i="11"/>
  <c r="K167" i="11"/>
  <c r="K162" i="11"/>
  <c r="K153" i="11"/>
  <c r="K146" i="11"/>
  <c r="K147" i="11"/>
  <c r="K148" i="11"/>
  <c r="K145" i="11"/>
  <c r="K129" i="11"/>
  <c r="K130" i="11"/>
  <c r="K131" i="11"/>
  <c r="K132" i="11"/>
  <c r="K128" i="11"/>
  <c r="K101" i="11"/>
  <c r="K102" i="11"/>
  <c r="K103" i="11"/>
  <c r="K104" i="11"/>
  <c r="K105" i="11"/>
  <c r="K106" i="11"/>
  <c r="K100" i="11"/>
  <c r="K87" i="11"/>
  <c r="K88" i="11"/>
  <c r="K89" i="11"/>
  <c r="K90" i="11"/>
  <c r="K91" i="11"/>
  <c r="K92" i="11"/>
  <c r="K86" i="11"/>
  <c r="K78" i="11"/>
  <c r="K79" i="11"/>
  <c r="K80" i="11"/>
  <c r="K81" i="11"/>
  <c r="K82" i="11"/>
  <c r="K83" i="11"/>
  <c r="K77" i="11"/>
  <c r="K69" i="11"/>
  <c r="K70" i="11"/>
  <c r="K71" i="11"/>
  <c r="K72" i="11"/>
  <c r="K73" i="11"/>
  <c r="K74" i="11"/>
  <c r="K68" i="11"/>
  <c r="K60" i="11"/>
  <c r="K61" i="11"/>
  <c r="K62" i="11"/>
  <c r="K63" i="11"/>
  <c r="K64" i="11"/>
  <c r="K65" i="11"/>
  <c r="K59" i="11"/>
  <c r="K52" i="11"/>
  <c r="K51" i="11"/>
  <c r="K46" i="11"/>
  <c r="K45" i="11"/>
  <c r="K40" i="11"/>
  <c r="K39" i="11"/>
  <c r="K34" i="11"/>
  <c r="K33" i="11"/>
  <c r="K26" i="11"/>
  <c r="K18" i="11"/>
  <c r="K19" i="11"/>
  <c r="K20" i="11"/>
  <c r="K5" i="11"/>
  <c r="K6" i="11"/>
  <c r="K7" i="11"/>
  <c r="K8" i="11"/>
  <c r="K17" i="11"/>
  <c r="K4" i="11"/>
  <c r="AE12" i="3" l="1"/>
  <c r="AE7" i="3"/>
  <c r="AE4" i="3"/>
  <c r="K32" i="3"/>
  <c r="K31" i="3"/>
  <c r="K28" i="3"/>
  <c r="K27" i="3"/>
  <c r="K26" i="3"/>
  <c r="K23" i="3"/>
  <c r="K20" i="3"/>
  <c r="K18" i="3"/>
  <c r="K19" i="3"/>
  <c r="K21" i="3" l="1"/>
  <c r="D5" i="3" a="1"/>
  <c r="D6" i="3" l="1"/>
  <c r="E5" i="3"/>
  <c r="AE5" i="3" s="1"/>
  <c r="D5" i="3"/>
  <c r="E6" i="3"/>
  <c r="AE6" i="3" s="1"/>
  <c r="E148" i="11" l="1"/>
  <c r="E147" i="11"/>
  <c r="E181" i="11"/>
  <c r="E180" i="11"/>
  <c r="E13" i="3" l="1"/>
  <c r="D13" i="3"/>
  <c r="E12" i="3"/>
  <c r="D12" i="3"/>
  <c r="E11" i="3"/>
  <c r="D11" i="3"/>
  <c r="E10" i="3"/>
  <c r="D10" i="3"/>
  <c r="E9" i="3"/>
  <c r="D9" i="3"/>
  <c r="D8" i="3"/>
  <c r="D7" i="3"/>
</calcChain>
</file>

<file path=xl/comments1.xml><?xml version="1.0" encoding="utf-8"?>
<comments xmlns="http://schemas.openxmlformats.org/spreadsheetml/2006/main">
  <authors>
    <author>Peter.VandenBogert</author>
  </authors>
  <commentList>
    <comment ref="Y6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angle with vertical, anti clockwise</t>
        </r>
      </text>
    </comment>
  </commentList>
</comments>
</file>

<file path=xl/comments2.xml><?xml version="1.0" encoding="utf-8"?>
<comments xmlns="http://schemas.openxmlformats.org/spreadsheetml/2006/main">
  <authors>
    <author>Peter.VandenBogert</author>
    <author>Famke.Kraaijeveld</author>
  </authors>
  <commentList>
    <comment ref="E103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with vertical, anti-clockwise</t>
        </r>
      </text>
    </comment>
    <comment ref="E104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with Northing (clockwise)</t>
        </r>
      </text>
    </comment>
    <comment ref="E127" authorId="1" shapeId="0">
      <text>
        <r>
          <rPr>
            <b/>
            <sz val="9"/>
            <color indexed="81"/>
            <rFont val="Tahoma"/>
            <family val="2"/>
          </rPr>
          <t>Famke.Kraaijeveld:</t>
        </r>
        <r>
          <rPr>
            <sz val="9"/>
            <color indexed="81"/>
            <rFont val="Tahoma"/>
            <family val="2"/>
          </rPr>
          <t xml:space="preserve">
Needed when file given AND when data given</t>
        </r>
      </text>
    </comment>
    <comment ref="E131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with vertical, anti-clockwise</t>
        </r>
      </text>
    </comment>
    <comment ref="E132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with Northing (clockwise)</t>
        </r>
      </text>
    </comment>
    <comment ref="E142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leave &lt;empty&gt; for manual input, using data below, or provide 
&lt;file name&gt; containing point set describing a arbitrary triangulated fault surface.</t>
        </r>
      </text>
    </comment>
    <comment ref="E175" authorId="0" shapeId="0">
      <text>
        <r>
          <rPr>
            <b/>
            <sz val="9"/>
            <color indexed="81"/>
            <rFont val="Tahoma"/>
            <family val="2"/>
          </rPr>
          <t>Peter.VandenBogert:</t>
        </r>
        <r>
          <rPr>
            <sz val="9"/>
            <color indexed="81"/>
            <rFont val="Tahoma"/>
            <family val="2"/>
          </rPr>
          <t xml:space="preserve">
leave &lt;empty&gt; for manual input, using data below, or provide 
&lt;file name&gt; containing point set describing a arbitrary triangulated fault surface.</t>
        </r>
      </text>
    </comment>
  </commentList>
</comments>
</file>

<file path=xl/connections.xml><?xml version="1.0" encoding="utf-8"?>
<connections xmlns="http://schemas.openxmlformats.org/spreadsheetml/2006/main">
  <connection id="1" name="FIST_ParamOutput" type="6" refreshedVersion="4" background="1" saveData="1">
    <textPr prompt="0" sourceFile="C:\Apps\CORA_project\hjkghj\FIST_ParamOutput.csv" comma="1" delimiter=",">
      <textFields count="2">
        <textField type="text"/>
        <textField type="text"/>
      </textFields>
    </textPr>
  </connection>
  <connection id="2" name="FIST_ProjectOutput_2015-01-27_15-11-35" type="6" refreshedVersion="4" background="1" saveData="1">
    <textPr prompt="0" sourceFile="C:\Apps\CORA_project\tmpfist\FIST_ProjectOutput_2015-01-27_15-11-35.csv" comma="1" delimiter=",">
      <textFields count="2">
        <textField type="text"/>
        <textField type="text"/>
      </textFields>
    </textPr>
  </connection>
  <connection id="3" name="Geertsma_ProjectOutput_2015-03-31_10-49-42" type="6" refreshedVersion="4" background="1" saveData="1">
    <textPr prompt="0" sourceFile="C:\Apps\CORA_project\geertsma001\Geertsma_ProjectOutput_2015-03-31_10-49-42.csv" comma="1" delimiter=",">
      <textFields count="2">
        <textField type="text"/>
        <textField type="text"/>
      </textFields>
    </textPr>
  </connection>
  <connection id="4" name="Geomec_ParamOutput" type="6" refreshedVersion="4" background="1" saveData="1">
    <textPr prompt="0" sourceFile="C:\Apps\CORA_project\ge08\Geomec_ParamOutput.csv" comma="1" delimiter=",">
      <textFields count="2">
        <textField type="text"/>
        <textField type="text"/>
      </textFields>
    </textPr>
  </connection>
  <connection id="5" name="Geomec_ParamOutput1" type="6" refreshedVersion="4" background="1" saveData="1">
    <textPr prompt="0" sourceFile="C:\Apps\CORA\frutsel01\Geomec_ParamOutput.csv" comma="1" delimiter=",">
      <textFields count="2">
        <textField type="text"/>
        <textField type="text"/>
      </textFields>
    </textPr>
  </connection>
  <connection id="6" name="Geomec_ProjectOutput_2014-05-23_09-30-44" type="6" refreshedVersion="0" background="1">
    <textPr prompt="0" sourceFile="\\AMSDC1-NA-V517\R.Orie$\Cached\My Documents\Geomec_ProjectOutput_2014-05-23_09-30-44.csv" tab="0" delimiter=";">
      <textFields>
        <textField/>
      </textFields>
    </textPr>
  </connection>
  <connection id="7" name="Geomec_ProjectOutput_2014-05-23_09-30-441" type="6" refreshedVersion="0" background="1">
    <textPr prompt="0" sourceFile="\\AMSDC1-NA-V517\R.Orie$\Cached\My Documents\Geomec_ProjectOutput_2014-05-23_09-30-44.csv" tab="0" delimiter=";">
      <textFields>
        <textField/>
      </textFields>
    </textPr>
  </connection>
  <connection id="8" name="Geomec_ProjectOutput_2014-07-09_10-12-171" type="6" refreshedVersion="0" background="1">
    <textPr prompt="0" sourceFile="C:\Apps\corelated\Geomec_ProjectOutput_2014-07-09_10-12-17.csv" tab="0" delimiter=";">
      <textFields>
        <textField/>
      </textFields>
    </textPr>
  </connection>
  <connection id="9" name="Geomec_ProjectOutput_2014-07-09_10-13-44" type="6" refreshedVersion="0" background="1">
    <textPr prompt="0" sourceFile="C:\Apps\corelated\Geomec_ProjectOutput_2014-07-09_10-13-44.csv" tab="0" delimiter=";">
      <textFields>
        <textField/>
      </textFields>
    </textPr>
  </connection>
  <connection id="10" name="Geomec_ProjectOutput_2014-07-09_10-13-442" type="6" refreshedVersion="4" background="1" saveData="1">
    <textPr prompt="0" sourceFile="C:\Apps\corelated\Geomec_ProjectOutput_2014-07-09_10-13-44.csv" tab="0" comma="1" delimiter=";">
      <textFields count="2">
        <textField type="text"/>
        <textField type="text"/>
      </textFields>
    </textPr>
  </connection>
  <connection id="11" name="Geomec_ProjectOutput_2014-07-09_15-58-23" type="6" refreshedVersion="4" background="1" saveData="1">
    <textPr prompt="0" sourceFile="C:\Apps\corelated\Geomec_ProjectOutput_2014-07-09_15-58-23.csv" comma="1" delimiter=",">
      <textFields count="2">
        <textField type="text"/>
        <textField type="text"/>
      </textFields>
    </textPr>
  </connection>
  <connection id="12" name="Geomec_ProjectOutput_2014-07-09_16-48-30" type="6" refreshedVersion="4" background="1" saveData="1">
    <textPr prompt="0" sourceFile="C:\Apps\wqaszx\Geomec_ProjectOutput_2014-07-09_16-48-30.csv" comma="1" delimiter=",">
      <textFields count="2">
        <textField type="text"/>
        <textField type="text"/>
      </textFields>
    </textPr>
  </connection>
  <connection id="13" name="Geomec_ProjectOutput_2014-08-07_11-42-23" type="6" refreshedVersion="4" background="1" saveData="1">
    <textPr prompt="0" sourceFile="C:\Apps\h\Geomec_ProjectOutput_2014-08-07_11-42-23.csv" comma="1" delimiter=",">
      <textFields count="2">
        <textField type="text"/>
        <textField type="text"/>
      </textFields>
    </textPr>
  </connection>
  <connection id="14" name="Geomec_ProjectOutput_2014-08-08_10-36-06" type="6" refreshedVersion="4" background="1" saveData="1">
    <textPr prompt="0" sourceFile="C:\Apps\vfr\Geomec_ProjectOutput_2014-08-08_10-36-06.csv" comma="1" delimiter=",">
      <textFields count="2">
        <textField type="text"/>
        <textField type="text"/>
      </textFields>
    </textPr>
  </connection>
  <connection id="15" name="Geomec_ProjectOutput_2015-01-12_11-31-28" type="6" refreshedVersion="4" background="1" saveData="1">
    <textPr prompt="0" sourceFile="C:\Apps\CORA_project\tests\test005\TestTornado\Geomec_ProjectOutput_2015-01-12_11-31-28.csv" comma="1" delimiter=",">
      <textFields count="2">
        <textField type="text"/>
        <textField type="text"/>
      </textFields>
    </textPr>
  </connection>
  <connection id="16" name="QuickBlocks_ProjectOutput_2014-07-02_15-54-0610" type="6" refreshedVersion="0" background="1">
    <textPr prompt="0" sourceFile="C:\Apps\qwdb\QuickBlocks_ProjectOutput_2014-07-02_15-54-06.csv">
      <textFields>
        <textField/>
      </textFields>
    </textPr>
  </connection>
  <connection id="17" name="QuickBlocks_ProjectOutput_2014-07-02_15-54-063" type="6" refreshedVersion="4" background="1" saveData="1">
    <textPr prompt="0" sourceFile="C:\Apps\qwdb\QuickBlocks_ProjectOutput_2014-07-02_15-54-06.csv" comma="1" delimiter=";">
      <textFields count="2">
        <textField type="text"/>
        <textField type="text"/>
      </textFields>
    </textPr>
  </connection>
  <connection id="18" name="ReRun" type="6" refreshedVersion="4" background="1" saveData="1">
    <textPr prompt="0" sourceFile="C:\Apps\oop\Rerun\ReRun.csv" comma="1" delimiter=",">
      <textFields count="2">
        <textField type="text"/>
        <textField type="text"/>
      </textFields>
    </textPr>
  </connection>
  <connection id="19" name="UserModel_ParamOutput" type="6" refreshedVersion="4" background="1" saveData="1">
    <textPr prompt="0" sourceFile="C:\Apps\CORA_project\usm088\UserModel_ParamOutput.csv" comma="1" delimiter=",">
      <textFields count="2">
        <textField type="text"/>
        <textField type="text"/>
      </textFields>
    </textPr>
  </connection>
  <connection id="20" name="UserModel_ProjectOutput_2014-09-01_16-17-30" type="6" refreshedVersion="4" background="1" saveData="1">
    <textPr prompt="0" sourceFile="C:\Apps\hoq\UserModel_ProjectOutput_2014-09-01_16-17-30.csv" comma="1" delimiter=",">
      <textFields count="2">
        <textField type="text"/>
        <textField type="text"/>
      </textFields>
    </textPr>
  </connection>
  <connection id="21" name="UserModel_ProjectOutput_2014-09-09_13-45-14" type="6" refreshedVersion="4" background="1" saveData="1">
    <textPr prompt="0" sourceFile="D:\Users\BUYUKARASLIH\Documents\CGI\Clients\Shell\UM1\UserModel_ProjectOutput_2014-09-09_13-45-14.csv" comma="1" delimiter=",">
      <textFields count="2"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<sst xmlns="http://schemas.openxmlformats.org/spreadsheetml/2006/main" count="1929" uniqueCount="605">
  <si>
    <t>Component</t>
  </si>
  <si>
    <t>Fault</t>
  </si>
  <si>
    <t>Geertsma</t>
  </si>
  <si>
    <t>Geometry</t>
  </si>
  <si>
    <t>r</t>
  </si>
  <si>
    <t>z</t>
  </si>
  <si>
    <t>Origin, r-coordinate</t>
  </si>
  <si>
    <t>F_point_r</t>
  </si>
  <si>
    <t>m</t>
  </si>
  <si>
    <t>Origin, z-coordinate</t>
  </si>
  <si>
    <t>F_point_z</t>
  </si>
  <si>
    <t>Fault start</t>
  </si>
  <si>
    <t>Fault dip</t>
  </si>
  <si>
    <t>F_dip</t>
  </si>
  <si>
    <t>deg</t>
  </si>
  <si>
    <t>Well inclination</t>
  </si>
  <si>
    <t>Fault end</t>
  </si>
  <si>
    <t>Fault Length</t>
  </si>
  <si>
    <t>F_length</t>
  </si>
  <si>
    <t>Number of segments</t>
  </si>
  <si>
    <t>Segments</t>
  </si>
  <si>
    <t>Horizon</t>
  </si>
  <si>
    <t>F_segm</t>
  </si>
  <si>
    <t>Properties</t>
  </si>
  <si>
    <t>Reservoir</t>
  </si>
  <si>
    <t>MPa</t>
  </si>
  <si>
    <t>Fault Cohesion</t>
  </si>
  <si>
    <t>F_Coh</t>
  </si>
  <si>
    <t>Fault Friction Angle</t>
  </si>
  <si>
    <t>F_Phi</t>
  </si>
  <si>
    <t>Uncertainty Range</t>
  </si>
  <si>
    <t>Reservoir Geometry</t>
  </si>
  <si>
    <t>Reservoir Depth</t>
  </si>
  <si>
    <t>D</t>
  </si>
  <si>
    <t>Reservoir Radius</t>
  </si>
  <si>
    <t>R</t>
  </si>
  <si>
    <t>Reservoir Height</t>
  </si>
  <si>
    <t>h</t>
  </si>
  <si>
    <t>Reservoir Pressure</t>
  </si>
  <si>
    <t>Dp</t>
  </si>
  <si>
    <t>In-Situ Stress</t>
  </si>
  <si>
    <t>Vertical Stress Gradient</t>
  </si>
  <si>
    <t>SvGrad</t>
  </si>
  <si>
    <t>kPa/m</t>
  </si>
  <si>
    <t>Horizontal Stress Gradient</t>
  </si>
  <si>
    <t>ShGrad</t>
  </si>
  <si>
    <t>Pore Pressure Gradient</t>
  </si>
  <si>
    <t>PpGrad</t>
  </si>
  <si>
    <t>In-Situ Rock Properties</t>
  </si>
  <si>
    <t>Poissons Ratio</t>
  </si>
  <si>
    <t>Poisson</t>
  </si>
  <si>
    <t>-</t>
  </si>
  <si>
    <t>Compaction coefficient</t>
  </si>
  <si>
    <t>Cm</t>
  </si>
  <si>
    <t>1/MPa</t>
  </si>
  <si>
    <t>Base_Count</t>
  </si>
  <si>
    <t>Fault_Count</t>
  </si>
  <si>
    <t>Top Seal_Count</t>
  </si>
  <si>
    <t>Well_Count</t>
  </si>
  <si>
    <t>Engine</t>
  </si>
  <si>
    <t>Base case</t>
  </si>
  <si>
    <t>Formation</t>
  </si>
  <si>
    <t>Origin Easting coordinate</t>
  </si>
  <si>
    <t>Spud coordinate Northing</t>
  </si>
  <si>
    <t>Origin Northing coordinate</t>
  </si>
  <si>
    <t>Spud coordinate Easting</t>
  </si>
  <si>
    <t>Origin Depth coordinate</t>
  </si>
  <si>
    <t>Dip angle</t>
  </si>
  <si>
    <t>Length (easting)</t>
  </si>
  <si>
    <t>Well azimuth</t>
  </si>
  <si>
    <t>Azimuth angle</t>
  </si>
  <si>
    <t>Width (Northing)</t>
  </si>
  <si>
    <t>Total Depth (TVD)</t>
  </si>
  <si>
    <t>Height (Depth)</t>
  </si>
  <si>
    <t>Fault height</t>
  </si>
  <si>
    <t>Segments, horizontally</t>
  </si>
  <si>
    <t>Segments, vertically</t>
  </si>
  <si>
    <t>Field Geometry</t>
  </si>
  <si>
    <t>Overburden thickness</t>
  </si>
  <si>
    <t>Caprock thickness</t>
  </si>
  <si>
    <t>Maxeservoir thickness</t>
  </si>
  <si>
    <t>Underburden thickness</t>
  </si>
  <si>
    <t>Reservoir shape</t>
  </si>
  <si>
    <t>Pressure change</t>
  </si>
  <si>
    <t>r1_dP.loading.dP</t>
  </si>
  <si>
    <t>Overburden</t>
  </si>
  <si>
    <t>Poisson's Ratio</t>
  </si>
  <si>
    <t>Caprock</t>
  </si>
  <si>
    <t>Underburden</t>
  </si>
  <si>
    <t>Density</t>
  </si>
  <si>
    <t>kg/m3</t>
  </si>
  <si>
    <t>Kh</t>
  </si>
  <si>
    <t>KH</t>
  </si>
  <si>
    <t>Azimuth</t>
  </si>
  <si>
    <t>Reference pressure</t>
  </si>
  <si>
    <t>Reference depth</t>
  </si>
  <si>
    <t>Pressure gradient</t>
  </si>
  <si>
    <t>Base Case</t>
  </si>
  <si>
    <t>Exp #</t>
  </si>
  <si>
    <t>F1</t>
  </si>
  <si>
    <t>F2</t>
  </si>
  <si>
    <t>F3</t>
  </si>
  <si>
    <t>Resp_1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</si>
  <si>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</si>
  <si>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</si>
  <si>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</si>
  <si>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</si>
  <si>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</si>
  <si>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</si>
  <si>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</si>
  <si>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</si>
  <si>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</si>
  <si>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</si>
  <si>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</si>
  <si>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</si>
  <si>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</si>
  <si>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</si>
  <si>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</si>
  <si>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</si>
  <si>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</si>
  <si>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Surfacedepth</t>
  </si>
  <si>
    <t>Number of fft points</t>
  </si>
  <si>
    <t xml:space="preserve">Fft resolution </t>
  </si>
  <si>
    <t>Reservoir information</t>
  </si>
  <si>
    <t>Number of blocks</t>
  </si>
  <si>
    <t>Reservoir pressure</t>
  </si>
  <si>
    <t>Pressure filename</t>
  </si>
  <si>
    <t>Pressure column name</t>
  </si>
  <si>
    <t>Including in situ rock properties?</t>
  </si>
  <si>
    <t>insitu</t>
  </si>
  <si>
    <t>Sample depths</t>
  </si>
  <si>
    <t xml:space="preserve">Fault width </t>
  </si>
  <si>
    <t>Spud coordinate Depth</t>
  </si>
  <si>
    <t>Mean</t>
  </si>
  <si>
    <t>Depths</t>
  </si>
  <si>
    <t>Left bottom coordinate E</t>
  </si>
  <si>
    <t>Left bottom coordinate N</t>
  </si>
  <si>
    <t>Blocksize Easting</t>
  </si>
  <si>
    <t>Blocksize Northing</t>
  </si>
  <si>
    <t>Layer_Count</t>
  </si>
  <si>
    <t>blocks.x.n</t>
  </si>
  <si>
    <t>blocks.y.n</t>
  </si>
  <si>
    <t>blocks.x.firstcoord</t>
  </si>
  <si>
    <t>blocks.y.firstcoord</t>
  </si>
  <si>
    <t>blocks.x.size</t>
  </si>
  <si>
    <t>blocks.y.size</t>
  </si>
  <si>
    <t>Number of blocks Easting</t>
  </si>
  <si>
    <t>Number of blocks Northing</t>
  </si>
  <si>
    <t>r1_dP.loading.dP.ps.filename</t>
  </si>
  <si>
    <t>r1_dP.loading.dP.ps.name</t>
  </si>
  <si>
    <t>l1.base.constant</t>
  </si>
  <si>
    <t>l2.base.constant</t>
  </si>
  <si>
    <t>r1.base.constant</t>
  </si>
  <si>
    <t>l3.base.constant</t>
  </si>
  <si>
    <t>fft.x.n</t>
  </si>
  <si>
    <t>fft.x.resolution</t>
  </si>
  <si>
    <t>l1.E.constant</t>
  </si>
  <si>
    <t>l1.nu.constant</t>
  </si>
  <si>
    <t>l2.E.constant</t>
  </si>
  <si>
    <t>r1.E.constant</t>
  </si>
  <si>
    <t>l3.E.constant</t>
  </si>
  <si>
    <t>l2.nu.constant</t>
  </si>
  <si>
    <t>r1.nu.constant</t>
  </si>
  <si>
    <t>l3.nu.constant</t>
  </si>
  <si>
    <t>Model</t>
  </si>
  <si>
    <t>FirstOrderProxy</t>
  </si>
  <si>
    <t>FirstOrderDoubleProxy</t>
  </si>
  <si>
    <t>surfacedepth.constant</t>
  </si>
  <si>
    <t>Young's Modulus</t>
  </si>
  <si>
    <t>QuickBlocks</t>
  </si>
  <si>
    <t>Fault name</t>
  </si>
  <si>
    <t>loiname</t>
  </si>
  <si>
    <t xml:space="preserve">loitype </t>
  </si>
  <si>
    <t>Type</t>
  </si>
  <si>
    <t>name_sample</t>
  </si>
  <si>
    <t>name_E</t>
  </si>
  <si>
    <t>name_N</t>
  </si>
  <si>
    <t>name_D</t>
  </si>
  <si>
    <t>name_dip</t>
  </si>
  <si>
    <t>name_azi</t>
  </si>
  <si>
    <t>name_width</t>
  </si>
  <si>
    <t>name_height</t>
  </si>
  <si>
    <t>name_segH</t>
  </si>
  <si>
    <t>name_segV</t>
  </si>
  <si>
    <t>name_length</t>
  </si>
  <si>
    <t>name_name</t>
  </si>
  <si>
    <t>name_widthE</t>
  </si>
  <si>
    <t>name_widthN</t>
  </si>
  <si>
    <t>name_view.x.n</t>
  </si>
  <si>
    <t>name_view.y.n</t>
  </si>
  <si>
    <t>name_view.x.firstcoord</t>
  </si>
  <si>
    <t>name_view.y.firstcoord</t>
  </si>
  <si>
    <t>name_view.x.resolution</t>
  </si>
  <si>
    <t>name_view.y.resolution</t>
  </si>
  <si>
    <t>Mpa</t>
  </si>
  <si>
    <t>ProbabilisticAnalysis</t>
  </si>
  <si>
    <t>FORM</t>
  </si>
  <si>
    <t>MonteCarlo</t>
  </si>
  <si>
    <t>ImportanceSampling</t>
  </si>
  <si>
    <t>DirectionalSampling</t>
  </si>
  <si>
    <t>SCU Max</t>
  </si>
  <si>
    <t>SCU Average</t>
  </si>
  <si>
    <t>Build scenario table</t>
  </si>
  <si>
    <t>Run scenario table</t>
  </si>
  <si>
    <t>Source of the dropdown boxes in the button bar</t>
  </si>
  <si>
    <t>Selected value button bar</t>
  </si>
  <si>
    <t>Top seal</t>
  </si>
  <si>
    <t>Well</t>
  </si>
  <si>
    <t>layers</t>
  </si>
  <si>
    <t>Distribution</t>
  </si>
  <si>
    <t>QuickBlocks hidden QBC file values</t>
  </si>
  <si>
    <t>version</t>
  </si>
  <si>
    <t>Types of components</t>
  </si>
  <si>
    <t>Layer</t>
  </si>
  <si>
    <t>Select</t>
  </si>
  <si>
    <t>thickness</t>
  </si>
  <si>
    <t>constant</t>
  </si>
  <si>
    <t>l1,l2,r1,l3</t>
  </si>
  <si>
    <t>l1.base.type</t>
  </si>
  <si>
    <t>l1.base.datatype</t>
  </si>
  <si>
    <t>l2.base.type</t>
  </si>
  <si>
    <t>l2.base.datatype</t>
  </si>
  <si>
    <t>r1.base.type</t>
  </si>
  <si>
    <t>r1.base.datatype</t>
  </si>
  <si>
    <t>I3.base.type</t>
  </si>
  <si>
    <t>I3.base.datatype</t>
  </si>
  <si>
    <t>calcmodel</t>
  </si>
  <si>
    <t>forward</t>
  </si>
  <si>
    <t>fw.data</t>
  </si>
  <si>
    <t>file_interm</t>
  </si>
  <si>
    <t>export</t>
  </si>
  <si>
    <t># ------------------------------</t>
  </si>
  <si>
    <t>#</t>
  </si>
  <si>
    <t>Property name</t>
  </si>
  <si>
    <t>X</t>
  </si>
  <si>
    <t>View</t>
  </si>
  <si>
    <t>Uncertaintie</t>
  </si>
  <si>
    <t>N</t>
  </si>
  <si>
    <t>Y</t>
  </si>
  <si>
    <t>E.constant</t>
  </si>
  <si>
    <t>nu.constant</t>
  </si>
  <si>
    <t>si</t>
  </si>
  <si>
    <t>file_fw_</t>
  </si>
  <si>
    <t>horzhet.</t>
  </si>
  <si>
    <t>Geertsma model</t>
  </si>
  <si>
    <t>MaxParallelThreads</t>
  </si>
  <si>
    <t>First order double proxy</t>
  </si>
  <si>
    <t>Second order proxy</t>
  </si>
  <si>
    <t>Experimental design</t>
  </si>
  <si>
    <t>Run engine</t>
  </si>
  <si>
    <t>Run proxy</t>
  </si>
  <si>
    <t>Yes</t>
  </si>
  <si>
    <t>l1.si.Pgrad.constant</t>
  </si>
  <si>
    <t>l1.si.zref.constant</t>
  </si>
  <si>
    <t>l1.si.Pref.constant</t>
  </si>
  <si>
    <t>l1.si.angleNH.constant</t>
  </si>
  <si>
    <t>l1.si.KH.constant</t>
  </si>
  <si>
    <t>l1.si.Kh.constant</t>
  </si>
  <si>
    <t>l1.si.density.constant</t>
  </si>
  <si>
    <t>l2.si.density.constant</t>
  </si>
  <si>
    <t>l2.si.Kh.constant</t>
  </si>
  <si>
    <t>l2.si.KH.constant</t>
  </si>
  <si>
    <t>l2.si.angleNH.constant</t>
  </si>
  <si>
    <t>l2.si.Pref.constant</t>
  </si>
  <si>
    <t>l2.si.zref.constant</t>
  </si>
  <si>
    <t>l2.si.Pgrad.constant</t>
  </si>
  <si>
    <t>r1.si.density.constant</t>
  </si>
  <si>
    <t>r1.si.Kh.constant</t>
  </si>
  <si>
    <t>r1.si.KH.constant</t>
  </si>
  <si>
    <t>r1.si.angleNH.constant</t>
  </si>
  <si>
    <t>r1.si.Pref.constant</t>
  </si>
  <si>
    <t>r1.si.zref.constant</t>
  </si>
  <si>
    <t>r1.si.Pgrad.constant</t>
  </si>
  <si>
    <t>l3.si.density.constant</t>
  </si>
  <si>
    <t>l3.si.Kh.constant</t>
  </si>
  <si>
    <t>l3.si.KH.constant</t>
  </si>
  <si>
    <t>l3.si.angleNH.constant</t>
  </si>
  <si>
    <t>l3.si.Pref.constant</t>
  </si>
  <si>
    <t>l3.si.zref.constant</t>
  </si>
  <si>
    <t>l3.si.Pgrad.constant</t>
  </si>
  <si>
    <t>Current selected engine:</t>
  </si>
  <si>
    <t>SCU Area Fail %</t>
  </si>
  <si>
    <t>Definition point (start or center)</t>
  </si>
  <si>
    <t>Start</t>
  </si>
  <si>
    <t>Max. Parallel runs</t>
  </si>
  <si>
    <t>Geertsma Evaluation</t>
  </si>
  <si>
    <t>New sheet</t>
  </si>
  <si>
    <t>Values calculated</t>
  </si>
  <si>
    <t>Sheet changed</t>
  </si>
  <si>
    <t>Model input mode</t>
  </si>
  <si>
    <t>Model configuration</t>
  </si>
  <si>
    <t>Output folder changed</t>
  </si>
  <si>
    <t>Path cora application</t>
  </si>
  <si>
    <t>Rock Properties</t>
  </si>
  <si>
    <t>In-Situ Stress &amp; Pore Pressure</t>
  </si>
  <si>
    <t>Shear failure</t>
  </si>
  <si>
    <t>Failure mechanism</t>
  </si>
  <si>
    <t>LSF type</t>
  </si>
  <si>
    <t>Calc prop required</t>
  </si>
  <si>
    <t>Output properties</t>
  </si>
  <si>
    <t>Material failure</t>
  </si>
  <si>
    <t>Template line</t>
  </si>
  <si>
    <t>Depth = 0</t>
  </si>
  <si>
    <t>Subsidence</t>
  </si>
  <si>
    <t>Depth = surface.constant</t>
  </si>
  <si>
    <t>Principal stress based</t>
  </si>
  <si>
    <t>3.3.2</t>
  </si>
  <si>
    <t>Tensile failure</t>
  </si>
  <si>
    <t>Template volume, formation name, layer</t>
  </si>
  <si>
    <t>3.3.1</t>
  </si>
  <si>
    <t>3.2.3</t>
  </si>
  <si>
    <t>3.2.2</t>
  </si>
  <si>
    <t>Along fault</t>
  </si>
  <si>
    <t>3.2.1</t>
  </si>
  <si>
    <t>Template plane or file</t>
  </si>
  <si>
    <t>Remarks</t>
  </si>
  <si>
    <t>Report item</t>
  </si>
  <si>
    <t>Script</t>
  </si>
  <si>
    <t>Not included: allowable slip (3.2.4) (NL), seepage through top seal (3.4)</t>
  </si>
  <si>
    <t>CORA LSF options QuickBlocks and Geertsma</t>
  </si>
  <si>
    <t>Well name</t>
  </si>
  <si>
    <t>Origin Norting coordinate</t>
  </si>
  <si>
    <t>Formation name</t>
  </si>
  <si>
    <t>Subsidence name</t>
  </si>
  <si>
    <t>F_Coh,F_Phi</t>
  </si>
  <si>
    <t>P10</t>
  </si>
  <si>
    <t>P90</t>
  </si>
  <si>
    <t>Axial compression</t>
  </si>
  <si>
    <t>Axial elongation</t>
  </si>
  <si>
    <t>Geertsma_Scenario_ResponseParameters</t>
  </si>
  <si>
    <t>"Fault SCU"</t>
  </si>
  <si>
    <t>"Formation SCU"</t>
  </si>
  <si>
    <t>"Tensile Failure"</t>
  </si>
  <si>
    <t>Ft</t>
  </si>
  <si>
    <t>"Subsidence"</t>
  </si>
  <si>
    <t>Uz_limit (positive value)</t>
  </si>
  <si>
    <t>E1_limit (positive value)</t>
  </si>
  <si>
    <t>"Axial Elongation"</t>
  </si>
  <si>
    <t>E3_limit (negative value)</t>
  </si>
  <si>
    <t>"Axial Compression"</t>
  </si>
  <si>
    <t>Project output folder name</t>
  </si>
  <si>
    <t>Cora</t>
  </si>
  <si>
    <t>S3 Average</t>
  </si>
  <si>
    <t>Name</t>
  </si>
  <si>
    <t>fft.y.n</t>
  </si>
  <si>
    <t>fft.y.resolution</t>
  </si>
  <si>
    <t>E3x</t>
  </si>
  <si>
    <t>QuickBlocks Evaluation</t>
  </si>
  <si>
    <t>Seed:</t>
  </si>
  <si>
    <t>Umin:</t>
  </si>
  <si>
    <t>Umax:</t>
  </si>
  <si>
    <t>Intervals:</t>
  </si>
  <si>
    <t>StartMethod:</t>
  </si>
  <si>
    <t>StartVector:</t>
  </si>
  <si>
    <t>RelaxationFactor:</t>
  </si>
  <si>
    <t>VariationCoefficientFailure:</t>
  </si>
  <si>
    <t>Probabilistic configuration settings</t>
  </si>
  <si>
    <t>StartZero</t>
  </si>
  <si>
    <t>MinimumSamples:</t>
  </si>
  <si>
    <t>MaximumSamples:</t>
  </si>
  <si>
    <t>MaximumIterations:</t>
  </si>
  <si>
    <t>VarianceFactor:</t>
  </si>
  <si>
    <t>VariationCoefficientNonFailure:</t>
  </si>
  <si>
    <t>Failure collection changed</t>
  </si>
  <si>
    <t>r1_dP_shape</t>
  </si>
  <si>
    <t>Version</t>
  </si>
  <si>
    <t>l1</t>
  </si>
  <si>
    <t>ellips</t>
  </si>
  <si>
    <t>Coh,phi</t>
  </si>
  <si>
    <t>Coh_L,phi_L</t>
  </si>
  <si>
    <t>First order proxy P10</t>
  </si>
  <si>
    <t>First order proxy P90</t>
  </si>
  <si>
    <t>Stress</t>
  </si>
  <si>
    <t>Compression failure</t>
  </si>
  <si>
    <t>E1 Max</t>
  </si>
  <si>
    <t>Strain</t>
  </si>
  <si>
    <t>Principal strain based</t>
  </si>
  <si>
    <t>E1 Average</t>
  </si>
  <si>
    <t>E1 Area Fail m^2</t>
  </si>
  <si>
    <t>F_E1lim</t>
  </si>
  <si>
    <t>E1 fauilure area pct</t>
  </si>
  <si>
    <t>"axial shortening"</t>
  </si>
  <si>
    <t>E1x</t>
  </si>
  <si>
    <t>Extension failure</t>
  </si>
  <si>
    <t>E3 Max</t>
  </si>
  <si>
    <t>E3 Average</t>
  </si>
  <si>
    <t>E3 Area Fail m^2</t>
  </si>
  <si>
    <t>F_E3lim</t>
  </si>
  <si>
    <t>E3 fauilure area pct</t>
  </si>
  <si>
    <t>Note E3 should be negative!!</t>
  </si>
  <si>
    <t>"axial elongation"</t>
  </si>
  <si>
    <t>Compaction failure</t>
  </si>
  <si>
    <t>Ez Max</t>
  </si>
  <si>
    <t>Ez Average</t>
  </si>
  <si>
    <t>Ez Area Fail m^2</t>
  </si>
  <si>
    <t>F_Ezlim</t>
  </si>
  <si>
    <t>Ez fauilure area pct</t>
  </si>
  <si>
    <t>???</t>
  </si>
  <si>
    <t>Displacement</t>
  </si>
  <si>
    <t>name_surface</t>
  </si>
  <si>
    <t>name_depths</t>
  </si>
  <si>
    <t>S3lim_L</t>
  </si>
  <si>
    <t>F_S3lim</t>
  </si>
  <si>
    <t>E1lim_L</t>
  </si>
  <si>
    <t>E3lim_L</t>
  </si>
  <si>
    <t>Ezmax_L</t>
  </si>
  <si>
    <t>F_Uzlim</t>
  </si>
  <si>
    <t>Deviation</t>
  </si>
  <si>
    <t>Minimum</t>
  </si>
  <si>
    <t>Maximum</t>
  </si>
  <si>
    <t>shift</t>
  </si>
  <si>
    <t>SCU Area Fail m2</t>
  </si>
  <si>
    <t>S3 Min</t>
  </si>
  <si>
    <t>S3 Area Fail m2</t>
  </si>
  <si>
    <t>S3 Area Fail %</t>
  </si>
  <si>
    <t>E1 Area Fail m2</t>
  </si>
  <si>
    <t>E1 Area Fail %</t>
  </si>
  <si>
    <t>E3 Min</t>
  </si>
  <si>
    <t>E3 Area Fail m2</t>
  </si>
  <si>
    <t>E3 Area Fail %</t>
  </si>
  <si>
    <t>Ez Area Fail m2</t>
  </si>
  <si>
    <t>Ez Area Fail %</t>
  </si>
  <si>
    <t>Uz Max</t>
  </si>
  <si>
    <t>Uz Average</t>
  </si>
  <si>
    <t>Uz Area Fail m2</t>
  </si>
  <si>
    <t>Uz Area Fail %</t>
  </si>
  <si>
    <t>Eax1 Max</t>
  </si>
  <si>
    <t>Eax1 Average</t>
  </si>
  <si>
    <t>Eax1 Area Fail m2</t>
  </si>
  <si>
    <t>Eax1 Area Fail %</t>
  </si>
  <si>
    <t>Eax3 Min</t>
  </si>
  <si>
    <t>Eax3 Average</t>
  </si>
  <si>
    <t>Eax3 Area Fail m2</t>
  </si>
  <si>
    <t>Eax3 Area Fail %</t>
  </si>
  <si>
    <t>Uzlim</t>
  </si>
  <si>
    <t>E1lim</t>
  </si>
  <si>
    <t>E3lim</t>
  </si>
  <si>
    <t>startRowIndex</t>
  </si>
  <si>
    <t>startColumnIndex</t>
  </si>
  <si>
    <t>Model value:</t>
  </si>
  <si>
    <t>Geomec</t>
  </si>
  <si>
    <t>dir_inputfiles</t>
  </si>
  <si>
    <t>Threshold Relaxation Factor</t>
  </si>
  <si>
    <t>Geomec Evaluation</t>
  </si>
  <si>
    <t>Sheet</t>
  </si>
  <si>
    <t>Value</t>
  </si>
  <si>
    <t>Key</t>
  </si>
  <si>
    <t>Input file</t>
  </si>
  <si>
    <t>Please enable macros`s to continue</t>
  </si>
  <si>
    <t>Macros Required - - - - - - - - - - - - - - - - - -</t>
  </si>
  <si>
    <t>Min (Mean):</t>
  </si>
  <si>
    <t xml:space="preserve">Max (Mean): </t>
  </si>
  <si>
    <t>Step size (Mean):</t>
  </si>
  <si>
    <t>2000,2010</t>
  </si>
  <si>
    <t>MeanValueActual</t>
  </si>
  <si>
    <t>MinValueLegal</t>
  </si>
  <si>
    <t>MaxValueLegal</t>
  </si>
  <si>
    <t>new sheet</t>
  </si>
  <si>
    <t>Geomec file path</t>
  </si>
  <si>
    <t>Select:</t>
  </si>
  <si>
    <t>Distribution:</t>
  </si>
  <si>
    <t>Mean:</t>
  </si>
  <si>
    <t>Deviation:</t>
  </si>
  <si>
    <t>Minimum:</t>
  </si>
  <si>
    <t>Maximum:</t>
  </si>
  <si>
    <t>shift:</t>
  </si>
  <si>
    <t>FaultShearCap Max</t>
  </si>
  <si>
    <t>Cohesion, Friction angle</t>
  </si>
  <si>
    <t>meshed / unmeshed surface</t>
  </si>
  <si>
    <t>all</t>
  </si>
  <si>
    <t>Average</t>
  </si>
  <si>
    <t>Area Fail m2</t>
  </si>
  <si>
    <t>Area Fail %</t>
  </si>
  <si>
    <t>Slip</t>
  </si>
  <si>
    <t>FaultDisplacementL Max</t>
  </si>
  <si>
    <t>Area plastic</t>
  </si>
  <si>
    <t>plastic</t>
  </si>
  <si>
    <t>ShearCap Max</t>
  </si>
  <si>
    <t>Node set/ 3D pointset / Element set</t>
  </si>
  <si>
    <t>L</t>
  </si>
  <si>
    <t>EPStress3 Min</t>
  </si>
  <si>
    <t>Effective stress</t>
  </si>
  <si>
    <t>Volume Fail m3</t>
  </si>
  <si>
    <t xml:space="preserve">EPStress3lim </t>
  </si>
  <si>
    <t>Volume Fail %</t>
  </si>
  <si>
    <t>Pore collapse</t>
  </si>
  <si>
    <t>Pc Max</t>
  </si>
  <si>
    <t xml:space="preserve">N evident; </t>
  </si>
  <si>
    <t>pc/pc0</t>
  </si>
  <si>
    <t>Pc Average</t>
  </si>
  <si>
    <t>not only S1</t>
  </si>
  <si>
    <t>L needs work</t>
  </si>
  <si>
    <t>Pc Area Fail m2</t>
  </si>
  <si>
    <t>Pc Area Fail %</t>
  </si>
  <si>
    <t>PStrain1L Max</t>
  </si>
  <si>
    <t>PStrain3L Min</t>
  </si>
  <si>
    <t>StrainInvVolumetric Max</t>
  </si>
  <si>
    <t>Evollim</t>
  </si>
  <si>
    <t>DisplacementV Max</t>
  </si>
  <si>
    <t>horizon / elment set / node set / 2D pointset</t>
  </si>
  <si>
    <t>Seabed or top surface</t>
  </si>
  <si>
    <t>Upheave</t>
  </si>
  <si>
    <t>DisplacementV Min</t>
  </si>
  <si>
    <t>Eax Max</t>
  </si>
  <si>
    <t>well path / 1D pointset</t>
  </si>
  <si>
    <t>exportname unknown</t>
  </si>
  <si>
    <t>Eax Average</t>
  </si>
  <si>
    <t>Eax Length Fail m2</t>
  </si>
  <si>
    <t>Eaxlim</t>
  </si>
  <si>
    <t>Eax Length Fail %</t>
  </si>
  <si>
    <t>Eax Min</t>
  </si>
  <si>
    <t>EaxMin Length Fail m2</t>
  </si>
  <si>
    <t>Limit should be &lt;0</t>
  </si>
  <si>
    <t>EaxMin Length Fail %</t>
  </si>
  <si>
    <t>Same as formation shear failure</t>
  </si>
  <si>
    <t xml:space="preserve"> but along well</t>
  </si>
  <si>
    <t>User Model Evaluation</t>
  </si>
  <si>
    <t>User Model file path</t>
  </si>
  <si>
    <t>ID</t>
  </si>
  <si>
    <t>Failure Mechanism</t>
  </si>
  <si>
    <t>Component ID</t>
  </si>
  <si>
    <t>Limit state Function</t>
  </si>
  <si>
    <t xml:space="preserve">Name </t>
  </si>
  <si>
    <t>Failure mechanism ID</t>
  </si>
  <si>
    <t xml:space="preserve">ID </t>
  </si>
  <si>
    <t>Parameter</t>
  </si>
  <si>
    <t>Calculation modus</t>
  </si>
  <si>
    <t>Type:</t>
  </si>
  <si>
    <t>factor</t>
  </si>
  <si>
    <t>Name:</t>
  </si>
  <si>
    <t>FailureMechanisms:</t>
  </si>
  <si>
    <t>Max (Mean):</t>
  </si>
  <si>
    <t>Horizontal Axis</t>
  </si>
  <si>
    <t>Bin A</t>
  </si>
  <si>
    <t>Bin B</t>
  </si>
  <si>
    <t>X:</t>
  </si>
  <si>
    <t>Y:</t>
  </si>
  <si>
    <t>LSF Filter</t>
  </si>
  <si>
    <t>Python path</t>
  </si>
  <si>
    <t>QuickBlocks path</t>
  </si>
  <si>
    <t>QBpythonCore</t>
  </si>
  <si>
    <t>Verbose</t>
  </si>
  <si>
    <t>GeoMec</t>
  </si>
  <si>
    <t>GEOMEC path</t>
  </si>
  <si>
    <t>UserModel</t>
  </si>
  <si>
    <t>UserModel path</t>
  </si>
  <si>
    <t>GEOMEC</t>
  </si>
  <si>
    <t>SaveAllCoraInput</t>
  </si>
  <si>
    <t>SaveAllModelResults</t>
  </si>
  <si>
    <t>SaveModelResultsFailedCases</t>
  </si>
  <si>
    <t>SaveInputFilesFailedCases</t>
  </si>
  <si>
    <t>NumberOfCores</t>
  </si>
  <si>
    <t>Limit state function</t>
  </si>
  <si>
    <t/>
  </si>
  <si>
    <t>FIST Evaluation</t>
  </si>
  <si>
    <t>FIST file path</t>
  </si>
  <si>
    <t>Model attribute</t>
  </si>
  <si>
    <t>name</t>
  </si>
  <si>
    <t>legal minimum</t>
  </si>
  <si>
    <t>legal maximum</t>
  </si>
  <si>
    <t>mean actual</t>
  </si>
  <si>
    <t>Mean actual:</t>
  </si>
  <si>
    <t>DefaultDistribution</t>
  </si>
  <si>
    <t>DefaultMean</t>
  </si>
  <si>
    <t>DefaultStandardDeviation</t>
  </si>
  <si>
    <t>Components</t>
  </si>
  <si>
    <t>Modelattributes</t>
  </si>
  <si>
    <t>Legal min:</t>
  </si>
  <si>
    <t>Legal max:</t>
  </si>
  <si>
    <t>Weight</t>
  </si>
  <si>
    <t>Equal</t>
  </si>
  <si>
    <t>Log</t>
  </si>
  <si>
    <t>Linear</t>
  </si>
  <si>
    <t>Quadratic</t>
  </si>
  <si>
    <t>FIST</t>
  </si>
  <si>
    <t>FIST path</t>
  </si>
  <si>
    <t>ModelInfo filename</t>
  </si>
  <si>
    <t>FilterName</t>
  </si>
  <si>
    <t>FilterID</t>
  </si>
  <si>
    <t>FailureIDs</t>
  </si>
  <si>
    <t>FilterIDs</t>
  </si>
  <si>
    <t>Filter Options :</t>
  </si>
  <si>
    <t>starting with</t>
  </si>
  <si>
    <t>ending with</t>
  </si>
  <si>
    <t>contains</t>
  </si>
  <si>
    <t>AND</t>
  </si>
  <si>
    <t>OR</t>
  </si>
  <si>
    <t>XOR</t>
  </si>
  <si>
    <t>without</t>
  </si>
  <si>
    <t>Logic Operators :</t>
  </si>
  <si>
    <t>C:\Program Files\QuickBlocks 2.2\python.exe</t>
  </si>
  <si>
    <t>C:\Program Files\QuickBlocks 2.2</t>
  </si>
  <si>
    <t>Component type</t>
  </si>
  <si>
    <t>Component name</t>
  </si>
  <si>
    <t>Min</t>
  </si>
  <si>
    <t>Max</t>
  </si>
  <si>
    <t>Step size</t>
  </si>
  <si>
    <t>Proxy</t>
  </si>
  <si>
    <t>C:\Program Files\QuickBlocks 2.2\pythonw.exe</t>
  </si>
  <si>
    <t>1.7.x.15</t>
  </si>
  <si>
    <t>Cora Version 1.7.x.15</t>
  </si>
  <si>
    <t>template version</t>
  </si>
  <si>
    <t>C:\Program Files\GEOMEC 5.4 - SVS\CORA\Binaries</t>
  </si>
  <si>
    <t>C:\Program Files\GEOMEC 5.4 - SVS</t>
  </si>
  <si>
    <t>C:\Program Files (x86)\PT Apps\FIST 6.6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</si>
</sst>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,##0.0"/>
  </numFmts>
  <fonts count="4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u/>
      <sz val="8.8000000000000007"/>
      <color theme="10"/>
      <name val="Calibri"/>
      <family val="2"/>
    </font>
    <font>
      <b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b/>
      <i/>
      <sz val="11"/>
      <color rgb="FF000000"/>
      <name val="Calibri"/>
      <family val="2"/>
      <scheme val="minor"/>
    </font>
    <font>
      <sz val="14"/>
      <name val="Arial"/>
      <family val="2"/>
    </font>
    <font>
      <sz val="8"/>
      <color rgb="FF000000"/>
      <name val="Tahoma"/>
      <family val="2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.5"/>
      <color rgb="FF333333"/>
      <name val="Arial"/>
      <family val="2"/>
    </font>
    <font>
      <b/>
      <sz val="10.5"/>
      <color rgb="FF333333"/>
      <name val="Arial"/>
      <family val="2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4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BEEF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7D117"/>
        <bgColor indexed="64"/>
      </patternFill>
    </fill>
    <fill>
      <patternFill patternType="solid">
        <fgColor rgb="FFD42E1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5A5A5"/>
      </patternFill>
    </fill>
    <fill>
      <patternFill patternType="solid">
        <fgColor theme="0" tint="-0.249977111117893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6795556505021"/>
      </left>
      <right style="medium">
        <color theme="0" tint="-0.14996795556505021"/>
      </right>
      <top style="medium">
        <color theme="0" tint="-0.14996795556505021"/>
      </top>
      <bottom style="medium">
        <color theme="0" tint="-0.149967955565050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/>
      <right style="dotted">
        <color indexed="64"/>
      </right>
      <top style="medium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indexed="64"/>
      </right>
      <top style="medium">
        <color indexed="64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 style="medium">
        <color theme="0" tint="-0.14993743705557422"/>
      </bottom>
      <diagonal/>
    </border>
    <border>
      <left/>
      <right/>
      <top style="medium">
        <color theme="0" tint="-0.14996795556505021"/>
      </top>
      <bottom style="medium">
        <color theme="0" tint="-0.14993743705557422"/>
      </bottom>
      <diagonal/>
    </border>
    <border>
      <left/>
      <right style="medium">
        <color theme="0" tint="-0.14996795556505021"/>
      </right>
      <top style="medium">
        <color theme="0" tint="-0.14996795556505021"/>
      </top>
      <bottom style="medium">
        <color theme="0" tint="-0.14993743705557422"/>
      </bottom>
      <diagonal/>
    </border>
    <border>
      <left style="medium">
        <color theme="0" tint="-0.14996795556505021"/>
      </left>
      <right style="thick">
        <color theme="0" tint="-0.34998626667073579"/>
      </right>
      <top style="medium">
        <color theme="0" tint="-0.14996795556505021"/>
      </top>
      <bottom style="medium">
        <color theme="0" tint="-0.14993743705557422"/>
      </bottom>
      <diagonal/>
    </border>
    <border>
      <left style="medium">
        <color theme="0" tint="-0.14996795556505021"/>
      </left>
      <right style="thick">
        <color theme="0" tint="-0.34998626667073579"/>
      </right>
      <top/>
      <bottom/>
      <diagonal/>
    </border>
    <border>
      <left style="medium">
        <color theme="0" tint="-0.14996795556505021"/>
      </left>
      <right style="thick">
        <color theme="0" tint="-0.34998626667073579"/>
      </right>
      <top/>
      <bottom style="medium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A5A5A5"/>
      </left>
      <right style="thin">
        <color rgb="FFA5A5A5"/>
      </right>
      <top/>
      <bottom style="thin">
        <color rgb="FFA5A5A5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thin">
        <color rgb="FFA5A5A5"/>
      </left>
      <right style="thin">
        <color rgb="FFA5A5A5"/>
      </right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9">
    <xf numFmtId="0" fontId="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3" fillId="0" borderId="0"/>
    <xf numFmtId="0" fontId="20" fillId="0" borderId="0" applyNumberFormat="0" applyFill="0" applyBorder="0" applyAlignment="0" applyProtection="0">
      <alignment vertical="top"/>
      <protection locked="0"/>
    </xf>
    <xf numFmtId="0" fontId="29" fillId="15" borderId="74" applyNumberFormat="0" applyAlignment="0" applyProtection="0"/>
  </cellStyleXfs>
  <cellXfs count="55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Protection="1">
      <protection locked="0"/>
    </xf>
    <xf numFmtId="0" fontId="4" fillId="0" borderId="0" xfId="3"/>
    <xf numFmtId="0" fontId="10" fillId="0" borderId="17" xfId="3" applyFont="1" applyFill="1" applyBorder="1" applyAlignment="1">
      <alignment horizontal="center"/>
    </xf>
    <xf numFmtId="0" fontId="4" fillId="0" borderId="0" xfId="3" applyFill="1" applyBorder="1" applyAlignment="1"/>
    <xf numFmtId="0" fontId="4" fillId="0" borderId="8" xfId="3" applyFill="1" applyBorder="1" applyAlignment="1"/>
    <xf numFmtId="0" fontId="10" fillId="6" borderId="1" xfId="3" applyFont="1" applyFill="1" applyBorder="1" applyAlignment="1">
      <alignment horizontal="right"/>
    </xf>
    <xf numFmtId="0" fontId="10" fillId="6" borderId="13" xfId="3" applyFont="1" applyFill="1" applyBorder="1" applyAlignment="1">
      <alignment horizontal="right"/>
    </xf>
    <xf numFmtId="0" fontId="10" fillId="6" borderId="14" xfId="3" applyFont="1" applyFill="1" applyBorder="1" applyAlignment="1">
      <alignment horizontal="right"/>
    </xf>
    <xf numFmtId="0" fontId="10" fillId="0" borderId="17" xfId="3" applyFont="1" applyFill="1" applyBorder="1" applyAlignment="1">
      <alignment horizontal="right"/>
    </xf>
    <xf numFmtId="0" fontId="4" fillId="6" borderId="15" xfId="3" applyFill="1" applyBorder="1" applyAlignment="1"/>
    <xf numFmtId="0" fontId="4" fillId="6" borderId="0" xfId="3" applyFill="1" applyBorder="1" applyAlignment="1"/>
    <xf numFmtId="0" fontId="4" fillId="6" borderId="10" xfId="3" applyFill="1" applyBorder="1" applyAlignment="1"/>
    <xf numFmtId="0" fontId="4" fillId="6" borderId="16" xfId="3" applyFill="1" applyBorder="1" applyAlignment="1"/>
    <xf numFmtId="0" fontId="4" fillId="6" borderId="12" xfId="3" applyFill="1" applyBorder="1" applyAlignment="1"/>
    <xf numFmtId="0" fontId="4" fillId="6" borderId="11" xfId="3" applyFill="1" applyBorder="1" applyAlignment="1"/>
    <xf numFmtId="0" fontId="1" fillId="0" borderId="0" xfId="0" applyFont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0" fillId="0" borderId="0" xfId="0" applyAlignment="1">
      <alignment horizontal="left"/>
    </xf>
    <xf numFmtId="0" fontId="0" fillId="0" borderId="0" xfId="0" applyFill="1" applyBorder="1"/>
    <xf numFmtId="0" fontId="7" fillId="0" borderId="0" xfId="0" applyFont="1"/>
    <xf numFmtId="0" fontId="7" fillId="0" borderId="0" xfId="0" applyFont="1" applyBorder="1"/>
    <xf numFmtId="0" fontId="1" fillId="0" borderId="0" xfId="0" applyFont="1" applyBorder="1"/>
    <xf numFmtId="0" fontId="14" fillId="0" borderId="0" xfId="0" applyFont="1"/>
    <xf numFmtId="0" fontId="3" fillId="6" borderId="0" xfId="3" applyFont="1" applyFill="1" applyBorder="1"/>
    <xf numFmtId="11" fontId="0" fillId="0" borderId="0" xfId="0" applyNumberFormat="1" applyFill="1"/>
    <xf numFmtId="49" fontId="0" fillId="0" borderId="0" xfId="0" applyNumberFormat="1"/>
    <xf numFmtId="0" fontId="16" fillId="7" borderId="0" xfId="2" applyFont="1" applyFill="1" applyBorder="1"/>
    <xf numFmtId="0" fontId="2" fillId="7" borderId="0" xfId="2" applyFont="1" applyFill="1" applyBorder="1"/>
    <xf numFmtId="0" fontId="2" fillId="7" borderId="0" xfId="2" applyFont="1" applyFill="1" applyBorder="1" applyAlignment="1">
      <alignment horizontal="left"/>
    </xf>
    <xf numFmtId="0" fontId="18" fillId="0" borderId="0" xfId="0" applyFont="1"/>
    <xf numFmtId="0" fontId="16" fillId="3" borderId="0" xfId="2" applyFont="1" applyFill="1" applyBorder="1"/>
    <xf numFmtId="0" fontId="2" fillId="3" borderId="0" xfId="2" applyFont="1" applyFill="1" applyBorder="1"/>
    <xf numFmtId="0" fontId="2" fillId="3" borderId="0" xfId="1" applyFont="1" applyFill="1" applyBorder="1"/>
    <xf numFmtId="0" fontId="2" fillId="3" borderId="0" xfId="0" applyFont="1" applyFill="1" applyBorder="1"/>
    <xf numFmtId="0" fontId="2" fillId="3" borderId="3" xfId="2" applyFont="1" applyFill="1" applyBorder="1"/>
    <xf numFmtId="0" fontId="13" fillId="0" borderId="0" xfId="0" applyFont="1"/>
    <xf numFmtId="0" fontId="2" fillId="3" borderId="8" xfId="2" applyFont="1" applyFill="1" applyBorder="1"/>
    <xf numFmtId="0" fontId="6" fillId="3" borderId="3" xfId="2" applyFont="1" applyFill="1" applyBorder="1"/>
    <xf numFmtId="0" fontId="6" fillId="3" borderId="0" xfId="2" applyFont="1" applyFill="1" applyBorder="1"/>
    <xf numFmtId="0" fontId="2" fillId="3" borderId="0" xfId="2" applyFont="1" applyFill="1" applyBorder="1" applyAlignment="1">
      <alignment horizontal="left"/>
    </xf>
    <xf numFmtId="0" fontId="2" fillId="3" borderId="3" xfId="2" applyFont="1" applyFill="1" applyBorder="1" applyAlignment="1"/>
    <xf numFmtId="0" fontId="2" fillId="3" borderId="0" xfId="2" applyFont="1" applyFill="1" applyBorder="1" applyAlignment="1"/>
    <xf numFmtId="0" fontId="2" fillId="3" borderId="0" xfId="2" quotePrefix="1" applyFont="1" applyFill="1" applyBorder="1" applyAlignment="1"/>
    <xf numFmtId="0" fontId="2" fillId="3" borderId="8" xfId="2" applyFont="1" applyFill="1" applyBorder="1" applyAlignment="1"/>
    <xf numFmtId="0" fontId="6" fillId="3" borderId="0" xfId="2" applyFont="1" applyFill="1" applyBorder="1" applyAlignment="1"/>
    <xf numFmtId="0" fontId="2" fillId="7" borderId="3" xfId="2" applyFont="1" applyFill="1" applyBorder="1"/>
    <xf numFmtId="0" fontId="16" fillId="7" borderId="3" xfId="2" applyFont="1" applyFill="1" applyBorder="1"/>
    <xf numFmtId="0" fontId="2" fillId="7" borderId="3" xfId="2" applyFont="1" applyFill="1" applyBorder="1" applyAlignment="1"/>
    <xf numFmtId="0" fontId="6" fillId="7" borderId="0" xfId="2" applyFont="1" applyFill="1" applyBorder="1"/>
    <xf numFmtId="0" fontId="2" fillId="7" borderId="0" xfId="2" applyFont="1" applyFill="1" applyBorder="1" applyAlignment="1"/>
    <xf numFmtId="0" fontId="2" fillId="7" borderId="0" xfId="2" applyFont="1" applyFill="1" applyBorder="1" applyAlignment="1">
      <alignment horizontal="center"/>
    </xf>
    <xf numFmtId="0" fontId="2" fillId="7" borderId="8" xfId="2" applyFont="1" applyFill="1" applyBorder="1"/>
    <xf numFmtId="0" fontId="13" fillId="5" borderId="24" xfId="0" applyFont="1" applyFill="1" applyBorder="1" applyAlignment="1">
      <alignment horizontal="center"/>
    </xf>
    <xf numFmtId="0" fontId="16" fillId="3" borderId="3" xfId="2" applyFont="1" applyFill="1" applyBorder="1"/>
    <xf numFmtId="1" fontId="2" fillId="4" borderId="25" xfId="2" applyNumberFormat="1" applyFont="1" applyFill="1" applyBorder="1" applyProtection="1">
      <protection locked="0"/>
    </xf>
    <xf numFmtId="1" fontId="2" fillId="4" borderId="26" xfId="2" applyNumberFormat="1" applyFont="1" applyFill="1" applyBorder="1" applyProtection="1">
      <protection locked="0"/>
    </xf>
    <xf numFmtId="0" fontId="2" fillId="3" borderId="0" xfId="2" applyFont="1" applyFill="1" applyBorder="1" applyAlignment="1">
      <alignment horizontal="center"/>
    </xf>
    <xf numFmtId="0" fontId="16" fillId="3" borderId="8" xfId="2" applyFont="1" applyFill="1" applyBorder="1"/>
    <xf numFmtId="0" fontId="2" fillId="3" borderId="8" xfId="4" applyFont="1" applyFill="1" applyBorder="1"/>
    <xf numFmtId="0" fontId="2" fillId="3" borderId="2" xfId="2" applyFont="1" applyFill="1" applyBorder="1"/>
    <xf numFmtId="0" fontId="2" fillId="3" borderId="5" xfId="2" applyFont="1" applyFill="1" applyBorder="1"/>
    <xf numFmtId="0" fontId="19" fillId="3" borderId="0" xfId="2" applyFont="1" applyFill="1" applyBorder="1"/>
    <xf numFmtId="0" fontId="2" fillId="3" borderId="0" xfId="4" applyFont="1" applyFill="1" applyBorder="1"/>
    <xf numFmtId="0" fontId="16" fillId="3" borderId="3" xfId="2" applyFont="1" applyFill="1" applyBorder="1" applyAlignment="1">
      <alignment horizontal="left"/>
    </xf>
    <xf numFmtId="0" fontId="2" fillId="3" borderId="0" xfId="2" applyFont="1" applyFill="1" applyBorder="1" applyAlignment="1">
      <alignment horizontal="right"/>
    </xf>
    <xf numFmtId="0" fontId="2" fillId="3" borderId="27" xfId="2" applyFont="1" applyFill="1" applyBorder="1" applyAlignment="1"/>
    <xf numFmtId="0" fontId="2" fillId="3" borderId="28" xfId="2" applyFont="1" applyFill="1" applyBorder="1" applyAlignment="1"/>
    <xf numFmtId="0" fontId="2" fillId="3" borderId="28" xfId="2" quotePrefix="1" applyFont="1" applyFill="1" applyBorder="1" applyAlignment="1"/>
    <xf numFmtId="0" fontId="2" fillId="3" borderId="29" xfId="2" applyFont="1" applyFill="1" applyBorder="1" applyAlignment="1"/>
    <xf numFmtId="0" fontId="6" fillId="3" borderId="28" xfId="2" applyFont="1" applyFill="1" applyBorder="1" applyAlignment="1"/>
    <xf numFmtId="0" fontId="2" fillId="3" borderId="28" xfId="2" applyFont="1" applyFill="1" applyBorder="1"/>
    <xf numFmtId="0" fontId="17" fillId="0" borderId="0" xfId="2" applyFont="1" applyFill="1" applyBorder="1"/>
    <xf numFmtId="164" fontId="2" fillId="4" borderId="25" xfId="2" applyNumberFormat="1" applyFont="1" applyFill="1" applyBorder="1" applyProtection="1">
      <protection locked="0"/>
    </xf>
    <xf numFmtId="1" fontId="2" fillId="4" borderId="33" xfId="2" applyNumberFormat="1" applyFont="1" applyFill="1" applyBorder="1" applyProtection="1">
      <protection locked="0"/>
    </xf>
    <xf numFmtId="0" fontId="0" fillId="2" borderId="0" xfId="0" applyFill="1" applyBorder="1"/>
    <xf numFmtId="0" fontId="1" fillId="2" borderId="0" xfId="0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/>
    </xf>
    <xf numFmtId="0" fontId="1" fillId="2" borderId="12" xfId="0" applyFont="1" applyFill="1" applyBorder="1"/>
    <xf numFmtId="0" fontId="0" fillId="2" borderId="12" xfId="0" applyFont="1" applyFill="1" applyBorder="1"/>
    <xf numFmtId="0" fontId="0" fillId="2" borderId="12" xfId="0" applyFill="1" applyBorder="1"/>
    <xf numFmtId="0" fontId="0" fillId="2" borderId="12" xfId="0" applyFont="1" applyFill="1" applyBorder="1" applyAlignment="1">
      <alignment horizontal="center"/>
    </xf>
    <xf numFmtId="0" fontId="0" fillId="8" borderId="12" xfId="0" applyFill="1" applyBorder="1"/>
    <xf numFmtId="0" fontId="0" fillId="8" borderId="12" xfId="0" applyFont="1" applyFill="1" applyBorder="1"/>
    <xf numFmtId="0" fontId="0" fillId="8" borderId="12" xfId="0" applyFont="1" applyFill="1" applyBorder="1" applyAlignment="1">
      <alignment horizontal="left"/>
    </xf>
    <xf numFmtId="0" fontId="0" fillId="8" borderId="12" xfId="0" applyFont="1" applyFill="1" applyBorder="1" applyAlignment="1">
      <alignment horizontal="center"/>
    </xf>
    <xf numFmtId="0" fontId="1" fillId="8" borderId="12" xfId="0" applyFont="1" applyFill="1" applyBorder="1"/>
    <xf numFmtId="0" fontId="0" fillId="8" borderId="0" xfId="0" applyFill="1"/>
    <xf numFmtId="0" fontId="0" fillId="8" borderId="0" xfId="0" applyFont="1" applyFill="1"/>
    <xf numFmtId="0" fontId="0" fillId="8" borderId="0" xfId="0" applyFill="1" applyAlignment="1">
      <alignment horizontal="left"/>
    </xf>
    <xf numFmtId="0" fontId="0" fillId="8" borderId="0" xfId="0" applyFont="1" applyFill="1" applyAlignment="1">
      <alignment horizontal="center"/>
    </xf>
    <xf numFmtId="0" fontId="0" fillId="8" borderId="0" xfId="0" applyFont="1" applyFill="1" applyAlignment="1">
      <alignment horizontal="left"/>
    </xf>
    <xf numFmtId="0" fontId="0" fillId="8" borderId="0" xfId="0" applyFont="1" applyFill="1" applyBorder="1"/>
    <xf numFmtId="0" fontId="0" fillId="8" borderId="0" xfId="0" applyFill="1" applyBorder="1"/>
    <xf numFmtId="0" fontId="0" fillId="0" borderId="12" xfId="0" applyBorder="1"/>
    <xf numFmtId="0" fontId="0" fillId="0" borderId="12" xfId="0" applyFont="1" applyBorder="1"/>
    <xf numFmtId="0" fontId="0" fillId="0" borderId="12" xfId="0" applyFont="1" applyFill="1" applyBorder="1" applyAlignment="1">
      <alignment horizontal="left"/>
    </xf>
    <xf numFmtId="0" fontId="0" fillId="0" borderId="12" xfId="0" applyFont="1" applyBorder="1" applyAlignment="1">
      <alignment horizontal="center"/>
    </xf>
    <xf numFmtId="0" fontId="0" fillId="0" borderId="12" xfId="0" applyFont="1" applyFill="1" applyBorder="1" applyAlignment="1">
      <alignment horizontal="center"/>
    </xf>
    <xf numFmtId="0" fontId="1" fillId="0" borderId="12" xfId="0" applyFont="1" applyBorder="1"/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1" fillId="0" borderId="12" xfId="0" applyFont="1" applyFill="1" applyBorder="1"/>
    <xf numFmtId="0" fontId="1" fillId="0" borderId="0" xfId="0" applyFont="1" applyFill="1" applyBorder="1"/>
    <xf numFmtId="0" fontId="0" fillId="2" borderId="12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0" borderId="0" xfId="0" applyFont="1" applyAlignment="1">
      <alignment horizontal="center"/>
    </xf>
    <xf numFmtId="0" fontId="22" fillId="0" borderId="0" xfId="0" applyFont="1"/>
    <xf numFmtId="0" fontId="13" fillId="5" borderId="34" xfId="0" applyFont="1" applyFill="1" applyBorder="1" applyAlignment="1">
      <alignment horizontal="center"/>
    </xf>
    <xf numFmtId="2" fontId="2" fillId="7" borderId="0" xfId="2" applyNumberFormat="1" applyFont="1" applyFill="1" applyBorder="1" applyProtection="1">
      <protection locked="0"/>
    </xf>
    <xf numFmtId="0" fontId="0" fillId="0" borderId="0" xfId="0"/>
    <xf numFmtId="0" fontId="1" fillId="0" borderId="0" xfId="0" applyFont="1"/>
    <xf numFmtId="0" fontId="16" fillId="3" borderId="0" xfId="2" applyFont="1" applyFill="1" applyBorder="1"/>
    <xf numFmtId="0" fontId="2" fillId="3" borderId="0" xfId="2" applyFont="1" applyFill="1" applyBorder="1"/>
    <xf numFmtId="0" fontId="2" fillId="3" borderId="0" xfId="1" applyFont="1" applyFill="1" applyBorder="1"/>
    <xf numFmtId="0" fontId="2" fillId="3" borderId="0" xfId="0" applyFont="1" applyFill="1" applyBorder="1"/>
    <xf numFmtId="0" fontId="2" fillId="3" borderId="3" xfId="2" applyFont="1" applyFill="1" applyBorder="1"/>
    <xf numFmtId="0" fontId="13" fillId="5" borderId="24" xfId="0" applyFont="1" applyFill="1" applyBorder="1" applyAlignment="1">
      <alignment horizontal="center"/>
    </xf>
    <xf numFmtId="0" fontId="11" fillId="0" borderId="0" xfId="0" applyFont="1" applyBorder="1"/>
    <xf numFmtId="0" fontId="11" fillId="0" borderId="0" xfId="0" applyFont="1" applyBorder="1" applyAlignment="1">
      <alignment horizontal="center"/>
    </xf>
    <xf numFmtId="0" fontId="11" fillId="0" borderId="0" xfId="0" applyFont="1" applyBorder="1" applyAlignment="1">
      <alignment horizontal="left"/>
    </xf>
    <xf numFmtId="0" fontId="1" fillId="2" borderId="35" xfId="0" applyFont="1" applyFill="1" applyBorder="1"/>
    <xf numFmtId="0" fontId="1" fillId="2" borderId="36" xfId="0" applyFont="1" applyFill="1" applyBorder="1"/>
    <xf numFmtId="0" fontId="0" fillId="2" borderId="36" xfId="0" applyFont="1" applyFill="1" applyBorder="1"/>
    <xf numFmtId="0" fontId="0" fillId="2" borderId="36" xfId="0" applyFill="1" applyBorder="1"/>
    <xf numFmtId="0" fontId="0" fillId="2" borderId="36" xfId="0" applyFont="1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6" xfId="0" applyFont="1" applyFill="1" applyBorder="1" applyAlignment="1">
      <alignment horizontal="left"/>
    </xf>
    <xf numFmtId="0" fontId="1" fillId="2" borderId="37" xfId="0" applyFont="1" applyFill="1" applyBorder="1"/>
    <xf numFmtId="0" fontId="6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1" fillId="2" borderId="38" xfId="0" applyFont="1" applyFill="1" applyBorder="1"/>
    <xf numFmtId="0" fontId="1" fillId="0" borderId="35" xfId="0" applyFont="1" applyBorder="1"/>
    <xf numFmtId="0" fontId="1" fillId="0" borderId="36" xfId="0" applyFont="1" applyFill="1" applyBorder="1"/>
    <xf numFmtId="0" fontId="0" fillId="0" borderId="36" xfId="0" applyFont="1" applyFill="1" applyBorder="1"/>
    <xf numFmtId="0" fontId="0" fillId="0" borderId="36" xfId="0" applyFill="1" applyBorder="1"/>
    <xf numFmtId="0" fontId="0" fillId="0" borderId="36" xfId="0" applyFont="1" applyFill="1" applyBorder="1" applyAlignment="1">
      <alignment horizontal="center"/>
    </xf>
    <xf numFmtId="0" fontId="0" fillId="0" borderId="36" xfId="0" applyFont="1" applyFill="1" applyBorder="1" applyAlignment="1">
      <alignment horizontal="left"/>
    </xf>
    <xf numFmtId="0" fontId="0" fillId="0" borderId="36" xfId="0" applyBorder="1"/>
    <xf numFmtId="0" fontId="1" fillId="0" borderId="37" xfId="0" applyFont="1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Border="1"/>
    <xf numFmtId="0" fontId="1" fillId="0" borderId="38" xfId="0" applyFont="1" applyBorder="1"/>
    <xf numFmtId="0" fontId="0" fillId="0" borderId="12" xfId="0" applyFill="1" applyBorder="1"/>
    <xf numFmtId="0" fontId="6" fillId="0" borderId="36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" fillId="0" borderId="36" xfId="0" applyFont="1" applyBorder="1"/>
    <xf numFmtId="0" fontId="0" fillId="0" borderId="36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1" fillId="8" borderId="35" xfId="0" applyFont="1" applyFill="1" applyBorder="1"/>
    <xf numFmtId="0" fontId="1" fillId="8" borderId="36" xfId="0" applyFont="1" applyFill="1" applyBorder="1"/>
    <xf numFmtId="0" fontId="0" fillId="8" borderId="36" xfId="0" quotePrefix="1" applyFont="1" applyFill="1" applyBorder="1"/>
    <xf numFmtId="0" fontId="0" fillId="8" borderId="36" xfId="0" applyFont="1" applyFill="1" applyBorder="1" applyAlignment="1">
      <alignment horizontal="center"/>
    </xf>
    <xf numFmtId="0" fontId="0" fillId="8" borderId="36" xfId="0" applyFill="1" applyBorder="1"/>
    <xf numFmtId="0" fontId="1" fillId="8" borderId="37" xfId="0" applyFont="1" applyFill="1" applyBorder="1"/>
    <xf numFmtId="0" fontId="1" fillId="8" borderId="0" xfId="0" applyFont="1" applyFill="1" applyBorder="1"/>
    <xf numFmtId="0" fontId="0" fillId="8" borderId="0" xfId="0" quotePrefix="1" applyFont="1" applyFill="1" applyBorder="1"/>
    <xf numFmtId="0" fontId="0" fillId="8" borderId="0" xfId="0" applyFont="1" applyFill="1" applyBorder="1" applyAlignment="1">
      <alignment horizontal="center"/>
    </xf>
    <xf numFmtId="0" fontId="0" fillId="8" borderId="0" xfId="0" applyFont="1" applyFill="1" applyBorder="1" applyAlignment="1">
      <alignment horizontal="left"/>
    </xf>
    <xf numFmtId="0" fontId="0" fillId="8" borderId="0" xfId="0" applyFill="1" applyBorder="1" applyAlignment="1">
      <alignment horizontal="left"/>
    </xf>
    <xf numFmtId="0" fontId="1" fillId="8" borderId="38" xfId="0" applyFont="1" applyFill="1" applyBorder="1"/>
    <xf numFmtId="0" fontId="0" fillId="0" borderId="36" xfId="0" applyFont="1" applyBorder="1"/>
    <xf numFmtId="0" fontId="0" fillId="2" borderId="36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8" borderId="36" xfId="0" applyFill="1" applyBorder="1" applyAlignment="1">
      <alignment horizontal="center"/>
    </xf>
    <xf numFmtId="11" fontId="2" fillId="4" borderId="24" xfId="2" applyNumberFormat="1" applyFont="1" applyFill="1" applyBorder="1" applyProtection="1">
      <protection locked="0"/>
    </xf>
    <xf numFmtId="11" fontId="2" fillId="7" borderId="22" xfId="2" applyNumberFormat="1" applyFont="1" applyFill="1" applyBorder="1" applyProtection="1"/>
    <xf numFmtId="11" fontId="2" fillId="7" borderId="22" xfId="2" applyNumberFormat="1" applyFont="1" applyFill="1" applyBorder="1" applyProtection="1">
      <protection locked="0"/>
    </xf>
    <xf numFmtId="11" fontId="0" fillId="0" borderId="0" xfId="0" applyNumberFormat="1"/>
    <xf numFmtId="0" fontId="2" fillId="3" borderId="46" xfId="2" applyFont="1" applyFill="1" applyBorder="1"/>
    <xf numFmtId="0" fontId="2" fillId="3" borderId="0" xfId="2" quotePrefix="1" applyFont="1" applyFill="1" applyBorder="1"/>
    <xf numFmtId="0" fontId="2" fillId="3" borderId="47" xfId="2" applyFont="1" applyFill="1" applyBorder="1"/>
    <xf numFmtId="0" fontId="2" fillId="3" borderId="48" xfId="2" applyFont="1" applyFill="1" applyBorder="1"/>
    <xf numFmtId="0" fontId="2" fillId="3" borderId="51" xfId="2" applyFont="1" applyFill="1" applyBorder="1"/>
    <xf numFmtId="0" fontId="2" fillId="3" borderId="48" xfId="2" quotePrefix="1" applyFont="1" applyFill="1" applyBorder="1"/>
    <xf numFmtId="0" fontId="16" fillId="3" borderId="51" xfId="2" applyFont="1" applyFill="1" applyBorder="1"/>
    <xf numFmtId="0" fontId="16" fillId="3" borderId="47" xfId="2" applyFont="1" applyFill="1" applyBorder="1"/>
    <xf numFmtId="0" fontId="16" fillId="3" borderId="49" xfId="2" applyFont="1" applyFill="1" applyBorder="1"/>
    <xf numFmtId="0" fontId="2" fillId="3" borderId="50" xfId="2" applyFont="1" applyFill="1" applyBorder="1"/>
    <xf numFmtId="0" fontId="2" fillId="3" borderId="49" xfId="2" applyFont="1" applyFill="1" applyBorder="1"/>
    <xf numFmtId="0" fontId="7" fillId="9" borderId="12" xfId="0" applyFont="1" applyFill="1" applyBorder="1"/>
    <xf numFmtId="0" fontId="7" fillId="9" borderId="0" xfId="0" applyFont="1" applyFill="1" applyBorder="1"/>
    <xf numFmtId="0" fontId="15" fillId="9" borderId="0" xfId="0" applyFont="1" applyFill="1" applyBorder="1"/>
    <xf numFmtId="0" fontId="25" fillId="9" borderId="0" xfId="0" applyFont="1" applyFill="1" applyBorder="1"/>
    <xf numFmtId="0" fontId="6" fillId="9" borderId="12" xfId="0" applyFont="1" applyFill="1" applyBorder="1"/>
    <xf numFmtId="0" fontId="6" fillId="9" borderId="0" xfId="0" applyFont="1" applyFill="1" applyBorder="1"/>
    <xf numFmtId="0" fontId="7" fillId="9" borderId="12" xfId="0" applyFont="1" applyFill="1" applyBorder="1" applyAlignment="1">
      <alignment horizontal="center"/>
    </xf>
    <xf numFmtId="0" fontId="7" fillId="9" borderId="0" xfId="0" applyFont="1" applyFill="1" applyBorder="1" applyAlignment="1">
      <alignment horizontal="center"/>
    </xf>
    <xf numFmtId="0" fontId="0" fillId="0" borderId="52" xfId="0" applyBorder="1"/>
    <xf numFmtId="0" fontId="0" fillId="0" borderId="10" xfId="0" applyBorder="1"/>
    <xf numFmtId="0" fontId="0" fillId="0" borderId="11" xfId="0" applyBorder="1"/>
    <xf numFmtId="0" fontId="0" fillId="0" borderId="35" xfId="0" applyBorder="1"/>
    <xf numFmtId="0" fontId="0" fillId="0" borderId="52" xfId="0" applyBorder="1" applyAlignment="1">
      <alignment horizontal="center"/>
    </xf>
    <xf numFmtId="0" fontId="0" fillId="0" borderId="37" xfId="0" applyBorder="1"/>
    <xf numFmtId="0" fontId="0" fillId="0" borderId="10" xfId="0" applyFont="1" applyBorder="1" applyAlignment="1">
      <alignment horizontal="center"/>
    </xf>
    <xf numFmtId="0" fontId="0" fillId="0" borderId="38" xfId="0" applyBorder="1"/>
    <xf numFmtId="0" fontId="0" fillId="0" borderId="11" xfId="0" applyFont="1" applyBorder="1" applyAlignment="1">
      <alignment horizontal="center"/>
    </xf>
    <xf numFmtId="0" fontId="15" fillId="9" borderId="35" xfId="0" applyFont="1" applyFill="1" applyBorder="1"/>
    <xf numFmtId="0" fontId="15" fillId="9" borderId="36" xfId="0" applyFont="1" applyFill="1" applyBorder="1"/>
    <xf numFmtId="0" fontId="7" fillId="9" borderId="36" xfId="0" applyFont="1" applyFill="1" applyBorder="1"/>
    <xf numFmtId="0" fontId="6" fillId="9" borderId="36" xfId="0" applyFont="1" applyFill="1" applyBorder="1"/>
    <xf numFmtId="0" fontId="7" fillId="9" borderId="36" xfId="0" applyFont="1" applyFill="1" applyBorder="1" applyAlignment="1">
      <alignment horizontal="center"/>
    </xf>
    <xf numFmtId="0" fontId="7" fillId="9" borderId="52" xfId="0" applyFont="1" applyFill="1" applyBorder="1"/>
    <xf numFmtId="0" fontId="15" fillId="9" borderId="37" xfId="0" applyFont="1" applyFill="1" applyBorder="1"/>
    <xf numFmtId="0" fontId="7" fillId="9" borderId="10" xfId="0" applyFont="1" applyFill="1" applyBorder="1"/>
    <xf numFmtId="0" fontId="15" fillId="9" borderId="38" xfId="0" applyFont="1" applyFill="1" applyBorder="1"/>
    <xf numFmtId="0" fontId="15" fillId="9" borderId="12" xfId="0" applyFont="1" applyFill="1" applyBorder="1"/>
    <xf numFmtId="0" fontId="7" fillId="9" borderId="11" xfId="0" applyFont="1" applyFill="1" applyBorder="1"/>
    <xf numFmtId="0" fontId="6" fillId="9" borderId="52" xfId="0" applyFont="1" applyFill="1" applyBorder="1" applyAlignment="1">
      <alignment horizontal="center"/>
    </xf>
    <xf numFmtId="0" fontId="7" fillId="9" borderId="37" xfId="0" applyFont="1" applyFill="1" applyBorder="1"/>
    <xf numFmtId="0" fontId="6" fillId="9" borderId="10" xfId="0" applyFont="1" applyFill="1" applyBorder="1" applyAlignment="1">
      <alignment horizontal="center"/>
    </xf>
    <xf numFmtId="0" fontId="7" fillId="9" borderId="38" xfId="0" applyFont="1" applyFill="1" applyBorder="1"/>
    <xf numFmtId="0" fontId="7" fillId="9" borderId="11" xfId="0" applyFont="1" applyFill="1" applyBorder="1" applyAlignment="1">
      <alignment horizontal="center"/>
    </xf>
    <xf numFmtId="0" fontId="25" fillId="9" borderId="36" xfId="0" applyFont="1" applyFill="1" applyBorder="1"/>
    <xf numFmtId="0" fontId="25" fillId="9" borderId="35" xfId="0" applyFont="1" applyFill="1" applyBorder="1"/>
    <xf numFmtId="0" fontId="25" fillId="9" borderId="37" xfId="0" applyFont="1" applyFill="1" applyBorder="1"/>
    <xf numFmtId="0" fontId="25" fillId="9" borderId="38" xfId="0" applyFont="1" applyFill="1" applyBorder="1"/>
    <xf numFmtId="0" fontId="25" fillId="9" borderId="12" xfId="0" applyFont="1" applyFill="1" applyBorder="1"/>
    <xf numFmtId="0" fontId="6" fillId="8" borderId="52" xfId="0" applyFont="1" applyFill="1" applyBorder="1" applyAlignment="1">
      <alignment horizontal="center"/>
    </xf>
    <xf numFmtId="0" fontId="6" fillId="8" borderId="10" xfId="0" applyFont="1" applyFill="1" applyBorder="1" applyAlignment="1">
      <alignment horizontal="center"/>
    </xf>
    <xf numFmtId="0" fontId="0" fillId="8" borderId="11" xfId="0" applyFont="1" applyFill="1" applyBorder="1" applyAlignment="1">
      <alignment horizontal="center"/>
    </xf>
    <xf numFmtId="0" fontId="0" fillId="8" borderId="52" xfId="0" applyFont="1" applyFill="1" applyBorder="1" applyAlignment="1">
      <alignment horizontal="center"/>
    </xf>
    <xf numFmtId="0" fontId="0" fillId="8" borderId="10" xfId="0" applyFont="1" applyFill="1" applyBorder="1" applyAlignment="1">
      <alignment horizontal="center"/>
    </xf>
    <xf numFmtId="0" fontId="0" fillId="0" borderId="52" xfId="0" applyFont="1" applyBorder="1" applyAlignment="1">
      <alignment horizontal="center"/>
    </xf>
    <xf numFmtId="0" fontId="0" fillId="0" borderId="0" xfId="0"/>
    <xf numFmtId="0" fontId="1" fillId="0" borderId="0" xfId="0" applyFont="1"/>
    <xf numFmtId="0" fontId="2" fillId="3" borderId="0" xfId="2" applyFont="1" applyFill="1" applyBorder="1"/>
    <xf numFmtId="0" fontId="2" fillId="7" borderId="23" xfId="2" applyFont="1" applyFill="1" applyBorder="1"/>
    <xf numFmtId="0" fontId="2" fillId="3" borderId="3" xfId="1" applyFont="1" applyFill="1" applyBorder="1"/>
    <xf numFmtId="0" fontId="2" fillId="3" borderId="3" xfId="0" applyFont="1" applyFill="1" applyBorder="1"/>
    <xf numFmtId="0" fontId="2" fillId="3" borderId="3" xfId="2" applyFont="1" applyFill="1" applyBorder="1"/>
    <xf numFmtId="0" fontId="0" fillId="11" borderId="0" xfId="0" applyFill="1"/>
    <xf numFmtId="49" fontId="5" fillId="4" borderId="42" xfId="2" applyNumberFormat="1" applyFont="1" applyFill="1" applyBorder="1" applyProtection="1">
      <protection locked="0"/>
    </xf>
    <xf numFmtId="2" fontId="2" fillId="4" borderId="25" xfId="2" applyNumberFormat="1" applyFont="1" applyFill="1" applyBorder="1" applyProtection="1">
      <protection locked="0"/>
    </xf>
    <xf numFmtId="2" fontId="2" fillId="4" borderId="26" xfId="2" applyNumberFormat="1" applyFont="1" applyFill="1" applyBorder="1" applyProtection="1">
      <protection locked="0"/>
    </xf>
    <xf numFmtId="2" fontId="2" fillId="4" borderId="45" xfId="2" applyNumberFormat="1" applyFont="1" applyFill="1" applyBorder="1" applyProtection="1">
      <protection locked="0"/>
    </xf>
    <xf numFmtId="2" fontId="5" fillId="4" borderId="43" xfId="2" applyNumberFormat="1" applyFont="1" applyFill="1" applyBorder="1" applyProtection="1">
      <protection locked="0"/>
    </xf>
    <xf numFmtId="2" fontId="5" fillId="4" borderId="44" xfId="2" applyNumberFormat="1" applyFont="1" applyFill="1" applyBorder="1" applyProtection="1">
      <protection locked="0"/>
    </xf>
    <xf numFmtId="2" fontId="5" fillId="4" borderId="42" xfId="2" applyNumberFormat="1" applyFont="1" applyFill="1" applyBorder="1" applyProtection="1">
      <protection locked="0"/>
    </xf>
    <xf numFmtId="2" fontId="2" fillId="4" borderId="26" xfId="2" applyNumberFormat="1" applyFont="1" applyFill="1" applyBorder="1"/>
    <xf numFmtId="0" fontId="0" fillId="12" borderId="0" xfId="0" applyFill="1" applyBorder="1"/>
    <xf numFmtId="0" fontId="26" fillId="12" borderId="0" xfId="0" applyFont="1" applyFill="1" applyBorder="1"/>
    <xf numFmtId="0" fontId="0" fillId="12" borderId="0" xfId="0" applyFill="1" applyBorder="1" applyAlignment="1"/>
    <xf numFmtId="0" fontId="11" fillId="12" borderId="0" xfId="0" applyFont="1" applyFill="1" applyBorder="1" applyAlignment="1"/>
    <xf numFmtId="0" fontId="1" fillId="12" borderId="0" xfId="0" applyFont="1" applyFill="1" applyBorder="1" applyAlignment="1"/>
    <xf numFmtId="0" fontId="0" fillId="13" borderId="36" xfId="0" applyFill="1" applyBorder="1" applyAlignment="1"/>
    <xf numFmtId="0" fontId="11" fillId="13" borderId="36" xfId="0" applyFont="1" applyFill="1" applyBorder="1" applyAlignment="1"/>
    <xf numFmtId="0" fontId="0" fillId="12" borderId="36" xfId="0" applyFill="1" applyBorder="1" applyAlignment="1"/>
    <xf numFmtId="0" fontId="0" fillId="12" borderId="52" xfId="0" applyFill="1" applyBorder="1" applyAlignment="1"/>
    <xf numFmtId="0" fontId="0" fillId="12" borderId="10" xfId="0" applyFill="1" applyBorder="1" applyAlignment="1"/>
    <xf numFmtId="0" fontId="0" fillId="12" borderId="12" xfId="0" applyFill="1" applyBorder="1" applyAlignment="1"/>
    <xf numFmtId="0" fontId="0" fillId="12" borderId="11" xfId="0" applyFill="1" applyBorder="1" applyAlignment="1"/>
    <xf numFmtId="0" fontId="26" fillId="13" borderId="0" xfId="0" applyFont="1" applyFill="1" applyBorder="1"/>
    <xf numFmtId="0" fontId="0" fillId="13" borderId="0" xfId="0" applyFill="1" applyBorder="1"/>
    <xf numFmtId="0" fontId="1" fillId="12" borderId="0" xfId="0" applyFont="1" applyFill="1" applyBorder="1"/>
    <xf numFmtId="0" fontId="2" fillId="7" borderId="60" xfId="2" applyFont="1" applyFill="1" applyBorder="1"/>
    <xf numFmtId="0" fontId="2" fillId="3" borderId="62" xfId="2" applyFont="1" applyFill="1" applyBorder="1"/>
    <xf numFmtId="0" fontId="2" fillId="3" borderId="63" xfId="2" applyFont="1" applyFill="1" applyBorder="1"/>
    <xf numFmtId="0" fontId="2" fillId="3" borderId="65" xfId="2" applyFont="1" applyFill="1" applyBorder="1"/>
    <xf numFmtId="0" fontId="2" fillId="3" borderId="27" xfId="1" applyFont="1" applyFill="1" applyBorder="1"/>
    <xf numFmtId="0" fontId="2" fillId="3" borderId="3" xfId="1" applyFont="1" applyFill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" fillId="0" borderId="35" xfId="0" applyFont="1" applyBorder="1"/>
    <xf numFmtId="0" fontId="1" fillId="0" borderId="36" xfId="0" applyFont="1" applyFill="1" applyBorder="1"/>
    <xf numFmtId="0" fontId="28" fillId="0" borderId="36" xfId="0" applyFont="1" applyFill="1" applyBorder="1"/>
    <xf numFmtId="0" fontId="0" fillId="0" borderId="36" xfId="0" applyFont="1" applyFill="1" applyBorder="1" applyAlignment="1">
      <alignment horizontal="center"/>
    </xf>
    <xf numFmtId="0" fontId="0" fillId="0" borderId="36" xfId="0" applyFont="1" applyFill="1" applyBorder="1"/>
    <xf numFmtId="0" fontId="0" fillId="0" borderId="36" xfId="0" applyBorder="1"/>
    <xf numFmtId="0" fontId="1" fillId="0" borderId="37" xfId="0" applyFont="1" applyBorder="1"/>
    <xf numFmtId="0" fontId="1" fillId="0" borderId="0" xfId="0" applyFont="1" applyFill="1" applyBorder="1"/>
    <xf numFmtId="0" fontId="28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Border="1"/>
    <xf numFmtId="0" fontId="0" fillId="0" borderId="0" xfId="0" applyBorder="1"/>
    <xf numFmtId="0" fontId="1" fillId="0" borderId="38" xfId="0" applyFont="1" applyBorder="1"/>
    <xf numFmtId="0" fontId="1" fillId="0" borderId="12" xfId="0" applyFont="1" applyFill="1" applyBorder="1"/>
    <xf numFmtId="0" fontId="28" fillId="0" borderId="12" xfId="0" applyFont="1" applyFill="1" applyBorder="1"/>
    <xf numFmtId="0" fontId="0" fillId="0" borderId="12" xfId="0" applyFont="1" applyFill="1" applyBorder="1" applyAlignment="1">
      <alignment horizontal="center"/>
    </xf>
    <xf numFmtId="0" fontId="0" fillId="0" borderId="12" xfId="0" applyFont="1" applyBorder="1"/>
    <xf numFmtId="0" fontId="0" fillId="0" borderId="12" xfId="0" applyBorder="1"/>
    <xf numFmtId="0" fontId="6" fillId="0" borderId="36" xfId="0" applyFont="1" applyFill="1" applyBorder="1" applyAlignment="1">
      <alignment horizontal="center"/>
    </xf>
    <xf numFmtId="0" fontId="1" fillId="0" borderId="36" xfId="0" applyFont="1" applyBorder="1"/>
    <xf numFmtId="0" fontId="28" fillId="0" borderId="36" xfId="0" applyFont="1" applyBorder="1"/>
    <xf numFmtId="0" fontId="0" fillId="0" borderId="36" xfId="0" applyFont="1" applyBorder="1" applyAlignment="1">
      <alignment horizontal="center"/>
    </xf>
    <xf numFmtId="0" fontId="1" fillId="0" borderId="0" xfId="0" applyFont="1" applyBorder="1"/>
    <xf numFmtId="0" fontId="28" fillId="0" borderId="0" xfId="0" applyFont="1" applyBorder="1"/>
    <xf numFmtId="0" fontId="0" fillId="0" borderId="0" xfId="0" applyFont="1" applyBorder="1" applyAlignment="1">
      <alignment horizontal="center"/>
    </xf>
    <xf numFmtId="0" fontId="1" fillId="0" borderId="12" xfId="0" applyFont="1" applyBorder="1"/>
    <xf numFmtId="0" fontId="0" fillId="0" borderId="12" xfId="0" applyFont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6" xfId="0" applyFont="1" applyBorder="1"/>
    <xf numFmtId="0" fontId="1" fillId="8" borderId="35" xfId="0" applyFont="1" applyFill="1" applyBorder="1"/>
    <xf numFmtId="0" fontId="1" fillId="8" borderId="36" xfId="0" applyFont="1" applyFill="1" applyBorder="1"/>
    <xf numFmtId="0" fontId="28" fillId="8" borderId="36" xfId="0" applyFont="1" applyFill="1" applyBorder="1"/>
    <xf numFmtId="0" fontId="28" fillId="8" borderId="36" xfId="0" quotePrefix="1" applyFont="1" applyFill="1" applyBorder="1"/>
    <xf numFmtId="0" fontId="0" fillId="8" borderId="36" xfId="0" applyFill="1" applyBorder="1" applyAlignment="1">
      <alignment horizontal="center"/>
    </xf>
    <xf numFmtId="0" fontId="0" fillId="8" borderId="0" xfId="0" applyFont="1" applyFill="1" applyBorder="1" applyAlignment="1">
      <alignment horizontal="center"/>
    </xf>
    <xf numFmtId="0" fontId="1" fillId="8" borderId="37" xfId="0" applyFont="1" applyFill="1" applyBorder="1"/>
    <xf numFmtId="0" fontId="1" fillId="8" borderId="0" xfId="0" applyFont="1" applyFill="1" applyBorder="1"/>
    <xf numFmtId="0" fontId="28" fillId="8" borderId="0" xfId="0" applyFont="1" applyFill="1" applyBorder="1"/>
    <xf numFmtId="0" fontId="28" fillId="8" borderId="0" xfId="0" quotePrefix="1" applyFont="1" applyFill="1" applyBorder="1"/>
    <xf numFmtId="0" fontId="1" fillId="8" borderId="38" xfId="0" applyFont="1" applyFill="1" applyBorder="1"/>
    <xf numFmtId="0" fontId="1" fillId="8" borderId="12" xfId="0" applyFont="1" applyFill="1" applyBorder="1"/>
    <xf numFmtId="0" fontId="28" fillId="8" borderId="12" xfId="0" applyFont="1" applyFill="1" applyBorder="1"/>
    <xf numFmtId="0" fontId="0" fillId="8" borderId="12" xfId="0" applyFont="1" applyFill="1" applyBorder="1" applyAlignment="1">
      <alignment horizontal="center"/>
    </xf>
    <xf numFmtId="0" fontId="0" fillId="8" borderId="36" xfId="0" applyFont="1" applyFill="1" applyBorder="1" applyAlignment="1">
      <alignment horizontal="center"/>
    </xf>
    <xf numFmtId="0" fontId="15" fillId="9" borderId="35" xfId="0" applyFont="1" applyFill="1" applyBorder="1"/>
    <xf numFmtId="0" fontId="15" fillId="9" borderId="36" xfId="0" applyFont="1" applyFill="1" applyBorder="1"/>
    <xf numFmtId="0" fontId="28" fillId="9" borderId="36" xfId="0" applyFont="1" applyFill="1" applyBorder="1"/>
    <xf numFmtId="0" fontId="7" fillId="9" borderId="36" xfId="0" applyFont="1" applyFill="1" applyBorder="1" applyAlignment="1">
      <alignment horizontal="center"/>
    </xf>
    <xf numFmtId="0" fontId="15" fillId="9" borderId="37" xfId="0" applyFont="1" applyFill="1" applyBorder="1"/>
    <xf numFmtId="0" fontId="15" fillId="9" borderId="0" xfId="0" applyFont="1" applyFill="1" applyBorder="1"/>
    <xf numFmtId="0" fontId="28" fillId="9" borderId="0" xfId="0" applyFont="1" applyFill="1" applyBorder="1"/>
    <xf numFmtId="0" fontId="7" fillId="9" borderId="0" xfId="0" applyFont="1" applyFill="1" applyBorder="1" applyAlignment="1">
      <alignment horizontal="center"/>
    </xf>
    <xf numFmtId="0" fontId="15" fillId="9" borderId="38" xfId="0" applyFont="1" applyFill="1" applyBorder="1"/>
    <xf numFmtId="0" fontId="15" fillId="9" borderId="12" xfId="0" applyFont="1" applyFill="1" applyBorder="1"/>
    <xf numFmtId="0" fontId="28" fillId="9" borderId="12" xfId="0" applyFont="1" applyFill="1" applyBorder="1"/>
    <xf numFmtId="0" fontId="7" fillId="9" borderId="12" xfId="0" applyFont="1" applyFill="1" applyBorder="1" applyAlignment="1">
      <alignment horizontal="center"/>
    </xf>
    <xf numFmtId="0" fontId="7" fillId="9" borderId="37" xfId="0" applyFont="1" applyFill="1" applyBorder="1"/>
    <xf numFmtId="0" fontId="7" fillId="9" borderId="0" xfId="0" applyFont="1" applyFill="1" applyBorder="1"/>
    <xf numFmtId="0" fontId="7" fillId="9" borderId="38" xfId="0" applyFont="1" applyFill="1" applyBorder="1"/>
    <xf numFmtId="0" fontId="7" fillId="9" borderId="12" xfId="0" applyFont="1" applyFill="1" applyBorder="1"/>
    <xf numFmtId="0" fontId="1" fillId="14" borderId="35" xfId="0" applyFont="1" applyFill="1" applyBorder="1"/>
    <xf numFmtId="0" fontId="1" fillId="14" borderId="36" xfId="0" applyFont="1" applyFill="1" applyBorder="1"/>
    <xf numFmtId="0" fontId="28" fillId="14" borderId="36" xfId="0" applyFont="1" applyFill="1" applyBorder="1"/>
    <xf numFmtId="0" fontId="0" fillId="14" borderId="36" xfId="0" applyFont="1" applyFill="1" applyBorder="1" applyAlignment="1">
      <alignment horizontal="center"/>
    </xf>
    <xf numFmtId="0" fontId="6" fillId="14" borderId="36" xfId="0" applyFont="1" applyFill="1" applyBorder="1" applyAlignment="1">
      <alignment horizontal="center"/>
    </xf>
    <xf numFmtId="0" fontId="0" fillId="14" borderId="36" xfId="0" applyFont="1" applyFill="1" applyBorder="1"/>
    <xf numFmtId="0" fontId="1" fillId="14" borderId="37" xfId="0" applyFont="1" applyFill="1" applyBorder="1"/>
    <xf numFmtId="0" fontId="1" fillId="14" borderId="0" xfId="0" applyFont="1" applyFill="1" applyBorder="1"/>
    <xf numFmtId="0" fontId="28" fillId="14" borderId="0" xfId="0" applyFont="1" applyFill="1" applyBorder="1"/>
    <xf numFmtId="0" fontId="0" fillId="14" borderId="0" xfId="0" applyFont="1" applyFill="1" applyBorder="1" applyAlignment="1">
      <alignment horizontal="center"/>
    </xf>
    <xf numFmtId="0" fontId="6" fillId="14" borderId="0" xfId="0" applyFont="1" applyFill="1" applyBorder="1" applyAlignment="1">
      <alignment horizontal="center"/>
    </xf>
    <xf numFmtId="0" fontId="0" fillId="14" borderId="0" xfId="0" applyFont="1" applyFill="1" applyBorder="1"/>
    <xf numFmtId="0" fontId="1" fillId="14" borderId="38" xfId="0" applyFont="1" applyFill="1" applyBorder="1"/>
    <xf numFmtId="0" fontId="1" fillId="14" borderId="12" xfId="0" applyFont="1" applyFill="1" applyBorder="1"/>
    <xf numFmtId="0" fontId="28" fillId="14" borderId="12" xfId="0" applyFont="1" applyFill="1" applyBorder="1"/>
    <xf numFmtId="0" fontId="0" fillId="14" borderId="12" xfId="0" applyFont="1" applyFill="1" applyBorder="1" applyAlignment="1">
      <alignment horizontal="center"/>
    </xf>
    <xf numFmtId="0" fontId="0" fillId="14" borderId="12" xfId="0" applyFont="1" applyFill="1" applyBorder="1"/>
    <xf numFmtId="0" fontId="0" fillId="14" borderId="36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6" fillId="8" borderId="36" xfId="0" applyFont="1" applyFill="1" applyBorder="1" applyAlignment="1">
      <alignment horizontal="center"/>
    </xf>
    <xf numFmtId="0" fontId="6" fillId="9" borderId="36" xfId="0" applyFont="1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2" xfId="0" applyBorder="1" applyAlignment="1">
      <alignment horizontal="center"/>
    </xf>
    <xf numFmtId="0" fontId="28" fillId="10" borderId="0" xfId="0" applyFont="1" applyFill="1" applyBorder="1"/>
    <xf numFmtId="0" fontId="29" fillId="15" borderId="74" xfId="8"/>
    <xf numFmtId="0" fontId="20" fillId="0" borderId="0" xfId="7" applyBorder="1" applyAlignment="1" applyProtection="1">
      <alignment horizontal="left"/>
    </xf>
    <xf numFmtId="0" fontId="0" fillId="7" borderId="0" xfId="0" applyFont="1" applyFill="1" applyBorder="1"/>
    <xf numFmtId="0" fontId="0" fillId="0" borderId="0" xfId="0" applyFill="1"/>
    <xf numFmtId="0" fontId="1" fillId="13" borderId="0" xfId="0" applyFont="1" applyFill="1"/>
    <xf numFmtId="49" fontId="0" fillId="12" borderId="0" xfId="0" applyNumberFormat="1" applyFill="1" applyBorder="1" applyAlignment="1">
      <alignment horizontal="center"/>
    </xf>
    <xf numFmtId="49" fontId="0" fillId="12" borderId="0" xfId="0" applyNumberFormat="1" applyFill="1" applyBorder="1" applyAlignment="1"/>
    <xf numFmtId="1" fontId="0" fillId="12" borderId="0" xfId="0" applyNumberFormat="1" applyFill="1" applyBorder="1" applyAlignment="1"/>
    <xf numFmtId="0" fontId="2" fillId="7" borderId="0" xfId="2" applyFont="1" applyFill="1" applyBorder="1"/>
    <xf numFmtId="0" fontId="0" fillId="7" borderId="3" xfId="0" applyFill="1" applyBorder="1"/>
    <xf numFmtId="0" fontId="0" fillId="7" borderId="0" xfId="0" applyFill="1" applyBorder="1"/>
    <xf numFmtId="0" fontId="23" fillId="7" borderId="0" xfId="0" applyFont="1" applyFill="1" applyBorder="1"/>
    <xf numFmtId="0" fontId="0" fillId="5" borderId="22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2" fillId="5" borderId="22" xfId="2" applyNumberFormat="1" applyFont="1" applyFill="1" applyBorder="1" applyProtection="1">
      <protection locked="0"/>
    </xf>
    <xf numFmtId="0" fontId="1" fillId="7" borderId="0" xfId="0" applyFont="1" applyFill="1" applyBorder="1"/>
    <xf numFmtId="0" fontId="24" fillId="5" borderId="22" xfId="7" applyFont="1" applyFill="1" applyBorder="1" applyAlignment="1" applyProtection="1"/>
    <xf numFmtId="0" fontId="2" fillId="5" borderId="59" xfId="2" applyFont="1" applyFill="1" applyBorder="1"/>
    <xf numFmtId="0" fontId="30" fillId="11" borderId="0" xfId="0" applyFont="1" applyFill="1"/>
    <xf numFmtId="0" fontId="31" fillId="11" borderId="0" xfId="0" applyFont="1" applyFill="1"/>
    <xf numFmtId="0" fontId="0" fillId="7" borderId="8" xfId="0" applyFill="1" applyBorder="1"/>
    <xf numFmtId="0" fontId="32" fillId="0" borderId="0" xfId="0" applyFont="1"/>
    <xf numFmtId="0" fontId="0" fillId="12" borderId="0" xfId="0" applyFill="1" applyBorder="1" applyAlignment="1" applyProtection="1">
      <protection locked="0"/>
    </xf>
    <xf numFmtId="0" fontId="12" fillId="0" borderId="0" xfId="0" applyFont="1"/>
    <xf numFmtId="0" fontId="2" fillId="7" borderId="75" xfId="2" applyFont="1" applyFill="1" applyBorder="1"/>
    <xf numFmtId="0" fontId="33" fillId="0" borderId="0" xfId="0" applyFont="1"/>
    <xf numFmtId="0" fontId="37" fillId="7" borderId="0" xfId="2" applyFont="1" applyFill="1" applyBorder="1"/>
    <xf numFmtId="0" fontId="33" fillId="7" borderId="3" xfId="0" applyFont="1" applyFill="1" applyBorder="1"/>
    <xf numFmtId="0" fontId="33" fillId="7" borderId="0" xfId="0" applyFont="1" applyFill="1" applyBorder="1"/>
    <xf numFmtId="0" fontId="38" fillId="0" borderId="0" xfId="0" applyFont="1"/>
    <xf numFmtId="0" fontId="37" fillId="3" borderId="53" xfId="1" applyFont="1" applyFill="1" applyBorder="1"/>
    <xf numFmtId="0" fontId="34" fillId="3" borderId="3" xfId="1" applyFont="1" applyFill="1" applyBorder="1"/>
    <xf numFmtId="0" fontId="37" fillId="3" borderId="3" xfId="1" applyFont="1" applyFill="1" applyBorder="1"/>
    <xf numFmtId="0" fontId="37" fillId="3" borderId="3" xfId="1" applyFont="1" applyFill="1" applyBorder="1" applyAlignment="1">
      <alignment horizontal="right"/>
    </xf>
    <xf numFmtId="0" fontId="37" fillId="3" borderId="30" xfId="1" applyFont="1" applyFill="1" applyBorder="1" applyAlignment="1">
      <alignment horizontal="right"/>
    </xf>
    <xf numFmtId="0" fontId="37" fillId="3" borderId="3" xfId="0" applyFont="1" applyFill="1" applyBorder="1"/>
    <xf numFmtId="0" fontId="37" fillId="3" borderId="3" xfId="2" applyFont="1" applyFill="1" applyBorder="1"/>
    <xf numFmtId="0" fontId="37" fillId="3" borderId="55" xfId="1" applyFont="1" applyFill="1" applyBorder="1"/>
    <xf numFmtId="0" fontId="37" fillId="3" borderId="2" xfId="1" applyFont="1" applyFill="1" applyBorder="1"/>
    <xf numFmtId="0" fontId="38" fillId="7" borderId="3" xfId="0" applyFont="1" applyFill="1" applyBorder="1"/>
    <xf numFmtId="0" fontId="33" fillId="7" borderId="27" xfId="0" applyFont="1" applyFill="1" applyBorder="1"/>
    <xf numFmtId="0" fontId="33" fillId="5" borderId="24" xfId="0" applyFont="1" applyFill="1" applyBorder="1" applyAlignment="1">
      <alignment horizontal="center"/>
    </xf>
    <xf numFmtId="0" fontId="37" fillId="3" borderId="54" xfId="1" applyFont="1" applyFill="1" applyBorder="1"/>
    <xf numFmtId="0" fontId="37" fillId="7" borderId="0" xfId="1" applyFont="1" applyFill="1" applyBorder="1" applyAlignment="1">
      <alignment horizontal="right"/>
    </xf>
    <xf numFmtId="0" fontId="37" fillId="3" borderId="0" xfId="1" applyFont="1" applyFill="1" applyBorder="1"/>
    <xf numFmtId="0" fontId="37" fillId="3" borderId="31" xfId="1" applyFont="1" applyFill="1" applyBorder="1"/>
    <xf numFmtId="0" fontId="37" fillId="3" borderId="0" xfId="0" applyFont="1" applyFill="1" applyBorder="1"/>
    <xf numFmtId="0" fontId="37" fillId="3" borderId="0" xfId="2" applyFont="1" applyFill="1" applyBorder="1"/>
    <xf numFmtId="0" fontId="34" fillId="3" borderId="0" xfId="0" applyFont="1" applyFill="1" applyBorder="1"/>
    <xf numFmtId="0" fontId="37" fillId="3" borderId="56" xfId="1" applyFont="1" applyFill="1" applyBorder="1"/>
    <xf numFmtId="0" fontId="37" fillId="3" borderId="5" xfId="1" applyFont="1" applyFill="1" applyBorder="1"/>
    <xf numFmtId="165" fontId="37" fillId="5" borderId="18" xfId="1" applyNumberFormat="1" applyFont="1" applyFill="1" applyBorder="1" applyAlignment="1" applyProtection="1">
      <alignment horizontal="center"/>
      <protection locked="0"/>
    </xf>
    <xf numFmtId="0" fontId="37" fillId="3" borderId="28" xfId="0" applyFont="1" applyFill="1" applyBorder="1"/>
    <xf numFmtId="0" fontId="37" fillId="3" borderId="0" xfId="1" applyFont="1" applyFill="1" applyBorder="1" applyAlignment="1">
      <alignment horizontal="center"/>
    </xf>
    <xf numFmtId="0" fontId="37" fillId="3" borderId="48" xfId="1" applyFont="1" applyFill="1" applyBorder="1"/>
    <xf numFmtId="164" fontId="37" fillId="4" borderId="0" xfId="0" applyNumberFormat="1" applyFont="1" applyFill="1" applyBorder="1"/>
    <xf numFmtId="1" fontId="37" fillId="5" borderId="19" xfId="1" applyNumberFormat="1" applyFont="1" applyFill="1" applyBorder="1" applyProtection="1">
      <protection locked="0"/>
    </xf>
    <xf numFmtId="0" fontId="37" fillId="3" borderId="28" xfId="1" applyFont="1" applyFill="1" applyBorder="1"/>
    <xf numFmtId="0" fontId="33" fillId="5" borderId="22" xfId="0" applyFont="1" applyFill="1" applyBorder="1" applyAlignment="1">
      <alignment horizontal="center"/>
    </xf>
    <xf numFmtId="0" fontId="37" fillId="7" borderId="23" xfId="2" applyFont="1" applyFill="1" applyBorder="1"/>
    <xf numFmtId="2" fontId="37" fillId="7" borderId="22" xfId="2" applyNumberFormat="1" applyFont="1" applyFill="1" applyBorder="1" applyProtection="1"/>
    <xf numFmtId="2" fontId="37" fillId="7" borderId="22" xfId="2" applyNumberFormat="1" applyFont="1" applyFill="1" applyBorder="1" applyProtection="1">
      <protection locked="0"/>
    </xf>
    <xf numFmtId="1" fontId="37" fillId="7" borderId="0" xfId="0" applyNumberFormat="1" applyFont="1" applyFill="1" applyBorder="1"/>
    <xf numFmtId="1" fontId="37" fillId="5" borderId="19" xfId="1" applyNumberFormat="1" applyFont="1" applyFill="1" applyBorder="1"/>
    <xf numFmtId="3" fontId="37" fillId="5" borderId="19" xfId="1" applyNumberFormat="1" applyFont="1" applyFill="1" applyBorder="1" applyProtection="1">
      <protection locked="0"/>
    </xf>
    <xf numFmtId="0" fontId="37" fillId="7" borderId="0" xfId="1" applyFont="1" applyFill="1" applyBorder="1"/>
    <xf numFmtId="3" fontId="37" fillId="5" borderId="20" xfId="1" applyNumberFormat="1" applyFont="1" applyFill="1" applyBorder="1" applyProtection="1">
      <protection locked="0"/>
    </xf>
    <xf numFmtId="0" fontId="37" fillId="3" borderId="0" xfId="1" applyFont="1" applyFill="1" applyBorder="1" applyProtection="1"/>
    <xf numFmtId="0" fontId="34" fillId="3" borderId="0" xfId="1" applyFont="1" applyFill="1" applyBorder="1"/>
    <xf numFmtId="0" fontId="34" fillId="3" borderId="31" xfId="1" applyFont="1" applyFill="1" applyBorder="1"/>
    <xf numFmtId="0" fontId="34" fillId="3" borderId="0" xfId="2" applyFont="1" applyFill="1" applyBorder="1"/>
    <xf numFmtId="1" fontId="37" fillId="4" borderId="18" xfId="2" applyNumberFormat="1" applyFont="1" applyFill="1" applyBorder="1" applyProtection="1">
      <protection locked="0"/>
    </xf>
    <xf numFmtId="1" fontId="37" fillId="4" borderId="19" xfId="2" applyNumberFormat="1" applyFont="1" applyFill="1" applyBorder="1" applyProtection="1">
      <protection locked="0"/>
    </xf>
    <xf numFmtId="1" fontId="37" fillId="4" borderId="20" xfId="2" applyNumberFormat="1" applyFont="1" applyFill="1" applyBorder="1" applyProtection="1">
      <protection locked="0"/>
    </xf>
    <xf numFmtId="0" fontId="37" fillId="7" borderId="0" xfId="0" applyFont="1" applyFill="1" applyBorder="1"/>
    <xf numFmtId="2" fontId="37" fillId="4" borderId="21" xfId="2" applyNumberFormat="1" applyFont="1" applyFill="1" applyBorder="1" applyProtection="1">
      <protection locked="0"/>
    </xf>
    <xf numFmtId="0" fontId="37" fillId="3" borderId="31" xfId="0" applyFont="1" applyFill="1" applyBorder="1"/>
    <xf numFmtId="2" fontId="37" fillId="4" borderId="18" xfId="2" applyNumberFormat="1" applyFont="1" applyFill="1" applyBorder="1" applyProtection="1">
      <protection locked="0"/>
    </xf>
    <xf numFmtId="2" fontId="37" fillId="4" borderId="19" xfId="2" applyNumberFormat="1" applyFont="1" applyFill="1" applyBorder="1" applyProtection="1">
      <protection locked="0"/>
    </xf>
    <xf numFmtId="2" fontId="37" fillId="5" borderId="20" xfId="0" applyNumberFormat="1" applyFont="1" applyFill="1" applyBorder="1"/>
    <xf numFmtId="2" fontId="37" fillId="5" borderId="18" xfId="1" applyNumberFormat="1" applyFont="1" applyFill="1" applyBorder="1" applyProtection="1">
      <protection locked="0"/>
    </xf>
    <xf numFmtId="48" fontId="37" fillId="5" borderId="20" xfId="1" applyNumberFormat="1" applyFont="1" applyFill="1" applyBorder="1" applyProtection="1">
      <protection locked="0"/>
    </xf>
    <xf numFmtId="0" fontId="37" fillId="3" borderId="57" xfId="1" applyFont="1" applyFill="1" applyBorder="1"/>
    <xf numFmtId="0" fontId="37" fillId="3" borderId="8" xfId="1" applyFont="1" applyFill="1" applyBorder="1"/>
    <xf numFmtId="0" fontId="37" fillId="3" borderId="32" xfId="1" applyFont="1" applyFill="1" applyBorder="1"/>
    <xf numFmtId="0" fontId="37" fillId="3" borderId="8" xfId="0" applyFont="1" applyFill="1" applyBorder="1"/>
    <xf numFmtId="0" fontId="37" fillId="3" borderId="58" xfId="1" applyFont="1" applyFill="1" applyBorder="1"/>
    <xf numFmtId="0" fontId="35" fillId="2" borderId="0" xfId="1" applyFont="1" applyFill="1" applyBorder="1"/>
    <xf numFmtId="0" fontId="36" fillId="2" borderId="0" xfId="1" applyFont="1" applyFill="1" applyBorder="1"/>
    <xf numFmtId="0" fontId="36" fillId="2" borderId="0" xfId="0" applyFont="1" applyFill="1" applyBorder="1"/>
    <xf numFmtId="1" fontId="36" fillId="2" borderId="1" xfId="1" applyNumberFormat="1" applyFont="1" applyFill="1" applyBorder="1" applyProtection="1">
      <protection locked="0"/>
    </xf>
    <xf numFmtId="0" fontId="36" fillId="2" borderId="0" xfId="2" applyFont="1" applyFill="1" applyBorder="1"/>
    <xf numFmtId="0" fontId="36" fillId="2" borderId="1" xfId="2" applyFont="1" applyFill="1" applyBorder="1"/>
    <xf numFmtId="1" fontId="36" fillId="2" borderId="1" xfId="1" applyNumberFormat="1" applyFont="1" applyFill="1" applyBorder="1"/>
    <xf numFmtId="3" fontId="36" fillId="2" borderId="1" xfId="1" applyNumberFormat="1" applyFont="1" applyFill="1" applyBorder="1" applyProtection="1">
      <protection locked="0"/>
    </xf>
    <xf numFmtId="2" fontId="36" fillId="2" borderId="1" xfId="1" applyNumberFormat="1" applyFont="1" applyFill="1" applyBorder="1" applyProtection="1">
      <protection locked="0"/>
    </xf>
    <xf numFmtId="1" fontId="36" fillId="2" borderId="0" xfId="2" applyNumberFormat="1" applyFont="1" applyFill="1" applyBorder="1" applyProtection="1">
      <protection locked="0"/>
    </xf>
    <xf numFmtId="1" fontId="36" fillId="2" borderId="1" xfId="2" applyNumberFormat="1" applyFont="1" applyFill="1" applyBorder="1" applyProtection="1">
      <protection locked="0"/>
    </xf>
    <xf numFmtId="164" fontId="36" fillId="2" borderId="1" xfId="1" applyNumberFormat="1" applyFont="1" applyFill="1" applyBorder="1" applyProtection="1">
      <protection locked="0"/>
    </xf>
    <xf numFmtId="2" fontId="36" fillId="2" borderId="0" xfId="2" applyNumberFormat="1" applyFont="1" applyFill="1" applyBorder="1" applyProtection="1">
      <protection locked="0"/>
    </xf>
    <xf numFmtId="2" fontId="36" fillId="2" borderId="1" xfId="2" applyNumberFormat="1" applyFont="1" applyFill="1" applyBorder="1" applyProtection="1">
      <protection locked="0"/>
    </xf>
    <xf numFmtId="0" fontId="33" fillId="7" borderId="77" xfId="0" applyFont="1" applyFill="1" applyBorder="1"/>
    <xf numFmtId="0" fontId="33" fillId="7" borderId="79" xfId="0" applyFont="1" applyFill="1" applyBorder="1"/>
    <xf numFmtId="0" fontId="2" fillId="7" borderId="59" xfId="2" applyFont="1" applyFill="1" applyBorder="1"/>
    <xf numFmtId="0" fontId="1" fillId="13" borderId="36" xfId="0" applyFont="1" applyFill="1" applyBorder="1" applyAlignment="1"/>
    <xf numFmtId="0" fontId="0" fillId="13" borderId="82" xfId="0" applyFont="1" applyFill="1" applyBorder="1" applyAlignment="1" applyProtection="1"/>
    <xf numFmtId="0" fontId="0" fillId="13" borderId="0" xfId="0" applyFont="1" applyFill="1" applyBorder="1" applyAlignment="1" applyProtection="1"/>
    <xf numFmtId="0" fontId="0" fillId="0" borderId="82" xfId="0" applyFont="1" applyBorder="1"/>
    <xf numFmtId="0" fontId="16" fillId="0" borderId="0" xfId="2" applyFont="1" applyFill="1" applyBorder="1" applyAlignment="1">
      <alignment horizontal="left"/>
    </xf>
    <xf numFmtId="0" fontId="39" fillId="7" borderId="76" xfId="2" applyFont="1" applyFill="1" applyBorder="1"/>
    <xf numFmtId="0" fontId="40" fillId="7" borderId="3" xfId="2" applyFont="1" applyFill="1" applyBorder="1"/>
    <xf numFmtId="0" fontId="39" fillId="7" borderId="3" xfId="2" applyFont="1" applyFill="1" applyBorder="1"/>
    <xf numFmtId="0" fontId="40" fillId="7" borderId="3" xfId="2" applyFont="1" applyFill="1" applyBorder="1" applyAlignment="1"/>
    <xf numFmtId="0" fontId="40" fillId="7" borderId="78" xfId="2" applyFont="1" applyFill="1" applyBorder="1"/>
    <xf numFmtId="0" fontId="39" fillId="7" borderId="77" xfId="2" applyFont="1" applyFill="1" applyBorder="1"/>
    <xf numFmtId="0" fontId="41" fillId="7" borderId="0" xfId="2" applyFont="1" applyFill="1" applyBorder="1"/>
    <xf numFmtId="0" fontId="40" fillId="7" borderId="0" xfId="2" applyFont="1" applyFill="1" applyBorder="1" applyAlignment="1"/>
    <xf numFmtId="0" fontId="40" fillId="7" borderId="0" xfId="2" applyFont="1" applyFill="1" applyBorder="1"/>
    <xf numFmtId="0" fontId="40" fillId="7" borderId="0" xfId="2" applyFont="1" applyFill="1" applyBorder="1" applyAlignment="1">
      <alignment horizontal="center"/>
    </xf>
    <xf numFmtId="0" fontId="40" fillId="7" borderId="79" xfId="2" applyFont="1" applyFill="1" applyBorder="1"/>
    <xf numFmtId="0" fontId="39" fillId="7" borderId="80" xfId="2" applyFont="1" applyFill="1" applyBorder="1"/>
    <xf numFmtId="0" fontId="39" fillId="7" borderId="8" xfId="2" applyFont="1" applyFill="1" applyBorder="1"/>
    <xf numFmtId="0" fontId="41" fillId="7" borderId="8" xfId="2" applyFont="1" applyFill="1" applyBorder="1"/>
    <xf numFmtId="0" fontId="40" fillId="7" borderId="8" xfId="2" applyFont="1" applyFill="1" applyBorder="1" applyAlignment="1"/>
    <xf numFmtId="0" fontId="40" fillId="7" borderId="8" xfId="2" applyFont="1" applyFill="1" applyBorder="1"/>
    <xf numFmtId="0" fontId="40" fillId="7" borderId="81" xfId="2" applyFont="1" applyFill="1" applyBorder="1"/>
    <xf numFmtId="0" fontId="0" fillId="7" borderId="76" xfId="0" applyFont="1" applyFill="1" applyBorder="1"/>
    <xf numFmtId="0" fontId="0" fillId="7" borderId="3" xfId="0" applyFont="1" applyFill="1" applyBorder="1"/>
    <xf numFmtId="0" fontId="0" fillId="7" borderId="78" xfId="0" applyFont="1" applyFill="1" applyBorder="1"/>
    <xf numFmtId="0" fontId="0" fillId="0" borderId="0" xfId="0" applyFont="1"/>
    <xf numFmtId="0" fontId="39" fillId="7" borderId="66" xfId="2" applyFont="1" applyFill="1" applyBorder="1"/>
    <xf numFmtId="0" fontId="40" fillId="7" borderId="68" xfId="2" applyFont="1" applyFill="1" applyBorder="1"/>
    <xf numFmtId="0" fontId="39" fillId="7" borderId="67" xfId="2" applyFont="1" applyFill="1" applyBorder="1"/>
    <xf numFmtId="0" fontId="40" fillId="7" borderId="69" xfId="2" applyFont="1" applyFill="1" applyBorder="1"/>
    <xf numFmtId="0" fontId="39" fillId="7" borderId="70" xfId="2" applyFont="1" applyFill="1" applyBorder="1"/>
    <xf numFmtId="0" fontId="40" fillId="7" borderId="71" xfId="2" applyFont="1" applyFill="1" applyBorder="1"/>
    <xf numFmtId="0" fontId="0" fillId="12" borderId="0" xfId="0" applyFont="1" applyFill="1" applyBorder="1" applyAlignment="1"/>
    <xf numFmtId="0" fontId="0" fillId="13" borderId="36" xfId="0" applyFont="1" applyFill="1" applyBorder="1" applyAlignment="1"/>
    <xf numFmtId="0" fontId="39" fillId="7" borderId="51" xfId="2" applyFont="1" applyFill="1" applyBorder="1"/>
    <xf numFmtId="0" fontId="40" fillId="7" borderId="46" xfId="2" applyFont="1" applyFill="1" applyBorder="1"/>
    <xf numFmtId="0" fontId="39" fillId="7" borderId="47" xfId="2" applyFont="1" applyFill="1" applyBorder="1"/>
    <xf numFmtId="0" fontId="40" fillId="7" borderId="48" xfId="2" applyFont="1" applyFill="1" applyBorder="1"/>
    <xf numFmtId="0" fontId="40" fillId="5" borderId="20" xfId="2" applyFont="1" applyFill="1" applyBorder="1" applyAlignment="1">
      <alignment horizontal="left"/>
    </xf>
    <xf numFmtId="0" fontId="39" fillId="7" borderId="49" xfId="2" applyFont="1" applyFill="1" applyBorder="1"/>
    <xf numFmtId="0" fontId="40" fillId="7" borderId="50" xfId="2" applyFont="1" applyFill="1" applyBorder="1"/>
    <xf numFmtId="0" fontId="40" fillId="0" borderId="0" xfId="2" applyFont="1" applyFill="1" applyBorder="1"/>
    <xf numFmtId="0" fontId="0" fillId="10" borderId="0" xfId="0" applyFont="1" applyFill="1"/>
    <xf numFmtId="49" fontId="0" fillId="0" borderId="0" xfId="0" applyNumberFormat="1" applyFont="1"/>
    <xf numFmtId="0" fontId="0" fillId="7" borderId="61" xfId="0" applyFont="1" applyFill="1" applyBorder="1"/>
    <xf numFmtId="0" fontId="0" fillId="7" borderId="64" xfId="0" applyFont="1" applyFill="1" applyBorder="1"/>
    <xf numFmtId="0" fontId="0" fillId="0" borderId="0" xfId="0" applyFont="1" applyProtection="1">
      <protection locked="0"/>
    </xf>
    <xf numFmtId="0" fontId="0" fillId="12" borderId="0" xfId="0" applyFill="1"/>
    <xf numFmtId="0" fontId="0" fillId="13" borderId="0" xfId="0" applyFill="1"/>
    <xf numFmtId="0" fontId="2" fillId="7" borderId="84" xfId="2" applyFont="1" applyFill="1" applyBorder="1"/>
    <xf numFmtId="0" fontId="1" fillId="16" borderId="0" xfId="0" applyFont="1" applyFill="1"/>
    <xf numFmtId="0" fontId="0" fillId="16" borderId="0" xfId="0" applyFill="1"/>
    <xf numFmtId="0" fontId="0" fillId="5" borderId="22" xfId="0" applyFont="1" applyFill="1" applyBorder="1" applyAlignment="1"/>
    <xf numFmtId="0" fontId="40" fillId="7" borderId="85" xfId="2" applyFont="1" applyFill="1" applyBorder="1"/>
    <xf numFmtId="0" fontId="40" fillId="7" borderId="87" xfId="2" applyFont="1" applyFill="1" applyBorder="1"/>
    <xf numFmtId="0" fontId="0" fillId="7" borderId="86" xfId="0" applyFont="1" applyFill="1" applyBorder="1"/>
    <xf numFmtId="0" fontId="0" fillId="7" borderId="88" xfId="0" applyFont="1" applyFill="1" applyBorder="1"/>
    <xf numFmtId="0" fontId="32" fillId="0" borderId="5" xfId="0" applyFont="1" applyBorder="1"/>
    <xf numFmtId="0" fontId="11" fillId="12" borderId="35" xfId="0" applyFont="1" applyFill="1" applyBorder="1" applyAlignment="1"/>
    <xf numFmtId="0" fontId="11" fillId="12" borderId="37" xfId="0" applyFont="1" applyFill="1" applyBorder="1" applyAlignment="1"/>
    <xf numFmtId="0" fontId="11" fillId="12" borderId="38" xfId="0" applyFont="1" applyFill="1" applyBorder="1" applyAlignment="1"/>
    <xf numFmtId="0" fontId="11" fillId="12" borderId="36" xfId="0" applyFont="1" applyFill="1" applyBorder="1" applyAlignment="1"/>
    <xf numFmtId="0" fontId="12" fillId="12" borderId="36" xfId="0" applyFont="1" applyFill="1" applyBorder="1" applyAlignment="1"/>
    <xf numFmtId="0" fontId="11" fillId="12" borderId="0" xfId="0" applyFont="1" applyFill="1" applyBorder="1" applyAlignment="1" applyProtection="1"/>
    <xf numFmtId="0" fontId="11" fillId="0" borderId="0" xfId="0" applyFont="1"/>
    <xf numFmtId="0" fontId="12" fillId="0" borderId="0" xfId="0" applyFont="1" applyBorder="1"/>
    <xf numFmtId="0" fontId="0" fillId="7" borderId="91" xfId="0" applyFill="1" applyBorder="1"/>
    <xf numFmtId="0" fontId="0" fillId="7" borderId="92" xfId="0" applyFill="1" applyBorder="1"/>
    <xf numFmtId="0" fontId="1" fillId="7" borderId="92" xfId="0" applyFont="1" applyFill="1" applyBorder="1"/>
    <xf numFmtId="0" fontId="0" fillId="7" borderId="93" xfId="0" applyFill="1" applyBorder="1"/>
    <xf numFmtId="0" fontId="0" fillId="7" borderId="94" xfId="0" applyFill="1" applyBorder="1"/>
    <xf numFmtId="0" fontId="1" fillId="7" borderId="94" xfId="0" applyFont="1" applyFill="1" applyBorder="1"/>
    <xf numFmtId="0" fontId="0" fillId="7" borderId="95" xfId="0" applyFill="1" applyBorder="1"/>
    <xf numFmtId="0" fontId="0" fillId="7" borderId="96" xfId="0" applyFill="1" applyBorder="1"/>
    <xf numFmtId="0" fontId="2" fillId="3" borderId="89" xfId="1" applyFont="1" applyFill="1" applyBorder="1"/>
    <xf numFmtId="0" fontId="2" fillId="3" borderId="90" xfId="1" applyFont="1" applyFill="1" applyBorder="1"/>
    <xf numFmtId="0" fontId="0" fillId="12" borderId="12" xfId="0" applyFont="1" applyFill="1" applyBorder="1" applyAlignment="1" applyProtection="1"/>
    <xf numFmtId="17" fontId="0" fillId="5" borderId="39" xfId="0" applyNumberFormat="1" applyFont="1" applyFill="1" applyBorder="1" applyAlignment="1"/>
    <xf numFmtId="0" fontId="0" fillId="0" borderId="40" xfId="0" applyFont="1" applyBorder="1" applyAlignment="1"/>
    <xf numFmtId="0" fontId="0" fillId="0" borderId="41" xfId="0" applyFont="1" applyBorder="1" applyAlignment="1"/>
    <xf numFmtId="2" fontId="2" fillId="5" borderId="72" xfId="2" applyNumberFormat="1" applyFont="1" applyFill="1" applyBorder="1" applyAlignment="1" applyProtection="1">
      <protection locked="0"/>
    </xf>
    <xf numFmtId="0" fontId="0" fillId="0" borderId="73" xfId="0" applyFont="1" applyBorder="1" applyAlignment="1"/>
    <xf numFmtId="0" fontId="0" fillId="0" borderId="23" xfId="0" applyFont="1" applyBorder="1" applyAlignment="1"/>
    <xf numFmtId="0" fontId="0" fillId="12" borderId="83" xfId="0" applyFont="1" applyFill="1" applyBorder="1" applyAlignment="1" applyProtection="1"/>
    <xf numFmtId="0" fontId="11" fillId="0" borderId="0" xfId="0" applyFont="1" applyAlignment="1"/>
    <xf numFmtId="0" fontId="1" fillId="12" borderId="0" xfId="0" applyFont="1" applyFill="1" applyBorder="1" applyAlignment="1">
      <alignment horizontal="right"/>
    </xf>
    <xf numFmtId="0" fontId="1" fillId="0" borderId="0" xfId="0" applyFont="1" applyAlignment="1">
      <alignment horizontal="right"/>
    </xf>
  </cellXfs>
  <cellStyles count="9">
    <cellStyle name="Check Cell" xfId="8" builtinId="23"/>
    <cellStyle name="Hyperlink" xfId="7" builtinId="8"/>
    <cellStyle name="Normal" xfId="0" builtinId="0"/>
    <cellStyle name="Normal 2" xfId="3"/>
    <cellStyle name="Normal 2 2" xfId="5"/>
    <cellStyle name="Normal 3" xfId="4"/>
    <cellStyle name="Normal 4" xfId="6"/>
    <cellStyle name="Normal_Stress-Mohr Circle Evaluation" xfId="1"/>
    <cellStyle name="Normal_Stress-Mohr Circle Evaluation 2" xfId="2"/>
  </cellStyles>
  <dxfs count="295"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Light16"/>
  <colors>
    <mruColors>
      <color rgb="FFCCFFCC"/>
      <color rgb="FFFFFF99"/>
      <color rgb="FFD42E12"/>
      <color rgb="FFF7D117"/>
      <color rgb="FF010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901534327968903E-2"/>
          <c:y val="7.5829283153613994E-2"/>
          <c:w val="0.71104443066196465"/>
          <c:h val="0.71090047393364963"/>
        </c:manualLayout>
      </c:layout>
      <c:scatterChart>
        <c:scatterStyle val="lineMarker"/>
        <c:varyColors val="0"/>
        <c:ser>
          <c:idx val="1"/>
          <c:order val="0"/>
          <c:tx>
            <c:strRef>
              <c:f>Geertsma!$C$16</c:f>
              <c:strCache>
                <c:ptCount val="1"/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ymbol val="none"/>
          </c:marker>
          <c:xVal>
            <c:numRef>
              <c:f>Geertsma!$D$16:$D$17</c:f>
              <c:numCache>
                <c:formatCode>General</c:formatCode>
                <c:ptCount val="2"/>
              </c:numCache>
            </c:numRef>
          </c:xVal>
          <c:yVal>
            <c:numRef>
              <c:f>Geertsma!$E$16:$E$17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D3-414A-8365-73F25526D913}"/>
            </c:ext>
          </c:extLst>
        </c:ser>
        <c:ser>
          <c:idx val="0"/>
          <c:order val="1"/>
          <c:tx>
            <c:strRef>
              <c:f>Geertsma!$C$18</c:f>
              <c:strCache>
                <c:ptCount val="1"/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Geertsma!$D$18:$D$22</c:f>
              <c:numCache>
                <c:formatCode>General</c:formatCode>
                <c:ptCount val="5"/>
              </c:numCache>
            </c:numRef>
          </c:xVal>
          <c:yVal>
            <c:numRef>
              <c:f>Geertsma!$E$18:$E$22</c:f>
              <c:numCache>
                <c:formatCode>General</c:formatCode>
                <c:ptCount val="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D3-414A-8365-73F25526D913}"/>
            </c:ext>
          </c:extLst>
        </c:ser>
        <c:ser>
          <c:idx val="3"/>
          <c:order val="2"/>
          <c:tx>
            <c:v>Definition point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Geertsma!$E$46</c:f>
              <c:numCache>
                <c:formatCode>General</c:formatCode>
                <c:ptCount val="1"/>
              </c:numCache>
            </c:numRef>
          </c:xVal>
          <c:yVal>
            <c:numRef>
              <c:f>Geertsma!$E$47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D3-414A-8365-73F25526D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036096"/>
        <c:axId val="238038016"/>
      </c:scatterChart>
      <c:valAx>
        <c:axId val="238036096"/>
        <c:scaling>
          <c:orientation val="minMax"/>
        </c:scaling>
        <c:delete val="0"/>
        <c:axPos val="t"/>
        <c:minorGridlines>
          <c:spPr>
            <a:ln>
              <a:solidFill>
                <a:srgbClr val="4F81BD"/>
              </a:solidFill>
              <a:prstDash val="sysDot"/>
            </a:ln>
          </c:spPr>
        </c:minorGridlines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lang="en-GB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38016"/>
        <c:crosses val="autoZero"/>
        <c:crossBetween val="midCat"/>
        <c:minorUnit val="1000"/>
      </c:valAx>
      <c:valAx>
        <c:axId val="238038016"/>
        <c:scaling>
          <c:orientation val="maxMin"/>
        </c:scaling>
        <c:delete val="0"/>
        <c:axPos val="l"/>
        <c:majorGridlines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lang="en-GB"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3803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9927657175919997"/>
          <c:y val="7.4852405644219133E-2"/>
          <c:w val="0.13138397719519421"/>
          <c:h val="0.7136694503231223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lang="en-GB"/>
          </a:pPr>
          <a:endParaRPr lang="en-US"/>
        </a:p>
      </c:txPr>
    </c:legend>
    <c:plotVisOnly val="1"/>
    <c:dispBlanksAs val="gap"/>
    <c:showDLblsOverMax val="0"/>
  </c:chart>
  <c:spPr>
    <a:solidFill>
      <a:srgbClr val="FFC000"/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1" l="0.75000000000001465" r="0.75000000000001465" t="1" header="0.5" footer="0.5"/>
    <c:pageSetup paperSize="0" orientation="landscape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GB"/>
            </a:pPr>
            <a:r>
              <a:rPr lang="en-GB" sz="1370" b="1" i="0" baseline="0">
                <a:latin typeface="Arial" pitchFamily="34" charset="0"/>
                <a:cs typeface="Arial" pitchFamily="34" charset="0"/>
              </a:rPr>
              <a:t>True solution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334872912764623"/>
          <c:y val="7.3500998869249809E-2"/>
          <c:w val="0.80847291417454292"/>
          <c:h val="0.8181667502045948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5758592"/>
        <c:axId val="247620736"/>
      </c:scatterChart>
      <c:valAx>
        <c:axId val="245758592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n-GB" sz="13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Dimension</a:t>
                </a:r>
              </a:p>
            </c:rich>
          </c:tx>
          <c:layout>
            <c:manualLayout>
              <c:xMode val="edge"/>
              <c:yMode val="edge"/>
              <c:x val="0.49556246679252608"/>
              <c:y val="0.95208105064956561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GB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7620736"/>
        <c:crossesAt val="-0.5"/>
        <c:crossBetween val="midCat"/>
      </c:valAx>
      <c:valAx>
        <c:axId val="24762073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lang="en-GB" sz="13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Predicted solution</a:t>
                </a:r>
              </a:p>
            </c:rich>
          </c:tx>
          <c:layout>
            <c:manualLayout>
              <c:xMode val="edge"/>
              <c:yMode val="edge"/>
              <c:x val="2.5674074094372432E-2"/>
              <c:y val="0.346309841511683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GB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5758592"/>
        <c:crossesAt val="-0.5"/>
        <c:crossBetween val="midCat"/>
      </c:valAx>
      <c:spPr>
        <a:solidFill>
          <a:schemeClr val="bg1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601059832335392"/>
          <c:y val="0.11077850384475998"/>
          <c:w val="9.498399731551789E-3"/>
          <c:h val="6.5430831110660018E-3"/>
        </c:manualLayout>
      </c:layout>
      <c:overlay val="1"/>
      <c:txPr>
        <a:bodyPr/>
        <a:lstStyle/>
        <a:p>
          <a:pPr>
            <a:defRPr lang="en-GB"/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925611275304114"/>
          <c:y val="0.15812655924866056"/>
          <c:w val="0.7961857843185639"/>
          <c:h val="0.79611027525262956"/>
        </c:manualLayout>
      </c:layout>
      <c:barChart>
        <c:barDir val="bar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0924032"/>
        <c:axId val="239149440"/>
      </c:barChart>
      <c:catAx>
        <c:axId val="270924032"/>
        <c:scaling>
          <c:orientation val="maxMin"/>
        </c:scaling>
        <c:delete val="0"/>
        <c:axPos val="l"/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39149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9149440"/>
        <c:scaling>
          <c:orientation val="minMax"/>
        </c:scaling>
        <c:delete val="0"/>
        <c:axPos val="b"/>
        <c:majorGridlines/>
        <c:numFmt formatCode="0.00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70924032"/>
        <c:crosses val="max"/>
        <c:crossBetween val="between"/>
      </c:valAx>
    </c:plotArea>
    <c:plotVisOnly val="1"/>
    <c:dispBlanksAs val="gap"/>
    <c:showDLblsOverMax val="0"/>
  </c:chart>
  <c:spPr>
    <a:noFill/>
  </c:sp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766140242555308E-2"/>
          <c:y val="2.8391737883898944E-2"/>
          <c:w val="0.85618305833475117"/>
          <c:h val="0.91315017251721042"/>
        </c:manualLayout>
      </c:layout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9176320"/>
        <c:axId val="239477120"/>
      </c:barChart>
      <c:catAx>
        <c:axId val="239176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39477120"/>
        <c:crossesAt val="1015.5058125427601"/>
        <c:auto val="1"/>
        <c:lblAlgn val="ctr"/>
        <c:lblOffset val="100"/>
        <c:noMultiLvlLbl val="0"/>
      </c:catAx>
      <c:valAx>
        <c:axId val="23947712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39176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44708480"/>
        <c:axId val="244710400"/>
      </c:scatterChart>
      <c:valAx>
        <c:axId val="244708480"/>
        <c:scaling>
          <c:orientation val="minMax"/>
        </c:scaling>
        <c:delete val="0"/>
        <c:axPos val="b"/>
        <c:title>
          <c:tx>
            <c:strRef>
              <c:f>'CSV Viewer'!$E$23</c:f>
              <c:strCache>
                <c:ptCount val="1"/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244710400"/>
        <c:crosses val="autoZero"/>
        <c:crossBetween val="midCat"/>
      </c:valAx>
      <c:valAx>
        <c:axId val="244710400"/>
        <c:scaling>
          <c:orientation val="minMax"/>
        </c:scaling>
        <c:delete val="0"/>
        <c:axPos val="l"/>
        <c:majorGridlines/>
        <c:title>
          <c:tx>
            <c:strRef>
              <c:f>'CSV Viewer'!$E$24</c:f>
              <c:strCache>
                <c:ptCount val="1"/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447084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30656"/>
        <c:axId val="246648832"/>
      </c:barChart>
      <c:catAx>
        <c:axId val="246630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648832"/>
        <c:crosses val="autoZero"/>
        <c:auto val="1"/>
        <c:lblAlgn val="ctr"/>
        <c:lblOffset val="100"/>
        <c:noMultiLvlLbl val="0"/>
      </c:catAx>
      <c:valAx>
        <c:axId val="246648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3065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6672000"/>
        <c:axId val="246686080"/>
      </c:barChart>
      <c:catAx>
        <c:axId val="24667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46686080"/>
        <c:crosses val="autoZero"/>
        <c:auto val="1"/>
        <c:lblAlgn val="ctr"/>
        <c:lblOffset val="100"/>
        <c:noMultiLvlLbl val="0"/>
      </c:catAx>
      <c:valAx>
        <c:axId val="24668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672000"/>
        <c:crosses val="autoZero"/>
        <c:crossBetween val="between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Range="'Resource sheet'!$AA$3:$AA$6" noThreeD="1" sel="0" val="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16" fmlaRange="'Resource sheet'!$AC$3:$AC$5" noThreeD="1" sel="2" val="0"/>
</file>

<file path=xl/ctrlProps/ctrlProp8.xml><?xml version="1.0" encoding="utf-8"?>
<formControlPr xmlns="http://schemas.microsoft.com/office/spreadsheetml/2009/9/main" objectType="Drop" dropStyle="combo" dx="16" fmlaRange="'Resource sheet'!$AA$3:$AA$6" noThreeD="1" sel="0" val="0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Drop" dropStyle="combo" dx="16" fmlaLink="'Resource sheet'!$B$17" fmlaRange="'Resource sheet'!$B$2:$B$6" noThreeD="1" sel="1" val="0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Drop" dropStyle="combo" dx="20" fmlaLink="'Resource sheet'!$C$19" fmlaRange="'Resource sheet'!$B$3:$B$6" noThreeD="1" sel="1" val="0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Drop" dropStyle="combo" dx="16" noThreeD="1" sel="1" val="0">
  <itemLst>
    <item val=" Select proxy type"/>
  </itemLst>
</formControlPr>
</file>

<file path=xl/ctrlProps/ctrlProp59.xml><?xml version="1.0" encoding="utf-8"?>
<formControlPr xmlns="http://schemas.microsoft.com/office/spreadsheetml/2009/9/main" objectType="Drop" dropStyle="combo" dx="16" noThreeD="1" sel="1" val="0">
  <itemLst>
    <item val="All"/>
  </itemLst>
</formControlPr>
</file>

<file path=xl/ctrlProps/ctrlProp60.xml><?xml version="1.0" encoding="utf-8"?>
<formControlPr xmlns="http://schemas.microsoft.com/office/spreadsheetml/2009/9/main" objectType="Drop" dropStyle="combo" dx="16" noThreeD="1" sel="1" val="0">
  <itemLst>
    <item val=" Select limit state function"/>
  </itemLst>
</formControlPr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Drop" dropLines="2" dropStyle="combo" dx="20" fmlaLink="'Resource sheet'!$C$18" fmlaRange="'Resource sheet'!$C$3:$C$4" noThreeD="1" sel="1" val="0"/>
</file>

<file path=xl/ctrlProps/ctrlProp64.xml><?xml version="1.0" encoding="utf-8"?>
<formControlPr xmlns="http://schemas.microsoft.com/office/spreadsheetml/2009/9/main" objectType="Drop" dropLines="5" dropStyle="combo" dx="20" fmlaLink="'Resource sheet'!$C$17" noThreeD="1" sel="0" val="0"/>
</file>

<file path=xl/ctrlProps/ctrlProp65.xml><?xml version="1.0" encoding="utf-8"?>
<formControlPr xmlns="http://schemas.microsoft.com/office/spreadsheetml/2009/9/main" objectType="Drop" dropLines="5" dropStyle="combo" dx="20" fmlaLink="'Resource sheet'!$C$19" fmlaRange="'Resource sheet'!$B$7:$B$10" noThreeD="1" sel="1" val="0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85725</xdr:rowOff>
        </xdr:from>
        <xdr:to>
          <xdr:col>1</xdr:col>
          <xdr:colOff>1238250</xdr:colOff>
          <xdr:row>0</xdr:row>
          <xdr:rowOff>409575</xdr:rowOff>
        </xdr:to>
        <xdr:sp macro="" textlink="">
          <xdr:nvSpPr>
            <xdr:cNvPr id="4172" name="fDefinition" hidden="1">
              <a:extLst>
                <a:ext uri="{63B3BB69-23CF-44E3-9099-C40C66FF867C}">
                  <a14:compatExt spid="_x0000_s4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Failure definition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1924050</xdr:colOff>
          <xdr:row>0</xdr:row>
          <xdr:rowOff>152400</xdr:rowOff>
        </xdr:from>
        <xdr:to>
          <xdr:col>5</xdr:col>
          <xdr:colOff>2152650</xdr:colOff>
          <xdr:row>0</xdr:row>
          <xdr:rowOff>304800</xdr:rowOff>
        </xdr:to>
        <xdr:sp macro="" textlink="">
          <xdr:nvSpPr>
            <xdr:cNvPr id="4309" name="Image1" hidden="1">
              <a:extLst>
                <a:ext uri="{63B3BB69-23CF-44E3-9099-C40C66FF867C}">
                  <a14:compatExt spid="_x0000_s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2200275</xdr:colOff>
          <xdr:row>0</xdr:row>
          <xdr:rowOff>161925</xdr:rowOff>
        </xdr:from>
        <xdr:to>
          <xdr:col>6</xdr:col>
          <xdr:colOff>1181100</xdr:colOff>
          <xdr:row>0</xdr:row>
          <xdr:rowOff>342900</xdr:rowOff>
        </xdr:to>
        <xdr:sp macro="" textlink="">
          <xdr:nvSpPr>
            <xdr:cNvPr id="4322" name="Label 226" hidden="1">
              <a:extLst>
                <a:ext uri="{63B3BB69-23CF-44E3-9099-C40C66FF867C}">
                  <a14:compatExt spid="_x0000_s4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Welcome Orie, Richard GSNL-PTT/SPD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523875</xdr:colOff>
          <xdr:row>0</xdr:row>
          <xdr:rowOff>66675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4325" name="btnResetWorkbook" hidden="1">
              <a:extLst>
                <a:ext uri="{63B3BB69-23CF-44E3-9099-C40C66FF867C}">
                  <a14:compatExt spid="_x0000_s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276225</xdr:colOff>
          <xdr:row>0</xdr:row>
          <xdr:rowOff>76200</xdr:rowOff>
        </xdr:from>
        <xdr:to>
          <xdr:col>14</xdr:col>
          <xdr:colOff>200025</xdr:colOff>
          <xdr:row>0</xdr:row>
          <xdr:rowOff>390525</xdr:rowOff>
        </xdr:to>
        <xdr:sp macro="" textlink="">
          <xdr:nvSpPr>
            <xdr:cNvPr id="4327" name="btnMakeRelease" hidden="1">
              <a:extLst>
                <a:ext uri="{63B3BB69-23CF-44E3-9099-C40C66FF867C}">
                  <a14:compatExt spid="_x0000_s4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Make Release Version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595993</xdr:colOff>
      <xdr:row>1</xdr:row>
      <xdr:rowOff>143012</xdr:rowOff>
    </xdr:from>
    <xdr:to>
      <xdr:col>13</xdr:col>
      <xdr:colOff>551089</xdr:colOff>
      <xdr:row>14</xdr:row>
      <xdr:rowOff>65994</xdr:rowOff>
    </xdr:to>
    <xdr:graphicFrame macro="">
      <xdr:nvGraphicFramePr>
        <xdr:cNvPr id="3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25</xdr:row>
          <xdr:rowOff>171450</xdr:rowOff>
        </xdr:from>
        <xdr:to>
          <xdr:col>25</xdr:col>
          <xdr:colOff>704850</xdr:colOff>
          <xdr:row>26</xdr:row>
          <xdr:rowOff>161925</xdr:rowOff>
        </xdr:to>
        <xdr:sp macro="" textlink="">
          <xdr:nvSpPr>
            <xdr:cNvPr id="9221" name="FilterOption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25</xdr:row>
          <xdr:rowOff>171450</xdr:rowOff>
        </xdr:from>
        <xdr:to>
          <xdr:col>22</xdr:col>
          <xdr:colOff>152400</xdr:colOff>
          <xdr:row>27</xdr:row>
          <xdr:rowOff>0</xdr:rowOff>
        </xdr:to>
        <xdr:sp macro="" textlink="">
          <xdr:nvSpPr>
            <xdr:cNvPr id="9222" name="SetFilter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25</xdr:row>
          <xdr:rowOff>171450</xdr:rowOff>
        </xdr:from>
        <xdr:to>
          <xdr:col>27</xdr:col>
          <xdr:colOff>85725</xdr:colOff>
          <xdr:row>26</xdr:row>
          <xdr:rowOff>171450</xdr:rowOff>
        </xdr:to>
        <xdr:sp macro="" textlink="">
          <xdr:nvSpPr>
            <xdr:cNvPr id="9223" name="FilterOperator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133350</xdr:colOff>
          <xdr:row>27</xdr:row>
          <xdr:rowOff>0</xdr:rowOff>
        </xdr:from>
        <xdr:to>
          <xdr:col>25</xdr:col>
          <xdr:colOff>704850</xdr:colOff>
          <xdr:row>27</xdr:row>
          <xdr:rowOff>161925</xdr:rowOff>
        </xdr:to>
        <xdr:sp macro="" textlink="">
          <xdr:nvSpPr>
            <xdr:cNvPr id="9224" name="FilterOption2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38100</xdr:colOff>
          <xdr:row>27</xdr:row>
          <xdr:rowOff>9525</xdr:rowOff>
        </xdr:from>
        <xdr:to>
          <xdr:col>22</xdr:col>
          <xdr:colOff>161925</xdr:colOff>
          <xdr:row>28</xdr:row>
          <xdr:rowOff>19050</xdr:rowOff>
        </xdr:to>
        <xdr:sp macro="" textlink="">
          <xdr:nvSpPr>
            <xdr:cNvPr id="9225" name="ResetFilter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85725</xdr:rowOff>
        </xdr:from>
        <xdr:to>
          <xdr:col>11</xdr:col>
          <xdr:colOff>428625</xdr:colOff>
          <xdr:row>0</xdr:row>
          <xdr:rowOff>419100</xdr:rowOff>
        </xdr:to>
        <xdr:sp macro="" textlink="">
          <xdr:nvSpPr>
            <xdr:cNvPr id="5298" name="btnGenScenarioTable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scenario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66675</xdr:rowOff>
        </xdr:from>
        <xdr:to>
          <xdr:col>2</xdr:col>
          <xdr:colOff>695325</xdr:colOff>
          <xdr:row>0</xdr:row>
          <xdr:rowOff>390525</xdr:rowOff>
        </xdr:to>
        <xdr:sp macro="" textlink="">
          <xdr:nvSpPr>
            <xdr:cNvPr id="5536" name="Button 416" hidden="1">
              <a:extLst>
                <a:ext uri="{63B3BB69-23CF-44E3-9099-C40C66FF867C}">
                  <a14:compatExt spid="_x0000_s5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66675</xdr:rowOff>
        </xdr:from>
        <xdr:to>
          <xdr:col>10</xdr:col>
          <xdr:colOff>47625</xdr:colOff>
          <xdr:row>0</xdr:row>
          <xdr:rowOff>390525</xdr:rowOff>
        </xdr:to>
        <xdr:sp macro="" textlink="">
          <xdr:nvSpPr>
            <xdr:cNvPr id="5537" name="btnQuickScan" hidden="1">
              <a:extLst>
                <a:ext uri="{63B3BB69-23CF-44E3-9099-C40C66FF867C}">
                  <a14:compatExt spid="_x0000_s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</xdr:row>
          <xdr:rowOff>123825</xdr:rowOff>
        </xdr:from>
        <xdr:to>
          <xdr:col>14</xdr:col>
          <xdr:colOff>371475</xdr:colOff>
          <xdr:row>7</xdr:row>
          <xdr:rowOff>0</xdr:rowOff>
        </xdr:to>
        <xdr:sp macro="" textlink="">
          <xdr:nvSpPr>
            <xdr:cNvPr id="5558" name="Button 438" hidden="1">
              <a:extLst>
                <a:ext uri="{63B3BB69-23CF-44E3-9099-C40C66FF867C}">
                  <a14:compatExt spid="_x0000_s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0</xdr:row>
          <xdr:rowOff>66675</xdr:rowOff>
        </xdr:from>
        <xdr:to>
          <xdr:col>3</xdr:col>
          <xdr:colOff>1171575</xdr:colOff>
          <xdr:row>0</xdr:row>
          <xdr:rowOff>390525</xdr:rowOff>
        </xdr:to>
        <xdr:sp macro="" textlink="">
          <xdr:nvSpPr>
            <xdr:cNvPr id="5562" name="Button 442" hidden="1">
              <a:extLst>
                <a:ext uri="{63B3BB69-23CF-44E3-9099-C40C66FF867C}">
                  <a14:compatExt spid="_x0000_s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Generate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1257300</xdr:colOff>
          <xdr:row>0</xdr:row>
          <xdr:rowOff>76200</xdr:rowOff>
        </xdr:from>
        <xdr:to>
          <xdr:col>6</xdr:col>
          <xdr:colOff>123825</xdr:colOff>
          <xdr:row>0</xdr:row>
          <xdr:rowOff>400050</xdr:rowOff>
        </xdr:to>
        <xdr:sp macro="" textlink="">
          <xdr:nvSpPr>
            <xdr:cNvPr id="5566" name="Button 446" hidden="1">
              <a:extLst>
                <a:ext uri="{63B3BB69-23CF-44E3-9099-C40C66FF867C}">
                  <a14:compatExt spid="_x0000_s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Correlation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0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0</xdr:row>
          <xdr:rowOff>0</xdr:rowOff>
        </xdr:from>
        <xdr:to>
          <xdr:col>15</xdr:col>
          <xdr:colOff>0</xdr:colOff>
          <xdr:row>0</xdr:row>
          <xdr:rowOff>0</xdr:rowOff>
        </xdr:to>
        <xdr:sp macro="" textlink="">
          <xdr:nvSpPr>
            <xdr:cNvPr id="52226" name="btnQuickScan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3</xdr:col>
          <xdr:colOff>0</xdr:colOff>
          <xdr:row>0</xdr:row>
          <xdr:rowOff>390525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85725</xdr:rowOff>
        </xdr:from>
        <xdr:to>
          <xdr:col>10</xdr:col>
          <xdr:colOff>409575</xdr:colOff>
          <xdr:row>0</xdr:row>
          <xdr:rowOff>409575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123825</xdr:rowOff>
        </xdr:from>
        <xdr:to>
          <xdr:col>14</xdr:col>
          <xdr:colOff>352425</xdr:colOff>
          <xdr:row>6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0</xdr:row>
          <xdr:rowOff>85725</xdr:rowOff>
        </xdr:from>
        <xdr:to>
          <xdr:col>3</xdr:col>
          <xdr:colOff>2352675</xdr:colOff>
          <xdr:row>0</xdr:row>
          <xdr:rowOff>409575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Generate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2476500</xdr:colOff>
          <xdr:row>0</xdr:row>
          <xdr:rowOff>76200</xdr:rowOff>
        </xdr:from>
        <xdr:to>
          <xdr:col>7</xdr:col>
          <xdr:colOff>0</xdr:colOff>
          <xdr:row>0</xdr:row>
          <xdr:rowOff>400050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Correlation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466725</xdr:colOff>
          <xdr:row>0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247650</xdr:colOff>
          <xdr:row>0</xdr:row>
          <xdr:rowOff>0</xdr:rowOff>
        </xdr:from>
        <xdr:to>
          <xdr:col>15</xdr:col>
          <xdr:colOff>0</xdr:colOff>
          <xdr:row>0</xdr:row>
          <xdr:rowOff>0</xdr:rowOff>
        </xdr:to>
        <xdr:sp macro="" textlink="">
          <xdr:nvSpPr>
            <xdr:cNvPr id="37890" name="btnQuickScan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381000</xdr:colOff>
          <xdr:row>0</xdr:row>
          <xdr:rowOff>371475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57150</xdr:rowOff>
        </xdr:from>
        <xdr:to>
          <xdr:col>9</xdr:col>
          <xdr:colOff>0</xdr:colOff>
          <xdr:row>0</xdr:row>
          <xdr:rowOff>381000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123825</xdr:rowOff>
        </xdr:from>
        <xdr:to>
          <xdr:col>14</xdr:col>
          <xdr:colOff>352425</xdr:colOff>
          <xdr:row>6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2228850</xdr:colOff>
          <xdr:row>0</xdr:row>
          <xdr:rowOff>66675</xdr:rowOff>
        </xdr:from>
        <xdr:to>
          <xdr:col>5</xdr:col>
          <xdr:colOff>581025</xdr:colOff>
          <xdr:row>0</xdr:row>
          <xdr:rowOff>390525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Correlation 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3</xdr:col>
          <xdr:colOff>2114550</xdr:colOff>
          <xdr:row>0</xdr:row>
          <xdr:rowOff>381000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Generate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2</xdr:col>
          <xdr:colOff>581025</xdr:colOff>
          <xdr:row>18</xdr:row>
          <xdr:rowOff>19050</xdr:rowOff>
        </xdr:to>
        <xdr:sp macro="" textlink="">
          <xdr:nvSpPr>
            <xdr:cNvPr id="37915" name="ResetFilter" hidden="1">
              <a:extLst>
                <a:ext uri="{63B3BB69-23CF-44E3-9099-C40C66FF867C}">
                  <a14:compatExt spid="_x0000_s3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Reset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3</xdr:col>
          <xdr:colOff>0</xdr:colOff>
          <xdr:row>0</xdr:row>
          <xdr:rowOff>352425</xdr:rowOff>
        </xdr:to>
        <xdr:sp macro="" textlink="">
          <xdr:nvSpPr>
            <xdr:cNvPr id="83969" name="Button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0</xdr:row>
          <xdr:rowOff>47625</xdr:rowOff>
        </xdr:from>
        <xdr:to>
          <xdr:col>9</xdr:col>
          <xdr:colOff>447675</xdr:colOff>
          <xdr:row>0</xdr:row>
          <xdr:rowOff>342900</xdr:rowOff>
        </xdr:to>
        <xdr:sp macro="" textlink="">
          <xdr:nvSpPr>
            <xdr:cNvPr id="83970" name="Button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123825</xdr:rowOff>
        </xdr:from>
        <xdr:to>
          <xdr:col>14</xdr:col>
          <xdr:colOff>352425</xdr:colOff>
          <xdr:row>6</xdr:row>
          <xdr:rowOff>0</xdr:rowOff>
        </xdr:to>
        <xdr:sp macro="" textlink="">
          <xdr:nvSpPr>
            <xdr:cNvPr id="83971" name="Button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1714500</xdr:colOff>
          <xdr:row>0</xdr:row>
          <xdr:rowOff>57150</xdr:rowOff>
        </xdr:from>
        <xdr:to>
          <xdr:col>5</xdr:col>
          <xdr:colOff>209550</xdr:colOff>
          <xdr:row>0</xdr:row>
          <xdr:rowOff>342900</xdr:rowOff>
        </xdr:to>
        <xdr:sp macro="" textlink="">
          <xdr:nvSpPr>
            <xdr:cNvPr id="83972" name="Button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Correlation matrix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0</xdr:row>
          <xdr:rowOff>66675</xdr:rowOff>
        </xdr:from>
        <xdr:to>
          <xdr:col>3</xdr:col>
          <xdr:colOff>1638300</xdr:colOff>
          <xdr:row>0</xdr:row>
          <xdr:rowOff>352425</xdr:rowOff>
        </xdr:to>
        <xdr:sp macro="" textlink="">
          <xdr:nvSpPr>
            <xdr:cNvPr id="83973" name="Button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Generate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76200</xdr:rowOff>
        </xdr:from>
        <xdr:to>
          <xdr:col>0</xdr:col>
          <xdr:colOff>0</xdr:colOff>
          <xdr:row>0</xdr:row>
          <xdr:rowOff>409575</xdr:rowOff>
        </xdr:to>
        <xdr:sp macro="" textlink="">
          <xdr:nvSpPr>
            <xdr:cNvPr id="6328" name="CoraWorksheet" hidden="1">
              <a:extLst>
                <a:ext uri="{63B3BB69-23CF-44E3-9099-C40C66FF867C}">
                  <a14:compatExt spid="_x0000_s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Cora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85725</xdr:rowOff>
        </xdr:from>
        <xdr:to>
          <xdr:col>0</xdr:col>
          <xdr:colOff>0</xdr:colOff>
          <xdr:row>0</xdr:row>
          <xdr:rowOff>419100</xdr:rowOff>
        </xdr:to>
        <xdr:sp macro="" textlink="">
          <xdr:nvSpPr>
            <xdr:cNvPr id="6375" name="btnGenScenarioTable" hidden="1">
              <a:extLst>
                <a:ext uri="{63B3BB69-23CF-44E3-9099-C40C66FF867C}">
                  <a14:compatExt spid="_x0000_s6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scenario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0</xdr:col>
          <xdr:colOff>0</xdr:colOff>
          <xdr:row>21</xdr:row>
          <xdr:rowOff>0</xdr:rowOff>
        </xdr:to>
        <xdr:sp macro="" textlink="">
          <xdr:nvSpPr>
            <xdr:cNvPr id="6600" name="Button 456" hidden="1">
              <a:extLst>
                <a:ext uri="{63B3BB69-23CF-44E3-9099-C40C66FF867C}">
                  <a14:compatExt spid="_x0000_s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66675</xdr:rowOff>
        </xdr:from>
        <xdr:to>
          <xdr:col>2</xdr:col>
          <xdr:colOff>466725</xdr:colOff>
          <xdr:row>0</xdr:row>
          <xdr:rowOff>390525</xdr:rowOff>
        </xdr:to>
        <xdr:sp macro="" textlink="">
          <xdr:nvSpPr>
            <xdr:cNvPr id="6607" name="Button 463" hidden="1">
              <a:extLst>
                <a:ext uri="{63B3BB69-23CF-44E3-9099-C40C66FF867C}">
                  <a14:compatExt spid="_x0000_s6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1076325</xdr:colOff>
          <xdr:row>0</xdr:row>
          <xdr:rowOff>76200</xdr:rowOff>
        </xdr:from>
        <xdr:to>
          <xdr:col>8</xdr:col>
          <xdr:colOff>228600</xdr:colOff>
          <xdr:row>0</xdr:row>
          <xdr:rowOff>400050</xdr:rowOff>
        </xdr:to>
        <xdr:sp macro="" textlink="">
          <xdr:nvSpPr>
            <xdr:cNvPr id="6632" name="btnQuickScan" hidden="1">
              <a:extLst>
                <a:ext uri="{63B3BB69-23CF-44E3-9099-C40C66FF867C}">
                  <a14:compatExt spid="_x0000_s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Validate &amp; continu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4</xdr:row>
          <xdr:rowOff>38100</xdr:rowOff>
        </xdr:from>
        <xdr:to>
          <xdr:col>3</xdr:col>
          <xdr:colOff>266700</xdr:colOff>
          <xdr:row>5</xdr:row>
          <xdr:rowOff>133350</xdr:rowOff>
        </xdr:to>
        <xdr:sp macro="" textlink="">
          <xdr:nvSpPr>
            <xdr:cNvPr id="20714" name="btnQbGt" hidden="1">
              <a:extLst>
                <a:ext uri="{63B3BB69-23CF-44E3-9099-C40C66FF867C}">
                  <a14:compatExt spid="_x0000_s20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 Input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12</xdr:row>
          <xdr:rowOff>104775</xdr:rowOff>
        </xdr:from>
        <xdr:to>
          <xdr:col>4</xdr:col>
          <xdr:colOff>314325</xdr:colOff>
          <xdr:row>14</xdr:row>
          <xdr:rowOff>0</xdr:rowOff>
        </xdr:to>
        <xdr:sp macro="" textlink="">
          <xdr:nvSpPr>
            <xdr:cNvPr id="20934" name="Button 1478" hidden="1">
              <a:extLst>
                <a:ext uri="{63B3BB69-23CF-44E3-9099-C40C66FF867C}">
                  <a14:compatExt spid="_x0000_s20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0</xdr:row>
          <xdr:rowOff>76200</xdr:rowOff>
        </xdr:from>
        <xdr:to>
          <xdr:col>3</xdr:col>
          <xdr:colOff>838200</xdr:colOff>
          <xdr:row>0</xdr:row>
          <xdr:rowOff>400050</xdr:rowOff>
        </xdr:to>
        <xdr:sp macro="" textlink="">
          <xdr:nvSpPr>
            <xdr:cNvPr id="21053" name="Button 1597" hidden="1">
              <a:extLst>
                <a:ext uri="{63B3BB69-23CF-44E3-9099-C40C66FF867C}">
                  <a14:compatExt spid="_x0000_s2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Generate distribution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76200</xdr:rowOff>
        </xdr:from>
        <xdr:to>
          <xdr:col>4</xdr:col>
          <xdr:colOff>962025</xdr:colOff>
          <xdr:row>0</xdr:row>
          <xdr:rowOff>400050</xdr:rowOff>
        </xdr:to>
        <xdr:sp macro="" textlink="">
          <xdr:nvSpPr>
            <xdr:cNvPr id="21058" name="Button 1602" hidden="1">
              <a:extLst>
                <a:ext uri="{63B3BB69-23CF-44E3-9099-C40C66FF867C}">
                  <a14:compatExt spid="_x0000_s2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Correlation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76200</xdr:rowOff>
        </xdr:from>
        <xdr:to>
          <xdr:col>2</xdr:col>
          <xdr:colOff>409575</xdr:colOff>
          <xdr:row>0</xdr:row>
          <xdr:rowOff>428625</xdr:rowOff>
        </xdr:to>
        <xdr:sp macro="" textlink="">
          <xdr:nvSpPr>
            <xdr:cNvPr id="103425" name="Save_Correlation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Save Correlation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0</xdr:row>
          <xdr:rowOff>76200</xdr:rowOff>
        </xdr:from>
        <xdr:to>
          <xdr:col>3</xdr:col>
          <xdr:colOff>942975</xdr:colOff>
          <xdr:row>0</xdr:row>
          <xdr:rowOff>428625</xdr:rowOff>
        </xdr:to>
        <xdr:sp macro="" textlink="">
          <xdr:nvSpPr>
            <xdr:cNvPr id="103426" name="Save_Correlation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Cancel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76200</xdr:rowOff>
        </xdr:from>
        <xdr:to>
          <xdr:col>1</xdr:col>
          <xdr:colOff>885825</xdr:colOff>
          <xdr:row>0</xdr:row>
          <xdr:rowOff>390525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5</xdr:col>
          <xdr:colOff>504825</xdr:colOff>
          <xdr:row>0</xdr:row>
          <xdr:rowOff>409575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Proxy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76200</xdr:rowOff>
        </xdr:from>
        <xdr:to>
          <xdr:col>3</xdr:col>
          <xdr:colOff>295275</xdr:colOff>
          <xdr:row>0</xdr:row>
          <xdr:rowOff>381000</xdr:rowOff>
        </xdr:to>
        <xdr:sp macro="" textlink="">
          <xdr:nvSpPr>
            <xdr:cNvPr id="8204" name="ScenarioProxyType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0</xdr:row>
          <xdr:rowOff>76200</xdr:rowOff>
        </xdr:from>
        <xdr:to>
          <xdr:col>7</xdr:col>
          <xdr:colOff>1238250</xdr:colOff>
          <xdr:row>0</xdr:row>
          <xdr:rowOff>409575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561975</xdr:colOff>
          <xdr:row>0</xdr:row>
          <xdr:rowOff>76200</xdr:rowOff>
        </xdr:from>
        <xdr:to>
          <xdr:col>7</xdr:col>
          <xdr:colOff>19050</xdr:colOff>
          <xdr:row>0</xdr:row>
          <xdr:rowOff>400050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76200</xdr:rowOff>
        </xdr:from>
        <xdr:to>
          <xdr:col>4</xdr:col>
          <xdr:colOff>695325</xdr:colOff>
          <xdr:row>0</xdr:row>
          <xdr:rowOff>409575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Scenario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676275</xdr:colOff>
          <xdr:row>0</xdr:row>
          <xdr:rowOff>76200</xdr:rowOff>
        </xdr:from>
        <xdr:to>
          <xdr:col>6</xdr:col>
          <xdr:colOff>133350</xdr:colOff>
          <xdr:row>0</xdr:row>
          <xdr:rowOff>390525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Re-Run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474858</xdr:colOff>
      <xdr:row>7</xdr:row>
      <xdr:rowOff>87215</xdr:rowOff>
    </xdr:from>
    <xdr:to>
      <xdr:col>21</xdr:col>
      <xdr:colOff>48026</xdr:colOff>
      <xdr:row>37</xdr:row>
      <xdr:rowOff>116717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132691</xdr:colOff>
      <xdr:row>38</xdr:row>
      <xdr:rowOff>41542</xdr:rowOff>
    </xdr:from>
    <xdr:to>
      <xdr:col>8</xdr:col>
      <xdr:colOff>419598</xdr:colOff>
      <xdr:row>67</xdr:row>
      <xdr:rowOff>165195</xdr:rowOff>
    </xdr:to>
    <xdr:graphicFrame macro="">
      <xdr:nvGraphicFramePr>
        <xdr:cNvPr id="5" name="Chart -10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85725</xdr:rowOff>
        </xdr:from>
        <xdr:to>
          <xdr:col>7</xdr:col>
          <xdr:colOff>609600</xdr:colOff>
          <xdr:row>0</xdr:row>
          <xdr:rowOff>361950</xdr:rowOff>
        </xdr:to>
        <xdr:sp macro="" textlink="">
          <xdr:nvSpPr>
            <xdr:cNvPr id="25610" name="Drop Down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561975</xdr:colOff>
          <xdr:row>0</xdr:row>
          <xdr:rowOff>76200</xdr:rowOff>
        </xdr:from>
        <xdr:to>
          <xdr:col>8</xdr:col>
          <xdr:colOff>609600</xdr:colOff>
          <xdr:row>0</xdr:row>
          <xdr:rowOff>400050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1</xdr:col>
          <xdr:colOff>809625</xdr:colOff>
          <xdr:row>0</xdr:row>
          <xdr:rowOff>390525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1000125</xdr:colOff>
          <xdr:row>0</xdr:row>
          <xdr:rowOff>76200</xdr:rowOff>
        </xdr:from>
        <xdr:to>
          <xdr:col>6</xdr:col>
          <xdr:colOff>390525</xdr:colOff>
          <xdr:row>0</xdr:row>
          <xdr:rowOff>400050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145051</xdr:colOff>
      <xdr:row>7</xdr:row>
      <xdr:rowOff>86647</xdr:rowOff>
    </xdr:from>
    <xdr:to>
      <xdr:col>8</xdr:col>
      <xdr:colOff>407975</xdr:colOff>
      <xdr:row>37</xdr:row>
      <xdr:rowOff>112635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1333500</xdr:colOff>
          <xdr:row>3</xdr:row>
          <xdr:rowOff>28575</xdr:rowOff>
        </xdr:from>
        <xdr:to>
          <xdr:col>2</xdr:col>
          <xdr:colOff>2009775</xdr:colOff>
          <xdr:row>4</xdr:row>
          <xdr:rowOff>104775</xdr:rowOff>
        </xdr:to>
        <xdr:sp macro="" textlink="">
          <xdr:nvSpPr>
            <xdr:cNvPr id="25626" name="cbbProxySelection" hidden="1">
              <a:extLst>
                <a:ext uri="{63B3BB69-23CF-44E3-9099-C40C66FF867C}">
                  <a14:compatExt spid="_x0000_s2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4</xdr:row>
          <xdr:rowOff>171450</xdr:rowOff>
        </xdr:from>
        <xdr:to>
          <xdr:col>3</xdr:col>
          <xdr:colOff>0</xdr:colOff>
          <xdr:row>5</xdr:row>
          <xdr:rowOff>38100</xdr:rowOff>
        </xdr:to>
        <xdr:sp macro="" textlink="">
          <xdr:nvSpPr>
            <xdr:cNvPr id="25627" name="cbbComponent" hidden="1">
              <a:extLst>
                <a:ext uri="{63B3BB69-23CF-44E3-9099-C40C66FF867C}">
                  <a14:compatExt spid="_x0000_s2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</xdr:row>
          <xdr:rowOff>104775</xdr:rowOff>
        </xdr:from>
        <xdr:to>
          <xdr:col>5</xdr:col>
          <xdr:colOff>666750</xdr:colOff>
          <xdr:row>5</xdr:row>
          <xdr:rowOff>361950</xdr:rowOff>
        </xdr:to>
        <xdr:sp macro="" textlink="">
          <xdr:nvSpPr>
            <xdr:cNvPr id="25629" name="cbbRespParameter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85725</xdr:rowOff>
        </xdr:from>
        <xdr:to>
          <xdr:col>2</xdr:col>
          <xdr:colOff>971550</xdr:colOff>
          <xdr:row>0</xdr:row>
          <xdr:rowOff>390525</xdr:rowOff>
        </xdr:to>
        <xdr:sp macro="" textlink="">
          <xdr:nvSpPr>
            <xdr:cNvPr id="30722" name="btnCoraSheet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1152525</xdr:colOff>
          <xdr:row>0</xdr:row>
          <xdr:rowOff>57150</xdr:rowOff>
        </xdr:from>
        <xdr:to>
          <xdr:col>9</xdr:col>
          <xdr:colOff>971550</xdr:colOff>
          <xdr:row>0</xdr:row>
          <xdr:rowOff>381000</xdr:rowOff>
        </xdr:to>
        <xdr:sp macro="" textlink="">
          <xdr:nvSpPr>
            <xdr:cNvPr id="30726" name="RunProbabilistic" descr="Run proxy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Run engine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0</xdr:row>
          <xdr:rowOff>57150</xdr:rowOff>
        </xdr:from>
        <xdr:to>
          <xdr:col>3</xdr:col>
          <xdr:colOff>923925</xdr:colOff>
          <xdr:row>0</xdr:row>
          <xdr:rowOff>361950</xdr:rowOff>
        </xdr:to>
        <xdr:sp macro="" textlink="">
          <xdr:nvSpPr>
            <xdr:cNvPr id="30728" name="RequestType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1123950</xdr:colOff>
          <xdr:row>0</xdr:row>
          <xdr:rowOff>57150</xdr:rowOff>
        </xdr:from>
        <xdr:to>
          <xdr:col>6</xdr:col>
          <xdr:colOff>990600</xdr:colOff>
          <xdr:row>0</xdr:row>
          <xdr:rowOff>361950</xdr:rowOff>
        </xdr:to>
        <xdr:sp macro="" textlink="">
          <xdr:nvSpPr>
            <xdr:cNvPr id="30729" name="ProxyType" descr="Not available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0</xdr:row>
          <xdr:rowOff>57150</xdr:rowOff>
        </xdr:from>
        <xdr:to>
          <xdr:col>5</xdr:col>
          <xdr:colOff>638175</xdr:colOff>
          <xdr:row>0</xdr:row>
          <xdr:rowOff>361950</xdr:rowOff>
        </xdr:to>
        <xdr:sp macro="" textlink="">
          <xdr:nvSpPr>
            <xdr:cNvPr id="30730" name="ProbalisticMethod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28575</xdr:colOff>
          <xdr:row>0</xdr:row>
          <xdr:rowOff>57150</xdr:rowOff>
        </xdr:from>
        <xdr:to>
          <xdr:col>11</xdr:col>
          <xdr:colOff>1133475</xdr:colOff>
          <xdr:row>0</xdr:row>
          <xdr:rowOff>381000</xdr:rowOff>
        </xdr:to>
        <xdr:sp macro="" textlink="">
          <xdr:nvSpPr>
            <xdr:cNvPr id="30732" name="Button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Re-Run</a:t>
              </a:r>
            </a:p>
            <a:p>
              <a:pPr algn="ctr" rtl="0">
                <a:defRPr sz="1000"/>
              </a:pPr>
              <a:endParaRPr lang="en-US" sz="16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0</xdr:row>
          <xdr:rowOff>66675</xdr:rowOff>
        </xdr:from>
        <xdr:to>
          <xdr:col>2</xdr:col>
          <xdr:colOff>571500</xdr:colOff>
          <xdr:row>0</xdr:row>
          <xdr:rowOff>390525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695325</xdr:colOff>
          <xdr:row>0</xdr:row>
          <xdr:rowOff>85725</xdr:rowOff>
        </xdr:from>
        <xdr:to>
          <xdr:col>3</xdr:col>
          <xdr:colOff>1076325</xdr:colOff>
          <xdr:row>0</xdr:row>
          <xdr:rowOff>409575</xdr:rowOff>
        </xdr:to>
        <xdr:sp macro="" textlink="">
          <xdr:nvSpPr>
            <xdr:cNvPr id="47108" name="Button 4" descr="Run proxy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2990850</xdr:colOff>
          <xdr:row>0</xdr:row>
          <xdr:rowOff>85725</xdr:rowOff>
        </xdr:from>
        <xdr:to>
          <xdr:col>2</xdr:col>
          <xdr:colOff>4467225</xdr:colOff>
          <xdr:row>0</xdr:row>
          <xdr:rowOff>428625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Settings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200025</xdr:colOff>
      <xdr:row>2</xdr:row>
      <xdr:rowOff>0</xdr:rowOff>
    </xdr:from>
    <xdr:to>
      <xdr:col>6</xdr:col>
      <xdr:colOff>584106</xdr:colOff>
      <xdr:row>4</xdr:row>
      <xdr:rowOff>136831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81375" y="266700"/>
          <a:ext cx="384081" cy="555931"/>
        </a:xfrm>
        <a:prstGeom prst="rect">
          <a:avLst/>
        </a:prstGeom>
      </xdr:spPr>
    </xdr:pic>
    <xdr:clientData/>
  </xdr:twoCellAnchor>
  <xdr:twoCellAnchor editAs="oneCell">
    <xdr:from>
      <xdr:col>2</xdr:col>
      <xdr:colOff>514351</xdr:colOff>
      <xdr:row>6</xdr:row>
      <xdr:rowOff>161926</xdr:rowOff>
    </xdr:from>
    <xdr:to>
      <xdr:col>5</xdr:col>
      <xdr:colOff>447676</xdr:colOff>
      <xdr:row>15</xdr:row>
      <xdr:rowOff>111044</xdr:rowOff>
    </xdr:to>
    <xdr:pic>
      <xdr:nvPicPr>
        <xdr:cNvPr id="4" name="Picture 3" descr="shelllogo.gif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57301" y="1228726"/>
          <a:ext cx="1790700" cy="166361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0</xdr:row>
          <xdr:rowOff>66675</xdr:rowOff>
        </xdr:from>
        <xdr:to>
          <xdr:col>2</xdr:col>
          <xdr:colOff>371475</xdr:colOff>
          <xdr:row>0</xdr:row>
          <xdr:rowOff>390525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66675</xdr:rowOff>
        </xdr:from>
        <xdr:to>
          <xdr:col>6</xdr:col>
          <xdr:colOff>47625</xdr:colOff>
          <xdr:row>0</xdr:row>
          <xdr:rowOff>390525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Import CSV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134560</xdr:colOff>
      <xdr:row>2</xdr:row>
      <xdr:rowOff>152400</xdr:rowOff>
    </xdr:from>
    <xdr:to>
      <xdr:col>9</xdr:col>
      <xdr:colOff>1251857</xdr:colOff>
      <xdr:row>21</xdr:row>
      <xdr:rowOff>68036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1534582</xdr:colOff>
      <xdr:row>2</xdr:row>
      <xdr:rowOff>163286</xdr:rowOff>
    </xdr:from>
    <xdr:to>
      <xdr:col>13</xdr:col>
      <xdr:colOff>1139976</xdr:colOff>
      <xdr:row>21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1958068</xdr:colOff>
      <xdr:row>2</xdr:row>
      <xdr:rowOff>163286</xdr:rowOff>
    </xdr:from>
    <xdr:to>
      <xdr:col>11</xdr:col>
      <xdr:colOff>1180797</xdr:colOff>
      <xdr:row>21</xdr:row>
      <xdr:rowOff>81644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0</xdr:row>
          <xdr:rowOff>66675</xdr:rowOff>
        </xdr:from>
        <xdr:to>
          <xdr:col>8</xdr:col>
          <xdr:colOff>200025</xdr:colOff>
          <xdr:row>0</xdr:row>
          <xdr:rowOff>390525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10" Type="http://schemas.openxmlformats.org/officeDocument/2006/relationships/ctrlProp" Target="../ctrlProps/ctrlProp53.xml"/><Relationship Id="rId4" Type="http://schemas.openxmlformats.org/officeDocument/2006/relationships/ctrlProp" Target="../ctrlProps/ctrlProp47.xml"/><Relationship Id="rId9" Type="http://schemas.openxmlformats.org/officeDocument/2006/relationships/ctrlProp" Target="../ctrlProps/ctrlProp5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6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4" Type="http://schemas.openxmlformats.org/officeDocument/2006/relationships/ctrlProp" Target="../ctrlProps/ctrlProp7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D42E12"/>
  </sheetPr>
  <dimension ref="B1:AA4"/>
  <sheetViews>
    <sheetView zoomScaleNormal="100" workbookViewId="0">
      <pane ySplit="2" topLeftCell="A3" activePane="bottomLeft" state="frozen"/>
      <selection activeCell="C6" sqref="C6"/>
      <selection pane="bottomLeft" activeCell="B13" sqref="B13"/>
    </sheetView>
  </sheetViews>
  <sheetFormatPr defaultRowHeight="15" x14ac:dyDescent="0.25"/>
  <cols>
    <col min="1" max="1" width="4.140625" customWidth="1"/>
    <col min="2" max="2" width="26.5703125" customWidth="1"/>
    <col min="3" max="3" width="27.28515625" customWidth="1"/>
    <col min="4" max="4" width="30.28515625" customWidth="1"/>
    <col min="5" max="5" width="14" customWidth="1"/>
    <col min="6" max="6" width="51.85546875" customWidth="1"/>
    <col min="7" max="7" width="24.28515625" customWidth="1"/>
    <col min="8" max="8" width="9.140625" customWidth="1"/>
    <col min="23" max="23" width="2.85546875" customWidth="1"/>
  </cols>
  <sheetData>
    <row r="1" spans="2:27" s="541" customFormat="1" ht="37.5" customHeight="1" x14ac:dyDescent="0.25"/>
    <row r="2" spans="2:27" s="467" customFormat="1" ht="5.25" customHeight="1" x14ac:dyDescent="0.25"/>
    <row r="3" spans="2:27" s="511" customFormat="1" x14ac:dyDescent="0.25">
      <c r="X3" s="2" t="s">
        <v>365</v>
      </c>
      <c r="Y3" s="511" t="s">
        <v>599</v>
      </c>
      <c r="AA3" s="239"/>
    </row>
    <row r="4" spans="2:27" s="384" customFormat="1" ht="15.75" x14ac:dyDescent="0.25">
      <c r="B4" s="528" t="s">
        <v>592</v>
      </c>
      <c r="C4" s="528" t="s">
        <v>593</v>
      </c>
      <c r="D4" s="528" t="s">
        <v>296</v>
      </c>
      <c r="E4" s="528" t="s">
        <v>59</v>
      </c>
      <c r="F4" s="528" t="s">
        <v>447</v>
      </c>
      <c r="G4" s="528" t="s">
        <v>526</v>
      </c>
    </row>
  </sheetData>
  <dataConsolidate/>
  <mergeCells count="1">
    <mergeCell ref="A1:XFD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9" r:id="rId4" name="Image1">
          <controlPr defaultSize="0" autoLine="0" r:id="rId5">
            <anchor moveWithCells="1">
              <from>
                <xdr:col>5</xdr:col>
                <xdr:colOff>1924050</xdr:colOff>
                <xdr:row>0</xdr:row>
                <xdr:rowOff>152400</xdr:rowOff>
              </from>
              <to>
                <xdr:col>5</xdr:col>
                <xdr:colOff>2152650</xdr:colOff>
                <xdr:row>0</xdr:row>
                <xdr:rowOff>304800</xdr:rowOff>
              </to>
            </anchor>
          </controlPr>
        </control>
      </mc:Choice>
      <mc:Fallback>
        <control shapeId="4309" r:id="rId4" name="Image1"/>
      </mc:Fallback>
    </mc:AlternateContent>
    <mc:AlternateContent xmlns:mc="http://schemas.openxmlformats.org/markup-compatibility/2006">
      <mc:Choice Requires="x14">
        <control shapeId="4172" r:id="rId6" name="fDefinition">
          <controlPr defaultSize="0" print="0" autoFill="0" autoPict="0" macro="[0]!fDefinition_Click">
            <anchor>
              <from>
                <xdr:col>0</xdr:col>
                <xdr:colOff>85725</xdr:colOff>
                <xdr:row>0</xdr:row>
                <xdr:rowOff>85725</xdr:rowOff>
              </from>
              <to>
                <xdr:col>1</xdr:col>
                <xdr:colOff>1238250</xdr:colOff>
                <xdr:row>0</xdr:row>
                <xdr:rowOff>409575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22" r:id="rId7" name="Label 226">
          <controlPr defaultSize="0" autoFill="0" autoLine="0" autoPict="0">
            <anchor moveWithCells="1" sizeWithCells="1">
              <from>
                <xdr:col>5</xdr:col>
                <xdr:colOff>2200275</xdr:colOff>
                <xdr:row>0</xdr:row>
                <xdr:rowOff>161925</xdr:rowOff>
              </from>
              <to>
                <xdr:col>6</xdr:col>
                <xdr:colOff>1181100</xdr:colOff>
                <xdr:row>0</xdr:row>
                <xdr:rowOff>342900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25" r:id="rId8" name="btnResetWorkbook">
          <controlPr defaultSize="0" print="0" autoFill="0" autoPict="0" macro="[0]!ResetWorkbook_Click">
            <anchor>
              <from>
                <xdr:col>8</xdr:col>
                <xdr:colOff>523875</xdr:colOff>
                <xdr:row>0</xdr:row>
                <xdr:rowOff>66675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27" r:id="rId9" name="btnMakeRelease">
          <controlPr defaultSize="0" print="0" autoFill="0" autoPict="0" macro="[0]!MakeReleaseVersion_Click">
            <anchor>
              <from>
                <xdr:col>11</xdr:col>
                <xdr:colOff>276225</xdr:colOff>
                <xdr:row>0</xdr:row>
                <xdr:rowOff>76200</xdr:rowOff>
              </from>
              <to>
                <xdr:col>14</xdr:col>
                <xdr:colOff>200025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R68"/>
  <sheetViews>
    <sheetView topLeftCell="A5" zoomScaleNormal="100" workbookViewId="0">
      <selection activeCell="V38" sqref="V38"/>
    </sheetView>
  </sheetViews>
  <sheetFormatPr defaultColWidth="9.140625" defaultRowHeight="11.25" x14ac:dyDescent="0.2"/>
  <cols>
    <col min="1" max="1" width="6.85546875" style="386" customWidth="1"/>
    <col min="2" max="5" width="9.140625" style="386"/>
    <col min="6" max="6" width="7.42578125" style="386" customWidth="1"/>
    <col min="7" max="8" width="9.140625" style="386"/>
    <col min="9" max="9" width="6.42578125" style="386" customWidth="1"/>
    <col min="10" max="10" width="17.28515625" style="386" customWidth="1"/>
    <col min="11" max="15" width="9.140625" style="386"/>
    <col min="16" max="16" width="9.140625" style="386" customWidth="1"/>
    <col min="17" max="17" width="9.42578125" style="386" customWidth="1"/>
    <col min="18" max="18" width="9.140625" style="386" customWidth="1"/>
    <col min="19" max="19" width="11.28515625" style="386" customWidth="1"/>
    <col min="20" max="20" width="7.5703125" style="386" customWidth="1"/>
    <col min="21" max="23" width="9.140625" style="386"/>
    <col min="24" max="24" width="15.85546875" style="386" customWidth="1"/>
    <col min="25" max="25" width="7.28515625" style="386" customWidth="1"/>
    <col min="26" max="26" width="11.5703125" style="386" customWidth="1"/>
    <col min="27" max="27" width="9.140625" style="386" customWidth="1"/>
    <col min="28" max="29" width="9.140625" style="386"/>
    <col min="30" max="30" width="11.5703125" style="386" customWidth="1"/>
    <col min="31" max="31" width="10.28515625" style="386" customWidth="1"/>
    <col min="32" max="32" width="14.85546875" style="386" customWidth="1"/>
    <col min="33" max="35" width="9.140625" style="386"/>
    <col min="36" max="36" width="3.42578125" style="386" customWidth="1"/>
    <col min="37" max="37" width="13.42578125" style="386" customWidth="1"/>
    <col min="38" max="38" width="12" style="386" customWidth="1"/>
    <col min="39" max="39" width="16.28515625" style="386" customWidth="1"/>
    <col min="40" max="16384" width="9.140625" style="386"/>
  </cols>
  <sheetData>
    <row r="1" spans="2:44" ht="14.45" customHeight="1" thickBot="1" x14ac:dyDescent="0.25">
      <c r="B1" s="390" t="s">
        <v>244</v>
      </c>
    </row>
    <row r="2" spans="2:44" ht="15" customHeight="1" thickBot="1" x14ac:dyDescent="0.25">
      <c r="B2" s="391"/>
      <c r="C2" s="392"/>
      <c r="D2" s="392"/>
      <c r="E2" s="393"/>
      <c r="F2" s="394"/>
      <c r="G2" s="395"/>
      <c r="H2" s="396"/>
      <c r="I2" s="397"/>
      <c r="J2" s="393"/>
      <c r="K2" s="393"/>
      <c r="L2" s="393"/>
      <c r="M2" s="393"/>
      <c r="N2" s="393"/>
      <c r="O2" s="393"/>
      <c r="P2" s="393"/>
      <c r="Q2" s="393"/>
      <c r="R2" s="393"/>
      <c r="S2" s="393"/>
      <c r="T2" s="398"/>
      <c r="V2" s="399"/>
      <c r="W2" s="400" t="s">
        <v>3</v>
      </c>
      <c r="X2" s="388"/>
      <c r="Y2" s="388"/>
      <c r="Z2" s="388"/>
      <c r="AA2" s="401"/>
      <c r="AB2" s="396"/>
      <c r="AC2" s="388"/>
      <c r="AD2" s="388"/>
      <c r="AE2" s="388"/>
      <c r="AF2" s="388"/>
      <c r="AG2" s="388"/>
      <c r="AH2" s="397"/>
      <c r="AI2" s="397"/>
      <c r="AJ2" s="397"/>
      <c r="AK2" s="397"/>
      <c r="AL2" s="397"/>
      <c r="AM2" s="397"/>
      <c r="AN2" s="402" t="s">
        <v>234</v>
      </c>
      <c r="AQ2" s="386" t="s">
        <v>55</v>
      </c>
      <c r="AR2" s="386">
        <v>31</v>
      </c>
    </row>
    <row r="3" spans="2:44" ht="13.9" customHeight="1" x14ac:dyDescent="0.2">
      <c r="B3" s="403"/>
      <c r="C3" s="404" t="s">
        <v>1</v>
      </c>
      <c r="D3" s="404" t="s">
        <v>4</v>
      </c>
      <c r="E3" s="404" t="s">
        <v>5</v>
      </c>
      <c r="F3" s="405"/>
      <c r="G3" s="406"/>
      <c r="H3" s="407"/>
      <c r="I3" s="408"/>
      <c r="J3" s="409"/>
      <c r="K3" s="407"/>
      <c r="L3" s="407"/>
      <c r="M3" s="405"/>
      <c r="N3" s="405"/>
      <c r="O3" s="405"/>
      <c r="P3" s="405"/>
      <c r="Q3" s="405"/>
      <c r="R3" s="405"/>
      <c r="S3" s="405"/>
      <c r="T3" s="410"/>
      <c r="V3" s="411"/>
      <c r="W3" s="405" t="s">
        <v>282</v>
      </c>
      <c r="X3" s="405"/>
      <c r="Y3" s="412" t="s">
        <v>283</v>
      </c>
      <c r="Z3" s="407"/>
      <c r="AA3" s="413"/>
      <c r="AB3" s="407"/>
      <c r="AC3" s="414" t="s">
        <v>214</v>
      </c>
      <c r="AD3" s="407" t="s">
        <v>209</v>
      </c>
      <c r="AE3" s="408" t="s">
        <v>133</v>
      </c>
      <c r="AF3" s="408" t="s">
        <v>407</v>
      </c>
      <c r="AG3" s="408" t="s">
        <v>408</v>
      </c>
      <c r="AH3" s="408" t="s">
        <v>409</v>
      </c>
      <c r="AI3" s="408" t="s">
        <v>410</v>
      </c>
      <c r="AJ3" s="405"/>
      <c r="AK3" s="408" t="s">
        <v>450</v>
      </c>
      <c r="AL3" s="408" t="s">
        <v>451</v>
      </c>
      <c r="AM3" s="408" t="s">
        <v>452</v>
      </c>
      <c r="AN3" s="415"/>
      <c r="AQ3" s="386" t="s">
        <v>56</v>
      </c>
      <c r="AR3" s="386">
        <v>12</v>
      </c>
    </row>
    <row r="4" spans="2:44" ht="14.45" customHeight="1" x14ac:dyDescent="0.2">
      <c r="B4" s="403"/>
      <c r="C4" s="404"/>
      <c r="D4" s="404" t="s">
        <v>4</v>
      </c>
      <c r="E4" s="404" t="s">
        <v>5</v>
      </c>
      <c r="F4" s="405"/>
      <c r="G4" s="406"/>
      <c r="H4" s="407"/>
      <c r="I4" s="408"/>
      <c r="J4" s="416">
        <v>4</v>
      </c>
      <c r="K4" s="407"/>
      <c r="L4" s="407"/>
      <c r="M4" s="405"/>
      <c r="N4" s="405"/>
      <c r="O4" s="405"/>
      <c r="P4" s="405"/>
      <c r="Q4" s="405"/>
      <c r="R4" s="405"/>
      <c r="S4" s="405"/>
      <c r="T4" s="410"/>
      <c r="V4" s="411"/>
      <c r="W4" s="405" t="s">
        <v>6</v>
      </c>
      <c r="X4" s="405" t="s">
        <v>7</v>
      </c>
      <c r="Y4" s="417">
        <v>2050</v>
      </c>
      <c r="Z4" s="405" t="s">
        <v>8</v>
      </c>
      <c r="AA4" s="418"/>
      <c r="AB4" s="407"/>
      <c r="AC4" s="419"/>
      <c r="AD4" s="420"/>
      <c r="AE4" s="421" t="str">
        <f>IF(AND($J4&lt;&gt;"",$J4&lt;&gt;""),$E4,"")</f>
        <v>z</v>
      </c>
      <c r="AF4" s="422"/>
      <c r="AG4" s="422"/>
      <c r="AH4" s="422"/>
      <c r="AI4" s="422"/>
      <c r="AJ4" s="405"/>
      <c r="AK4" s="421"/>
      <c r="AL4" s="421"/>
      <c r="AM4" s="421"/>
      <c r="AN4" s="415"/>
      <c r="AQ4" s="386" t="s">
        <v>57</v>
      </c>
      <c r="AR4" s="386">
        <v>12</v>
      </c>
    </row>
    <row r="5" spans="2:44" ht="13.15" customHeight="1" x14ac:dyDescent="0.2">
      <c r="B5" s="403"/>
      <c r="C5" s="404" t="s">
        <v>11</v>
      </c>
      <c r="D5" s="423">
        <f t="array" ref="D5:E6">Geertsma_Line_CoordinatesVrAxi(E36,E37:E41)</f>
        <v>0</v>
      </c>
      <c r="E5" s="423">
        <v>0</v>
      </c>
      <c r="F5" s="405"/>
      <c r="G5" s="406"/>
      <c r="H5" s="407"/>
      <c r="I5" s="408"/>
      <c r="J5" s="416">
        <v>28</v>
      </c>
      <c r="K5" s="407"/>
      <c r="L5" s="407"/>
      <c r="M5" s="405"/>
      <c r="N5" s="405"/>
      <c r="O5" s="405"/>
      <c r="P5" s="405"/>
      <c r="Q5" s="405"/>
      <c r="R5" s="405"/>
      <c r="S5" s="405"/>
      <c r="T5" s="410"/>
      <c r="V5" s="411"/>
      <c r="W5" s="405" t="s">
        <v>9</v>
      </c>
      <c r="X5" s="405" t="s">
        <v>10</v>
      </c>
      <c r="Y5" s="424">
        <v>1800</v>
      </c>
      <c r="Z5" s="405" t="s">
        <v>8</v>
      </c>
      <c r="AA5" s="418"/>
      <c r="AB5" s="407"/>
      <c r="AC5" s="419"/>
      <c r="AD5" s="420"/>
      <c r="AE5" s="421">
        <f>IF(AND($J5&lt;&gt;"",$J5&lt;&gt;""),$E5,"")</f>
        <v>0</v>
      </c>
      <c r="AF5" s="422"/>
      <c r="AG5" s="422"/>
      <c r="AH5" s="422"/>
      <c r="AI5" s="422"/>
      <c r="AJ5" s="405"/>
      <c r="AK5" s="421"/>
      <c r="AL5" s="421"/>
      <c r="AM5" s="421"/>
      <c r="AN5" s="415"/>
      <c r="AQ5" s="386" t="s">
        <v>58</v>
      </c>
      <c r="AR5" s="386">
        <v>8</v>
      </c>
    </row>
    <row r="6" spans="2:44" ht="15" customHeight="1" x14ac:dyDescent="0.2">
      <c r="B6" s="403"/>
      <c r="C6" s="404" t="s">
        <v>16</v>
      </c>
      <c r="D6" s="423">
        <v>0</v>
      </c>
      <c r="E6" s="423">
        <v>0</v>
      </c>
      <c r="F6" s="405"/>
      <c r="G6" s="406"/>
      <c r="H6" s="407"/>
      <c r="I6" s="408"/>
      <c r="J6" s="416">
        <v>0</v>
      </c>
      <c r="K6" s="407"/>
      <c r="L6" s="407"/>
      <c r="M6" s="405"/>
      <c r="N6" s="405"/>
      <c r="O6" s="405"/>
      <c r="P6" s="405"/>
      <c r="Q6" s="405"/>
      <c r="R6" s="405"/>
      <c r="S6" s="405"/>
      <c r="T6" s="410"/>
      <c r="V6" s="411"/>
      <c r="W6" s="405" t="s">
        <v>12</v>
      </c>
      <c r="X6" s="405" t="s">
        <v>13</v>
      </c>
      <c r="Y6" s="425">
        <v>40</v>
      </c>
      <c r="Z6" s="405" t="s">
        <v>14</v>
      </c>
      <c r="AA6" s="418"/>
      <c r="AB6" s="407"/>
      <c r="AC6" s="419"/>
      <c r="AD6" s="420"/>
      <c r="AE6" s="421">
        <f>IF(AND($J6&lt;&gt;"",$J6&lt;&gt;""),$E6,"")</f>
        <v>0</v>
      </c>
      <c r="AF6" s="422"/>
      <c r="AG6" s="422"/>
      <c r="AH6" s="422"/>
      <c r="AI6" s="422"/>
      <c r="AJ6" s="405"/>
      <c r="AK6" s="421"/>
      <c r="AL6" s="421"/>
      <c r="AM6" s="421"/>
      <c r="AN6" s="415"/>
    </row>
    <row r="7" spans="2:44" ht="15.6" customHeight="1" x14ac:dyDescent="0.2">
      <c r="B7" s="403"/>
      <c r="C7" s="404" t="s">
        <v>21</v>
      </c>
      <c r="D7" s="423">
        <f>-1.5*E19</f>
        <v>-3000</v>
      </c>
      <c r="E7" s="423">
        <v>0</v>
      </c>
      <c r="F7" s="405"/>
      <c r="G7" s="406"/>
      <c r="H7" s="407"/>
      <c r="I7" s="408"/>
      <c r="J7" s="407"/>
      <c r="K7" s="407"/>
      <c r="L7" s="407"/>
      <c r="M7" s="405"/>
      <c r="N7" s="405"/>
      <c r="O7" s="405"/>
      <c r="P7" s="405"/>
      <c r="Q7" s="405"/>
      <c r="R7" s="405"/>
      <c r="S7" s="405"/>
      <c r="T7" s="410"/>
      <c r="V7" s="411"/>
      <c r="W7" s="405" t="s">
        <v>17</v>
      </c>
      <c r="X7" s="405" t="s">
        <v>18</v>
      </c>
      <c r="Y7" s="425">
        <v>500</v>
      </c>
      <c r="Z7" s="405" t="s">
        <v>8</v>
      </c>
      <c r="AA7" s="418"/>
      <c r="AB7" s="407"/>
      <c r="AC7" s="419"/>
      <c r="AD7" s="420"/>
      <c r="AE7" s="421" t="str">
        <f>IF(AND($J7&lt;&gt;"",$J7&lt;&gt;""),$E7,"")</f>
        <v/>
      </c>
      <c r="AF7" s="422"/>
      <c r="AG7" s="422"/>
      <c r="AH7" s="422"/>
      <c r="AI7" s="422"/>
      <c r="AJ7" s="405"/>
      <c r="AK7" s="421"/>
      <c r="AL7" s="421"/>
      <c r="AM7" s="421"/>
      <c r="AN7" s="415"/>
    </row>
    <row r="8" spans="2:44" ht="15" customHeight="1" thickBot="1" x14ac:dyDescent="0.25">
      <c r="B8" s="403"/>
      <c r="C8" s="426"/>
      <c r="D8" s="423">
        <f>1.5*E19</f>
        <v>3000</v>
      </c>
      <c r="E8" s="423">
        <v>0</v>
      </c>
      <c r="F8" s="405"/>
      <c r="G8" s="406"/>
      <c r="H8" s="407"/>
      <c r="I8" s="408"/>
      <c r="J8" s="407"/>
      <c r="K8" s="407"/>
      <c r="L8" s="407"/>
      <c r="M8" s="405"/>
      <c r="N8" s="405"/>
      <c r="O8" s="405"/>
      <c r="P8" s="405"/>
      <c r="Q8" s="405"/>
      <c r="R8" s="405"/>
      <c r="S8" s="405"/>
      <c r="T8" s="410"/>
      <c r="V8" s="411"/>
      <c r="W8" s="405" t="s">
        <v>19</v>
      </c>
      <c r="X8" s="405" t="s">
        <v>22</v>
      </c>
      <c r="Y8" s="427">
        <v>100</v>
      </c>
      <c r="Z8" s="405" t="s">
        <v>51</v>
      </c>
      <c r="AA8" s="418"/>
      <c r="AB8" s="407"/>
      <c r="AC8" s="407"/>
      <c r="AD8" s="405"/>
      <c r="AE8" s="428"/>
      <c r="AF8" s="407"/>
      <c r="AG8" s="407"/>
      <c r="AH8" s="407"/>
      <c r="AI8" s="405"/>
      <c r="AJ8" s="405"/>
      <c r="AK8" s="405"/>
      <c r="AL8" s="405"/>
      <c r="AM8" s="405"/>
      <c r="AN8" s="415"/>
    </row>
    <row r="9" spans="2:44" ht="15" customHeight="1" x14ac:dyDescent="0.2">
      <c r="B9" s="403"/>
      <c r="C9" s="404" t="s">
        <v>24</v>
      </c>
      <c r="D9" s="423">
        <f>-E19</f>
        <v>-2000</v>
      </c>
      <c r="E9" s="423">
        <f>E18</f>
        <v>2000</v>
      </c>
      <c r="F9" s="405"/>
      <c r="G9" s="406"/>
      <c r="H9" s="407"/>
      <c r="I9" s="408"/>
      <c r="J9" s="407"/>
      <c r="K9" s="407"/>
      <c r="L9" s="407"/>
      <c r="M9" s="405"/>
      <c r="N9" s="405"/>
      <c r="O9" s="405"/>
      <c r="P9" s="405"/>
      <c r="Q9" s="405"/>
      <c r="R9" s="405"/>
      <c r="S9" s="405"/>
      <c r="T9" s="410"/>
      <c r="V9" s="411"/>
      <c r="W9" s="405"/>
      <c r="X9" s="405"/>
      <c r="Y9" s="405"/>
      <c r="Z9" s="405"/>
      <c r="AA9" s="418"/>
      <c r="AB9" s="405"/>
      <c r="AC9" s="405"/>
      <c r="AD9" s="405"/>
      <c r="AE9" s="428"/>
      <c r="AF9" s="407"/>
      <c r="AG9" s="407"/>
      <c r="AH9" s="407"/>
      <c r="AI9" s="405"/>
      <c r="AJ9" s="405"/>
      <c r="AK9" s="405"/>
      <c r="AL9" s="405"/>
      <c r="AM9" s="405"/>
      <c r="AN9" s="415"/>
    </row>
    <row r="10" spans="2:44" ht="14.45" customHeight="1" x14ac:dyDescent="0.2">
      <c r="B10" s="403"/>
      <c r="C10" s="426"/>
      <c r="D10" s="423">
        <f>E19</f>
        <v>2000</v>
      </c>
      <c r="E10" s="423">
        <f>E18</f>
        <v>2000</v>
      </c>
      <c r="F10" s="405"/>
      <c r="G10" s="406"/>
      <c r="H10" s="407"/>
      <c r="I10" s="408"/>
      <c r="J10" s="407"/>
      <c r="K10" s="407"/>
      <c r="L10" s="407"/>
      <c r="M10" s="405"/>
      <c r="N10" s="405"/>
      <c r="O10" s="405"/>
      <c r="P10" s="405"/>
      <c r="Q10" s="405"/>
      <c r="R10" s="405"/>
      <c r="S10" s="405"/>
      <c r="T10" s="410"/>
      <c r="V10" s="411"/>
      <c r="W10" s="429" t="s">
        <v>23</v>
      </c>
      <c r="X10" s="405"/>
      <c r="Y10" s="405"/>
      <c r="Z10" s="405"/>
      <c r="AA10" s="418"/>
      <c r="AB10" s="407"/>
      <c r="AC10" s="414" t="s">
        <v>214</v>
      </c>
      <c r="AD10" s="407" t="s">
        <v>209</v>
      </c>
      <c r="AE10" s="408" t="s">
        <v>133</v>
      </c>
      <c r="AF10" s="408" t="s">
        <v>407</v>
      </c>
      <c r="AG10" s="408" t="s">
        <v>408</v>
      </c>
      <c r="AH10" s="408" t="s">
        <v>409</v>
      </c>
      <c r="AI10" s="408" t="s">
        <v>410</v>
      </c>
      <c r="AJ10" s="408"/>
      <c r="AK10" s="408" t="s">
        <v>450</v>
      </c>
      <c r="AL10" s="408" t="s">
        <v>451</v>
      </c>
      <c r="AM10" s="408" t="s">
        <v>452</v>
      </c>
      <c r="AN10" s="415"/>
    </row>
    <row r="11" spans="2:44" ht="15" customHeight="1" x14ac:dyDescent="0.2">
      <c r="B11" s="403"/>
      <c r="C11" s="426"/>
      <c r="D11" s="423">
        <f>E19</f>
        <v>2000</v>
      </c>
      <c r="E11" s="423">
        <f>E18+E20</f>
        <v>2100</v>
      </c>
      <c r="F11" s="405"/>
      <c r="G11" s="406"/>
      <c r="H11" s="407"/>
      <c r="I11" s="408"/>
      <c r="J11" s="407"/>
      <c r="K11" s="407"/>
      <c r="L11" s="407"/>
      <c r="M11" s="405"/>
      <c r="N11" s="405"/>
      <c r="O11" s="405"/>
      <c r="P11" s="405"/>
      <c r="Q11" s="405"/>
      <c r="R11" s="405"/>
      <c r="S11" s="405"/>
      <c r="T11" s="410"/>
    </row>
    <row r="12" spans="2:44" ht="15" customHeight="1" x14ac:dyDescent="0.2">
      <c r="B12" s="403"/>
      <c r="C12" s="426"/>
      <c r="D12" s="423">
        <f>-E19</f>
        <v>-2000</v>
      </c>
      <c r="E12" s="423">
        <f>E18+E20</f>
        <v>2100</v>
      </c>
      <c r="F12" s="405"/>
      <c r="G12" s="406"/>
      <c r="H12" s="407"/>
      <c r="I12" s="408"/>
      <c r="J12" s="407"/>
      <c r="K12" s="407"/>
      <c r="L12" s="407"/>
      <c r="M12" s="405"/>
      <c r="N12" s="405"/>
      <c r="O12" s="405"/>
      <c r="P12" s="405"/>
      <c r="Q12" s="405"/>
      <c r="R12" s="405"/>
      <c r="S12" s="405"/>
      <c r="T12" s="410"/>
      <c r="V12" s="411"/>
      <c r="W12" s="405"/>
      <c r="X12" s="405"/>
      <c r="Y12" s="419"/>
      <c r="Z12" s="405"/>
      <c r="AA12" s="418"/>
      <c r="AB12" s="407"/>
      <c r="AC12" s="419"/>
      <c r="AD12" s="420"/>
      <c r="AE12" s="421" t="str">
        <f>IF(AND($J12&lt;&gt;"",$J12&lt;&gt;""),$E12,"")</f>
        <v/>
      </c>
      <c r="AF12" s="422"/>
      <c r="AG12" s="422"/>
      <c r="AH12" s="422"/>
      <c r="AI12" s="422"/>
      <c r="AJ12" s="408"/>
      <c r="AK12" s="421"/>
      <c r="AL12" s="421"/>
      <c r="AM12" s="421"/>
      <c r="AN12" s="415"/>
    </row>
    <row r="13" spans="2:44" ht="18" customHeight="1" x14ac:dyDescent="0.2">
      <c r="B13" s="403"/>
      <c r="C13" s="426"/>
      <c r="D13" s="423">
        <f>-E19</f>
        <v>-2000</v>
      </c>
      <c r="E13" s="423">
        <f>E18</f>
        <v>2000</v>
      </c>
      <c r="F13" s="405"/>
      <c r="G13" s="406"/>
      <c r="H13" s="407"/>
      <c r="I13" s="408"/>
      <c r="J13" s="407"/>
      <c r="K13" s="407"/>
      <c r="L13" s="407"/>
      <c r="M13" s="405"/>
      <c r="N13" s="405"/>
      <c r="O13" s="405"/>
      <c r="P13" s="405"/>
      <c r="Q13" s="405"/>
      <c r="R13" s="405"/>
      <c r="S13" s="405"/>
      <c r="T13" s="410"/>
    </row>
    <row r="14" spans="2:44" ht="11.25" customHeight="1" x14ac:dyDescent="0.2">
      <c r="B14" s="403"/>
      <c r="C14" s="405"/>
      <c r="D14" s="405"/>
      <c r="E14" s="405"/>
      <c r="F14" s="405"/>
      <c r="G14" s="406"/>
      <c r="H14" s="407"/>
      <c r="I14" s="408"/>
      <c r="J14" s="407"/>
      <c r="K14" s="407"/>
      <c r="L14" s="407"/>
      <c r="M14" s="405"/>
      <c r="N14" s="405"/>
      <c r="O14" s="405"/>
      <c r="P14" s="405"/>
      <c r="Q14" s="405"/>
      <c r="R14" s="405"/>
      <c r="S14" s="405"/>
      <c r="T14" s="410"/>
      <c r="V14" s="411"/>
      <c r="W14" s="405"/>
      <c r="X14" s="405"/>
      <c r="Y14" s="419"/>
      <c r="Z14" s="405"/>
      <c r="AA14" s="418"/>
      <c r="AB14" s="409" t="s">
        <v>410</v>
      </c>
      <c r="AC14" s="419"/>
      <c r="AD14" s="420"/>
      <c r="AE14" s="421" t="str">
        <f>IF(AND($J14&lt;&gt;"",$J14&lt;&gt;""),0,"")</f>
        <v/>
      </c>
      <c r="AF14" s="422"/>
      <c r="AG14" s="422"/>
      <c r="AH14" s="422"/>
      <c r="AI14" s="422"/>
      <c r="AJ14" s="408"/>
      <c r="AK14" s="421"/>
      <c r="AL14" s="421"/>
      <c r="AM14" s="421"/>
      <c r="AN14" s="415"/>
    </row>
    <row r="15" spans="2:44" ht="11.25" customHeight="1" x14ac:dyDescent="0.2">
      <c r="B15" s="403"/>
      <c r="C15" s="405"/>
      <c r="D15" s="405"/>
      <c r="E15" s="429"/>
      <c r="F15" s="429"/>
      <c r="G15" s="430"/>
      <c r="H15" s="407"/>
      <c r="I15" s="408"/>
      <c r="J15" s="407"/>
      <c r="K15" s="407"/>
      <c r="L15" s="407"/>
      <c r="M15" s="405"/>
      <c r="N15" s="405"/>
      <c r="O15" s="405"/>
      <c r="P15" s="405"/>
      <c r="Q15" s="405"/>
      <c r="R15" s="405"/>
      <c r="S15" s="405"/>
      <c r="T15" s="410"/>
      <c r="V15" s="411"/>
      <c r="W15" s="405"/>
      <c r="X15" s="405"/>
      <c r="Y15" s="405"/>
      <c r="Z15" s="405"/>
      <c r="AA15" s="418"/>
      <c r="AB15" s="409" t="s">
        <v>528</v>
      </c>
      <c r="AC15" s="419"/>
      <c r="AD15" s="420"/>
      <c r="AE15" s="421" t="str">
        <f>IF(AND($J15&lt;&gt;"",$J15&lt;&gt;""),1,"")</f>
        <v/>
      </c>
      <c r="AF15" s="422"/>
      <c r="AG15" s="422"/>
      <c r="AH15" s="422"/>
      <c r="AI15" s="422"/>
      <c r="AJ15" s="408"/>
      <c r="AK15" s="421"/>
      <c r="AL15" s="421"/>
      <c r="AM15" s="421"/>
      <c r="AN15" s="415"/>
    </row>
    <row r="16" spans="2:44" ht="15" customHeight="1" x14ac:dyDescent="0.2">
      <c r="B16" s="403"/>
      <c r="C16" s="405"/>
      <c r="D16" s="405"/>
      <c r="E16" s="429" t="s">
        <v>97</v>
      </c>
      <c r="F16" s="429"/>
      <c r="G16" s="430"/>
      <c r="H16" s="407"/>
      <c r="I16" s="408"/>
      <c r="J16" s="431" t="s">
        <v>30</v>
      </c>
      <c r="K16" s="407"/>
      <c r="L16" s="407"/>
      <c r="M16" s="405"/>
      <c r="N16" s="405"/>
      <c r="O16" s="405"/>
      <c r="P16" s="405"/>
      <c r="Q16" s="405"/>
      <c r="R16" s="405"/>
      <c r="S16" s="405"/>
      <c r="T16" s="410"/>
    </row>
    <row r="17" spans="2:40" ht="14.45" customHeight="1" thickBot="1" x14ac:dyDescent="0.25">
      <c r="B17" s="403"/>
      <c r="C17" s="429" t="s">
        <v>31</v>
      </c>
      <c r="D17" s="405"/>
      <c r="E17" s="405"/>
      <c r="F17" s="405"/>
      <c r="G17" s="406"/>
      <c r="H17" s="407"/>
      <c r="I17" s="414" t="s">
        <v>214</v>
      </c>
      <c r="J17" s="407" t="s">
        <v>209</v>
      </c>
      <c r="K17" s="408" t="s">
        <v>133</v>
      </c>
      <c r="L17" s="408" t="s">
        <v>407</v>
      </c>
      <c r="M17" s="408" t="s">
        <v>408</v>
      </c>
      <c r="N17" s="408" t="s">
        <v>409</v>
      </c>
      <c r="O17" s="408" t="s">
        <v>410</v>
      </c>
      <c r="P17" s="405"/>
      <c r="Q17" s="408" t="s">
        <v>450</v>
      </c>
      <c r="R17" s="408" t="s">
        <v>451</v>
      </c>
      <c r="S17" s="408" t="s">
        <v>452</v>
      </c>
      <c r="T17" s="410"/>
      <c r="V17" s="462"/>
      <c r="W17" s="429" t="s">
        <v>565</v>
      </c>
      <c r="X17" s="405"/>
      <c r="Y17" s="405"/>
      <c r="Z17" s="405"/>
      <c r="AA17" s="405"/>
      <c r="AB17" s="405"/>
      <c r="AC17" s="405"/>
      <c r="AD17" s="405"/>
      <c r="AE17" s="405"/>
      <c r="AF17" s="405"/>
      <c r="AG17" s="405"/>
      <c r="AH17" s="405"/>
      <c r="AI17" s="405"/>
      <c r="AJ17" s="405"/>
      <c r="AK17" s="405"/>
      <c r="AL17" s="405"/>
      <c r="AM17" s="405"/>
      <c r="AN17" s="463"/>
    </row>
    <row r="18" spans="2:40" x14ac:dyDescent="0.2">
      <c r="B18" s="403"/>
      <c r="C18" s="405" t="s">
        <v>32</v>
      </c>
      <c r="D18" s="405" t="s">
        <v>33</v>
      </c>
      <c r="E18" s="432">
        <v>2000</v>
      </c>
      <c r="F18" s="405" t="s">
        <v>8</v>
      </c>
      <c r="G18" s="406"/>
      <c r="H18" s="407"/>
      <c r="I18" s="419"/>
      <c r="J18" s="420"/>
      <c r="K18" s="421" t="str">
        <f>IF(AND($J18&lt;&gt;"",$J18&lt;&gt;""),$E18,"")</f>
        <v/>
      </c>
      <c r="L18" s="422"/>
      <c r="M18" s="422"/>
      <c r="N18" s="422"/>
      <c r="O18" s="422"/>
      <c r="P18" s="405"/>
      <c r="Q18" s="422"/>
      <c r="R18" s="422"/>
      <c r="S18" s="422"/>
      <c r="T18" s="410"/>
      <c r="V18" s="462"/>
      <c r="W18" s="389"/>
      <c r="X18" s="389" t="s">
        <v>529</v>
      </c>
      <c r="Y18" s="389" t="s">
        <v>527</v>
      </c>
      <c r="Z18" s="389"/>
      <c r="AA18" s="389" t="s">
        <v>530</v>
      </c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463"/>
    </row>
    <row r="19" spans="2:40" ht="14.45" customHeight="1" x14ac:dyDescent="0.2">
      <c r="B19" s="403"/>
      <c r="C19" s="405" t="s">
        <v>34</v>
      </c>
      <c r="D19" s="405" t="s">
        <v>35</v>
      </c>
      <c r="E19" s="433">
        <v>2000</v>
      </c>
      <c r="F19" s="405" t="s">
        <v>8</v>
      </c>
      <c r="G19" s="406"/>
      <c r="H19" s="407"/>
      <c r="I19" s="419"/>
      <c r="J19" s="420"/>
      <c r="K19" s="421" t="str">
        <f>IF(AND($J19&lt;&gt;"",$J19&lt;&gt;""),$E19,"")</f>
        <v/>
      </c>
      <c r="L19" s="422"/>
      <c r="M19" s="422"/>
      <c r="N19" s="422"/>
      <c r="O19" s="422"/>
      <c r="P19" s="405"/>
      <c r="Q19" s="422"/>
      <c r="R19" s="422"/>
      <c r="S19" s="422"/>
      <c r="T19" s="410"/>
    </row>
    <row r="20" spans="2:40" ht="13.9" customHeight="1" thickBot="1" x14ac:dyDescent="0.25">
      <c r="B20" s="403"/>
      <c r="C20" s="405" t="s">
        <v>36</v>
      </c>
      <c r="D20" s="405" t="s">
        <v>37</v>
      </c>
      <c r="E20" s="434">
        <v>100</v>
      </c>
      <c r="F20" s="405" t="s">
        <v>8</v>
      </c>
      <c r="G20" s="406"/>
      <c r="H20" s="407"/>
      <c r="I20" s="419"/>
      <c r="J20" s="420"/>
      <c r="K20" s="421" t="str">
        <f>IF(AND($J20&lt;&gt;"",$J20&lt;&gt;""),$E20,"")</f>
        <v/>
      </c>
      <c r="L20" s="422"/>
      <c r="M20" s="422"/>
      <c r="N20" s="422"/>
      <c r="O20" s="422"/>
      <c r="P20" s="405"/>
      <c r="Q20" s="422"/>
      <c r="R20" s="422"/>
      <c r="S20" s="422"/>
      <c r="T20" s="410"/>
      <c r="V20" s="411"/>
      <c r="W20" s="429" t="s">
        <v>566</v>
      </c>
      <c r="X20" s="405"/>
      <c r="Y20" s="405"/>
      <c r="Z20" s="405"/>
      <c r="AA20" s="405"/>
      <c r="AB20" s="405"/>
      <c r="AC20" s="405"/>
      <c r="AD20" s="405"/>
      <c r="AE20" s="405"/>
      <c r="AF20" s="405"/>
      <c r="AG20" s="405"/>
      <c r="AH20" s="405"/>
      <c r="AI20" s="405"/>
      <c r="AJ20" s="405"/>
      <c r="AK20" s="405"/>
      <c r="AL20" s="405"/>
      <c r="AM20" s="405"/>
      <c r="AN20" s="463"/>
    </row>
    <row r="21" spans="2:40" ht="14.45" customHeight="1" x14ac:dyDescent="0.2">
      <c r="B21" s="403"/>
      <c r="C21" s="405"/>
      <c r="D21" s="405"/>
      <c r="E21" s="405"/>
      <c r="F21" s="405"/>
      <c r="G21" s="406"/>
      <c r="H21" s="407"/>
      <c r="I21" s="405"/>
      <c r="J21" s="387"/>
      <c r="K21" s="435" t="str">
        <f>IF(AND($J21&lt;&gt;"Uniform",$J21&lt;&gt;""),$E21,"")</f>
        <v/>
      </c>
      <c r="L21" s="435"/>
      <c r="M21" s="426"/>
      <c r="N21" s="426"/>
      <c r="O21" s="405"/>
      <c r="P21" s="405"/>
      <c r="Q21" s="405"/>
      <c r="R21" s="405"/>
      <c r="S21" s="405"/>
      <c r="T21" s="410"/>
      <c r="V21" s="411"/>
      <c r="W21" s="405"/>
      <c r="X21" s="405" t="s">
        <v>529</v>
      </c>
      <c r="Y21" s="418" t="s">
        <v>561</v>
      </c>
      <c r="Z21" s="428"/>
      <c r="AA21" s="405" t="s">
        <v>567</v>
      </c>
      <c r="AB21" s="405"/>
      <c r="AC21" s="405" t="s">
        <v>568</v>
      </c>
      <c r="AD21" s="405"/>
      <c r="AE21" s="428"/>
      <c r="AF21" s="407"/>
      <c r="AG21" s="407"/>
      <c r="AH21" s="407"/>
      <c r="AI21" s="405"/>
      <c r="AJ21" s="405"/>
      <c r="AK21" s="405"/>
      <c r="AL21" s="405"/>
      <c r="AM21" s="405"/>
      <c r="AN21" s="415"/>
    </row>
    <row r="22" spans="2:40" ht="13.9" customHeight="1" thickBot="1" x14ac:dyDescent="0.25">
      <c r="B22" s="403"/>
      <c r="C22" s="429" t="s">
        <v>38</v>
      </c>
      <c r="D22" s="429"/>
      <c r="E22" s="405"/>
      <c r="F22" s="405"/>
      <c r="G22" s="406"/>
      <c r="H22" s="407"/>
      <c r="I22" s="405" t="s">
        <v>214</v>
      </c>
      <c r="J22" s="407" t="s">
        <v>209</v>
      </c>
      <c r="K22" s="435" t="s">
        <v>133</v>
      </c>
      <c r="L22" s="408" t="s">
        <v>407</v>
      </c>
      <c r="M22" s="408" t="s">
        <v>408</v>
      </c>
      <c r="N22" s="408" t="s">
        <v>409</v>
      </c>
      <c r="O22" s="408" t="s">
        <v>410</v>
      </c>
      <c r="P22" s="405"/>
      <c r="Q22" s="408" t="s">
        <v>450</v>
      </c>
      <c r="R22" s="408" t="s">
        <v>451</v>
      </c>
      <c r="S22" s="408" t="s">
        <v>452</v>
      </c>
      <c r="T22" s="410"/>
    </row>
    <row r="23" spans="2:40" ht="13.9" customHeight="1" thickBot="1" x14ac:dyDescent="0.25">
      <c r="B23" s="403"/>
      <c r="C23" s="405" t="s">
        <v>83</v>
      </c>
      <c r="D23" s="405" t="s">
        <v>39</v>
      </c>
      <c r="E23" s="436">
        <v>-10</v>
      </c>
      <c r="F23" s="405" t="s">
        <v>25</v>
      </c>
      <c r="G23" s="406"/>
      <c r="H23" s="407"/>
      <c r="I23" s="419"/>
      <c r="J23" s="420"/>
      <c r="K23" s="421" t="str">
        <f>IF(AND($J23&lt;&gt;"",$J23&lt;&gt;""),$E23,"")</f>
        <v/>
      </c>
      <c r="L23" s="422"/>
      <c r="M23" s="422"/>
      <c r="N23" s="422"/>
      <c r="O23" s="422"/>
      <c r="P23" s="405"/>
      <c r="Q23" s="421"/>
      <c r="R23" s="421"/>
      <c r="S23" s="421"/>
      <c r="T23" s="410"/>
      <c r="V23" s="411"/>
      <c r="W23" s="405"/>
      <c r="X23" s="405"/>
      <c r="Y23" s="419"/>
      <c r="Z23" s="405"/>
      <c r="AA23" s="418"/>
      <c r="AB23" s="409" t="s">
        <v>410</v>
      </c>
      <c r="AC23" s="419"/>
      <c r="AD23" s="420"/>
      <c r="AE23" s="421" t="str">
        <f>IF(AND($J23&lt;&gt;"",$J23&lt;&gt;""),0,"")</f>
        <v/>
      </c>
      <c r="AF23" s="422"/>
      <c r="AG23" s="422"/>
      <c r="AH23" s="422"/>
      <c r="AI23" s="422"/>
      <c r="AJ23" s="408"/>
      <c r="AK23" s="421"/>
      <c r="AL23" s="421"/>
      <c r="AM23" s="421"/>
      <c r="AN23" s="415"/>
    </row>
    <row r="24" spans="2:40" ht="14.45" customHeight="1" x14ac:dyDescent="0.2">
      <c r="B24" s="403"/>
      <c r="C24" s="407"/>
      <c r="D24" s="407"/>
      <c r="E24" s="407"/>
      <c r="F24" s="407"/>
      <c r="G24" s="437"/>
      <c r="H24" s="407"/>
      <c r="I24" s="405"/>
      <c r="J24" s="387"/>
      <c r="K24" s="387"/>
      <c r="L24" s="435"/>
      <c r="M24" s="426"/>
      <c r="N24" s="426"/>
      <c r="O24" s="405"/>
      <c r="P24" s="405"/>
      <c r="Q24" s="405"/>
      <c r="R24" s="405"/>
      <c r="S24" s="405"/>
      <c r="T24" s="410"/>
      <c r="V24" s="411"/>
      <c r="W24" s="405"/>
      <c r="X24" s="405"/>
      <c r="Y24" s="405"/>
      <c r="Z24" s="405"/>
      <c r="AA24" s="418"/>
      <c r="AB24" s="405"/>
      <c r="AC24" s="405"/>
      <c r="AD24" s="405"/>
      <c r="AE24" s="405"/>
      <c r="AF24" s="405"/>
      <c r="AG24" s="405"/>
      <c r="AH24" s="405"/>
      <c r="AI24" s="405"/>
      <c r="AJ24" s="405"/>
      <c r="AK24" s="405"/>
      <c r="AL24" s="405"/>
      <c r="AM24" s="405"/>
      <c r="AN24" s="415"/>
    </row>
    <row r="25" spans="2:40" ht="15" customHeight="1" thickBot="1" x14ac:dyDescent="0.25">
      <c r="B25" s="403"/>
      <c r="C25" s="429" t="s">
        <v>40</v>
      </c>
      <c r="D25" s="405"/>
      <c r="E25" s="405"/>
      <c r="F25" s="405"/>
      <c r="G25" s="406"/>
      <c r="H25" s="407"/>
      <c r="I25" s="405" t="s">
        <v>214</v>
      </c>
      <c r="J25" s="407" t="s">
        <v>209</v>
      </c>
      <c r="K25" s="407" t="s">
        <v>133</v>
      </c>
      <c r="L25" s="408" t="s">
        <v>407</v>
      </c>
      <c r="M25" s="408" t="s">
        <v>408</v>
      </c>
      <c r="N25" s="408" t="s">
        <v>409</v>
      </c>
      <c r="O25" s="408" t="s">
        <v>410</v>
      </c>
      <c r="P25" s="405"/>
      <c r="Q25" s="408" t="s">
        <v>450</v>
      </c>
      <c r="R25" s="408" t="s">
        <v>451</v>
      </c>
      <c r="S25" s="408" t="s">
        <v>452</v>
      </c>
      <c r="T25" s="410"/>
    </row>
    <row r="26" spans="2:40" ht="14.45" customHeight="1" x14ac:dyDescent="0.2">
      <c r="B26" s="403"/>
      <c r="C26" s="405" t="s">
        <v>41</v>
      </c>
      <c r="D26" s="405" t="s">
        <v>42</v>
      </c>
      <c r="E26" s="438">
        <v>20</v>
      </c>
      <c r="F26" s="405" t="s">
        <v>43</v>
      </c>
      <c r="G26" s="406"/>
      <c r="H26" s="407"/>
      <c r="I26" s="419"/>
      <c r="J26" s="420"/>
      <c r="K26" s="421" t="str">
        <f>IF(AND($J26&lt;&gt;"",$J26&lt;&gt;""),$E26,"")</f>
        <v/>
      </c>
      <c r="L26" s="422"/>
      <c r="M26" s="422"/>
      <c r="N26" s="422"/>
      <c r="O26" s="422"/>
      <c r="P26" s="405"/>
      <c r="Q26" s="421"/>
      <c r="R26" s="421"/>
      <c r="S26" s="421"/>
      <c r="T26" s="410"/>
      <c r="V26" s="391"/>
      <c r="W26" s="393"/>
      <c r="X26" s="393"/>
      <c r="Y26" s="393"/>
      <c r="Z26" s="393"/>
      <c r="AA26" s="393"/>
      <c r="AB26" s="393"/>
      <c r="AC26" s="398"/>
    </row>
    <row r="27" spans="2:40" ht="14.45" customHeight="1" x14ac:dyDescent="0.25">
      <c r="B27" s="403"/>
      <c r="C27" s="405" t="s">
        <v>44</v>
      </c>
      <c r="D27" s="405" t="s">
        <v>45</v>
      </c>
      <c r="E27" s="439">
        <v>15</v>
      </c>
      <c r="F27" s="405" t="s">
        <v>43</v>
      </c>
      <c r="G27" s="406"/>
      <c r="H27" s="407"/>
      <c r="I27" s="419"/>
      <c r="J27" s="420"/>
      <c r="K27" s="421" t="str">
        <f>IF(AND($J27&lt;&gt;"",$J27&lt;&gt;""),$E27,"")</f>
        <v/>
      </c>
      <c r="L27" s="422"/>
      <c r="M27" s="422"/>
      <c r="N27" s="422"/>
      <c r="O27" s="422"/>
      <c r="P27" s="405"/>
      <c r="Q27" s="421"/>
      <c r="R27" s="421"/>
      <c r="S27" s="421"/>
      <c r="T27" s="410"/>
      <c r="U27" s="239"/>
      <c r="V27" s="411"/>
      <c r="W27" s="405"/>
      <c r="X27" s="517"/>
      <c r="Y27" s="405"/>
      <c r="Z27" s="405"/>
      <c r="AA27" s="405"/>
      <c r="AB27" s="405"/>
      <c r="AC27" s="410"/>
      <c r="AD27" s="239"/>
      <c r="AE27" s="239"/>
      <c r="AG27" s="239"/>
    </row>
    <row r="28" spans="2:40" ht="13.9" customHeight="1" thickBot="1" x14ac:dyDescent="0.3">
      <c r="B28" s="403"/>
      <c r="C28" s="405" t="s">
        <v>46</v>
      </c>
      <c r="D28" s="405" t="s">
        <v>47</v>
      </c>
      <c r="E28" s="440">
        <v>10</v>
      </c>
      <c r="F28" s="405" t="s">
        <v>43</v>
      </c>
      <c r="G28" s="406"/>
      <c r="H28" s="407"/>
      <c r="I28" s="419"/>
      <c r="J28" s="420"/>
      <c r="K28" s="421" t="str">
        <f>IF(AND($J28&lt;&gt;"",$J28&lt;&gt;""),$E28,"")</f>
        <v/>
      </c>
      <c r="L28" s="422"/>
      <c r="M28" s="422"/>
      <c r="N28" s="422"/>
      <c r="O28" s="422"/>
      <c r="P28" s="405"/>
      <c r="Q28" s="421"/>
      <c r="R28" s="421"/>
      <c r="S28" s="421"/>
      <c r="T28" s="410"/>
      <c r="V28" s="411"/>
      <c r="W28" s="405"/>
      <c r="X28" s="517"/>
      <c r="Y28" s="405"/>
      <c r="Z28" s="405"/>
      <c r="AA28" s="405"/>
      <c r="AB28" s="405"/>
      <c r="AC28" s="410"/>
    </row>
    <row r="29" spans="2:40" ht="14.45" customHeight="1" thickBot="1" x14ac:dyDescent="0.25">
      <c r="B29" s="403"/>
      <c r="C29" s="405"/>
      <c r="D29" s="405"/>
      <c r="E29" s="405"/>
      <c r="F29" s="405"/>
      <c r="G29" s="406"/>
      <c r="H29" s="407"/>
      <c r="I29" s="405"/>
      <c r="J29" s="435"/>
      <c r="K29" s="435"/>
      <c r="L29" s="426"/>
      <c r="M29" s="426"/>
      <c r="N29" s="426"/>
      <c r="O29" s="405"/>
      <c r="P29" s="405"/>
      <c r="Q29" s="405"/>
      <c r="R29" s="405"/>
      <c r="S29" s="405"/>
      <c r="T29" s="410"/>
      <c r="V29" s="443"/>
      <c r="W29" s="444"/>
      <c r="X29" s="444"/>
      <c r="Y29" s="444"/>
      <c r="Z29" s="444"/>
      <c r="AA29" s="444"/>
      <c r="AB29" s="444"/>
      <c r="AC29" s="447"/>
    </row>
    <row r="30" spans="2:40" ht="15" customHeight="1" thickBot="1" x14ac:dyDescent="0.25">
      <c r="B30" s="403"/>
      <c r="C30" s="429" t="s">
        <v>48</v>
      </c>
      <c r="D30" s="405"/>
      <c r="E30" s="405"/>
      <c r="F30" s="405"/>
      <c r="G30" s="406"/>
      <c r="H30" s="407"/>
      <c r="I30" s="405" t="s">
        <v>214</v>
      </c>
      <c r="J30" s="407" t="s">
        <v>209</v>
      </c>
      <c r="K30" s="407" t="s">
        <v>133</v>
      </c>
      <c r="L30" s="408" t="s">
        <v>407</v>
      </c>
      <c r="M30" s="408" t="s">
        <v>408</v>
      </c>
      <c r="N30" s="408" t="s">
        <v>409</v>
      </c>
      <c r="O30" s="408" t="s">
        <v>410</v>
      </c>
      <c r="P30" s="405"/>
      <c r="Q30" s="408" t="s">
        <v>450</v>
      </c>
      <c r="R30" s="408" t="s">
        <v>451</v>
      </c>
      <c r="S30" s="408" t="s">
        <v>452</v>
      </c>
      <c r="T30" s="410"/>
    </row>
    <row r="31" spans="2:40" ht="15" customHeight="1" x14ac:dyDescent="0.2">
      <c r="B31" s="403"/>
      <c r="C31" s="405" t="s">
        <v>49</v>
      </c>
      <c r="D31" s="405" t="s">
        <v>50</v>
      </c>
      <c r="E31" s="441">
        <v>0.25</v>
      </c>
      <c r="F31" s="405" t="s">
        <v>51</v>
      </c>
      <c r="G31" s="406"/>
      <c r="H31" s="407"/>
      <c r="I31" s="419"/>
      <c r="J31" s="420"/>
      <c r="K31" s="421" t="str">
        <f>IF(AND($J31&lt;&gt;"",$J31&lt;&gt;""),$E31,"")</f>
        <v/>
      </c>
      <c r="L31" s="422"/>
      <c r="M31" s="422"/>
      <c r="N31" s="422"/>
      <c r="O31" s="422"/>
      <c r="P31" s="405"/>
      <c r="Q31" s="421"/>
      <c r="R31" s="421"/>
      <c r="S31" s="421"/>
      <c r="T31" s="410"/>
    </row>
    <row r="32" spans="2:40" ht="15" customHeight="1" thickBot="1" x14ac:dyDescent="0.25">
      <c r="B32" s="403"/>
      <c r="C32" s="405" t="s">
        <v>52</v>
      </c>
      <c r="D32" s="405" t="s">
        <v>53</v>
      </c>
      <c r="E32" s="442">
        <v>1.7000000000000001E-4</v>
      </c>
      <c r="F32" s="405" t="s">
        <v>54</v>
      </c>
      <c r="G32" s="406"/>
      <c r="H32" s="407"/>
      <c r="I32" s="419"/>
      <c r="J32" s="420"/>
      <c r="K32" s="421" t="str">
        <f>IF(AND($J32&lt;&gt;"",$J32&lt;&gt;""),$E32,"")</f>
        <v/>
      </c>
      <c r="L32" s="422"/>
      <c r="M32" s="422"/>
      <c r="N32" s="422"/>
      <c r="O32" s="422"/>
      <c r="P32" s="405"/>
      <c r="Q32" s="421"/>
      <c r="R32" s="421"/>
      <c r="S32" s="421"/>
      <c r="T32" s="410"/>
    </row>
    <row r="33" spans="2:20" ht="15" customHeight="1" thickBot="1" x14ac:dyDescent="0.25">
      <c r="B33" s="443"/>
      <c r="C33" s="444"/>
      <c r="D33" s="444"/>
      <c r="E33" s="444"/>
      <c r="F33" s="444"/>
      <c r="G33" s="445"/>
      <c r="H33" s="446"/>
      <c r="I33" s="444"/>
      <c r="J33" s="444"/>
      <c r="K33" s="444"/>
      <c r="L33" s="444"/>
      <c r="M33" s="444"/>
      <c r="N33" s="444"/>
      <c r="O33" s="444"/>
      <c r="P33" s="444"/>
      <c r="Q33" s="444"/>
      <c r="R33" s="444"/>
      <c r="S33" s="444"/>
      <c r="T33" s="447"/>
    </row>
    <row r="48" spans="2:20" x14ac:dyDescent="0.2">
      <c r="B48" s="448" t="s">
        <v>3</v>
      </c>
      <c r="C48" s="449"/>
      <c r="D48" s="449"/>
      <c r="E48" s="449"/>
      <c r="F48" s="450"/>
      <c r="G48" s="450"/>
      <c r="H48" s="450"/>
      <c r="I48" s="450"/>
      <c r="J48" s="450"/>
    </row>
    <row r="49" spans="2:10" x14ac:dyDescent="0.2">
      <c r="B49" s="449" t="s">
        <v>6</v>
      </c>
      <c r="C49" s="449"/>
      <c r="D49" s="449" t="s">
        <v>7</v>
      </c>
      <c r="E49" s="451"/>
      <c r="F49" s="449" t="s">
        <v>8</v>
      </c>
      <c r="G49" s="450"/>
      <c r="H49" s="452"/>
      <c r="I49" s="453"/>
      <c r="J49" s="449" t="s">
        <v>8</v>
      </c>
    </row>
    <row r="50" spans="2:10" x14ac:dyDescent="0.2">
      <c r="B50" s="449" t="s">
        <v>9</v>
      </c>
      <c r="C50" s="449"/>
      <c r="D50" s="449" t="s">
        <v>10</v>
      </c>
      <c r="E50" s="454"/>
      <c r="F50" s="449" t="s">
        <v>8</v>
      </c>
      <c r="G50" s="450"/>
      <c r="H50" s="452"/>
      <c r="I50" s="453"/>
      <c r="J50" s="449" t="s">
        <v>8</v>
      </c>
    </row>
    <row r="51" spans="2:10" x14ac:dyDescent="0.2">
      <c r="B51" s="449" t="s">
        <v>12</v>
      </c>
      <c r="C51" s="449"/>
      <c r="D51" s="449" t="s">
        <v>13</v>
      </c>
      <c r="E51" s="455"/>
      <c r="F51" s="449" t="s">
        <v>14</v>
      </c>
      <c r="G51" s="450"/>
      <c r="H51" s="452"/>
      <c r="I51" s="453"/>
      <c r="J51" s="449" t="s">
        <v>14</v>
      </c>
    </row>
    <row r="52" spans="2:10" x14ac:dyDescent="0.2">
      <c r="B52" s="449" t="s">
        <v>17</v>
      </c>
      <c r="C52" s="449"/>
      <c r="D52" s="449" t="s">
        <v>18</v>
      </c>
      <c r="E52" s="455"/>
      <c r="F52" s="449" t="s">
        <v>8</v>
      </c>
      <c r="G52" s="450"/>
      <c r="H52" s="452"/>
      <c r="I52" s="453"/>
      <c r="J52" s="449" t="s">
        <v>8</v>
      </c>
    </row>
    <row r="53" spans="2:10" x14ac:dyDescent="0.2">
      <c r="B53" s="449" t="s">
        <v>19</v>
      </c>
      <c r="C53" s="449"/>
      <c r="D53" s="449" t="s">
        <v>22</v>
      </c>
      <c r="E53" s="455"/>
      <c r="F53" s="449" t="s">
        <v>20</v>
      </c>
      <c r="G53" s="450"/>
      <c r="H53" s="449"/>
      <c r="I53" s="449"/>
      <c r="J53" s="450"/>
    </row>
    <row r="54" spans="2:10" x14ac:dyDescent="0.2">
      <c r="B54" s="449"/>
      <c r="C54" s="449"/>
      <c r="D54" s="449"/>
      <c r="E54" s="449"/>
      <c r="F54" s="449"/>
      <c r="G54" s="449"/>
      <c r="H54" s="449"/>
      <c r="I54" s="449"/>
      <c r="J54" s="450"/>
    </row>
    <row r="55" spans="2:10" x14ac:dyDescent="0.2">
      <c r="B55" s="448" t="s">
        <v>23</v>
      </c>
      <c r="C55" s="449"/>
      <c r="D55" s="449"/>
      <c r="E55" s="449"/>
      <c r="F55" s="449"/>
      <c r="G55" s="450"/>
      <c r="H55" s="450"/>
      <c r="I55" s="450"/>
      <c r="J55" s="450"/>
    </row>
    <row r="56" spans="2:10" x14ac:dyDescent="0.2">
      <c r="B56" s="449" t="s">
        <v>26</v>
      </c>
      <c r="C56" s="449"/>
      <c r="D56" s="449" t="s">
        <v>27</v>
      </c>
      <c r="E56" s="456"/>
      <c r="F56" s="449" t="s">
        <v>25</v>
      </c>
      <c r="G56" s="450"/>
      <c r="H56" s="457"/>
      <c r="I56" s="458"/>
      <c r="J56" s="449" t="s">
        <v>25</v>
      </c>
    </row>
    <row r="57" spans="2:10" x14ac:dyDescent="0.2">
      <c r="B57" s="449" t="s">
        <v>28</v>
      </c>
      <c r="C57" s="449"/>
      <c r="D57" s="449" t="s">
        <v>29</v>
      </c>
      <c r="E57" s="459"/>
      <c r="F57" s="449" t="s">
        <v>14</v>
      </c>
      <c r="G57" s="450"/>
      <c r="H57" s="460"/>
      <c r="I57" s="461"/>
      <c r="J57" s="449" t="s">
        <v>14</v>
      </c>
    </row>
    <row r="59" spans="2:10" x14ac:dyDescent="0.2">
      <c r="B59" s="448" t="s">
        <v>3</v>
      </c>
      <c r="C59" s="449"/>
      <c r="D59" s="449"/>
      <c r="E59" s="449"/>
      <c r="F59" s="450"/>
      <c r="G59" s="450"/>
      <c r="H59" s="450"/>
      <c r="I59" s="450"/>
      <c r="J59" s="450"/>
    </row>
    <row r="60" spans="2:10" x14ac:dyDescent="0.2">
      <c r="B60" s="449" t="s">
        <v>6</v>
      </c>
      <c r="C60" s="449"/>
      <c r="D60" s="449" t="s">
        <v>7</v>
      </c>
      <c r="E60" s="451"/>
      <c r="F60" s="449" t="s">
        <v>8</v>
      </c>
      <c r="G60" s="450"/>
      <c r="H60" s="452"/>
      <c r="I60" s="453"/>
      <c r="J60" s="449" t="s">
        <v>8</v>
      </c>
    </row>
    <row r="61" spans="2:10" x14ac:dyDescent="0.2">
      <c r="B61" s="449" t="s">
        <v>9</v>
      </c>
      <c r="C61" s="449"/>
      <c r="D61" s="449" t="s">
        <v>10</v>
      </c>
      <c r="E61" s="454"/>
      <c r="F61" s="449" t="s">
        <v>8</v>
      </c>
      <c r="G61" s="450"/>
      <c r="H61" s="452"/>
      <c r="I61" s="453"/>
      <c r="J61" s="449" t="s">
        <v>8</v>
      </c>
    </row>
    <row r="62" spans="2:10" x14ac:dyDescent="0.2">
      <c r="B62" s="449" t="s">
        <v>12</v>
      </c>
      <c r="C62" s="449"/>
      <c r="D62" s="449" t="s">
        <v>13</v>
      </c>
      <c r="E62" s="455"/>
      <c r="F62" s="449" t="s">
        <v>14</v>
      </c>
      <c r="G62" s="450"/>
      <c r="H62" s="452"/>
      <c r="I62" s="453"/>
      <c r="J62" s="449" t="s">
        <v>14</v>
      </c>
    </row>
    <row r="63" spans="2:10" x14ac:dyDescent="0.2">
      <c r="B63" s="449" t="s">
        <v>17</v>
      </c>
      <c r="C63" s="449"/>
      <c r="D63" s="449" t="s">
        <v>18</v>
      </c>
      <c r="E63" s="455"/>
      <c r="F63" s="449" t="s">
        <v>8</v>
      </c>
      <c r="G63" s="450"/>
      <c r="H63" s="452"/>
      <c r="I63" s="453"/>
      <c r="J63" s="449" t="s">
        <v>8</v>
      </c>
    </row>
    <row r="64" spans="2:10" x14ac:dyDescent="0.2">
      <c r="B64" s="449" t="s">
        <v>19</v>
      </c>
      <c r="C64" s="449"/>
      <c r="D64" s="449" t="s">
        <v>22</v>
      </c>
      <c r="E64" s="455"/>
      <c r="F64" s="449" t="s">
        <v>20</v>
      </c>
      <c r="G64" s="450"/>
      <c r="H64" s="449"/>
      <c r="I64" s="449"/>
      <c r="J64" s="450"/>
    </row>
    <row r="65" spans="2:10" x14ac:dyDescent="0.2">
      <c r="B65" s="449"/>
      <c r="C65" s="449"/>
      <c r="D65" s="449"/>
      <c r="E65" s="449"/>
      <c r="F65" s="449"/>
      <c r="G65" s="449"/>
      <c r="H65" s="449"/>
      <c r="I65" s="449"/>
      <c r="J65" s="450"/>
    </row>
    <row r="66" spans="2:10" x14ac:dyDescent="0.2">
      <c r="B66" s="448" t="s">
        <v>23</v>
      </c>
      <c r="C66" s="449"/>
      <c r="D66" s="449"/>
      <c r="E66" s="449"/>
      <c r="F66" s="449"/>
      <c r="G66" s="450"/>
      <c r="H66" s="450"/>
      <c r="I66" s="450"/>
      <c r="J66" s="450"/>
    </row>
    <row r="67" spans="2:10" x14ac:dyDescent="0.2">
      <c r="B67" s="449" t="s">
        <v>26</v>
      </c>
      <c r="C67" s="449"/>
      <c r="D67" s="449" t="s">
        <v>27</v>
      </c>
      <c r="E67" s="456"/>
      <c r="F67" s="449" t="s">
        <v>25</v>
      </c>
      <c r="G67" s="450"/>
      <c r="H67" s="457"/>
      <c r="I67" s="458"/>
      <c r="J67" s="449" t="s">
        <v>25</v>
      </c>
    </row>
    <row r="68" spans="2:10" x14ac:dyDescent="0.2">
      <c r="B68" s="449" t="s">
        <v>28</v>
      </c>
      <c r="C68" s="449"/>
      <c r="D68" s="449" t="s">
        <v>29</v>
      </c>
      <c r="E68" s="459"/>
      <c r="F68" s="449" t="s">
        <v>14</v>
      </c>
      <c r="G68" s="450"/>
      <c r="H68" s="460"/>
      <c r="I68" s="461"/>
      <c r="J68" s="449" t="s">
        <v>14</v>
      </c>
    </row>
  </sheetData>
  <conditionalFormatting sqref="J18:J20">
    <cfRule type="expression" dxfId="294" priority="202">
      <formula>OR($I18="X",$I18="x")</formula>
    </cfRule>
  </conditionalFormatting>
  <conditionalFormatting sqref="L18:L20">
    <cfRule type="expression" dxfId="293" priority="200">
      <formula>OR($J18="Normal",$J18="LogNormal",$J18="TruncatedNormal",$J18="UniForm")</formula>
    </cfRule>
  </conditionalFormatting>
  <conditionalFormatting sqref="M18:M20">
    <cfRule type="expression" dxfId="292" priority="199">
      <formula>OR($J18="TruncatedNormal")</formula>
    </cfRule>
  </conditionalFormatting>
  <conditionalFormatting sqref="O18:O20">
    <cfRule type="expression" dxfId="291" priority="158">
      <formula>OR($J18="LogNormal")</formula>
    </cfRule>
  </conditionalFormatting>
  <conditionalFormatting sqref="N18:N20">
    <cfRule type="expression" dxfId="290" priority="152">
      <formula>OR($J18="TruncatedNormal")</formula>
    </cfRule>
  </conditionalFormatting>
  <conditionalFormatting sqref="K18:K20">
    <cfRule type="expression" dxfId="289" priority="91">
      <formula>OR($J18="Normal",$J18="LogNormal",$J18="Deterministic",$J18="TruncatedNormal",$J18="UniForm")</formula>
    </cfRule>
  </conditionalFormatting>
  <conditionalFormatting sqref="AD4:AD7">
    <cfRule type="expression" dxfId="288" priority="68">
      <formula>OR($I4="X",$I4="x")</formula>
    </cfRule>
  </conditionalFormatting>
  <conditionalFormatting sqref="AF4:AF7">
    <cfRule type="expression" dxfId="287" priority="67">
      <formula>OR($J4="Normal",$J4="LogNormal",$J4="TruncatedNormal",$J4="UniForm")</formula>
    </cfRule>
  </conditionalFormatting>
  <conditionalFormatting sqref="AG4:AG7">
    <cfRule type="expression" dxfId="286" priority="66">
      <formula>OR($J4="TruncatedNormal")</formula>
    </cfRule>
  </conditionalFormatting>
  <conditionalFormatting sqref="AI4:AI7">
    <cfRule type="expression" dxfId="285" priority="61">
      <formula>OR($J4="LogNormal")</formula>
    </cfRule>
  </conditionalFormatting>
  <conditionalFormatting sqref="AH4:AH7">
    <cfRule type="expression" dxfId="284" priority="60">
      <formula>OR($J4="TruncatedNormal")</formula>
    </cfRule>
  </conditionalFormatting>
  <conditionalFormatting sqref="AE4:AE7">
    <cfRule type="expression" dxfId="283" priority="59">
      <formula>OR($J4="Normal",$J4="LogNormal",$J4="Deterministic",$J4="TruncatedNormal",$J4="UniForm")</formula>
    </cfRule>
  </conditionalFormatting>
  <conditionalFormatting sqref="AK4:AM7">
    <cfRule type="expression" dxfId="282" priority="48">
      <formula>OR($J4="Normal",$J4="LogNormal",$J4="Deterministic",$J4="TruncatedNormal",$J4="UniForm")</formula>
    </cfRule>
  </conditionalFormatting>
  <conditionalFormatting sqref="AK12:AM12">
    <cfRule type="expression" dxfId="281" priority="47">
      <formula>OR($J12="Normal",$J12="LogNormal",$J12="Deterministic",$J12="TruncatedNormal",$J12="UniForm")</formula>
    </cfRule>
  </conditionalFormatting>
  <conditionalFormatting sqref="Q18:S20">
    <cfRule type="expression" dxfId="280" priority="46">
      <formula>OR($J18="Normal",$J18="LogNormal",$J18="TruncatedNormal",$J18="UniForm")</formula>
    </cfRule>
  </conditionalFormatting>
  <conditionalFormatting sqref="Q23:S23">
    <cfRule type="expression" dxfId="279" priority="45">
      <formula>OR($J23="Normal",$J23="LogNormal",$J23="Deterministic",$J23="TruncatedNormal",$J23="UniForml")</formula>
    </cfRule>
  </conditionalFormatting>
  <conditionalFormatting sqref="Q26:S28">
    <cfRule type="expression" dxfId="278" priority="44">
      <formula>OR($J26="Normal",$J26="LogNormal",$J26="Deterministic",$J26="TruncatedNormal")</formula>
    </cfRule>
  </conditionalFormatting>
  <conditionalFormatting sqref="Q26:S28">
    <cfRule type="expression" dxfId="277" priority="43">
      <formula>OR($J26="Normal",$J26="LogNormal",$J26="Deterministic",$J26="TruncatedNormal")</formula>
    </cfRule>
  </conditionalFormatting>
  <conditionalFormatting sqref="Q26:S28">
    <cfRule type="expression" dxfId="276" priority="42">
      <formula>OR($J26="Normal",$J26="LogNormal",$J26="Deterministic",$J26="TruncatedNormal",$J26="UniForm")</formula>
    </cfRule>
  </conditionalFormatting>
  <conditionalFormatting sqref="Q31:S32">
    <cfRule type="expression" dxfId="275" priority="41">
      <formula>OR($J31="Normal",$J31="LogNormal",$J31="Deterministic",$J31="TruncatedNormal")</formula>
    </cfRule>
  </conditionalFormatting>
  <conditionalFormatting sqref="Q31:S32">
    <cfRule type="expression" dxfId="274" priority="40">
      <formula>OR($J31="Normal",$J31="LogNormal",$J31="Deterministic",$J31="TruncatedNormal")</formula>
    </cfRule>
  </conditionalFormatting>
  <conditionalFormatting sqref="Q31:S32">
    <cfRule type="expression" dxfId="273" priority="39">
      <formula>OR($J31="Normal",$J31="LogNormal",$J31="Deterministic",$J31="TruncatedNormal",$J31="UniForm")</formula>
    </cfRule>
  </conditionalFormatting>
  <conditionalFormatting sqref="J23">
    <cfRule type="expression" dxfId="272" priority="38">
      <formula>OR($I23="X",$I23="x")</formula>
    </cfRule>
  </conditionalFormatting>
  <conditionalFormatting sqref="L23">
    <cfRule type="expression" dxfId="271" priority="37">
      <formula>OR($J23="Normal",$J23="LogNormal",$J23="TruncatedNormal",$J23="UniForm")</formula>
    </cfRule>
  </conditionalFormatting>
  <conditionalFormatting sqref="M23">
    <cfRule type="expression" dxfId="270" priority="36">
      <formula>OR($J23="TruncatedNormal")</formula>
    </cfRule>
  </conditionalFormatting>
  <conditionalFormatting sqref="O23">
    <cfRule type="expression" dxfId="269" priority="35">
      <formula>OR($J23="LogNormal")</formula>
    </cfRule>
  </conditionalFormatting>
  <conditionalFormatting sqref="N23">
    <cfRule type="expression" dxfId="268" priority="34">
      <formula>OR($J23="TruncatedNormal")</formula>
    </cfRule>
  </conditionalFormatting>
  <conditionalFormatting sqref="K23">
    <cfRule type="expression" dxfId="267" priority="33">
      <formula>OR($J23="Normal",$J23="LogNormal",$J23="Deterministic",$J23="TruncatedNormal",$J23="UniForm")</formula>
    </cfRule>
  </conditionalFormatting>
  <conditionalFormatting sqref="J26:J28">
    <cfRule type="expression" dxfId="266" priority="32">
      <formula>OR($I26="X",$I26="x")</formula>
    </cfRule>
  </conditionalFormatting>
  <conditionalFormatting sqref="L26:L28">
    <cfRule type="expression" dxfId="265" priority="31">
      <formula>OR($J26="Normal",$J26="LogNormal",$J26="TruncatedNormal",$J26="UniForm")</formula>
    </cfRule>
  </conditionalFormatting>
  <conditionalFormatting sqref="M26:M28">
    <cfRule type="expression" dxfId="264" priority="30">
      <formula>OR($J26="TruncatedNormal")</formula>
    </cfRule>
  </conditionalFormatting>
  <conditionalFormatting sqref="O26:O28">
    <cfRule type="expression" dxfId="263" priority="29">
      <formula>OR($J26="LogNormal")</formula>
    </cfRule>
  </conditionalFormatting>
  <conditionalFormatting sqref="N26:N28">
    <cfRule type="expression" dxfId="262" priority="28">
      <formula>OR($J26="TruncatedNormal")</formula>
    </cfRule>
  </conditionalFormatting>
  <conditionalFormatting sqref="K26:K28">
    <cfRule type="expression" dxfId="261" priority="27">
      <formula>OR($J26="Normal",$J26="LogNormal",$J26="Deterministic",$J26="TruncatedNormal",$J26="UniForm")</formula>
    </cfRule>
  </conditionalFormatting>
  <conditionalFormatting sqref="J31:J32">
    <cfRule type="expression" dxfId="260" priority="26">
      <formula>OR($I31="X",$I31="x")</formula>
    </cfRule>
  </conditionalFormatting>
  <conditionalFormatting sqref="L31:L32">
    <cfRule type="expression" dxfId="259" priority="25">
      <formula>OR($J31="Normal",$J31="LogNormal",$J31="TruncatedNormal",$J31="UniForm")</formula>
    </cfRule>
  </conditionalFormatting>
  <conditionalFormatting sqref="M31:M32">
    <cfRule type="expression" dxfId="258" priority="24">
      <formula>OR($J31="TruncatedNormal")</formula>
    </cfRule>
  </conditionalFormatting>
  <conditionalFormatting sqref="O31:O32">
    <cfRule type="expression" dxfId="257" priority="23">
      <formula>OR($J31="LogNormal")</formula>
    </cfRule>
  </conditionalFormatting>
  <conditionalFormatting sqref="N31:N32">
    <cfRule type="expression" dxfId="256" priority="22">
      <formula>OR($J31="TruncatedNormal")</formula>
    </cfRule>
  </conditionalFormatting>
  <conditionalFormatting sqref="K31:K32">
    <cfRule type="expression" dxfId="255" priority="21">
      <formula>OR($J31="Normal",$J31="LogNormal",$J31="Deterministic",$J31="TruncatedNormal",$J31="UniForm")</formula>
    </cfRule>
  </conditionalFormatting>
  <conditionalFormatting sqref="AD12">
    <cfRule type="expression" dxfId="254" priority="20">
      <formula>OR($I12="X",$I12="x")</formula>
    </cfRule>
  </conditionalFormatting>
  <conditionalFormatting sqref="AF12">
    <cfRule type="expression" dxfId="253" priority="19">
      <formula>OR($J12="Normal",$J12="LogNormal",$J12="TruncatedNormal",$J12="UniForm")</formula>
    </cfRule>
  </conditionalFormatting>
  <conditionalFormatting sqref="AG12">
    <cfRule type="expression" dxfId="252" priority="18">
      <formula>OR($J12="TruncatedNormal")</formula>
    </cfRule>
  </conditionalFormatting>
  <conditionalFormatting sqref="AI12">
    <cfRule type="expression" dxfId="251" priority="17">
      <formula>OR($J12="LogNormal")</formula>
    </cfRule>
  </conditionalFormatting>
  <conditionalFormatting sqref="AH12">
    <cfRule type="expression" dxfId="250" priority="16">
      <formula>OR($J12="TruncatedNormal")</formula>
    </cfRule>
  </conditionalFormatting>
  <conditionalFormatting sqref="AE12">
    <cfRule type="expression" dxfId="249" priority="15">
      <formula>OR($J12="Normal",$J12="LogNormal",$J12="Deterministic",$J12="TruncatedNormal",$J12="UniForm")</formula>
    </cfRule>
  </conditionalFormatting>
  <conditionalFormatting sqref="AK14:AM15">
    <cfRule type="expression" dxfId="248" priority="14">
      <formula>OR($J14="Normal",$J14="LogNormal",$J14="Deterministic",$J14="TruncatedNormal",$J14="UniForm")</formula>
    </cfRule>
  </conditionalFormatting>
  <conditionalFormatting sqref="AD14:AD15">
    <cfRule type="expression" dxfId="247" priority="13">
      <formula>OR($I14="X",$I14="x")</formula>
    </cfRule>
  </conditionalFormatting>
  <conditionalFormatting sqref="AF14:AF15">
    <cfRule type="expression" dxfId="246" priority="12">
      <formula>OR($J14="Normal",$J14="LogNormal",$J14="TruncatedNormal",$J14="UniForm")</formula>
    </cfRule>
  </conditionalFormatting>
  <conditionalFormatting sqref="AG14:AG15">
    <cfRule type="expression" dxfId="245" priority="11">
      <formula>OR($J14="TruncatedNormal")</formula>
    </cfRule>
  </conditionalFormatting>
  <conditionalFormatting sqref="AI14:AI15">
    <cfRule type="expression" dxfId="244" priority="10">
      <formula>OR($J14="LogNormal")</formula>
    </cfRule>
  </conditionalFormatting>
  <conditionalFormatting sqref="AH14:AH15">
    <cfRule type="expression" dxfId="243" priority="9">
      <formula>OR($J14="TruncatedNormal")</formula>
    </cfRule>
  </conditionalFormatting>
  <conditionalFormatting sqref="AE14:AE15">
    <cfRule type="expression" dxfId="242" priority="8">
      <formula>OR($J14="Normal",$J14="LogNormal",$J14="Deterministic",$J14="TruncatedNormal",$J14="UniForm")</formula>
    </cfRule>
  </conditionalFormatting>
  <conditionalFormatting sqref="AK23:AM23">
    <cfRule type="expression" dxfId="241" priority="7">
      <formula>OR($J23="Normal",$J23="LogNormal",$J23="Deterministic",$J23="TruncatedNormal",$J23="UniForm")</formula>
    </cfRule>
  </conditionalFormatting>
  <conditionalFormatting sqref="AD23">
    <cfRule type="expression" dxfId="240" priority="6">
      <formula>OR($I23="X",$I23="x")</formula>
    </cfRule>
  </conditionalFormatting>
  <conditionalFormatting sqref="AF23">
    <cfRule type="expression" dxfId="239" priority="5">
      <formula>OR($J23="Normal",$J23="LogNormal",$J23="TruncatedNormal",$J23="UniForm")</formula>
    </cfRule>
  </conditionalFormatting>
  <conditionalFormatting sqref="AG23">
    <cfRule type="expression" dxfId="238" priority="4">
      <formula>OR($J23="TruncatedNormal")</formula>
    </cfRule>
  </conditionalFormatting>
  <conditionalFormatting sqref="AI23">
    <cfRule type="expression" dxfId="237" priority="3">
      <formula>OR($J23="LogNormal")</formula>
    </cfRule>
  </conditionalFormatting>
  <conditionalFormatting sqref="AH23">
    <cfRule type="expression" dxfId="236" priority="2">
      <formula>OR($J23="TruncatedNormal")</formula>
    </cfRule>
  </conditionalFormatting>
  <conditionalFormatting sqref="AE23">
    <cfRule type="expression" dxfId="235" priority="1">
      <formula>OR($J23="Normal",$J23="LogNormal",$J23="Deterministic",$J23="TruncatedNormal",$J23="UniForm")</formula>
    </cfRule>
  </conditionalFormatting>
  <dataValidations count="3">
    <dataValidation type="list" allowBlank="1" showInputMessage="1" showErrorMessage="1" sqref="AC4:AC7 AN2 I18:I20 I23 I26:I28 I31:I32 AC12 AC14:AC15 AC23">
      <formula1>"X,x"</formula1>
    </dataValidation>
    <dataValidation type="list" allowBlank="1" showInputMessage="1" showErrorMessage="1" sqref="AD4:AD7 J23 J31:J32 J26:J28 J18:J20 AD12 AD14:AD15 AD23">
      <formula1>"Normal, LogNormal, Uniform, Deterministic, TruncatedNormal"</formula1>
    </dataValidation>
    <dataValidation type="list" allowBlank="1" showInputMessage="1" showErrorMessage="1" sqref="Y3">
      <formula1>"Start,Center"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FilterOption">
              <controlPr defaultSize="0" autoLine="0" autoPict="0">
                <anchor moveWithCells="1">
                  <from>
                    <xdr:col>24</xdr:col>
                    <xdr:colOff>133350</xdr:colOff>
                    <xdr:row>25</xdr:row>
                    <xdr:rowOff>171450</xdr:rowOff>
                  </from>
                  <to>
                    <xdr:col>25</xdr:col>
                    <xdr:colOff>704850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SetFilter">
              <controlPr defaultSize="0" print="0" autoFill="0" autoPict="0" macro="[0]!btnSetFilter_Click">
                <anchor moveWithCells="1">
                  <from>
                    <xdr:col>21</xdr:col>
                    <xdr:colOff>38100</xdr:colOff>
                    <xdr:row>25</xdr:row>
                    <xdr:rowOff>171450</xdr:rowOff>
                  </from>
                  <to>
                    <xdr:col>22</xdr:col>
                    <xdr:colOff>152400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6" name="FilterOperator">
              <controlPr defaultSize="0" autoLine="0" autoPict="0">
                <anchor moveWithCells="1">
                  <from>
                    <xdr:col>26</xdr:col>
                    <xdr:colOff>19050</xdr:colOff>
                    <xdr:row>25</xdr:row>
                    <xdr:rowOff>171450</xdr:rowOff>
                  </from>
                  <to>
                    <xdr:col>27</xdr:col>
                    <xdr:colOff>85725</xdr:colOff>
                    <xdr:row>26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7" name="FilterOption2">
              <controlPr defaultSize="0" autoLine="0" autoPict="0">
                <anchor moveWithCells="1">
                  <from>
                    <xdr:col>24</xdr:col>
                    <xdr:colOff>133350</xdr:colOff>
                    <xdr:row>27</xdr:row>
                    <xdr:rowOff>0</xdr:rowOff>
                  </from>
                  <to>
                    <xdr:col>25</xdr:col>
                    <xdr:colOff>704850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8" name="ResetFilter">
              <controlPr defaultSize="0" print="0" autoFill="0" autoPict="0" macro="[0]!btnResetFilter_Click">
                <anchor moveWithCells="1">
                  <from>
                    <xdr:col>21</xdr:col>
                    <xdr:colOff>38100</xdr:colOff>
                    <xdr:row>27</xdr:row>
                    <xdr:rowOff>9525</xdr:rowOff>
                  </from>
                  <to>
                    <xdr:col>22</xdr:col>
                    <xdr:colOff>161925</xdr:colOff>
                    <xdr:row>28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7D117"/>
  </sheetPr>
  <dimension ref="B1:AK10"/>
  <sheetViews>
    <sheetView zoomScaleNormal="100" workbookViewId="0">
      <pane ySplit="2" topLeftCell="A3" activePane="bottomLeft" state="frozen"/>
      <selection activeCell="I59" sqref="I59"/>
      <selection pane="bottomLeft" activeCell="D39" sqref="D39"/>
    </sheetView>
  </sheetViews>
  <sheetFormatPr defaultRowHeight="15" x14ac:dyDescent="0.25"/>
  <cols>
    <col min="1" max="2" width="2.85546875" customWidth="1"/>
    <col min="3" max="3" width="29.28515625" customWidth="1"/>
    <col min="4" max="4" width="27.28515625" customWidth="1"/>
    <col min="5" max="5" width="10.7109375" customWidth="1"/>
    <col min="6" max="6" width="9.140625" customWidth="1"/>
    <col min="7" max="8" width="2.85546875" customWidth="1"/>
    <col min="9" max="9" width="5.42578125" customWidth="1"/>
    <col min="10" max="10" width="18.28515625" customWidth="1"/>
    <col min="11" max="11" width="10.28515625" customWidth="1"/>
    <col min="12" max="12" width="11" customWidth="1"/>
    <col min="13" max="13" width="10.5703125" customWidth="1"/>
    <col min="14" max="14" width="10.7109375" customWidth="1"/>
    <col min="15" max="15" width="9.85546875" customWidth="1"/>
    <col min="16" max="16" width="9.140625" customWidth="1"/>
    <col min="17" max="17" width="13" customWidth="1"/>
    <col min="18" max="18" width="13.7109375" customWidth="1"/>
    <col min="19" max="19" width="18.28515625" customWidth="1"/>
    <col min="20" max="21" width="9.140625" customWidth="1"/>
    <col min="22" max="22" width="26" customWidth="1"/>
    <col min="23" max="23" width="20.5703125" customWidth="1"/>
    <col min="24" max="24" width="25" customWidth="1"/>
    <col min="25" max="29" width="9.140625" customWidth="1"/>
    <col min="36" max="36" width="26.85546875" customWidth="1"/>
  </cols>
  <sheetData>
    <row r="1" spans="2:37" s="497" customFormat="1" ht="37.5" customHeight="1" x14ac:dyDescent="0.25">
      <c r="M1" s="259"/>
    </row>
    <row r="2" spans="2:37" s="498" customFormat="1" ht="5.25" customHeight="1" x14ac:dyDescent="0.25">
      <c r="M2" s="465"/>
    </row>
    <row r="3" spans="2:37" s="490" customFormat="1" ht="14.45" customHeight="1" x14ac:dyDescent="0.25"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</row>
    <row r="4" spans="2:37" s="490" customFormat="1" ht="21.75" customHeight="1" thickBot="1" x14ac:dyDescent="0.3">
      <c r="C4" s="469" t="s">
        <v>285</v>
      </c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AJ4" s="490" t="s">
        <v>286</v>
      </c>
      <c r="AK4" s="490" t="b">
        <v>0</v>
      </c>
    </row>
    <row r="5" spans="2:37" s="490" customFormat="1" x14ac:dyDescent="0.25">
      <c r="B5" s="499"/>
      <c r="C5" s="471"/>
      <c r="D5" s="471"/>
      <c r="E5" s="472"/>
      <c r="F5" s="473"/>
      <c r="G5" s="473"/>
      <c r="H5" s="471"/>
      <c r="I5" s="471"/>
      <c r="J5" s="471"/>
      <c r="K5" s="471"/>
      <c r="L5" s="471"/>
      <c r="M5" s="471"/>
      <c r="N5" s="471"/>
      <c r="O5" s="471"/>
      <c r="P5" s="471"/>
      <c r="Q5" s="471"/>
      <c r="R5" s="471"/>
      <c r="S5" s="471"/>
      <c r="T5" s="500"/>
      <c r="AJ5" s="490" t="s">
        <v>287</v>
      </c>
      <c r="AK5" s="490" t="b">
        <v>0</v>
      </c>
    </row>
    <row r="6" spans="2:37" s="490" customFormat="1" ht="15.75" thickBot="1" x14ac:dyDescent="0.3">
      <c r="B6" s="501"/>
      <c r="C6" s="37" t="s">
        <v>290</v>
      </c>
      <c r="D6" s="476"/>
      <c r="E6" s="477"/>
      <c r="F6" s="477"/>
      <c r="G6" s="477"/>
      <c r="H6" s="478"/>
      <c r="I6" s="479"/>
      <c r="J6" s="479"/>
      <c r="K6" s="478"/>
      <c r="L6" s="478"/>
      <c r="M6" s="478"/>
      <c r="N6" s="478"/>
      <c r="O6" s="478"/>
      <c r="P6" s="478"/>
      <c r="Q6" s="478"/>
      <c r="R6" s="478"/>
      <c r="S6" s="478"/>
      <c r="T6" s="502"/>
      <c r="AJ6" s="490" t="s">
        <v>288</v>
      </c>
      <c r="AK6" s="490" t="b">
        <v>0</v>
      </c>
    </row>
    <row r="7" spans="2:37" s="490" customFormat="1" ht="15.75" thickBot="1" x14ac:dyDescent="0.3">
      <c r="B7" s="501"/>
      <c r="C7" s="369" t="s">
        <v>340</v>
      </c>
      <c r="D7" s="476"/>
      <c r="E7" s="542"/>
      <c r="F7" s="543"/>
      <c r="G7" s="543"/>
      <c r="H7" s="543"/>
      <c r="I7" s="543"/>
      <c r="J7" s="543"/>
      <c r="K7" s="543"/>
      <c r="L7" s="543"/>
      <c r="M7" s="543"/>
      <c r="N7" s="544"/>
      <c r="O7" s="478"/>
      <c r="P7" s="478"/>
      <c r="Q7" s="478"/>
      <c r="R7" s="478"/>
      <c r="S7" s="478"/>
      <c r="T7" s="502"/>
      <c r="AJ7" s="490" t="s">
        <v>291</v>
      </c>
      <c r="AK7" s="490" t="b">
        <v>0</v>
      </c>
    </row>
    <row r="8" spans="2:37" s="490" customFormat="1" ht="15.75" thickBot="1" x14ac:dyDescent="0.3">
      <c r="B8" s="501"/>
      <c r="C8" s="39" t="s">
        <v>284</v>
      </c>
      <c r="D8" s="476"/>
      <c r="E8" s="503">
        <v>1</v>
      </c>
      <c r="F8" s="477"/>
      <c r="G8" s="477"/>
      <c r="H8" s="478"/>
      <c r="I8" s="479"/>
      <c r="J8" s="479"/>
      <c r="K8" s="478"/>
      <c r="L8" s="478"/>
      <c r="M8" s="478"/>
      <c r="N8" s="478"/>
      <c r="O8" s="478"/>
      <c r="P8" s="478"/>
      <c r="Q8" s="478"/>
      <c r="R8" s="478"/>
      <c r="S8" s="478"/>
      <c r="T8" s="502"/>
      <c r="AJ8" s="490" t="s">
        <v>363</v>
      </c>
      <c r="AK8" s="490" t="b">
        <v>0</v>
      </c>
    </row>
    <row r="9" spans="2:37" s="490" customFormat="1" ht="15.75" thickBot="1" x14ac:dyDescent="0.3">
      <c r="B9" s="504"/>
      <c r="C9" s="482"/>
      <c r="D9" s="483"/>
      <c r="E9" s="484"/>
      <c r="F9" s="484"/>
      <c r="G9" s="484"/>
      <c r="H9" s="484"/>
      <c r="I9" s="485"/>
      <c r="J9" s="482"/>
      <c r="K9" s="482"/>
      <c r="L9" s="485"/>
      <c r="M9" s="485"/>
      <c r="N9" s="485"/>
      <c r="O9" s="485"/>
      <c r="P9" s="485"/>
      <c r="Q9" s="485"/>
      <c r="R9" s="485"/>
      <c r="S9" s="485"/>
      <c r="T9" s="505"/>
    </row>
    <row r="10" spans="2:37" s="490" customFormat="1" x14ac:dyDescent="0.25"/>
  </sheetData>
  <dataConsolidate/>
  <mergeCells count="1">
    <mergeCell ref="E7:N7"/>
  </mergeCells>
  <dataValidations count="1">
    <dataValidation type="list" allowBlank="1" showInputMessage="1" showErrorMessage="1" sqref="E8">
      <formula1>"1,2,3,4,5,6,7,8"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98" r:id="rId4" name="btnGenScenarioTable">
              <controlPr defaultSize="0" print="0" autoFill="0" autoPict="0" macro="[0]!btnGenScenarioTable_Click">
                <anchor moveWithCells="1" sizeWithCells="1">
                  <from>
                    <xdr:col>9</xdr:col>
                    <xdr:colOff>0</xdr:colOff>
                    <xdr:row>0</xdr:row>
                    <xdr:rowOff>85725</xdr:rowOff>
                  </from>
                  <to>
                    <xdr:col>11</xdr:col>
                    <xdr:colOff>428625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5" name="Button 416">
              <controlPr defaultSize="0" print="0" autoFill="0" autoPict="0" macro="[0]!btnCoraSheet_Click">
                <anchor moveWithCells="1" sizeWithCells="1">
                  <from>
                    <xdr:col>2</xdr:col>
                    <xdr:colOff>9525</xdr:colOff>
                    <xdr:row>0</xdr:row>
                    <xdr:rowOff>66675</xdr:rowOff>
                  </from>
                  <to>
                    <xdr:col>2</xdr:col>
                    <xdr:colOff>695325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6" name="btnQuickScan">
              <controlPr defaultSize="0" print="0" autoFill="0" autoPict="0" macro="[0]!btnNavScenResults">
                <anchor moveWithCells="1" sizeWithCells="1">
                  <from>
                    <xdr:col>7</xdr:col>
                    <xdr:colOff>19050</xdr:colOff>
                    <xdr:row>0</xdr:row>
                    <xdr:rowOff>66675</xdr:rowOff>
                  </from>
                  <to>
                    <xdr:col>10</xdr:col>
                    <xdr:colOff>47625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7" name="Button 438">
              <controlPr defaultSize="0" print="0" autoFill="0" autoPict="0" macro="[0]!Button1478_Click">
                <anchor moveWithCells="1" sizeWithCells="1">
                  <from>
                    <xdr:col>14</xdr:col>
                    <xdr:colOff>95250</xdr:colOff>
                    <xdr:row>5</xdr:row>
                    <xdr:rowOff>123825</xdr:rowOff>
                  </from>
                  <to>
                    <xdr:col>14</xdr:col>
                    <xdr:colOff>371475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8" name="Button 442">
              <controlPr defaultSize="0" print="0" autoFill="0" autoPict="0" macro="[0]!GenerateDistribution">
                <anchor moveWithCells="1">
                  <from>
                    <xdr:col>2</xdr:col>
                    <xdr:colOff>1019175</xdr:colOff>
                    <xdr:row>0</xdr:row>
                    <xdr:rowOff>66675</xdr:rowOff>
                  </from>
                  <to>
                    <xdr:col>3</xdr:col>
                    <xdr:colOff>1171575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9" name="Button 446">
              <controlPr defaultSize="0" print="0" autoFill="0" autoPict="0" macro="[0]!btnCorrelationSheet">
                <anchor moveWithCells="1" sizeWithCells="1">
                  <from>
                    <xdr:col>3</xdr:col>
                    <xdr:colOff>1257300</xdr:colOff>
                    <xdr:row>0</xdr:row>
                    <xdr:rowOff>76200</xdr:rowOff>
                  </from>
                  <to>
                    <xdr:col>6</xdr:col>
                    <xdr:colOff>123825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rgb="FFF7D117"/>
  </sheetPr>
  <dimension ref="B1:AK11"/>
  <sheetViews>
    <sheetView zoomScaleNormal="100" workbookViewId="0">
      <pane ySplit="1" topLeftCell="A2" activePane="bottomLeft" state="frozen"/>
      <selection pane="bottomLeft" activeCell="J24" sqref="J24"/>
    </sheetView>
  </sheetViews>
  <sheetFormatPr defaultRowHeight="15" x14ac:dyDescent="0.25"/>
  <cols>
    <col min="1" max="1" width="2.140625" customWidth="1"/>
    <col min="2" max="2" width="2" customWidth="1"/>
    <col min="3" max="3" width="5.85546875" customWidth="1"/>
    <col min="4" max="4" width="47.85546875" customWidth="1"/>
    <col min="5" max="5" width="11.42578125" customWidth="1"/>
    <col min="6" max="7" width="1.85546875" customWidth="1"/>
    <col min="8" max="8" width="2.140625" customWidth="1"/>
    <col min="9" max="9" width="7.7109375" customWidth="1"/>
    <col min="10" max="10" width="18.28515625" customWidth="1"/>
    <col min="11" max="12" width="11.28515625" customWidth="1"/>
    <col min="13" max="13" width="10.5703125" customWidth="1"/>
    <col min="14" max="14" width="11.28515625" customWidth="1"/>
    <col min="15" max="15" width="11.7109375" customWidth="1"/>
    <col min="16" max="16" width="2.7109375" customWidth="1"/>
    <col min="17" max="17" width="13" customWidth="1"/>
    <col min="18" max="18" width="13.7109375" customWidth="1"/>
    <col min="19" max="19" width="14.7109375" customWidth="1"/>
    <col min="36" max="36" width="27.85546875" customWidth="1"/>
  </cols>
  <sheetData>
    <row r="1" spans="2:37" s="541" customFormat="1" ht="37.5" customHeight="1" x14ac:dyDescent="0.25"/>
    <row r="2" spans="2:37" s="467" customFormat="1" ht="5.25" customHeight="1" x14ac:dyDescent="0.25"/>
    <row r="3" spans="2:37" s="490" customFormat="1" ht="15.75" thickBot="1" x14ac:dyDescent="0.3">
      <c r="C3" s="469" t="s">
        <v>516</v>
      </c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</row>
    <row r="4" spans="2:37" s="490" customFormat="1" x14ac:dyDescent="0.25">
      <c r="B4" s="491"/>
      <c r="C4" s="471"/>
      <c r="D4" s="471"/>
      <c r="E4" s="472"/>
      <c r="F4" s="473"/>
      <c r="G4" s="473"/>
      <c r="H4" s="471"/>
      <c r="I4" s="471"/>
      <c r="J4" s="471"/>
      <c r="K4" s="471"/>
      <c r="L4" s="471"/>
      <c r="M4" s="471"/>
      <c r="N4" s="471"/>
      <c r="O4" s="471"/>
      <c r="P4" s="471"/>
      <c r="Q4" s="471"/>
      <c r="R4" s="471"/>
      <c r="S4" s="471"/>
      <c r="T4" s="492"/>
      <c r="AJ4" s="490" t="s">
        <v>457</v>
      </c>
      <c r="AK4" s="490" t="b">
        <v>0</v>
      </c>
    </row>
    <row r="5" spans="2:37" s="490" customFormat="1" x14ac:dyDescent="0.25">
      <c r="B5" s="493"/>
      <c r="C5" s="37" t="s">
        <v>290</v>
      </c>
      <c r="D5" s="476"/>
      <c r="E5" s="477"/>
      <c r="F5" s="477"/>
      <c r="G5" s="477"/>
      <c r="H5" s="478"/>
      <c r="I5" s="479"/>
      <c r="J5" s="479"/>
      <c r="K5" s="478"/>
      <c r="L5" s="478"/>
      <c r="M5" s="478"/>
      <c r="N5" s="478"/>
      <c r="O5" s="478"/>
      <c r="P5" s="478"/>
      <c r="Q5" s="478"/>
      <c r="R5" s="478"/>
      <c r="S5" s="478"/>
      <c r="T5" s="494"/>
      <c r="AJ5" s="490" t="s">
        <v>287</v>
      </c>
      <c r="AK5" s="490" t="b">
        <v>0</v>
      </c>
    </row>
    <row r="6" spans="2:37" s="490" customFormat="1" x14ac:dyDescent="0.25">
      <c r="B6" s="493"/>
      <c r="C6" s="369" t="s">
        <v>340</v>
      </c>
      <c r="D6" s="476"/>
      <c r="E6" s="545"/>
      <c r="F6" s="546"/>
      <c r="G6" s="546"/>
      <c r="H6" s="546"/>
      <c r="I6" s="546"/>
      <c r="J6" s="546"/>
      <c r="K6" s="546"/>
      <c r="L6" s="546"/>
      <c r="M6" s="546"/>
      <c r="N6" s="547"/>
      <c r="O6" s="478"/>
      <c r="P6" s="478"/>
      <c r="Q6" s="478"/>
      <c r="R6" s="478"/>
      <c r="S6" s="478"/>
      <c r="T6" s="494"/>
      <c r="AJ6" s="490" t="s">
        <v>288</v>
      </c>
      <c r="AK6" s="490" t="b">
        <v>0</v>
      </c>
    </row>
    <row r="7" spans="2:37" s="490" customFormat="1" x14ac:dyDescent="0.25">
      <c r="B7" s="493"/>
      <c r="C7" s="369" t="s">
        <v>517</v>
      </c>
      <c r="D7" s="476"/>
      <c r="E7" s="545"/>
      <c r="F7" s="546"/>
      <c r="G7" s="546"/>
      <c r="H7" s="546"/>
      <c r="I7" s="546"/>
      <c r="J7" s="546"/>
      <c r="K7" s="546"/>
      <c r="L7" s="546"/>
      <c r="M7" s="546"/>
      <c r="N7" s="547"/>
      <c r="O7" s="478"/>
      <c r="P7" s="478"/>
      <c r="Q7" s="478"/>
      <c r="R7" s="478"/>
      <c r="S7" s="478"/>
      <c r="T7" s="494"/>
      <c r="AJ7" s="490" t="s">
        <v>291</v>
      </c>
      <c r="AK7" s="490" t="b">
        <v>0</v>
      </c>
    </row>
    <row r="8" spans="2:37" s="490" customFormat="1" x14ac:dyDescent="0.25">
      <c r="B8" s="493"/>
      <c r="C8" s="39" t="s">
        <v>284</v>
      </c>
      <c r="D8" s="476"/>
      <c r="E8" s="375">
        <v>1</v>
      </c>
      <c r="F8" s="477"/>
      <c r="G8" s="477"/>
      <c r="H8" s="478"/>
      <c r="I8" s="479"/>
      <c r="J8" s="479"/>
      <c r="K8" s="478"/>
      <c r="L8" s="478"/>
      <c r="M8" s="478"/>
      <c r="N8" s="478"/>
      <c r="O8" s="478"/>
      <c r="P8" s="478"/>
      <c r="Q8" s="478"/>
      <c r="R8" s="478"/>
      <c r="S8" s="478"/>
      <c r="T8" s="494"/>
      <c r="AJ8" s="490" t="s">
        <v>363</v>
      </c>
      <c r="AK8" s="490" t="b">
        <v>0</v>
      </c>
    </row>
    <row r="9" spans="2:37" s="490" customFormat="1" ht="15.75" thickBot="1" x14ac:dyDescent="0.3">
      <c r="B9" s="495"/>
      <c r="C9" s="482"/>
      <c r="D9" s="483"/>
      <c r="E9" s="484"/>
      <c r="F9" s="484"/>
      <c r="G9" s="484"/>
      <c r="H9" s="484"/>
      <c r="I9" s="485"/>
      <c r="J9" s="482"/>
      <c r="K9" s="482"/>
      <c r="L9" s="485"/>
      <c r="M9" s="485"/>
      <c r="N9" s="485"/>
      <c r="O9" s="485"/>
      <c r="P9" s="485"/>
      <c r="Q9" s="485"/>
      <c r="R9" s="485"/>
      <c r="S9" s="485"/>
      <c r="T9" s="496"/>
      <c r="AK9" s="490" t="b">
        <v>0</v>
      </c>
    </row>
    <row r="10" spans="2:37" s="490" customFormat="1" ht="15.75" thickBot="1" x14ac:dyDescent="0.3"/>
    <row r="11" spans="2:37" s="490" customFormat="1" x14ac:dyDescent="0.25">
      <c r="B11" s="539"/>
      <c r="C11" s="243"/>
      <c r="D11" s="243"/>
      <c r="E11" s="243"/>
      <c r="F11" s="243"/>
      <c r="G11" s="274"/>
      <c r="H11" s="243"/>
      <c r="I11" s="275" t="s">
        <v>459</v>
      </c>
      <c r="J11" s="244" t="s">
        <v>460</v>
      </c>
      <c r="K11" s="245" t="s">
        <v>461</v>
      </c>
      <c r="L11" s="245" t="s">
        <v>462</v>
      </c>
      <c r="M11" s="245" t="s">
        <v>463</v>
      </c>
      <c r="N11" s="245" t="s">
        <v>464</v>
      </c>
      <c r="O11" s="245" t="s">
        <v>465</v>
      </c>
      <c r="P11" s="243"/>
      <c r="Q11" s="245" t="s">
        <v>450</v>
      </c>
      <c r="R11" s="245" t="s">
        <v>451</v>
      </c>
      <c r="S11" s="245" t="s">
        <v>452</v>
      </c>
      <c r="T11" s="540"/>
    </row>
  </sheetData>
  <mergeCells count="3">
    <mergeCell ref="E6:N6"/>
    <mergeCell ref="E7:N7"/>
    <mergeCell ref="A1:XFD1"/>
  </mergeCells>
  <conditionalFormatting sqref="E6">
    <cfRule type="expression" dxfId="234" priority="5812">
      <formula>OR($J6="Normal",$J6="LogNormal",$J6="TruncatedNormal",$J6="UniForm")</formula>
    </cfRule>
  </conditionalFormatting>
  <conditionalFormatting sqref="E7">
    <cfRule type="expression" dxfId="233" priority="5811">
      <formula>OR($J7="Normal",$J7="LogNormal",$J7="TruncatedNormal",$J7="UniForm")</formula>
    </cfRule>
  </conditionalFormatting>
  <conditionalFormatting sqref="E8">
    <cfRule type="expression" dxfId="232" priority="5810">
      <formula>OR($J8="Normal",$J8="LogNormal",$J8="TruncatedNormal",$J8="UniForm")</formula>
    </cfRule>
  </conditionalFormatting>
  <dataValidations count="1">
    <dataValidation type="list" allowBlank="1" showInputMessage="1" showErrorMessage="1" sqref="E8">
      <formula1>"1"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btnCoraSheet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tnQuickScan">
              <controlPr defaultSize="0" print="0" autoFill="0" autoPict="0" macro="[0]!btnNavScenResults">
                <anchor moveWithCells="1" sizeWithCells="1">
                  <from>
                    <xdr:col>11</xdr:col>
                    <xdr:colOff>247650</xdr:colOff>
                    <xdr:row>0</xdr:row>
                    <xdr:rowOff>0</xdr:rowOff>
                  </from>
                  <to>
                    <xdr:col>15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btnCoraSheet_Click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3</xdr:col>
                    <xdr:colOff>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btnNavScenResults">
                <anchor moveWithCells="1" sizeWithCells="1">
                  <from>
                    <xdr:col>8</xdr:col>
                    <xdr:colOff>57150</xdr:colOff>
                    <xdr:row>0</xdr:row>
                    <xdr:rowOff>85725</xdr:rowOff>
                  </from>
                  <to>
                    <xdr:col>10</xdr:col>
                    <xdr:colOff>409575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Button1478_Click">
                <anchor moveWithCells="1" sizeWithCells="1">
                  <from>
                    <xdr:col>14</xdr:col>
                    <xdr:colOff>76200</xdr:colOff>
                    <xdr:row>4</xdr:row>
                    <xdr:rowOff>123825</xdr:rowOff>
                  </from>
                  <to>
                    <xdr:col>14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9" name="Button 8">
              <controlPr defaultSize="0" print="0" autoFill="0" autoPict="0" macro="[0]!btnGenerateDistribution">
                <anchor moveWithCells="1">
                  <from>
                    <xdr:col>3</xdr:col>
                    <xdr:colOff>228600</xdr:colOff>
                    <xdr:row>0</xdr:row>
                    <xdr:rowOff>85725</xdr:rowOff>
                  </from>
                  <to>
                    <xdr:col>3</xdr:col>
                    <xdr:colOff>2352675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0" name="Button 9">
              <controlPr defaultSize="0" print="0" autoFill="0" autoPict="0" macro="[0]!btnCorrelationSheet">
                <anchor moveWithCells="1" sizeWithCells="1">
                  <from>
                    <xdr:col>3</xdr:col>
                    <xdr:colOff>2476500</xdr:colOff>
                    <xdr:row>0</xdr:row>
                    <xdr:rowOff>76200</xdr:rowOff>
                  </from>
                  <to>
                    <xdr:col>7</xdr:col>
                    <xdr:colOff>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F7D117"/>
  </sheetPr>
  <dimension ref="B1:AK12"/>
  <sheetViews>
    <sheetView zoomScaleNormal="100" workbookViewId="0">
      <selection activeCell="M140" sqref="M140"/>
    </sheetView>
  </sheetViews>
  <sheetFormatPr defaultRowHeight="15" x14ac:dyDescent="0.25"/>
  <cols>
    <col min="1" max="2" width="2.85546875" customWidth="1"/>
    <col min="3" max="3" width="9.5703125" customWidth="1"/>
    <col min="4" max="4" width="47.28515625" customWidth="1"/>
    <col min="5" max="5" width="12.85546875" customWidth="1"/>
    <col min="7" max="7" width="14.42578125" customWidth="1"/>
    <col min="8" max="8" width="14.85546875" customWidth="1"/>
    <col min="9" max="9" width="6.28515625" customWidth="1"/>
    <col min="10" max="10" width="18.28515625" customWidth="1"/>
    <col min="11" max="11" width="11.28515625" customWidth="1"/>
    <col min="12" max="12" width="12.42578125" customWidth="1"/>
    <col min="13" max="13" width="11.42578125" customWidth="1"/>
    <col min="14" max="14" width="12" customWidth="1"/>
    <col min="15" max="15" width="11.7109375" customWidth="1"/>
    <col min="17" max="17" width="14.85546875" customWidth="1"/>
    <col min="18" max="18" width="15.42578125" customWidth="1"/>
    <col min="19" max="19" width="21.7109375" customWidth="1"/>
    <col min="36" max="36" width="27.85546875" customWidth="1"/>
  </cols>
  <sheetData>
    <row r="1" spans="2:37" s="541" customFormat="1" ht="37.5" customHeight="1" x14ac:dyDescent="0.25"/>
    <row r="2" spans="2:37" s="467" customFormat="1" ht="5.25" customHeight="1" x14ac:dyDescent="0.25"/>
    <row r="3" spans="2:37" s="490" customFormat="1" ht="15.75" thickBot="1" x14ac:dyDescent="0.3">
      <c r="C3" s="469" t="s">
        <v>443</v>
      </c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</row>
    <row r="4" spans="2:37" s="490" customFormat="1" x14ac:dyDescent="0.25">
      <c r="B4" s="491"/>
      <c r="C4" s="471"/>
      <c r="D4" s="471"/>
      <c r="E4" s="472"/>
      <c r="F4" s="473"/>
      <c r="G4" s="473"/>
      <c r="H4" s="471"/>
      <c r="I4" s="471"/>
      <c r="J4" s="471"/>
      <c r="K4" s="471"/>
      <c r="L4" s="471"/>
      <c r="M4" s="471"/>
      <c r="N4" s="471"/>
      <c r="O4" s="471"/>
      <c r="P4" s="471"/>
      <c r="Q4" s="471"/>
      <c r="R4" s="471"/>
      <c r="S4" s="471"/>
      <c r="T4" s="492"/>
      <c r="AJ4" s="490" t="s">
        <v>457</v>
      </c>
      <c r="AK4" s="490" t="b">
        <v>0</v>
      </c>
    </row>
    <row r="5" spans="2:37" s="490" customFormat="1" x14ac:dyDescent="0.25">
      <c r="B5" s="493"/>
      <c r="C5" s="37" t="s">
        <v>290</v>
      </c>
      <c r="D5" s="476"/>
      <c r="E5" s="477"/>
      <c r="F5" s="477"/>
      <c r="G5" s="477"/>
      <c r="H5" s="478"/>
      <c r="I5" s="479"/>
      <c r="J5" s="479"/>
      <c r="K5" s="478"/>
      <c r="L5" s="478"/>
      <c r="M5" s="478"/>
      <c r="N5" s="478"/>
      <c r="O5" s="478"/>
      <c r="P5" s="478"/>
      <c r="Q5" s="478"/>
      <c r="R5" s="478"/>
      <c r="S5" s="478"/>
      <c r="T5" s="494"/>
      <c r="AJ5" s="490" t="s">
        <v>287</v>
      </c>
      <c r="AK5" s="490" t="b">
        <v>0</v>
      </c>
    </row>
    <row r="6" spans="2:37" s="490" customFormat="1" x14ac:dyDescent="0.25">
      <c r="B6" s="493"/>
      <c r="C6" s="369" t="s">
        <v>340</v>
      </c>
      <c r="D6" s="476"/>
      <c r="E6" s="545"/>
      <c r="F6" s="546"/>
      <c r="G6" s="546"/>
      <c r="H6" s="546"/>
      <c r="I6" s="546"/>
      <c r="J6" s="546"/>
      <c r="K6" s="546"/>
      <c r="L6" s="546"/>
      <c r="M6" s="546"/>
      <c r="N6" s="547"/>
      <c r="O6" s="478"/>
      <c r="P6" s="478"/>
      <c r="Q6" s="478"/>
      <c r="R6" s="478"/>
      <c r="S6" s="478"/>
      <c r="T6" s="494"/>
      <c r="AJ6" s="490" t="s">
        <v>288</v>
      </c>
      <c r="AK6" s="490" t="b">
        <v>0</v>
      </c>
    </row>
    <row r="7" spans="2:37" s="490" customFormat="1" x14ac:dyDescent="0.25">
      <c r="B7" s="493"/>
      <c r="C7" s="369" t="s">
        <v>458</v>
      </c>
      <c r="D7" s="476"/>
      <c r="E7" s="545"/>
      <c r="F7" s="546"/>
      <c r="G7" s="546"/>
      <c r="H7" s="546"/>
      <c r="I7" s="546"/>
      <c r="J7" s="546"/>
      <c r="K7" s="546"/>
      <c r="L7" s="546"/>
      <c r="M7" s="546"/>
      <c r="N7" s="547"/>
      <c r="O7" s="478"/>
      <c r="P7" s="478"/>
      <c r="Q7" s="478"/>
      <c r="R7" s="478"/>
      <c r="S7" s="478"/>
      <c r="T7" s="494"/>
      <c r="AJ7" s="490" t="s">
        <v>291</v>
      </c>
      <c r="AK7" s="490" t="b">
        <v>0</v>
      </c>
    </row>
    <row r="8" spans="2:37" s="490" customFormat="1" x14ac:dyDescent="0.25">
      <c r="B8" s="493"/>
      <c r="C8" s="39" t="s">
        <v>284</v>
      </c>
      <c r="D8" s="476"/>
      <c r="E8" s="375">
        <v>1</v>
      </c>
      <c r="F8" s="477"/>
      <c r="G8" s="477"/>
      <c r="H8" s="478"/>
      <c r="I8" s="479"/>
      <c r="J8" s="479"/>
      <c r="K8" s="478"/>
      <c r="L8" s="478"/>
      <c r="M8" s="478"/>
      <c r="N8" s="478"/>
      <c r="O8" s="478"/>
      <c r="P8" s="478"/>
      <c r="Q8" s="478"/>
      <c r="R8" s="478"/>
      <c r="S8" s="478"/>
      <c r="T8" s="494"/>
      <c r="AJ8" s="490" t="s">
        <v>363</v>
      </c>
      <c r="AK8" s="490" t="b">
        <v>0</v>
      </c>
    </row>
    <row r="9" spans="2:37" s="490" customFormat="1" ht="15.75" thickBot="1" x14ac:dyDescent="0.3">
      <c r="B9" s="495"/>
      <c r="C9" s="482"/>
      <c r="D9" s="483"/>
      <c r="E9" s="484"/>
      <c r="F9" s="484"/>
      <c r="G9" s="484"/>
      <c r="H9" s="484"/>
      <c r="I9" s="485"/>
      <c r="J9" s="482"/>
      <c r="K9" s="482"/>
      <c r="L9" s="485"/>
      <c r="M9" s="485"/>
      <c r="N9" s="485"/>
      <c r="O9" s="485"/>
      <c r="P9" s="485"/>
      <c r="Q9" s="485"/>
      <c r="R9" s="485"/>
      <c r="S9" s="485"/>
      <c r="T9" s="496"/>
      <c r="AK9" s="490" t="b">
        <v>0</v>
      </c>
    </row>
    <row r="10" spans="2:37" s="490" customFormat="1" ht="15.75" thickBot="1" x14ac:dyDescent="0.3"/>
    <row r="11" spans="2:37" s="490" customFormat="1" x14ac:dyDescent="0.25">
      <c r="B11" s="518"/>
      <c r="C11" s="471"/>
      <c r="D11" s="471"/>
      <c r="E11" s="471"/>
      <c r="F11" s="471"/>
      <c r="G11" s="471"/>
      <c r="H11" s="471"/>
      <c r="I11" s="471"/>
      <c r="J11" s="471"/>
      <c r="K11" s="471"/>
      <c r="L11" s="471"/>
      <c r="M11" s="471"/>
      <c r="N11" s="471"/>
      <c r="O11" s="471"/>
      <c r="P11" s="471"/>
      <c r="Q11" s="471"/>
      <c r="R11" s="471"/>
      <c r="S11" s="471"/>
      <c r="T11" s="519"/>
    </row>
    <row r="12" spans="2:37" s="490" customFormat="1" x14ac:dyDescent="0.25">
      <c r="B12" s="520"/>
      <c r="C12" s="363" t="s">
        <v>459</v>
      </c>
      <c r="D12" s="363" t="s">
        <v>529</v>
      </c>
      <c r="E12" s="363" t="s">
        <v>527</v>
      </c>
      <c r="F12" s="363" t="s">
        <v>530</v>
      </c>
      <c r="G12" s="363"/>
      <c r="H12" s="363"/>
      <c r="I12" s="363" t="s">
        <v>214</v>
      </c>
      <c r="J12" s="363" t="s">
        <v>209</v>
      </c>
      <c r="K12" s="363" t="s">
        <v>133</v>
      </c>
      <c r="L12" s="363" t="s">
        <v>407</v>
      </c>
      <c r="M12" s="363" t="s">
        <v>408</v>
      </c>
      <c r="N12" s="363" t="s">
        <v>409</v>
      </c>
      <c r="O12" s="363" t="s">
        <v>410</v>
      </c>
      <c r="P12" s="363"/>
      <c r="Q12" s="363" t="s">
        <v>450</v>
      </c>
      <c r="R12" s="363" t="s">
        <v>531</v>
      </c>
      <c r="S12" s="363" t="s">
        <v>452</v>
      </c>
      <c r="T12" s="521"/>
    </row>
  </sheetData>
  <dataConsolidate/>
  <mergeCells count="3">
    <mergeCell ref="E6:N6"/>
    <mergeCell ref="E7:N7"/>
    <mergeCell ref="A1:XFD1"/>
  </mergeCells>
  <conditionalFormatting sqref="E6">
    <cfRule type="expression" dxfId="231" priority="267689">
      <formula>OR($J6="Normal",$J6="LogNormal",$J6="TruncatedNormal",$J6="UniForm")</formula>
    </cfRule>
  </conditionalFormatting>
  <conditionalFormatting sqref="E8">
    <cfRule type="expression" dxfId="230" priority="267687">
      <formula>OR($J8="Normal",$J8="LogNormal",$J8="TruncatedNormal",$J8="UniForm")</formula>
    </cfRule>
  </conditionalFormatting>
  <conditionalFormatting sqref="E7">
    <cfRule type="expression" dxfId="229" priority="189026">
      <formula>OR($J7="Normal",$J7="LogNormal",$J7="TruncatedNormal",$J7="UniForm")</formula>
    </cfRule>
  </conditionalFormatting>
  <dataValidations count="1">
    <dataValidation type="list" allowBlank="1" showInputMessage="1" showErrorMessage="1" sqref="E8">
      <formula1>"1,2,3,4"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btnCoraSheet_Cli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466725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tnQuickScan">
              <controlPr defaultSize="0" print="0" autoFill="0" autoPict="0" macro="[0]!btnNavScenResults">
                <anchor moveWithCells="1" sizeWithCells="1">
                  <from>
                    <xdr:col>11</xdr:col>
                    <xdr:colOff>247650</xdr:colOff>
                    <xdr:row>0</xdr:row>
                    <xdr:rowOff>0</xdr:rowOff>
                  </from>
                  <to>
                    <xdr:col>15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btnCoraSheet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btnNavScenResults">
                <anchor moveWithCells="1" sizeWithCells="1">
                  <from>
                    <xdr:col>6</xdr:col>
                    <xdr:colOff>85725</xdr:colOff>
                    <xdr:row>0</xdr:row>
                    <xdr:rowOff>57150</xdr:rowOff>
                  </from>
                  <to>
                    <xdr:col>9</xdr:col>
                    <xdr:colOff>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8" name="Button 12">
              <controlPr defaultSize="0" print="0" autoFill="0" autoPict="0" macro="[0]!Button1478_Click">
                <anchor moveWithCells="1" sizeWithCells="1">
                  <from>
                    <xdr:col>14</xdr:col>
                    <xdr:colOff>76200</xdr:colOff>
                    <xdr:row>4</xdr:row>
                    <xdr:rowOff>123825</xdr:rowOff>
                  </from>
                  <to>
                    <xdr:col>14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9" name="Button 13">
              <controlPr defaultSize="0" print="0" autoFill="0" autoPict="0" macro="[0]!btnCorrelationSheet">
                <anchor moveWithCells="1" sizeWithCells="1">
                  <from>
                    <xdr:col>3</xdr:col>
                    <xdr:colOff>2228850</xdr:colOff>
                    <xdr:row>0</xdr:row>
                    <xdr:rowOff>66675</xdr:rowOff>
                  </from>
                  <to>
                    <xdr:col>5</xdr:col>
                    <xdr:colOff>581025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0" name="Button 15">
              <controlPr defaultSize="0" print="0" autoFill="0" autoPict="0" macro="[0]!btnGenerateDistribution">
                <anchor moveWithCells="1">
                  <from>
                    <xdr:col>3</xdr:col>
                    <xdr:colOff>9525</xdr:colOff>
                    <xdr:row>0</xdr:row>
                    <xdr:rowOff>57150</xdr:rowOff>
                  </from>
                  <to>
                    <xdr:col>3</xdr:col>
                    <xdr:colOff>2114550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11" name="ResetFilter">
              <controlPr defaultSize="0" print="0" autoFill="0" autoPict="0" macro="[0]!btnResetFilter_Click">
                <anchor moveWithCells="1">
                  <from>
                    <xdr:col>1</xdr:col>
                    <xdr:colOff>38100</xdr:colOff>
                    <xdr:row>17</xdr:row>
                    <xdr:rowOff>9525</xdr:rowOff>
                  </from>
                  <to>
                    <xdr:col>2</xdr:col>
                    <xdr:colOff>581025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FIST">
    <tabColor rgb="FFF7D117"/>
  </sheetPr>
  <dimension ref="A1:AK12"/>
  <sheetViews>
    <sheetView topLeftCell="A22" zoomScaleNormal="100" workbookViewId="0">
      <selection activeCell="L35" sqref="L35"/>
    </sheetView>
  </sheetViews>
  <sheetFormatPr defaultRowHeight="15" x14ac:dyDescent="0.25"/>
  <cols>
    <col min="1" max="2" width="2.85546875" customWidth="1"/>
    <col min="3" max="3" width="5.28515625" customWidth="1"/>
    <col min="4" max="4" width="35.5703125" customWidth="1"/>
    <col min="5" max="5" width="11.28515625" customWidth="1"/>
    <col min="6" max="6" width="9.42578125" customWidth="1"/>
    <col min="7" max="7" width="5" customWidth="1"/>
    <col min="8" max="8" width="7.42578125" customWidth="1"/>
    <col min="9" max="9" width="5.85546875" customWidth="1"/>
    <col min="10" max="10" width="8" customWidth="1"/>
    <col min="11" max="11" width="10.85546875" customWidth="1"/>
    <col min="12" max="12" width="9.42578125" customWidth="1"/>
    <col min="13" max="14" width="8" customWidth="1"/>
    <col min="15" max="15" width="6.28515625" customWidth="1"/>
    <col min="16" max="16" width="6" customWidth="1"/>
    <col min="17" max="17" width="14.85546875" customWidth="1"/>
    <col min="18" max="18" width="15.42578125" customWidth="1"/>
    <col min="19" max="19" width="15.28515625" customWidth="1"/>
    <col min="22" max="23" width="9.140625" customWidth="1"/>
    <col min="36" max="36" width="27.85546875" customWidth="1"/>
  </cols>
  <sheetData>
    <row r="1" spans="1:37" s="541" customFormat="1" ht="37.5" customHeight="1" x14ac:dyDescent="0.25">
      <c r="A1" s="548"/>
    </row>
    <row r="2" spans="1:37" s="467" customFormat="1" ht="5.25" customHeight="1" x14ac:dyDescent="0.25">
      <c r="A2" s="466"/>
    </row>
    <row r="3" spans="1:37" s="287" customFormat="1" ht="15.75" thickBot="1" x14ac:dyDescent="0.3">
      <c r="A3" s="468"/>
      <c r="C3" s="469" t="s">
        <v>554</v>
      </c>
    </row>
    <row r="4" spans="1:37" s="287" customFormat="1" x14ac:dyDescent="0.25">
      <c r="A4" s="468"/>
      <c r="B4" s="470"/>
      <c r="C4" s="471"/>
      <c r="D4" s="471"/>
      <c r="E4" s="472"/>
      <c r="F4" s="473"/>
      <c r="G4" s="473"/>
      <c r="H4" s="471"/>
      <c r="I4" s="471"/>
      <c r="J4" s="471"/>
      <c r="K4" s="471"/>
      <c r="L4" s="471"/>
      <c r="M4" s="471"/>
      <c r="N4" s="471"/>
      <c r="O4" s="471"/>
      <c r="P4" s="471"/>
      <c r="Q4" s="471"/>
      <c r="R4" s="471"/>
      <c r="S4" s="471"/>
      <c r="T4" s="474"/>
      <c r="AJ4" s="287" t="s">
        <v>457</v>
      </c>
      <c r="AK4" s="287" t="b">
        <v>0</v>
      </c>
    </row>
    <row r="5" spans="1:37" s="287" customFormat="1" x14ac:dyDescent="0.25">
      <c r="A5" s="468"/>
      <c r="B5" s="475"/>
      <c r="C5" s="37" t="s">
        <v>290</v>
      </c>
      <c r="D5" s="476"/>
      <c r="E5" s="477"/>
      <c r="F5" s="477"/>
      <c r="G5" s="477"/>
      <c r="H5" s="478"/>
      <c r="I5" s="479"/>
      <c r="J5" s="479"/>
      <c r="K5" s="478"/>
      <c r="L5" s="478"/>
      <c r="M5" s="478"/>
      <c r="N5" s="478"/>
      <c r="O5" s="478"/>
      <c r="P5" s="478"/>
      <c r="Q5" s="478"/>
      <c r="R5" s="478"/>
      <c r="S5" s="478"/>
      <c r="T5" s="480"/>
      <c r="AJ5" s="287" t="s">
        <v>287</v>
      </c>
      <c r="AK5" s="287" t="b">
        <v>0</v>
      </c>
    </row>
    <row r="6" spans="1:37" s="287" customFormat="1" x14ac:dyDescent="0.25">
      <c r="A6" s="468"/>
      <c r="B6" s="475"/>
      <c r="C6" s="369" t="s">
        <v>340</v>
      </c>
      <c r="D6" s="476"/>
      <c r="E6" s="545"/>
      <c r="F6" s="546"/>
      <c r="G6" s="546"/>
      <c r="H6" s="546"/>
      <c r="I6" s="546"/>
      <c r="J6" s="546"/>
      <c r="K6" s="546"/>
      <c r="L6" s="546"/>
      <c r="M6" s="546"/>
      <c r="N6" s="547"/>
      <c r="O6" s="478"/>
      <c r="P6" s="478"/>
      <c r="Q6" s="478"/>
      <c r="R6" s="478"/>
      <c r="S6" s="478"/>
      <c r="T6" s="480"/>
      <c r="AJ6" s="287" t="s">
        <v>288</v>
      </c>
      <c r="AK6" s="287" t="b">
        <v>0</v>
      </c>
    </row>
    <row r="7" spans="1:37" s="287" customFormat="1" x14ac:dyDescent="0.25">
      <c r="A7" s="468"/>
      <c r="B7" s="475"/>
      <c r="C7" s="369" t="s">
        <v>555</v>
      </c>
      <c r="D7" s="476"/>
      <c r="E7" s="545"/>
      <c r="F7" s="546"/>
      <c r="G7" s="546"/>
      <c r="H7" s="546"/>
      <c r="I7" s="546"/>
      <c r="J7" s="546"/>
      <c r="K7" s="546"/>
      <c r="L7" s="546"/>
      <c r="M7" s="546"/>
      <c r="N7" s="547"/>
      <c r="O7" s="478"/>
      <c r="P7" s="478"/>
      <c r="Q7" s="478"/>
      <c r="R7" s="478"/>
      <c r="S7" s="478"/>
      <c r="T7" s="480"/>
      <c r="AJ7" s="287" t="s">
        <v>291</v>
      </c>
      <c r="AK7" s="287" t="b">
        <v>0</v>
      </c>
    </row>
    <row r="8" spans="1:37" s="287" customFormat="1" x14ac:dyDescent="0.25">
      <c r="A8" s="468"/>
      <c r="B8" s="475"/>
      <c r="C8" s="39" t="s">
        <v>284</v>
      </c>
      <c r="D8" s="476"/>
      <c r="E8" s="375">
        <v>1</v>
      </c>
      <c r="F8" s="477"/>
      <c r="G8" s="477"/>
      <c r="H8" s="478"/>
      <c r="I8" s="479"/>
      <c r="J8" s="479"/>
      <c r="K8" s="478"/>
      <c r="L8" s="478"/>
      <c r="M8" s="478"/>
      <c r="N8" s="478"/>
      <c r="O8" s="478"/>
      <c r="P8" s="478"/>
      <c r="Q8" s="478"/>
      <c r="R8" s="478"/>
      <c r="S8" s="478"/>
      <c r="T8" s="480"/>
      <c r="AJ8" s="287" t="s">
        <v>363</v>
      </c>
      <c r="AK8" s="287" t="b">
        <v>0</v>
      </c>
    </row>
    <row r="9" spans="1:37" s="287" customFormat="1" ht="15.75" thickBot="1" x14ac:dyDescent="0.3">
      <c r="A9" s="468"/>
      <c r="B9" s="481"/>
      <c r="C9" s="482"/>
      <c r="D9" s="483"/>
      <c r="E9" s="484"/>
      <c r="F9" s="484"/>
      <c r="G9" s="484"/>
      <c r="H9" s="484"/>
      <c r="I9" s="485"/>
      <c r="J9" s="482"/>
      <c r="K9" s="482"/>
      <c r="L9" s="485"/>
      <c r="M9" s="485"/>
      <c r="N9" s="485"/>
      <c r="O9" s="485"/>
      <c r="P9" s="485"/>
      <c r="Q9" s="485"/>
      <c r="R9" s="485"/>
      <c r="S9" s="485"/>
      <c r="T9" s="486"/>
      <c r="AK9" s="287" t="b">
        <v>1</v>
      </c>
    </row>
    <row r="10" spans="1:37" s="287" customFormat="1" ht="15.75" thickBot="1" x14ac:dyDescent="0.3">
      <c r="A10" s="468"/>
    </row>
    <row r="11" spans="1:37" s="287" customFormat="1" x14ac:dyDescent="0.25">
      <c r="A11" s="468"/>
      <c r="B11" s="487"/>
      <c r="C11" s="488"/>
      <c r="D11" s="488"/>
      <c r="E11" s="488"/>
      <c r="F11" s="488"/>
      <c r="G11" s="488"/>
      <c r="H11" s="488"/>
      <c r="I11" s="488"/>
      <c r="J11" s="488"/>
      <c r="K11" s="488"/>
      <c r="L11" s="488"/>
      <c r="M11" s="488"/>
      <c r="N11" s="488"/>
      <c r="O11" s="488"/>
      <c r="P11" s="488"/>
      <c r="Q11" s="488"/>
      <c r="R11" s="488"/>
      <c r="S11" s="488"/>
      <c r="T11" s="489"/>
    </row>
    <row r="12" spans="1:37" s="287" customFormat="1" x14ac:dyDescent="0.25">
      <c r="A12" s="468"/>
      <c r="B12" s="411"/>
      <c r="C12" s="429" t="s">
        <v>566</v>
      </c>
      <c r="D12" s="405"/>
      <c r="E12" s="405"/>
      <c r="F12" s="405"/>
      <c r="G12" s="405"/>
      <c r="H12" s="405"/>
      <c r="I12" s="405"/>
      <c r="J12" s="405"/>
      <c r="K12" s="405"/>
      <c r="L12" s="405"/>
      <c r="M12" s="405"/>
      <c r="N12" s="405"/>
      <c r="O12" s="405"/>
      <c r="P12" s="405"/>
      <c r="Q12" s="405"/>
      <c r="R12" s="405"/>
      <c r="S12" s="405"/>
      <c r="T12" s="463"/>
    </row>
  </sheetData>
  <mergeCells count="3">
    <mergeCell ref="A1:XFD1"/>
    <mergeCell ref="E6:N6"/>
    <mergeCell ref="E7:N7"/>
  </mergeCells>
  <conditionalFormatting sqref="E6">
    <cfRule type="expression" dxfId="228" priority="43756">
      <formula>OR($J6="Normal",$J6="LogNormal",$J6="TruncatedNormal",$J6="UniForm")</formula>
    </cfRule>
  </conditionalFormatting>
  <conditionalFormatting sqref="E8">
    <cfRule type="expression" dxfId="227" priority="43755">
      <formula>OR($J8="Normal",$J8="LogNormal",$J8="TruncatedNormal",$J8="UniForm")</formula>
    </cfRule>
  </conditionalFormatting>
  <conditionalFormatting sqref="E7">
    <cfRule type="expression" dxfId="226" priority="43754">
      <formula>OR($J7="Normal",$J7="LogNormal",$J7="TruncatedNormal",$J7="UniForm")</formula>
    </cfRule>
  </conditionalFormatting>
  <dataValidations count="1">
    <dataValidation type="list" allowBlank="1" showInputMessage="1" showErrorMessage="1" sqref="E8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print="0" autoFill="0" autoPict="0" macro="[0]!btnCoraSheet_Click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3</xdr:col>
                    <xdr:colOff>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print="0" autoFill="0" autoPict="0" macro="[0]!btnNavScenResults">
                <anchor moveWithCells="1" sizeWithCells="1">
                  <from>
                    <xdr:col>5</xdr:col>
                    <xdr:colOff>276225</xdr:colOff>
                    <xdr:row>0</xdr:row>
                    <xdr:rowOff>47625</xdr:rowOff>
                  </from>
                  <to>
                    <xdr:col>9</xdr:col>
                    <xdr:colOff>447675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print="0" autoFill="0" autoPict="0" macro="[0]!Button1478_Click">
                <anchor moveWithCells="1" sizeWithCells="1">
                  <from>
                    <xdr:col>14</xdr:col>
                    <xdr:colOff>76200</xdr:colOff>
                    <xdr:row>4</xdr:row>
                    <xdr:rowOff>123825</xdr:rowOff>
                  </from>
                  <to>
                    <xdr:col>14</xdr:col>
                    <xdr:colOff>352425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7" name="Button 4">
              <controlPr defaultSize="0" print="0" autoFill="0" autoPict="0" macro="[0]!btnCorrelationSheet">
                <anchor moveWithCells="1" sizeWithCells="1">
                  <from>
                    <xdr:col>3</xdr:col>
                    <xdr:colOff>1714500</xdr:colOff>
                    <xdr:row>0</xdr:row>
                    <xdr:rowOff>57150</xdr:rowOff>
                  </from>
                  <to>
                    <xdr:col>5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8" name="Button 5">
              <controlPr defaultSize="0" print="0" autoFill="0" autoPict="0" macro="[0]!GenerateDistribution">
                <anchor moveWithCells="1">
                  <from>
                    <xdr:col>3</xdr:col>
                    <xdr:colOff>161925</xdr:colOff>
                    <xdr:row>0</xdr:row>
                    <xdr:rowOff>66675</xdr:rowOff>
                  </from>
                  <to>
                    <xdr:col>3</xdr:col>
                    <xdr:colOff>1638300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7D117"/>
    <pageSetUpPr autoPageBreaks="0"/>
  </sheetPr>
  <dimension ref="A1:AS482"/>
  <sheetViews>
    <sheetView zoomScaleNormal="100" workbookViewId="0">
      <pane ySplit="2" topLeftCell="A3" activePane="bottomLeft" state="frozen"/>
      <selection activeCell="I59" sqref="I59"/>
      <selection pane="bottomLeft" activeCell="E125" sqref="E125"/>
    </sheetView>
  </sheetViews>
  <sheetFormatPr defaultRowHeight="15" x14ac:dyDescent="0.25"/>
  <cols>
    <col min="1" max="1" width="2.140625" customWidth="1"/>
    <col min="2" max="2" width="2.85546875" customWidth="1"/>
    <col min="3" max="3" width="29" customWidth="1"/>
    <col min="4" max="4" width="29.85546875" customWidth="1"/>
    <col min="5" max="5" width="24" customWidth="1"/>
    <col min="6" max="6" width="9.140625" customWidth="1"/>
    <col min="7" max="8" width="2.85546875" customWidth="1"/>
    <col min="9" max="9" width="5.85546875" customWidth="1"/>
    <col min="10" max="10" width="17.28515625" customWidth="1"/>
    <col min="11" max="16" width="11.85546875" customWidth="1"/>
    <col min="17" max="17" width="13" customWidth="1"/>
    <col min="18" max="18" width="13.7109375" customWidth="1"/>
    <col min="19" max="19" width="17.7109375" customWidth="1"/>
    <col min="20" max="20" width="11.85546875" customWidth="1"/>
    <col min="21" max="24" width="9.140625" customWidth="1"/>
    <col min="25" max="25" width="2.7109375" customWidth="1"/>
    <col min="26" max="26" width="15.7109375" customWidth="1"/>
    <col min="36" max="36" width="26.85546875" customWidth="1"/>
    <col min="37" max="37" width="23.28515625" customWidth="1"/>
  </cols>
  <sheetData>
    <row r="1" spans="1:45" s="497" customFormat="1" ht="37.5" customHeight="1" x14ac:dyDescent="0.25">
      <c r="K1" s="259"/>
    </row>
    <row r="2" spans="1:45" s="498" customFormat="1" ht="5.25" customHeight="1" x14ac:dyDescent="0.25">
      <c r="K2" s="465"/>
    </row>
    <row r="3" spans="1:45" s="490" customFormat="1" x14ac:dyDescent="0.25">
      <c r="B3" s="287"/>
      <c r="C3" s="287"/>
      <c r="D3" s="287"/>
      <c r="E3" s="287"/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506"/>
      <c r="Q3" s="506"/>
    </row>
    <row r="4" spans="1:45" s="490" customFormat="1" ht="15.75" thickBot="1" x14ac:dyDescent="0.3">
      <c r="B4" s="469" t="s">
        <v>347</v>
      </c>
      <c r="C4" s="287"/>
      <c r="D4" s="287"/>
      <c r="E4" s="287"/>
      <c r="F4" s="287"/>
      <c r="G4" s="287"/>
      <c r="H4" s="287"/>
      <c r="I4" s="287"/>
      <c r="J4" s="287"/>
      <c r="K4" s="287"/>
      <c r="L4" s="287"/>
      <c r="M4" s="287"/>
      <c r="N4" s="287"/>
      <c r="O4" s="287"/>
      <c r="AJ4" s="507" t="s">
        <v>286</v>
      </c>
      <c r="AK4" s="507" t="b">
        <v>0</v>
      </c>
    </row>
    <row r="5" spans="1:45" s="490" customFormat="1" x14ac:dyDescent="0.25">
      <c r="B5" s="270"/>
      <c r="C5" s="56"/>
      <c r="D5" s="57"/>
      <c r="E5" s="58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271"/>
      <c r="AJ5" s="507" t="s">
        <v>287</v>
      </c>
      <c r="AK5" s="507" t="b">
        <v>0</v>
      </c>
      <c r="AS5" s="508"/>
    </row>
    <row r="6" spans="1:45" s="490" customFormat="1" x14ac:dyDescent="0.25">
      <c r="B6" s="509"/>
      <c r="C6" s="369"/>
      <c r="D6" s="59"/>
      <c r="E6" s="369"/>
      <c r="F6" s="60"/>
      <c r="G6" s="369"/>
      <c r="H6" s="61"/>
      <c r="I6" s="369"/>
      <c r="J6" s="369"/>
      <c r="K6" s="369"/>
      <c r="L6" s="369"/>
      <c r="M6" s="369"/>
      <c r="N6" s="369"/>
      <c r="O6" s="369"/>
      <c r="P6" s="369"/>
      <c r="Q6" s="369"/>
      <c r="R6" s="369"/>
      <c r="S6" s="369"/>
      <c r="T6" s="272"/>
      <c r="AJ6" s="507" t="s">
        <v>288</v>
      </c>
      <c r="AK6" s="507" t="b">
        <v>0</v>
      </c>
      <c r="AS6" s="508"/>
    </row>
    <row r="7" spans="1:45" s="490" customFormat="1" x14ac:dyDescent="0.25">
      <c r="B7" s="509"/>
      <c r="C7" s="369" t="s">
        <v>289</v>
      </c>
      <c r="D7" s="378"/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  <c r="Q7" s="369"/>
      <c r="R7" s="369"/>
      <c r="S7" s="369"/>
      <c r="T7" s="272"/>
      <c r="AJ7" s="507" t="s">
        <v>291</v>
      </c>
      <c r="AK7" s="507" t="b">
        <v>0</v>
      </c>
    </row>
    <row r="8" spans="1:45" s="490" customFormat="1" x14ac:dyDescent="0.25">
      <c r="B8" s="509"/>
      <c r="C8" s="369"/>
      <c r="D8" s="369"/>
      <c r="E8" s="369"/>
      <c r="F8" s="369"/>
      <c r="G8" s="369"/>
      <c r="H8" s="61"/>
      <c r="I8" s="369"/>
      <c r="J8" s="369"/>
      <c r="K8" s="369"/>
      <c r="L8" s="369"/>
      <c r="M8" s="369"/>
      <c r="N8" s="369"/>
      <c r="O8" s="369"/>
      <c r="P8" s="369"/>
      <c r="Q8" s="369"/>
      <c r="R8" s="369"/>
      <c r="S8" s="369"/>
      <c r="T8" s="272"/>
      <c r="AJ8" s="507" t="s">
        <v>363</v>
      </c>
      <c r="AK8" s="507" t="b">
        <v>0</v>
      </c>
    </row>
    <row r="9" spans="1:45" s="490" customFormat="1" x14ac:dyDescent="0.25">
      <c r="B9" s="509"/>
      <c r="C9" s="369"/>
      <c r="D9" s="464"/>
      <c r="E9" s="369"/>
      <c r="F9" s="369"/>
      <c r="G9" s="369"/>
      <c r="H9" s="61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272"/>
    </row>
    <row r="10" spans="1:45" s="490" customFormat="1" x14ac:dyDescent="0.25">
      <c r="B10" s="509"/>
      <c r="C10" s="372"/>
      <c r="D10" s="514"/>
      <c r="E10" s="369"/>
      <c r="F10" s="369"/>
      <c r="G10" s="369"/>
      <c r="H10" s="61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272"/>
    </row>
    <row r="11" spans="1:45" s="490" customFormat="1" x14ac:dyDescent="0.25">
      <c r="B11" s="509"/>
      <c r="C11" s="372"/>
      <c r="D11" s="464"/>
      <c r="E11" s="369"/>
      <c r="F11" s="369"/>
      <c r="G11" s="369"/>
      <c r="H11" s="61"/>
      <c r="I11" s="369"/>
      <c r="J11" s="369"/>
      <c r="K11" s="369"/>
      <c r="L11" s="369"/>
      <c r="M11" s="369"/>
      <c r="N11" s="369"/>
      <c r="O11" s="369"/>
      <c r="P11" s="369"/>
      <c r="Q11" s="369"/>
      <c r="R11" s="369"/>
      <c r="S11" s="369"/>
      <c r="T11" s="272"/>
    </row>
    <row r="12" spans="1:45" s="490" customFormat="1" x14ac:dyDescent="0.25">
      <c r="A12" s="287"/>
      <c r="B12" s="509"/>
      <c r="C12" s="372"/>
      <c r="D12" s="385"/>
      <c r="E12" s="369"/>
      <c r="F12" s="369"/>
      <c r="G12" s="369"/>
      <c r="H12" s="61"/>
      <c r="I12" s="369"/>
      <c r="J12" s="369"/>
      <c r="K12" s="369"/>
      <c r="L12" s="369"/>
      <c r="M12" s="369"/>
      <c r="N12" s="369"/>
      <c r="O12" s="369"/>
      <c r="P12" s="369"/>
      <c r="Q12" s="369"/>
      <c r="R12" s="369"/>
      <c r="S12" s="369"/>
      <c r="T12" s="272"/>
      <c r="U12" s="287"/>
      <c r="V12" s="287"/>
      <c r="W12" s="287"/>
      <c r="X12" s="287"/>
      <c r="Y12" s="287"/>
      <c r="Z12" s="287"/>
    </row>
    <row r="13" spans="1:45" s="490" customFormat="1" x14ac:dyDescent="0.25">
      <c r="A13" s="287"/>
      <c r="B13" s="509"/>
      <c r="C13" s="369"/>
      <c r="D13" s="369"/>
      <c r="E13" s="369"/>
      <c r="F13" s="369"/>
      <c r="G13" s="369"/>
      <c r="H13" s="61"/>
      <c r="I13" s="369"/>
      <c r="J13" s="369"/>
      <c r="K13" s="369"/>
      <c r="L13" s="369"/>
      <c r="M13" s="369"/>
      <c r="N13" s="369"/>
      <c r="O13" s="369"/>
      <c r="P13" s="369"/>
      <c r="Q13" s="369"/>
      <c r="R13" s="369"/>
      <c r="S13" s="369"/>
      <c r="T13" s="272"/>
      <c r="U13" s="287"/>
      <c r="V13" s="287"/>
      <c r="W13" s="287"/>
      <c r="X13" s="287"/>
      <c r="Y13" s="287"/>
      <c r="Z13" s="287"/>
    </row>
    <row r="14" spans="1:45" s="490" customFormat="1" x14ac:dyDescent="0.25">
      <c r="A14" s="287"/>
      <c r="B14" s="509"/>
      <c r="C14" s="369" t="s">
        <v>340</v>
      </c>
      <c r="D14" s="377"/>
      <c r="E14" s="60"/>
      <c r="F14" s="60"/>
      <c r="G14" s="369"/>
      <c r="H14" s="61"/>
      <c r="I14" s="369"/>
      <c r="J14" s="369"/>
      <c r="K14" s="369"/>
      <c r="L14" s="369"/>
      <c r="M14" s="369"/>
      <c r="N14" s="369"/>
      <c r="O14" s="369"/>
      <c r="P14" s="369"/>
      <c r="Q14" s="369"/>
      <c r="R14" s="369"/>
      <c r="S14" s="369"/>
      <c r="T14" s="272"/>
      <c r="U14" s="287"/>
      <c r="V14" s="287"/>
      <c r="W14" s="287"/>
      <c r="X14" s="287"/>
      <c r="Y14" s="287"/>
      <c r="Z14" s="287"/>
    </row>
    <row r="15" spans="1:45" s="490" customFormat="1" x14ac:dyDescent="0.25">
      <c r="A15" s="287"/>
      <c r="B15" s="509"/>
      <c r="C15" s="369"/>
      <c r="D15" s="60"/>
      <c r="E15" s="60"/>
      <c r="F15" s="60"/>
      <c r="G15" s="369"/>
      <c r="H15" s="61"/>
      <c r="I15" s="369"/>
      <c r="J15" s="369"/>
      <c r="K15" s="369"/>
      <c r="L15" s="369"/>
      <c r="M15" s="369"/>
      <c r="N15" s="369"/>
      <c r="O15" s="369"/>
      <c r="P15" s="369"/>
      <c r="Q15" s="369"/>
      <c r="R15" s="369"/>
      <c r="S15" s="369"/>
      <c r="T15" s="272"/>
      <c r="U15" s="287"/>
      <c r="V15" s="287"/>
      <c r="W15" s="287"/>
      <c r="X15" s="287"/>
      <c r="Y15" s="287"/>
      <c r="Z15" s="287"/>
    </row>
    <row r="16" spans="1:45" s="490" customFormat="1" x14ac:dyDescent="0.25">
      <c r="A16" s="287"/>
      <c r="B16" s="509"/>
      <c r="C16" s="39"/>
      <c r="D16" s="369"/>
      <c r="E16" s="369"/>
      <c r="F16" s="369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272"/>
      <c r="U16" s="287"/>
      <c r="V16" s="287"/>
      <c r="W16" s="287"/>
      <c r="X16" s="287"/>
      <c r="Y16" s="287"/>
      <c r="Z16" s="287"/>
    </row>
    <row r="17" spans="1:26" s="490" customFormat="1" x14ac:dyDescent="0.25">
      <c r="A17" s="287"/>
      <c r="B17" s="509"/>
      <c r="C17" s="39"/>
      <c r="D17" s="369"/>
      <c r="E17" s="369"/>
      <c r="F17" s="369"/>
      <c r="G17" s="369"/>
      <c r="H17" s="369"/>
      <c r="I17" s="369"/>
      <c r="J17" s="369"/>
      <c r="K17" s="369"/>
      <c r="L17" s="369"/>
      <c r="M17" s="369"/>
      <c r="N17" s="369"/>
      <c r="O17" s="369"/>
      <c r="P17" s="369"/>
      <c r="Q17" s="369"/>
      <c r="R17" s="369"/>
      <c r="S17" s="369"/>
      <c r="T17" s="272"/>
      <c r="U17" s="287"/>
      <c r="V17" s="287"/>
      <c r="W17" s="287"/>
      <c r="X17" s="287"/>
      <c r="Y17" s="287"/>
      <c r="Z17" s="287"/>
    </row>
    <row r="18" spans="1:26" s="490" customFormat="1" x14ac:dyDescent="0.25">
      <c r="A18" s="287"/>
      <c r="B18" s="509"/>
      <c r="C18" s="39" t="s">
        <v>245</v>
      </c>
      <c r="D18" s="377">
        <v>1</v>
      </c>
      <c r="E18" s="369"/>
      <c r="F18" s="369"/>
      <c r="G18" s="369"/>
      <c r="H18" s="369"/>
      <c r="I18" s="369"/>
      <c r="J18" s="369"/>
      <c r="K18" s="369"/>
      <c r="L18" s="369"/>
      <c r="M18" s="369"/>
      <c r="N18" s="369"/>
      <c r="O18" s="369"/>
      <c r="P18" s="369"/>
      <c r="Q18" s="369"/>
      <c r="R18" s="369"/>
      <c r="S18" s="369"/>
      <c r="T18" s="272"/>
      <c r="U18" s="287"/>
      <c r="V18" s="287"/>
      <c r="W18" s="287"/>
      <c r="X18" s="287"/>
      <c r="Y18" s="287"/>
      <c r="Z18" s="287"/>
    </row>
    <row r="19" spans="1:26" s="490" customFormat="1" ht="15" customHeight="1" thickBot="1" x14ac:dyDescent="0.3">
      <c r="B19" s="510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273"/>
    </row>
    <row r="21" spans="1:26" ht="18.7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9" ht="15" customHeight="1" x14ac:dyDescent="0.25"/>
    <row r="70" ht="15" customHeight="1" x14ac:dyDescent="0.25"/>
    <row r="71" ht="15" customHeight="1" x14ac:dyDescent="0.25"/>
    <row r="74" ht="20.100000000000001" customHeight="1" x14ac:dyDescent="0.25"/>
    <row r="75" ht="20.100000000000001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20.100000000000001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20.100000000000001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20.100000000000001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20.100000000000001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20.100000000000001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20.100000000000001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20.100000000000001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20.100000000000001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20.100000000000001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5" ht="20.100000000000001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2" ht="20.100000000000001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5" ht="20.100000000000001" customHeight="1" x14ac:dyDescent="0.25"/>
    <row r="352" ht="20.100000000000001" customHeight="1" x14ac:dyDescent="0.25"/>
    <row r="365" ht="15.75" customHeight="1" x14ac:dyDescent="0.25"/>
    <row r="381" ht="20.100000000000001" customHeight="1" x14ac:dyDescent="0.25"/>
    <row r="392" ht="20.100000000000001" customHeight="1" x14ac:dyDescent="0.25"/>
    <row r="402" ht="20.100000000000001" customHeight="1" x14ac:dyDescent="0.25"/>
    <row r="405" ht="20.100000000000001" customHeight="1" x14ac:dyDescent="0.25"/>
    <row r="421" ht="20.100000000000001" customHeight="1" x14ac:dyDescent="0.25"/>
    <row r="482" ht="20.100000000000001" customHeight="1" x14ac:dyDescent="0.25"/>
  </sheetData>
  <dataConsolidate/>
  <dataValidations count="2">
    <dataValidation type="list" allowBlank="1" showInputMessage="1" showErrorMessage="1" sqref="D7">
      <formula1>"model,template"</formula1>
    </dataValidation>
    <dataValidation type="list" allowBlank="1" showInputMessage="1" showErrorMessage="1" sqref="D18">
      <formula1>"1,2,3,4,5,6,7,8"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28" r:id="rId4" name="CoraWorksheet">
              <controlPr defaultSize="0" print="0" autoFill="0" autoPict="0" macro="[0]!btnCoraSheet_Click">
                <anchor moveWithCells="1" sizeWithCells="1">
                  <from>
                    <xdr:col>0</xdr:col>
                    <xdr:colOff>0</xdr:colOff>
                    <xdr:row>0</xdr:row>
                    <xdr:rowOff>76200</xdr:rowOff>
                  </from>
                  <to>
                    <xdr:col>0</xdr:col>
                    <xdr:colOff>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5" r:id="rId5" name="btnGenScenarioTable">
              <controlPr defaultSize="0" print="0" autoFill="0" autoPict="0" macro="[0]!btnGenScenarioTable_Click">
                <anchor moveWithCells="1" sizeWithCells="1">
                  <from>
                    <xdr:col>0</xdr:col>
                    <xdr:colOff>0</xdr:colOff>
                    <xdr:row>0</xdr:row>
                    <xdr:rowOff>85725</xdr:rowOff>
                  </from>
                  <to>
                    <xdr:col>0</xdr:col>
                    <xdr:colOff>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0" r:id="rId6" name="Button 456">
              <controlPr defaultSize="0" print="0" autoFill="0" autoPict="0" macro="[0]!Button456_Click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07" r:id="rId7" name="Button 463">
              <controlPr defaultSize="0" print="0" autoFill="0" autoPict="0" macro="[0]!btnCoraSheet_Click">
                <anchor moveWithCells="1" sizeWithCells="1">
                  <from>
                    <xdr:col>1</xdr:col>
                    <xdr:colOff>0</xdr:colOff>
                    <xdr:row>0</xdr:row>
                    <xdr:rowOff>66675</xdr:rowOff>
                  </from>
                  <to>
                    <xdr:col>2</xdr:col>
                    <xdr:colOff>466725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32" r:id="rId8" name="btnQuickScan">
              <controlPr defaultSize="0" print="0" autoFill="0" autoPict="0" macro="[0]!btnNavScenResults">
                <anchor moveWithCells="1" sizeWithCells="1">
                  <from>
                    <xdr:col>4</xdr:col>
                    <xdr:colOff>1076325</xdr:colOff>
                    <xdr:row>0</xdr:row>
                    <xdr:rowOff>76200</xdr:rowOff>
                  </from>
                  <to>
                    <xdr:col>8</xdr:col>
                    <xdr:colOff>228600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4" r:id="rId9" name="btnQbGt">
              <controlPr defaultSize="0" print="0" autoFill="0" autoPict="0" macro="[0]!btnQbGt">
                <anchor moveWithCells="1" sizeWithCells="1">
                  <from>
                    <xdr:col>1</xdr:col>
                    <xdr:colOff>161925</xdr:colOff>
                    <xdr:row>4</xdr:row>
                    <xdr:rowOff>38100</xdr:rowOff>
                  </from>
                  <to>
                    <xdr:col>3</xdr:col>
                    <xdr:colOff>266700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4" r:id="rId10" name="Button 1478">
              <controlPr defaultSize="0" print="0" autoFill="0" autoPict="0" macro="[0]!Button1478_Click">
                <anchor moveWithCells="1" sizeWithCells="1">
                  <from>
                    <xdr:col>4</xdr:col>
                    <xdr:colOff>38100</xdr:colOff>
                    <xdr:row>12</xdr:row>
                    <xdr:rowOff>104775</xdr:rowOff>
                  </from>
                  <to>
                    <xdr:col>4</xdr:col>
                    <xdr:colOff>314325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3" r:id="rId11" name="Button 1597">
              <controlPr defaultSize="0" print="0" autoFill="0" autoPict="0" macro="[0]!GenerateDistribution">
                <anchor moveWithCells="1">
                  <from>
                    <xdr:col>2</xdr:col>
                    <xdr:colOff>647700</xdr:colOff>
                    <xdr:row>0</xdr:row>
                    <xdr:rowOff>76200</xdr:rowOff>
                  </from>
                  <to>
                    <xdr:col>3</xdr:col>
                    <xdr:colOff>838200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8" r:id="rId12" name="Button 1602">
              <controlPr defaultSize="0" print="0" autoFill="0" autoPict="0" macro="[0]!btnCorrelationSheet">
                <anchor moveWithCells="1" sizeWithCells="1">
                  <from>
                    <xdr:col>3</xdr:col>
                    <xdr:colOff>962025</xdr:colOff>
                    <xdr:row>0</xdr:row>
                    <xdr:rowOff>76200</xdr:rowOff>
                  </from>
                  <to>
                    <xdr:col>4</xdr:col>
                    <xdr:colOff>962025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Correlation"/>
  <dimension ref="A1:B2"/>
  <sheetViews>
    <sheetView workbookViewId="0">
      <selection activeCell="H29" sqref="H29"/>
    </sheetView>
  </sheetViews>
  <sheetFormatPr defaultRowHeight="15" x14ac:dyDescent="0.25"/>
  <cols>
    <col min="1" max="1" width="1.85546875" customWidth="1"/>
    <col min="2" max="11" width="20.7109375" customWidth="1"/>
  </cols>
  <sheetData>
    <row r="1" spans="1:2" s="512" customFormat="1" ht="37.5" customHeight="1" x14ac:dyDescent="0.25">
      <c r="A1" s="257"/>
      <c r="B1" s="257"/>
    </row>
    <row r="2" spans="1:2" s="513" customFormat="1" ht="4.5" customHeight="1" x14ac:dyDescent="0.25">
      <c r="A2" s="260"/>
      <c r="B2" s="260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Save_Correlation">
              <controlPr defaultSize="0" print="0" autoFill="0" autoPict="0" macro="[0]!SheetCorrelation.buttonSave_click">
                <anchor mov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2</xdr:col>
                    <xdr:colOff>409575</xdr:colOff>
                    <xdr:row>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Save_Correlation">
              <controlPr defaultSize="0" print="0" autoFill="0" autoPict="0" macro="[0]!SheetCorrelation.buttonCancel_click">
                <anchor moveWithCells="1">
                  <from>
                    <xdr:col>2</xdr:col>
                    <xdr:colOff>571500</xdr:colOff>
                    <xdr:row>0</xdr:row>
                    <xdr:rowOff>76200</xdr:rowOff>
                  </from>
                  <to>
                    <xdr:col>3</xdr:col>
                    <xdr:colOff>942975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7D117"/>
  </sheetPr>
  <dimension ref="A1:C30"/>
  <sheetViews>
    <sheetView zoomScaleNormal="100" workbookViewId="0">
      <pane ySplit="2" topLeftCell="A3" activePane="bottomLeft" state="frozen"/>
      <selection activeCell="C6" sqref="C6"/>
      <selection pane="bottomLeft" activeCell="F25" sqref="F25"/>
    </sheetView>
  </sheetViews>
  <sheetFormatPr defaultRowHeight="15" x14ac:dyDescent="0.25"/>
  <cols>
    <col min="1" max="1" width="3.28515625" customWidth="1"/>
    <col min="2" max="2" width="37.28515625" customWidth="1"/>
    <col min="3" max="12" width="24.5703125" customWidth="1"/>
    <col min="13" max="13" width="17.140625" customWidth="1"/>
    <col min="14" max="14" width="21.28515625" customWidth="1"/>
    <col min="15" max="15" width="25.85546875" customWidth="1"/>
    <col min="16" max="16" width="15.5703125" customWidth="1"/>
    <col min="17" max="17" width="16.5703125" customWidth="1"/>
    <col min="18" max="18" width="27.140625" customWidth="1"/>
    <col min="19" max="19" width="26.28515625" customWidth="1"/>
    <col min="20" max="20" width="39.7109375" customWidth="1"/>
    <col min="21" max="21" width="23" customWidth="1"/>
    <col min="22" max="22" width="19.85546875" customWidth="1"/>
    <col min="23" max="23" width="21.42578125" customWidth="1"/>
    <col min="24" max="24" width="25.5703125" customWidth="1"/>
    <col min="25" max="25" width="37.42578125" customWidth="1"/>
    <col min="26" max="26" width="40.28515625" customWidth="1"/>
    <col min="27" max="27" width="40" customWidth="1"/>
    <col min="28" max="28" width="33" customWidth="1"/>
    <col min="29" max="29" width="36.85546875" customWidth="1"/>
    <col min="30" max="30" width="33.5703125" customWidth="1"/>
    <col min="31" max="31" width="29" customWidth="1"/>
    <col min="32" max="32" width="40.5703125" customWidth="1"/>
    <col min="33" max="33" width="20.140625" customWidth="1"/>
    <col min="34" max="34" width="19.85546875" customWidth="1"/>
    <col min="35" max="35" width="19.5703125" customWidth="1"/>
    <col min="36" max="36" width="16.85546875" customWidth="1"/>
    <col min="37" max="37" width="18.5703125" customWidth="1"/>
    <col min="38" max="38" width="15.7109375" customWidth="1"/>
    <col min="39" max="39" width="16.42578125" customWidth="1"/>
    <col min="40" max="40" width="13.7109375" customWidth="1"/>
    <col min="41" max="41" width="19.85546875" customWidth="1"/>
    <col min="42" max="42" width="32.7109375" customWidth="1"/>
    <col min="43" max="44" width="24.85546875" customWidth="1"/>
    <col min="45" max="45" width="21.28515625" customWidth="1"/>
    <col min="46" max="46" width="19.5703125" customWidth="1"/>
    <col min="47" max="47" width="30.5703125" bestFit="1" customWidth="1"/>
    <col min="48" max="48" width="65.28515625" bestFit="1" customWidth="1"/>
    <col min="49" max="49" width="19" customWidth="1"/>
    <col min="50" max="50" width="20.7109375" customWidth="1"/>
    <col min="51" max="51" width="21" customWidth="1"/>
    <col min="52" max="52" width="24.28515625" bestFit="1" customWidth="1"/>
    <col min="53" max="53" width="25" bestFit="1" customWidth="1"/>
    <col min="54" max="54" width="28.42578125" bestFit="1" customWidth="1"/>
    <col min="55" max="55" width="20.5703125" customWidth="1"/>
    <col min="56" max="56" width="22.140625" customWidth="1"/>
    <col min="57" max="57" width="21.42578125" customWidth="1"/>
    <col min="58" max="58" width="21.85546875" customWidth="1"/>
    <col min="59" max="59" width="18.85546875" customWidth="1"/>
    <col min="60" max="60" width="23.7109375" customWidth="1"/>
    <col min="61" max="61" width="23.5703125" customWidth="1"/>
    <col min="62" max="62" width="24.140625" customWidth="1"/>
    <col min="63" max="63" width="25" customWidth="1"/>
    <col min="64" max="64" width="25.28515625" customWidth="1"/>
    <col min="65" max="65" width="36.140625" customWidth="1"/>
    <col min="66" max="66" width="22.140625" customWidth="1"/>
    <col min="67" max="67" width="20.5703125" customWidth="1"/>
    <col min="68" max="68" width="33.140625" customWidth="1"/>
    <col min="69" max="69" width="23.28515625" customWidth="1"/>
    <col min="70" max="70" width="22" customWidth="1"/>
    <col min="71" max="71" width="20.140625" customWidth="1"/>
    <col min="72" max="72" width="20.42578125" customWidth="1"/>
    <col min="73" max="73" width="24" customWidth="1"/>
    <col min="74" max="74" width="24.5703125" customWidth="1"/>
    <col min="75" max="75" width="25.140625" customWidth="1"/>
    <col min="76" max="76" width="24.42578125" customWidth="1"/>
    <col min="77" max="77" width="16.28515625" customWidth="1"/>
    <col min="78" max="78" width="31.85546875" customWidth="1"/>
    <col min="79" max="79" width="20.140625" customWidth="1"/>
    <col min="80" max="80" width="10.7109375" customWidth="1"/>
    <col min="81" max="81" width="30.42578125" customWidth="1"/>
    <col min="82" max="82" width="49.28515625" customWidth="1"/>
    <col min="83" max="92" width="10.7109375" customWidth="1"/>
    <col min="93" max="93" width="19.42578125" bestFit="1" customWidth="1"/>
    <col min="94" max="95" width="20" bestFit="1" customWidth="1"/>
    <col min="96" max="96" width="21.28515625" bestFit="1" customWidth="1"/>
    <col min="97" max="98" width="21.7109375" bestFit="1" customWidth="1"/>
    <col min="99" max="102" width="10.7109375" customWidth="1"/>
    <col min="116" max="116" width="24.5703125" customWidth="1"/>
    <col min="125" max="125" width="14" customWidth="1"/>
    <col min="126" max="126" width="19.5703125" customWidth="1"/>
    <col min="160" max="160" width="23.5703125" bestFit="1" customWidth="1"/>
    <col min="161" max="161" width="21.42578125" bestFit="1" customWidth="1"/>
    <col min="162" max="163" width="22" bestFit="1" customWidth="1"/>
    <col min="164" max="164" width="19.140625" customWidth="1"/>
    <col min="176" max="176" width="18.140625" customWidth="1"/>
    <col min="237" max="238" width="13.7109375" bestFit="1" customWidth="1"/>
    <col min="265" max="265" width="19.42578125" bestFit="1" customWidth="1"/>
    <col min="266" max="267" width="20" bestFit="1" customWidth="1"/>
    <col min="268" max="268" width="15.85546875" bestFit="1" customWidth="1"/>
    <col min="269" max="270" width="16.42578125" bestFit="1" customWidth="1"/>
    <col min="271" max="271" width="18.42578125" bestFit="1" customWidth="1"/>
    <col min="296" max="296" width="13.28515625" customWidth="1"/>
    <col min="298" max="298" width="13.28515625" customWidth="1"/>
    <col min="303" max="303" width="25.7109375" customWidth="1"/>
  </cols>
  <sheetData>
    <row r="1" spans="1:3" s="257" customFormat="1" ht="37.5" customHeight="1" x14ac:dyDescent="0.25"/>
    <row r="2" spans="1:3" s="260" customFormat="1" ht="5.25" customHeight="1" x14ac:dyDescent="0.25"/>
    <row r="3" spans="1:3" x14ac:dyDescent="0.25">
      <c r="A3" s="28"/>
      <c r="C3" s="239"/>
    </row>
    <row r="4" spans="1:3" ht="15.75" x14ac:dyDescent="0.25">
      <c r="B4" s="529" t="s">
        <v>280</v>
      </c>
      <c r="C4" s="384" t="s">
        <v>544</v>
      </c>
    </row>
    <row r="29" ht="13.9" customHeight="1" x14ac:dyDescent="0.25"/>
    <row r="30" ht="16.149999999999999" customHeight="1" x14ac:dyDescent="0.25"/>
  </sheetData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btnCoraSheet_Click">
                <anchor>
                  <from>
                    <xdr:col>0</xdr:col>
                    <xdr:colOff>95250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Button 10">
              <controlPr defaultSize="0" print="0" autoFill="0" autoPict="0" macro="[0]!btnScenarioTable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5</xdr:col>
                    <xdr:colOff>504825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6" name="ScenarioProxyType">
              <controlPr defaultSize="0" autoLine="0" autoPict="0">
                <anchor>
                  <from>
                    <xdr:col>2</xdr:col>
                    <xdr:colOff>323850</xdr:colOff>
                    <xdr:row>0</xdr:row>
                    <xdr:rowOff>76200</xdr:rowOff>
                  </from>
                  <to>
                    <xdr:col>3</xdr:col>
                    <xdr:colOff>295275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7" name="Button 13">
              <controlPr defaultSize="0" print="0" autoFill="0" autoPict="0" macro="[0]!btnNavScenPlots">
                <anchor>
                  <from>
                    <xdr:col>7</xdr:col>
                    <xdr:colOff>133350</xdr:colOff>
                    <xdr:row>0</xdr:row>
                    <xdr:rowOff>76200</xdr:rowOff>
                  </from>
                  <to>
                    <xdr:col>7</xdr:col>
                    <xdr:colOff>1238250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8" name="Button 14">
              <controlPr defaultSize="0" print="0" autoFill="0" autoPict="0" macro="[0]!btnNavEngineInout">
                <anchor>
                  <from>
                    <xdr:col>6</xdr:col>
                    <xdr:colOff>561975</xdr:colOff>
                    <xdr:row>0</xdr:row>
                    <xdr:rowOff>76200</xdr:rowOff>
                  </from>
                  <to>
                    <xdr:col>7</xdr:col>
                    <xdr:colOff>19050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Button 15">
              <controlPr defaultSize="0" print="0" autoFill="0" autoPict="0" macro="[0]!btnScenarioTable">
                <anchor>
                  <from>
                    <xdr:col>3</xdr:col>
                    <xdr:colOff>942975</xdr:colOff>
                    <xdr:row>0</xdr:row>
                    <xdr:rowOff>76200</xdr:rowOff>
                  </from>
                  <to>
                    <xdr:col>4</xdr:col>
                    <xdr:colOff>695325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Button 16">
              <controlPr defaultSize="0" print="0" autoFill="0" autoPict="0" macro="[0]!btnReRun">
                <anchor>
                  <from>
                    <xdr:col>5</xdr:col>
                    <xdr:colOff>676275</xdr:colOff>
                    <xdr:row>0</xdr:row>
                    <xdr:rowOff>76200</xdr:rowOff>
                  </from>
                  <to>
                    <xdr:col>6</xdr:col>
                    <xdr:colOff>133350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433"/>
  <sheetViews>
    <sheetView topLeftCell="A214" workbookViewId="0">
      <selection activeCell="D8" sqref="A2:D8"/>
    </sheetView>
  </sheetViews>
  <sheetFormatPr defaultColWidth="8.85546875" defaultRowHeight="12.75" x14ac:dyDescent="0.2"/>
  <cols>
    <col min="1" max="16384" width="8.85546875" style="3"/>
  </cols>
  <sheetData>
    <row r="1" spans="1:6" ht="13.5" thickBot="1" x14ac:dyDescent="0.25">
      <c r="A1" s="3">
        <v>3</v>
      </c>
      <c r="B1" s="3">
        <v>6</v>
      </c>
    </row>
    <row r="2" spans="1:6" ht="15" x14ac:dyDescent="0.25">
      <c r="A2" s="4" t="s">
        <v>98</v>
      </c>
      <c r="B2" s="4" t="s">
        <v>99</v>
      </c>
      <c r="C2" s="4" t="s">
        <v>100</v>
      </c>
      <c r="D2" s="4" t="s">
        <v>101</v>
      </c>
      <c r="E2" s="4" t="s">
        <v>102</v>
      </c>
    </row>
    <row r="3" spans="1:6" x14ac:dyDescent="0.2">
      <c r="A3" s="5">
        <v>1</v>
      </c>
      <c r="B3" s="5">
        <v>-1</v>
      </c>
      <c r="C3" s="5">
        <v>-1</v>
      </c>
      <c r="D3" s="5">
        <v>1</v>
      </c>
      <c r="E3" s="5"/>
    </row>
    <row r="4" spans="1:6" x14ac:dyDescent="0.2">
      <c r="A4" s="5">
        <v>2</v>
      </c>
      <c r="B4" s="5">
        <v>1</v>
      </c>
      <c r="C4" s="5">
        <v>-1</v>
      </c>
      <c r="D4" s="5">
        <v>-1</v>
      </c>
      <c r="E4" s="5"/>
    </row>
    <row r="5" spans="1:6" x14ac:dyDescent="0.2">
      <c r="A5" s="5">
        <v>3</v>
      </c>
      <c r="B5" s="5">
        <v>-1</v>
      </c>
      <c r="C5" s="5">
        <v>1</v>
      </c>
      <c r="D5" s="5">
        <v>-1</v>
      </c>
      <c r="E5" s="5"/>
    </row>
    <row r="6" spans="1:6" x14ac:dyDescent="0.2">
      <c r="A6" s="5">
        <v>4</v>
      </c>
      <c r="B6" s="5">
        <v>0</v>
      </c>
      <c r="C6" s="5">
        <v>0</v>
      </c>
      <c r="D6" s="5">
        <v>0</v>
      </c>
      <c r="E6" s="5"/>
    </row>
    <row r="7" spans="1:6" x14ac:dyDescent="0.2">
      <c r="A7" s="5">
        <v>5</v>
      </c>
      <c r="B7" s="5">
        <v>1</v>
      </c>
      <c r="C7" s="5">
        <v>1</v>
      </c>
      <c r="D7" s="5">
        <v>1</v>
      </c>
      <c r="E7" s="5"/>
    </row>
    <row r="8" spans="1:6" ht="13.5" thickBot="1" x14ac:dyDescent="0.25">
      <c r="A8" s="6">
        <v>6</v>
      </c>
      <c r="B8" s="6">
        <v>0</v>
      </c>
      <c r="C8" s="6">
        <v>0</v>
      </c>
      <c r="D8" s="6">
        <v>0</v>
      </c>
      <c r="E8" s="6"/>
    </row>
    <row r="9" spans="1:6" x14ac:dyDescent="0.2">
      <c r="A9" s="5"/>
      <c r="B9" s="5"/>
      <c r="C9" s="5"/>
      <c r="D9" s="5"/>
      <c r="E9" s="5"/>
    </row>
    <row r="10" spans="1:6" ht="13.5" thickBot="1" x14ac:dyDescent="0.25">
      <c r="A10" s="3">
        <v>4</v>
      </c>
      <c r="B10" s="3">
        <v>10</v>
      </c>
    </row>
    <row r="11" spans="1:6" ht="15" x14ac:dyDescent="0.25">
      <c r="A11" s="4" t="s">
        <v>98</v>
      </c>
      <c r="B11" s="4" t="s">
        <v>99</v>
      </c>
      <c r="C11" s="4" t="s">
        <v>100</v>
      </c>
      <c r="D11" s="4" t="s">
        <v>101</v>
      </c>
      <c r="E11" s="4" t="s">
        <v>103</v>
      </c>
      <c r="F11" s="4" t="s">
        <v>102</v>
      </c>
    </row>
    <row r="12" spans="1:6" x14ac:dyDescent="0.2">
      <c r="A12" s="5">
        <v>1</v>
      </c>
      <c r="B12" s="5">
        <v>-1</v>
      </c>
      <c r="C12" s="5">
        <v>-1</v>
      </c>
      <c r="D12" s="5">
        <v>-1</v>
      </c>
      <c r="E12" s="5">
        <v>-1</v>
      </c>
      <c r="F12" s="5"/>
    </row>
    <row r="13" spans="1:6" x14ac:dyDescent="0.2">
      <c r="A13" s="5">
        <v>2</v>
      </c>
      <c r="B13" s="5">
        <v>-1</v>
      </c>
      <c r="C13" s="5">
        <v>1</v>
      </c>
      <c r="D13" s="5">
        <v>1</v>
      </c>
      <c r="E13" s="5">
        <v>-1</v>
      </c>
      <c r="F13" s="5"/>
    </row>
    <row r="14" spans="1:6" x14ac:dyDescent="0.2">
      <c r="A14" s="5">
        <v>3</v>
      </c>
      <c r="B14" s="5">
        <v>0</v>
      </c>
      <c r="C14" s="5">
        <v>0</v>
      </c>
      <c r="D14" s="5">
        <v>0</v>
      </c>
      <c r="E14" s="5">
        <v>0</v>
      </c>
      <c r="F14" s="5"/>
    </row>
    <row r="15" spans="1:6" x14ac:dyDescent="0.2">
      <c r="A15" s="5">
        <v>4</v>
      </c>
      <c r="B15" s="5">
        <v>1</v>
      </c>
      <c r="C15" s="5">
        <v>1</v>
      </c>
      <c r="D15" s="5">
        <v>1</v>
      </c>
      <c r="E15" s="5">
        <v>1</v>
      </c>
      <c r="F15" s="5"/>
    </row>
    <row r="16" spans="1:6" x14ac:dyDescent="0.2">
      <c r="A16" s="5">
        <v>5</v>
      </c>
      <c r="B16" s="5">
        <v>-1</v>
      </c>
      <c r="C16" s="5">
        <v>1</v>
      </c>
      <c r="D16" s="5">
        <v>-1</v>
      </c>
      <c r="E16" s="5">
        <v>1</v>
      </c>
      <c r="F16" s="5"/>
    </row>
    <row r="17" spans="1:7" x14ac:dyDescent="0.2">
      <c r="A17" s="5">
        <v>6</v>
      </c>
      <c r="B17" s="5">
        <v>1</v>
      </c>
      <c r="C17" s="5">
        <v>1</v>
      </c>
      <c r="D17" s="5">
        <v>-1</v>
      </c>
      <c r="E17" s="5">
        <v>-1</v>
      </c>
      <c r="F17" s="5"/>
    </row>
    <row r="18" spans="1:7" x14ac:dyDescent="0.2">
      <c r="A18" s="5">
        <v>7</v>
      </c>
      <c r="B18" s="5">
        <v>-1</v>
      </c>
      <c r="C18" s="5">
        <v>-1</v>
      </c>
      <c r="D18" s="5">
        <v>1</v>
      </c>
      <c r="E18" s="5">
        <v>1</v>
      </c>
      <c r="F18" s="5"/>
    </row>
    <row r="19" spans="1:7" x14ac:dyDescent="0.2">
      <c r="A19" s="5">
        <v>8</v>
      </c>
      <c r="B19" s="5">
        <v>1</v>
      </c>
      <c r="C19" s="5">
        <v>-1</v>
      </c>
      <c r="D19" s="5">
        <v>-1</v>
      </c>
      <c r="E19" s="5">
        <v>1</v>
      </c>
      <c r="F19" s="5"/>
    </row>
    <row r="20" spans="1:7" x14ac:dyDescent="0.2">
      <c r="A20" s="5">
        <v>9</v>
      </c>
      <c r="B20" s="5">
        <v>0</v>
      </c>
      <c r="C20" s="5">
        <v>0</v>
      </c>
      <c r="D20" s="5">
        <v>0</v>
      </c>
      <c r="E20" s="5">
        <v>0</v>
      </c>
      <c r="F20" s="5"/>
    </row>
    <row r="21" spans="1:7" ht="13.5" thickBot="1" x14ac:dyDescent="0.25">
      <c r="A21" s="6">
        <v>10</v>
      </c>
      <c r="B21" s="6">
        <v>1</v>
      </c>
      <c r="C21" s="6">
        <v>-1</v>
      </c>
      <c r="D21" s="6">
        <v>1</v>
      </c>
      <c r="E21" s="6">
        <v>-1</v>
      </c>
      <c r="F21" s="6"/>
    </row>
    <row r="23" spans="1:7" ht="13.5" thickBot="1" x14ac:dyDescent="0.25">
      <c r="A23" s="3">
        <v>5</v>
      </c>
      <c r="B23" s="3">
        <v>10</v>
      </c>
    </row>
    <row r="24" spans="1:7" ht="15" x14ac:dyDescent="0.25">
      <c r="A24" s="4" t="s">
        <v>98</v>
      </c>
      <c r="B24" s="4" t="s">
        <v>99</v>
      </c>
      <c r="C24" s="4" t="s">
        <v>100</v>
      </c>
      <c r="D24" s="4" t="s">
        <v>101</v>
      </c>
      <c r="E24" s="4" t="s">
        <v>103</v>
      </c>
      <c r="F24" s="4" t="s">
        <v>104</v>
      </c>
      <c r="G24" s="4" t="s">
        <v>102</v>
      </c>
    </row>
    <row r="25" spans="1:7" x14ac:dyDescent="0.2">
      <c r="A25" s="5">
        <v>1</v>
      </c>
      <c r="B25" s="5">
        <v>1</v>
      </c>
      <c r="C25" s="5">
        <v>-1</v>
      </c>
      <c r="D25" s="5">
        <v>1</v>
      </c>
      <c r="E25" s="5">
        <v>-1</v>
      </c>
      <c r="F25" s="5">
        <v>1</v>
      </c>
      <c r="G25" s="5"/>
    </row>
    <row r="26" spans="1:7" x14ac:dyDescent="0.2">
      <c r="A26" s="5">
        <v>2</v>
      </c>
      <c r="B26" s="5">
        <v>1</v>
      </c>
      <c r="C26" s="5">
        <v>1</v>
      </c>
      <c r="D26" s="5">
        <v>1</v>
      </c>
      <c r="E26" s="5">
        <v>1</v>
      </c>
      <c r="F26" s="5">
        <v>1</v>
      </c>
      <c r="G26" s="5"/>
    </row>
    <row r="27" spans="1:7" x14ac:dyDescent="0.2">
      <c r="A27" s="5">
        <v>3</v>
      </c>
      <c r="B27" s="5">
        <v>-1</v>
      </c>
      <c r="C27" s="5">
        <v>-1</v>
      </c>
      <c r="D27" s="5">
        <v>1</v>
      </c>
      <c r="E27" s="5">
        <v>1</v>
      </c>
      <c r="F27" s="5">
        <v>-1</v>
      </c>
      <c r="G27" s="5"/>
    </row>
    <row r="28" spans="1:7" x14ac:dyDescent="0.2">
      <c r="A28" s="5">
        <v>4</v>
      </c>
      <c r="B28" s="5">
        <v>1</v>
      </c>
      <c r="C28" s="5">
        <v>1</v>
      </c>
      <c r="D28" s="5">
        <v>-1</v>
      </c>
      <c r="E28" s="5">
        <v>1</v>
      </c>
      <c r="F28" s="5">
        <v>-1</v>
      </c>
      <c r="G28" s="5"/>
    </row>
    <row r="29" spans="1:7" x14ac:dyDescent="0.2">
      <c r="A29" s="5">
        <v>5</v>
      </c>
      <c r="B29" s="5">
        <v>-1</v>
      </c>
      <c r="C29" s="5">
        <v>-1</v>
      </c>
      <c r="D29" s="5">
        <v>-1</v>
      </c>
      <c r="E29" s="5">
        <v>1</v>
      </c>
      <c r="F29" s="5">
        <v>1</v>
      </c>
      <c r="G29" s="5"/>
    </row>
    <row r="30" spans="1:7" x14ac:dyDescent="0.2">
      <c r="A30" s="5">
        <v>6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5"/>
    </row>
    <row r="31" spans="1:7" x14ac:dyDescent="0.2">
      <c r="A31" s="5">
        <v>7</v>
      </c>
      <c r="B31" s="5">
        <v>-1</v>
      </c>
      <c r="C31" s="5">
        <v>1</v>
      </c>
      <c r="D31" s="5">
        <v>-1</v>
      </c>
      <c r="E31" s="5">
        <v>-1</v>
      </c>
      <c r="F31" s="5">
        <v>1</v>
      </c>
      <c r="G31" s="5"/>
    </row>
    <row r="32" spans="1:7" x14ac:dyDescent="0.2">
      <c r="A32" s="5">
        <v>8</v>
      </c>
      <c r="B32" s="5">
        <v>1</v>
      </c>
      <c r="C32" s="5">
        <v>-1</v>
      </c>
      <c r="D32" s="5">
        <v>-1</v>
      </c>
      <c r="E32" s="5">
        <v>-1</v>
      </c>
      <c r="F32" s="5">
        <v>-1</v>
      </c>
      <c r="G32" s="5"/>
    </row>
    <row r="33" spans="1:8" x14ac:dyDescent="0.2">
      <c r="A33" s="5">
        <v>9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5"/>
    </row>
    <row r="34" spans="1:8" ht="13.5" thickBot="1" x14ac:dyDescent="0.25">
      <c r="A34" s="6">
        <v>10</v>
      </c>
      <c r="B34" s="6">
        <v>-1</v>
      </c>
      <c r="C34" s="6">
        <v>1</v>
      </c>
      <c r="D34" s="6">
        <v>1</v>
      </c>
      <c r="E34" s="6">
        <v>-1</v>
      </c>
      <c r="F34" s="6">
        <v>-1</v>
      </c>
      <c r="G34" s="6"/>
    </row>
    <row r="36" spans="1:8" ht="13.5" thickBot="1" x14ac:dyDescent="0.25">
      <c r="A36" s="3">
        <v>6</v>
      </c>
      <c r="B36" s="3">
        <v>14</v>
      </c>
    </row>
    <row r="37" spans="1:8" ht="15" x14ac:dyDescent="0.25">
      <c r="A37" s="4" t="s">
        <v>98</v>
      </c>
      <c r="B37" s="4" t="s">
        <v>99</v>
      </c>
      <c r="C37" s="4" t="s">
        <v>100</v>
      </c>
      <c r="D37" s="4" t="s">
        <v>101</v>
      </c>
      <c r="E37" s="4" t="s">
        <v>103</v>
      </c>
      <c r="F37" s="4" t="s">
        <v>104</v>
      </c>
      <c r="G37" s="4" t="s">
        <v>105</v>
      </c>
      <c r="H37" s="4" t="s">
        <v>102</v>
      </c>
    </row>
    <row r="38" spans="1:8" x14ac:dyDescent="0.2">
      <c r="A38" s="5">
        <v>1</v>
      </c>
      <c r="B38" s="5">
        <v>1</v>
      </c>
      <c r="C38" s="5">
        <v>-1</v>
      </c>
      <c r="D38" s="5">
        <v>1</v>
      </c>
      <c r="E38" s="5">
        <v>1</v>
      </c>
      <c r="F38" s="5">
        <v>-1</v>
      </c>
      <c r="G38" s="5">
        <v>1</v>
      </c>
      <c r="H38" s="5"/>
    </row>
    <row r="39" spans="1:8" x14ac:dyDescent="0.2">
      <c r="A39" s="5">
        <v>2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/>
    </row>
    <row r="40" spans="1:8" x14ac:dyDescent="0.2">
      <c r="A40" s="5">
        <v>3</v>
      </c>
      <c r="B40" s="5">
        <v>1</v>
      </c>
      <c r="C40" s="5">
        <v>1</v>
      </c>
      <c r="D40" s="5">
        <v>1</v>
      </c>
      <c r="E40" s="5">
        <v>-1</v>
      </c>
      <c r="F40" s="5">
        <v>1</v>
      </c>
      <c r="G40" s="5">
        <v>1</v>
      </c>
      <c r="H40" s="5"/>
    </row>
    <row r="41" spans="1:8" x14ac:dyDescent="0.2">
      <c r="A41" s="5">
        <v>4</v>
      </c>
      <c r="B41" s="5">
        <v>-1</v>
      </c>
      <c r="C41" s="5">
        <v>1</v>
      </c>
      <c r="D41" s="5">
        <v>1</v>
      </c>
      <c r="E41" s="5">
        <v>-1</v>
      </c>
      <c r="F41" s="5">
        <v>1</v>
      </c>
      <c r="G41" s="5">
        <v>-1</v>
      </c>
      <c r="H41" s="5"/>
    </row>
    <row r="42" spans="1:8" x14ac:dyDescent="0.2">
      <c r="A42" s="5">
        <v>5</v>
      </c>
      <c r="B42" s="5">
        <v>1</v>
      </c>
      <c r="C42" s="5">
        <v>-1</v>
      </c>
      <c r="D42" s="5">
        <v>-1</v>
      </c>
      <c r="E42" s="5">
        <v>-1</v>
      </c>
      <c r="F42" s="5">
        <v>1</v>
      </c>
      <c r="G42" s="5">
        <v>1</v>
      </c>
      <c r="H42" s="5"/>
    </row>
    <row r="43" spans="1:8" x14ac:dyDescent="0.2">
      <c r="A43" s="5">
        <v>6</v>
      </c>
      <c r="B43" s="5">
        <v>-1</v>
      </c>
      <c r="C43" s="5">
        <v>1</v>
      </c>
      <c r="D43" s="5">
        <v>1</v>
      </c>
      <c r="E43" s="5">
        <v>1</v>
      </c>
      <c r="F43" s="5">
        <v>-1</v>
      </c>
      <c r="G43" s="5">
        <v>1</v>
      </c>
      <c r="H43" s="5"/>
    </row>
    <row r="44" spans="1:8" x14ac:dyDescent="0.2">
      <c r="A44" s="5">
        <v>7</v>
      </c>
      <c r="B44" s="5">
        <v>-1</v>
      </c>
      <c r="C44" s="5">
        <v>-1</v>
      </c>
      <c r="D44" s="5">
        <v>-1</v>
      </c>
      <c r="E44" s="5">
        <v>1</v>
      </c>
      <c r="F44" s="5">
        <v>1</v>
      </c>
      <c r="G44" s="5">
        <v>1</v>
      </c>
      <c r="H44" s="5"/>
    </row>
    <row r="45" spans="1:8" x14ac:dyDescent="0.2">
      <c r="A45" s="5">
        <v>8</v>
      </c>
      <c r="B45" s="5">
        <v>-1</v>
      </c>
      <c r="C45" s="5">
        <v>-1</v>
      </c>
      <c r="D45" s="5">
        <v>1</v>
      </c>
      <c r="E45" s="5">
        <v>1</v>
      </c>
      <c r="F45" s="5">
        <v>1</v>
      </c>
      <c r="G45" s="5">
        <v>-1</v>
      </c>
      <c r="H45" s="5"/>
    </row>
    <row r="46" spans="1:8" x14ac:dyDescent="0.2">
      <c r="A46" s="5">
        <v>9</v>
      </c>
      <c r="B46" s="5">
        <v>1</v>
      </c>
      <c r="C46" s="5">
        <v>1</v>
      </c>
      <c r="D46" s="5">
        <v>-1</v>
      </c>
      <c r="E46" s="5">
        <v>1</v>
      </c>
      <c r="F46" s="5">
        <v>-1</v>
      </c>
      <c r="G46" s="5">
        <v>-1</v>
      </c>
      <c r="H46" s="5"/>
    </row>
    <row r="47" spans="1:8" x14ac:dyDescent="0.2">
      <c r="A47" s="5">
        <v>10</v>
      </c>
      <c r="B47" s="5">
        <v>-1</v>
      </c>
      <c r="C47" s="5">
        <v>1</v>
      </c>
      <c r="D47" s="5">
        <v>-1</v>
      </c>
      <c r="E47" s="5">
        <v>-1</v>
      </c>
      <c r="F47" s="5">
        <v>-1</v>
      </c>
      <c r="G47" s="5">
        <v>1</v>
      </c>
      <c r="H47" s="5"/>
    </row>
    <row r="48" spans="1:8" x14ac:dyDescent="0.2">
      <c r="A48" s="5">
        <v>11</v>
      </c>
      <c r="B48" s="5">
        <v>1</v>
      </c>
      <c r="C48" s="5">
        <v>-1</v>
      </c>
      <c r="D48" s="5">
        <v>1</v>
      </c>
      <c r="E48" s="5">
        <v>-1</v>
      </c>
      <c r="F48" s="5">
        <v>-1</v>
      </c>
      <c r="G48" s="5">
        <v>-1</v>
      </c>
      <c r="H48" s="5"/>
    </row>
    <row r="49" spans="1:9" x14ac:dyDescent="0.2">
      <c r="A49" s="5">
        <v>12</v>
      </c>
      <c r="B49" s="5">
        <v>-1</v>
      </c>
      <c r="C49" s="5">
        <v>-1</v>
      </c>
      <c r="D49" s="5">
        <v>-1</v>
      </c>
      <c r="E49" s="5">
        <v>-1</v>
      </c>
      <c r="F49" s="5">
        <v>-1</v>
      </c>
      <c r="G49" s="5">
        <v>-1</v>
      </c>
      <c r="H49" s="5"/>
    </row>
    <row r="50" spans="1:9" x14ac:dyDescent="0.2">
      <c r="A50" s="5">
        <v>13</v>
      </c>
      <c r="B50" s="5">
        <v>1</v>
      </c>
      <c r="C50" s="5">
        <v>1</v>
      </c>
      <c r="D50" s="5">
        <v>-1</v>
      </c>
      <c r="E50" s="5">
        <v>1</v>
      </c>
      <c r="F50" s="5">
        <v>1</v>
      </c>
      <c r="G50" s="5">
        <v>-1</v>
      </c>
      <c r="H50" s="5"/>
    </row>
    <row r="51" spans="1:9" ht="13.5" thickBot="1" x14ac:dyDescent="0.25">
      <c r="A51" s="6">
        <v>14</v>
      </c>
      <c r="B51" s="6">
        <v>0</v>
      </c>
      <c r="C51" s="6">
        <v>0</v>
      </c>
      <c r="D51" s="6">
        <v>0</v>
      </c>
      <c r="E51" s="6">
        <v>0</v>
      </c>
      <c r="F51" s="6">
        <v>0</v>
      </c>
      <c r="G51" s="6">
        <v>0</v>
      </c>
      <c r="H51" s="6"/>
    </row>
    <row r="53" spans="1:9" ht="13.5" thickBot="1" x14ac:dyDescent="0.25">
      <c r="A53" s="3">
        <v>7</v>
      </c>
      <c r="B53" s="3">
        <v>14</v>
      </c>
    </row>
    <row r="54" spans="1:9" ht="15" x14ac:dyDescent="0.25">
      <c r="A54" s="7" t="s">
        <v>98</v>
      </c>
      <c r="B54" s="8" t="s">
        <v>99</v>
      </c>
      <c r="C54" s="8" t="s">
        <v>100</v>
      </c>
      <c r="D54" s="8" t="s">
        <v>101</v>
      </c>
      <c r="E54" s="8" t="s">
        <v>103</v>
      </c>
      <c r="F54" s="8" t="s">
        <v>104</v>
      </c>
      <c r="G54" s="8" t="s">
        <v>105</v>
      </c>
      <c r="H54" s="9" t="s">
        <v>106</v>
      </c>
      <c r="I54" s="10" t="s">
        <v>102</v>
      </c>
    </row>
    <row r="55" spans="1:9" x14ac:dyDescent="0.2">
      <c r="A55" s="11">
        <v>1</v>
      </c>
      <c r="B55" s="12">
        <v>-1</v>
      </c>
      <c r="C55" s="12">
        <v>-1</v>
      </c>
      <c r="D55" s="12">
        <v>1</v>
      </c>
      <c r="E55" s="12">
        <v>1</v>
      </c>
      <c r="F55" s="12">
        <v>1</v>
      </c>
      <c r="G55" s="12">
        <v>-1</v>
      </c>
      <c r="H55" s="13">
        <v>1</v>
      </c>
      <c r="I55" s="5"/>
    </row>
    <row r="56" spans="1:9" x14ac:dyDescent="0.2">
      <c r="A56" s="11">
        <v>2</v>
      </c>
      <c r="B56" s="12">
        <v>1</v>
      </c>
      <c r="C56" s="12">
        <v>1</v>
      </c>
      <c r="D56" s="12">
        <v>1</v>
      </c>
      <c r="E56" s="12">
        <v>-1</v>
      </c>
      <c r="F56" s="12">
        <v>1</v>
      </c>
      <c r="G56" s="12">
        <v>1</v>
      </c>
      <c r="H56" s="13">
        <v>-1</v>
      </c>
      <c r="I56" s="5"/>
    </row>
    <row r="57" spans="1:9" x14ac:dyDescent="0.2">
      <c r="A57" s="11">
        <v>3</v>
      </c>
      <c r="B57" s="12">
        <v>0</v>
      </c>
      <c r="C57" s="12">
        <v>0</v>
      </c>
      <c r="D57" s="12">
        <v>0</v>
      </c>
      <c r="E57" s="12">
        <v>0</v>
      </c>
      <c r="F57" s="12">
        <v>0</v>
      </c>
      <c r="G57" s="12">
        <v>0</v>
      </c>
      <c r="H57" s="13">
        <v>0</v>
      </c>
      <c r="I57" s="5"/>
    </row>
    <row r="58" spans="1:9" x14ac:dyDescent="0.2">
      <c r="A58" s="11">
        <v>4</v>
      </c>
      <c r="B58" s="12">
        <v>-1</v>
      </c>
      <c r="C58" s="12">
        <v>1</v>
      </c>
      <c r="D58" s="12">
        <v>1</v>
      </c>
      <c r="E58" s="12">
        <v>-1</v>
      </c>
      <c r="F58" s="12">
        <v>1</v>
      </c>
      <c r="G58" s="12">
        <v>-1</v>
      </c>
      <c r="H58" s="13">
        <v>-1</v>
      </c>
      <c r="I58" s="5"/>
    </row>
    <row r="59" spans="1:9" x14ac:dyDescent="0.2">
      <c r="A59" s="11">
        <v>5</v>
      </c>
      <c r="B59" s="12">
        <v>0</v>
      </c>
      <c r="C59" s="12">
        <v>0</v>
      </c>
      <c r="D59" s="12">
        <v>0</v>
      </c>
      <c r="E59" s="12">
        <v>0</v>
      </c>
      <c r="F59" s="12">
        <v>0</v>
      </c>
      <c r="G59" s="12">
        <v>0</v>
      </c>
      <c r="H59" s="13">
        <v>0</v>
      </c>
      <c r="I59" s="5"/>
    </row>
    <row r="60" spans="1:9" x14ac:dyDescent="0.2">
      <c r="A60" s="11">
        <v>6</v>
      </c>
      <c r="B60" s="12">
        <v>-1</v>
      </c>
      <c r="C60" s="12">
        <v>-1</v>
      </c>
      <c r="D60" s="12">
        <v>-1</v>
      </c>
      <c r="E60" s="12">
        <v>-1</v>
      </c>
      <c r="F60" s="12">
        <v>-1</v>
      </c>
      <c r="G60" s="12">
        <v>-1</v>
      </c>
      <c r="H60" s="13">
        <v>-1</v>
      </c>
      <c r="I60" s="5"/>
    </row>
    <row r="61" spans="1:9" x14ac:dyDescent="0.2">
      <c r="A61" s="11">
        <v>7</v>
      </c>
      <c r="B61" s="12">
        <v>1</v>
      </c>
      <c r="C61" s="12">
        <v>-1</v>
      </c>
      <c r="D61" s="12">
        <v>-1</v>
      </c>
      <c r="E61" s="12">
        <v>-1</v>
      </c>
      <c r="F61" s="12">
        <v>1</v>
      </c>
      <c r="G61" s="12">
        <v>1</v>
      </c>
      <c r="H61" s="13">
        <v>1</v>
      </c>
      <c r="I61" s="5"/>
    </row>
    <row r="62" spans="1:9" x14ac:dyDescent="0.2">
      <c r="A62" s="11">
        <v>8</v>
      </c>
      <c r="B62" s="12">
        <v>1</v>
      </c>
      <c r="C62" s="12">
        <v>1</v>
      </c>
      <c r="D62" s="12">
        <v>-1</v>
      </c>
      <c r="E62" s="12">
        <v>1</v>
      </c>
      <c r="F62" s="12">
        <v>-1</v>
      </c>
      <c r="G62" s="12">
        <v>-1</v>
      </c>
      <c r="H62" s="13">
        <v>-1</v>
      </c>
      <c r="I62" s="5"/>
    </row>
    <row r="63" spans="1:9" x14ac:dyDescent="0.2">
      <c r="A63" s="11">
        <v>9</v>
      </c>
      <c r="B63" s="12">
        <v>1</v>
      </c>
      <c r="C63" s="12">
        <v>-1</v>
      </c>
      <c r="D63" s="12">
        <v>1</v>
      </c>
      <c r="E63" s="12">
        <v>1</v>
      </c>
      <c r="F63" s="12">
        <v>-1</v>
      </c>
      <c r="G63" s="12">
        <v>1</v>
      </c>
      <c r="H63" s="13">
        <v>-1</v>
      </c>
      <c r="I63" s="5"/>
    </row>
    <row r="64" spans="1:9" x14ac:dyDescent="0.2">
      <c r="A64" s="11">
        <v>10</v>
      </c>
      <c r="B64" s="12">
        <v>1</v>
      </c>
      <c r="C64" s="12">
        <v>1</v>
      </c>
      <c r="D64" s="12">
        <v>-1</v>
      </c>
      <c r="E64" s="12">
        <v>1</v>
      </c>
      <c r="F64" s="12">
        <v>1</v>
      </c>
      <c r="G64" s="12">
        <v>-1</v>
      </c>
      <c r="H64" s="13">
        <v>1</v>
      </c>
      <c r="I64" s="5"/>
    </row>
    <row r="65" spans="1:10" x14ac:dyDescent="0.2">
      <c r="A65" s="11">
        <v>11</v>
      </c>
      <c r="B65" s="12">
        <v>-1</v>
      </c>
      <c r="C65" s="12">
        <v>-1</v>
      </c>
      <c r="D65" s="12">
        <v>-1</v>
      </c>
      <c r="E65" s="12">
        <v>1</v>
      </c>
      <c r="F65" s="12">
        <v>1</v>
      </c>
      <c r="G65" s="12">
        <v>1</v>
      </c>
      <c r="H65" s="13">
        <v>-1</v>
      </c>
      <c r="I65" s="5"/>
    </row>
    <row r="66" spans="1:10" x14ac:dyDescent="0.2">
      <c r="A66" s="11">
        <v>12</v>
      </c>
      <c r="B66" s="12">
        <v>-1</v>
      </c>
      <c r="C66" s="12">
        <v>1</v>
      </c>
      <c r="D66" s="12">
        <v>-1</v>
      </c>
      <c r="E66" s="12">
        <v>-1</v>
      </c>
      <c r="F66" s="12">
        <v>-1</v>
      </c>
      <c r="G66" s="12">
        <v>1</v>
      </c>
      <c r="H66" s="13">
        <v>1</v>
      </c>
      <c r="I66" s="5"/>
    </row>
    <row r="67" spans="1:10" x14ac:dyDescent="0.2">
      <c r="A67" s="11">
        <v>13</v>
      </c>
      <c r="B67" s="12">
        <v>1</v>
      </c>
      <c r="C67" s="12">
        <v>-1</v>
      </c>
      <c r="D67" s="12">
        <v>1</v>
      </c>
      <c r="E67" s="12">
        <v>-1</v>
      </c>
      <c r="F67" s="12">
        <v>-1</v>
      </c>
      <c r="G67" s="12">
        <v>-1</v>
      </c>
      <c r="H67" s="13">
        <v>1</v>
      </c>
      <c r="I67" s="5"/>
    </row>
    <row r="68" spans="1:10" ht="13.5" thickBot="1" x14ac:dyDescent="0.25">
      <c r="A68" s="14">
        <v>14</v>
      </c>
      <c r="B68" s="15">
        <v>-1</v>
      </c>
      <c r="C68" s="15">
        <v>1</v>
      </c>
      <c r="D68" s="15">
        <v>1</v>
      </c>
      <c r="E68" s="15">
        <v>1</v>
      </c>
      <c r="F68" s="15">
        <v>-1</v>
      </c>
      <c r="G68" s="15">
        <v>1</v>
      </c>
      <c r="H68" s="16">
        <v>1</v>
      </c>
      <c r="I68" s="6"/>
    </row>
    <row r="70" spans="1:10" ht="13.5" thickBot="1" x14ac:dyDescent="0.25">
      <c r="A70" s="3">
        <v>8</v>
      </c>
      <c r="B70" s="3">
        <v>14</v>
      </c>
    </row>
    <row r="71" spans="1:10" ht="15" x14ac:dyDescent="0.25">
      <c r="A71" s="4" t="s">
        <v>98</v>
      </c>
      <c r="B71" s="4" t="s">
        <v>99</v>
      </c>
      <c r="C71" s="4" t="s">
        <v>100</v>
      </c>
      <c r="D71" s="4" t="s">
        <v>101</v>
      </c>
      <c r="E71" s="4" t="s">
        <v>103</v>
      </c>
      <c r="F71" s="4" t="s">
        <v>104</v>
      </c>
      <c r="G71" s="4" t="s">
        <v>105</v>
      </c>
      <c r="H71" s="4" t="s">
        <v>106</v>
      </c>
      <c r="I71" s="4" t="s">
        <v>107</v>
      </c>
      <c r="J71" s="4" t="s">
        <v>102</v>
      </c>
    </row>
    <row r="72" spans="1:10" x14ac:dyDescent="0.2">
      <c r="A72" s="5">
        <v>1</v>
      </c>
      <c r="B72" s="5">
        <v>0</v>
      </c>
      <c r="C72" s="5">
        <v>0</v>
      </c>
      <c r="D72" s="5">
        <v>0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/>
    </row>
    <row r="73" spans="1:10" x14ac:dyDescent="0.2">
      <c r="A73" s="5">
        <v>2</v>
      </c>
      <c r="B73" s="5">
        <v>1</v>
      </c>
      <c r="C73" s="5">
        <v>1</v>
      </c>
      <c r="D73" s="5">
        <v>-1</v>
      </c>
      <c r="E73" s="5">
        <v>1</v>
      </c>
      <c r="F73" s="5">
        <v>1</v>
      </c>
      <c r="G73" s="5">
        <v>-1</v>
      </c>
      <c r="H73" s="5">
        <v>1</v>
      </c>
      <c r="I73" s="5">
        <v>-1</v>
      </c>
      <c r="J73" s="5"/>
    </row>
    <row r="74" spans="1:10" x14ac:dyDescent="0.2">
      <c r="A74" s="5">
        <v>3</v>
      </c>
      <c r="B74" s="5">
        <v>-1</v>
      </c>
      <c r="C74" s="5">
        <v>1</v>
      </c>
      <c r="D74" s="5">
        <v>-1</v>
      </c>
      <c r="E74" s="5">
        <v>-1</v>
      </c>
      <c r="F74" s="5">
        <v>-1</v>
      </c>
      <c r="G74" s="5">
        <v>1</v>
      </c>
      <c r="H74" s="5">
        <v>1</v>
      </c>
      <c r="I74" s="5">
        <v>1</v>
      </c>
      <c r="J74" s="5"/>
    </row>
    <row r="75" spans="1:10" x14ac:dyDescent="0.2">
      <c r="A75" s="5">
        <v>4</v>
      </c>
      <c r="B75" s="5">
        <v>-1</v>
      </c>
      <c r="C75" s="5">
        <v>1</v>
      </c>
      <c r="D75" s="5">
        <v>1</v>
      </c>
      <c r="E75" s="5">
        <v>1</v>
      </c>
      <c r="F75" s="5">
        <v>-1</v>
      </c>
      <c r="G75" s="5">
        <v>1</v>
      </c>
      <c r="H75" s="5">
        <v>1</v>
      </c>
      <c r="I75" s="5">
        <v>-1</v>
      </c>
      <c r="J75" s="5"/>
    </row>
    <row r="76" spans="1:10" x14ac:dyDescent="0.2">
      <c r="A76" s="5">
        <v>5</v>
      </c>
      <c r="B76" s="5">
        <v>-1</v>
      </c>
      <c r="C76" s="5">
        <v>-1</v>
      </c>
      <c r="D76" s="5">
        <v>-1</v>
      </c>
      <c r="E76" s="5">
        <v>1</v>
      </c>
      <c r="F76" s="5">
        <v>1</v>
      </c>
      <c r="G76" s="5">
        <v>1</v>
      </c>
      <c r="H76" s="5">
        <v>-1</v>
      </c>
      <c r="I76" s="5">
        <v>1</v>
      </c>
      <c r="J76" s="5"/>
    </row>
    <row r="77" spans="1:10" x14ac:dyDescent="0.2">
      <c r="A77" s="5">
        <v>6</v>
      </c>
      <c r="B77" s="5">
        <v>0</v>
      </c>
      <c r="C77" s="5">
        <v>0</v>
      </c>
      <c r="D77" s="5">
        <v>0</v>
      </c>
      <c r="E77" s="5">
        <v>0</v>
      </c>
      <c r="F77" s="5">
        <v>0</v>
      </c>
      <c r="G77" s="5">
        <v>0</v>
      </c>
      <c r="H77" s="5">
        <v>0</v>
      </c>
      <c r="I77" s="5">
        <v>0</v>
      </c>
      <c r="J77" s="5"/>
    </row>
    <row r="78" spans="1:10" x14ac:dyDescent="0.2">
      <c r="A78" s="5">
        <v>7</v>
      </c>
      <c r="B78" s="5">
        <v>-1</v>
      </c>
      <c r="C78" s="5">
        <v>-1</v>
      </c>
      <c r="D78" s="5">
        <v>-1</v>
      </c>
      <c r="E78" s="5">
        <v>-1</v>
      </c>
      <c r="F78" s="5">
        <v>-1</v>
      </c>
      <c r="G78" s="5">
        <v>-1</v>
      </c>
      <c r="H78" s="5">
        <v>-1</v>
      </c>
      <c r="I78" s="5">
        <v>-1</v>
      </c>
      <c r="J78" s="5"/>
    </row>
    <row r="79" spans="1:10" x14ac:dyDescent="0.2">
      <c r="A79" s="5">
        <v>8</v>
      </c>
      <c r="B79" s="5">
        <v>1</v>
      </c>
      <c r="C79" s="5">
        <v>1</v>
      </c>
      <c r="D79" s="5">
        <v>-1</v>
      </c>
      <c r="E79" s="5">
        <v>1</v>
      </c>
      <c r="F79" s="5">
        <v>-1</v>
      </c>
      <c r="G79" s="5">
        <v>-1</v>
      </c>
      <c r="H79" s="5">
        <v>-1</v>
      </c>
      <c r="I79" s="5">
        <v>1</v>
      </c>
      <c r="J79" s="5"/>
    </row>
    <row r="80" spans="1:10" x14ac:dyDescent="0.2">
      <c r="A80" s="5">
        <v>9</v>
      </c>
      <c r="B80" s="5">
        <v>-1</v>
      </c>
      <c r="C80" s="5">
        <v>1</v>
      </c>
      <c r="D80" s="5">
        <v>1</v>
      </c>
      <c r="E80" s="5">
        <v>-1</v>
      </c>
      <c r="F80" s="5">
        <v>1</v>
      </c>
      <c r="G80" s="5">
        <v>-1</v>
      </c>
      <c r="H80" s="5">
        <v>-1</v>
      </c>
      <c r="I80" s="5">
        <v>-1</v>
      </c>
      <c r="J80" s="5"/>
    </row>
    <row r="81" spans="1:11" x14ac:dyDescent="0.2">
      <c r="A81" s="5">
        <v>10</v>
      </c>
      <c r="B81" s="5">
        <v>1</v>
      </c>
      <c r="C81" s="5">
        <v>-1</v>
      </c>
      <c r="D81" s="5">
        <v>1</v>
      </c>
      <c r="E81" s="5">
        <v>-1</v>
      </c>
      <c r="F81" s="5">
        <v>-1</v>
      </c>
      <c r="G81" s="5">
        <v>-1</v>
      </c>
      <c r="H81" s="5">
        <v>1</v>
      </c>
      <c r="I81" s="5">
        <v>1</v>
      </c>
      <c r="J81" s="5"/>
    </row>
    <row r="82" spans="1:11" x14ac:dyDescent="0.2">
      <c r="A82" s="5">
        <v>11</v>
      </c>
      <c r="B82" s="5">
        <v>1</v>
      </c>
      <c r="C82" s="5">
        <v>-1</v>
      </c>
      <c r="D82" s="5">
        <v>1</v>
      </c>
      <c r="E82" s="5">
        <v>1</v>
      </c>
      <c r="F82" s="5">
        <v>-1</v>
      </c>
      <c r="G82" s="5">
        <v>1</v>
      </c>
      <c r="H82" s="5">
        <v>-1</v>
      </c>
      <c r="I82" s="5">
        <v>-1</v>
      </c>
      <c r="J82" s="5"/>
    </row>
    <row r="83" spans="1:11" x14ac:dyDescent="0.2">
      <c r="A83" s="5">
        <v>12</v>
      </c>
      <c r="B83" s="5">
        <v>1</v>
      </c>
      <c r="C83" s="5">
        <v>1</v>
      </c>
      <c r="D83" s="5">
        <v>1</v>
      </c>
      <c r="E83" s="5">
        <v>-1</v>
      </c>
      <c r="F83" s="5">
        <v>1</v>
      </c>
      <c r="G83" s="5">
        <v>1</v>
      </c>
      <c r="H83" s="5">
        <v>-1</v>
      </c>
      <c r="I83" s="5">
        <v>1</v>
      </c>
      <c r="J83" s="5"/>
    </row>
    <row r="84" spans="1:11" x14ac:dyDescent="0.2">
      <c r="A84" s="5">
        <v>13</v>
      </c>
      <c r="B84" s="5">
        <v>1</v>
      </c>
      <c r="C84" s="5">
        <v>-1</v>
      </c>
      <c r="D84" s="5">
        <v>-1</v>
      </c>
      <c r="E84" s="5">
        <v>-1</v>
      </c>
      <c r="F84" s="5">
        <v>1</v>
      </c>
      <c r="G84" s="5">
        <v>1</v>
      </c>
      <c r="H84" s="5">
        <v>1</v>
      </c>
      <c r="I84" s="5">
        <v>-1</v>
      </c>
      <c r="J84" s="5"/>
    </row>
    <row r="85" spans="1:11" ht="13.5" thickBot="1" x14ac:dyDescent="0.25">
      <c r="A85" s="6">
        <v>14</v>
      </c>
      <c r="B85" s="6">
        <v>-1</v>
      </c>
      <c r="C85" s="6">
        <v>-1</v>
      </c>
      <c r="D85" s="6">
        <v>1</v>
      </c>
      <c r="E85" s="6">
        <v>1</v>
      </c>
      <c r="F85" s="6">
        <v>1</v>
      </c>
      <c r="G85" s="6">
        <v>-1</v>
      </c>
      <c r="H85" s="6">
        <v>1</v>
      </c>
      <c r="I85" s="6">
        <v>1</v>
      </c>
      <c r="J85" s="6"/>
    </row>
    <row r="87" spans="1:11" ht="13.5" thickBot="1" x14ac:dyDescent="0.25">
      <c r="A87" s="3">
        <v>9</v>
      </c>
      <c r="B87" s="3">
        <v>18</v>
      </c>
    </row>
    <row r="88" spans="1:11" ht="15" x14ac:dyDescent="0.25">
      <c r="A88" s="4" t="s">
        <v>98</v>
      </c>
      <c r="B88" s="4" t="s">
        <v>99</v>
      </c>
      <c r="C88" s="4" t="s">
        <v>100</v>
      </c>
      <c r="D88" s="4" t="s">
        <v>101</v>
      </c>
      <c r="E88" s="4" t="s">
        <v>103</v>
      </c>
      <c r="F88" s="4" t="s">
        <v>104</v>
      </c>
      <c r="G88" s="4" t="s">
        <v>105</v>
      </c>
      <c r="H88" s="4" t="s">
        <v>106</v>
      </c>
      <c r="I88" s="4" t="s">
        <v>107</v>
      </c>
      <c r="J88" s="4" t="s">
        <v>108</v>
      </c>
      <c r="K88" s="4" t="s">
        <v>102</v>
      </c>
    </row>
    <row r="89" spans="1:11" x14ac:dyDescent="0.2">
      <c r="A89" s="5">
        <v>1</v>
      </c>
      <c r="B89" s="5">
        <v>-1</v>
      </c>
      <c r="C89" s="5">
        <v>-1</v>
      </c>
      <c r="D89" s="5">
        <v>-1</v>
      </c>
      <c r="E89" s="5">
        <v>1</v>
      </c>
      <c r="F89" s="5">
        <v>-1</v>
      </c>
      <c r="G89" s="5">
        <v>1</v>
      </c>
      <c r="H89" s="5">
        <v>1</v>
      </c>
      <c r="I89" s="5">
        <v>1</v>
      </c>
      <c r="J89" s="5">
        <v>-1</v>
      </c>
      <c r="K89" s="5"/>
    </row>
    <row r="90" spans="1:11" x14ac:dyDescent="0.2">
      <c r="A90" s="5">
        <v>2</v>
      </c>
      <c r="B90" s="5">
        <v>1</v>
      </c>
      <c r="C90" s="5">
        <v>1</v>
      </c>
      <c r="D90" s="5">
        <v>-1</v>
      </c>
      <c r="E90" s="5">
        <v>1</v>
      </c>
      <c r="F90" s="5">
        <v>-1</v>
      </c>
      <c r="G90" s="5">
        <v>-1</v>
      </c>
      <c r="H90" s="5">
        <v>-1</v>
      </c>
      <c r="I90" s="5">
        <v>1</v>
      </c>
      <c r="J90" s="5">
        <v>-1</v>
      </c>
      <c r="K90" s="5"/>
    </row>
    <row r="91" spans="1:11" x14ac:dyDescent="0.2">
      <c r="A91" s="5">
        <v>3</v>
      </c>
      <c r="B91" s="5">
        <v>-1</v>
      </c>
      <c r="C91" s="5">
        <v>1</v>
      </c>
      <c r="D91" s="5">
        <v>1</v>
      </c>
      <c r="E91" s="5">
        <v>-1</v>
      </c>
      <c r="F91" s="5">
        <v>-1</v>
      </c>
      <c r="G91" s="5">
        <v>-1</v>
      </c>
      <c r="H91" s="5">
        <v>1</v>
      </c>
      <c r="I91" s="5">
        <v>1</v>
      </c>
      <c r="J91" s="5">
        <v>1</v>
      </c>
      <c r="K91" s="5"/>
    </row>
    <row r="92" spans="1:11" x14ac:dyDescent="0.2">
      <c r="A92" s="5">
        <v>4</v>
      </c>
      <c r="B92" s="5">
        <v>-1</v>
      </c>
      <c r="C92" s="5">
        <v>1</v>
      </c>
      <c r="D92" s="5">
        <v>-1</v>
      </c>
      <c r="E92" s="5">
        <v>1</v>
      </c>
      <c r="F92" s="5">
        <v>1</v>
      </c>
      <c r="G92" s="5">
        <v>-1</v>
      </c>
      <c r="H92" s="5">
        <v>1</v>
      </c>
      <c r="I92" s="5">
        <v>-1</v>
      </c>
      <c r="J92" s="5">
        <v>1</v>
      </c>
      <c r="K92" s="5"/>
    </row>
    <row r="93" spans="1:11" x14ac:dyDescent="0.2">
      <c r="A93" s="5">
        <v>5</v>
      </c>
      <c r="B93" s="5">
        <v>1</v>
      </c>
      <c r="C93" s="5">
        <v>-1</v>
      </c>
      <c r="D93" s="5">
        <v>1</v>
      </c>
      <c r="E93" s="5">
        <v>1</v>
      </c>
      <c r="F93" s="5">
        <v>-1</v>
      </c>
      <c r="G93" s="5">
        <v>-1</v>
      </c>
      <c r="H93" s="5">
        <v>1</v>
      </c>
      <c r="I93" s="5">
        <v>-1</v>
      </c>
      <c r="J93" s="5">
        <v>-1</v>
      </c>
      <c r="K93" s="5"/>
    </row>
    <row r="94" spans="1:11" x14ac:dyDescent="0.2">
      <c r="A94" s="5">
        <v>6</v>
      </c>
      <c r="B94" s="5">
        <v>-1</v>
      </c>
      <c r="C94" s="5">
        <v>1</v>
      </c>
      <c r="D94" s="5">
        <v>-1</v>
      </c>
      <c r="E94" s="5">
        <v>-1</v>
      </c>
      <c r="F94" s="5">
        <v>1</v>
      </c>
      <c r="G94" s="5">
        <v>1</v>
      </c>
      <c r="H94" s="5">
        <v>-1</v>
      </c>
      <c r="I94" s="5">
        <v>1</v>
      </c>
      <c r="J94" s="5">
        <v>-1</v>
      </c>
      <c r="K94" s="5"/>
    </row>
    <row r="95" spans="1:11" x14ac:dyDescent="0.2">
      <c r="A95" s="5">
        <v>7</v>
      </c>
      <c r="B95" s="5">
        <v>0</v>
      </c>
      <c r="C95" s="5">
        <v>0</v>
      </c>
      <c r="D95" s="5">
        <v>0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/>
    </row>
    <row r="96" spans="1:11" x14ac:dyDescent="0.2">
      <c r="A96" s="5">
        <v>8</v>
      </c>
      <c r="B96" s="5">
        <v>-1</v>
      </c>
      <c r="C96" s="5">
        <v>-1</v>
      </c>
      <c r="D96" s="5">
        <v>1</v>
      </c>
      <c r="E96" s="5">
        <v>-1</v>
      </c>
      <c r="F96" s="5">
        <v>1</v>
      </c>
      <c r="G96" s="5">
        <v>1</v>
      </c>
      <c r="H96" s="5">
        <v>1</v>
      </c>
      <c r="I96" s="5">
        <v>-1</v>
      </c>
      <c r="J96" s="5">
        <v>-1</v>
      </c>
      <c r="K96" s="5"/>
    </row>
    <row r="97" spans="1:12" x14ac:dyDescent="0.2">
      <c r="A97" s="5">
        <v>9</v>
      </c>
      <c r="B97" s="5">
        <v>1</v>
      </c>
      <c r="C97" s="5">
        <v>-1</v>
      </c>
      <c r="D97" s="5">
        <v>-1</v>
      </c>
      <c r="E97" s="5">
        <v>-1</v>
      </c>
      <c r="F97" s="5">
        <v>1</v>
      </c>
      <c r="G97" s="5">
        <v>-1</v>
      </c>
      <c r="H97" s="5">
        <v>1</v>
      </c>
      <c r="I97" s="5">
        <v>1</v>
      </c>
      <c r="J97" s="5">
        <v>-1</v>
      </c>
      <c r="K97" s="5"/>
    </row>
    <row r="98" spans="1:12" x14ac:dyDescent="0.2">
      <c r="A98" s="5">
        <v>10</v>
      </c>
      <c r="B98" s="5">
        <v>0</v>
      </c>
      <c r="C98" s="5">
        <v>0</v>
      </c>
      <c r="D98" s="5">
        <v>0</v>
      </c>
      <c r="E98" s="5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/>
    </row>
    <row r="99" spans="1:12" x14ac:dyDescent="0.2">
      <c r="A99" s="5">
        <v>11</v>
      </c>
      <c r="B99" s="5">
        <v>1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/>
    </row>
    <row r="100" spans="1:12" x14ac:dyDescent="0.2">
      <c r="A100" s="5">
        <v>12</v>
      </c>
      <c r="B100" s="5">
        <v>-1</v>
      </c>
      <c r="C100" s="5">
        <v>-1</v>
      </c>
      <c r="D100" s="5">
        <v>-1</v>
      </c>
      <c r="E100" s="5">
        <v>-1</v>
      </c>
      <c r="F100" s="5">
        <v>-1</v>
      </c>
      <c r="G100" s="5">
        <v>-1</v>
      </c>
      <c r="H100" s="5">
        <v>-1</v>
      </c>
      <c r="I100" s="5">
        <v>-1</v>
      </c>
      <c r="J100" s="5">
        <v>1</v>
      </c>
      <c r="K100" s="5"/>
    </row>
    <row r="101" spans="1:12" x14ac:dyDescent="0.2">
      <c r="A101" s="5">
        <v>13</v>
      </c>
      <c r="B101" s="5">
        <v>-1</v>
      </c>
      <c r="C101" s="5">
        <v>1</v>
      </c>
      <c r="D101" s="5">
        <v>1</v>
      </c>
      <c r="E101" s="5">
        <v>1</v>
      </c>
      <c r="F101" s="5">
        <v>-1</v>
      </c>
      <c r="G101" s="5">
        <v>1</v>
      </c>
      <c r="H101" s="5">
        <v>-1</v>
      </c>
      <c r="I101" s="5">
        <v>-1</v>
      </c>
      <c r="J101" s="5">
        <v>-1</v>
      </c>
      <c r="K101" s="5"/>
    </row>
    <row r="102" spans="1:12" x14ac:dyDescent="0.2">
      <c r="A102" s="5">
        <v>14</v>
      </c>
      <c r="B102" s="5">
        <v>-1</v>
      </c>
      <c r="C102" s="5">
        <v>-1</v>
      </c>
      <c r="D102" s="5">
        <v>1</v>
      </c>
      <c r="E102" s="5">
        <v>1</v>
      </c>
      <c r="F102" s="5">
        <v>1</v>
      </c>
      <c r="G102" s="5">
        <v>-1</v>
      </c>
      <c r="H102" s="5">
        <v>-1</v>
      </c>
      <c r="I102" s="5">
        <v>1</v>
      </c>
      <c r="J102" s="5">
        <v>1</v>
      </c>
      <c r="K102" s="5"/>
    </row>
    <row r="103" spans="1:12" x14ac:dyDescent="0.2">
      <c r="A103" s="5">
        <v>15</v>
      </c>
      <c r="B103" s="5">
        <v>1</v>
      </c>
      <c r="C103" s="5">
        <v>1</v>
      </c>
      <c r="D103" s="5">
        <v>1</v>
      </c>
      <c r="E103" s="5">
        <v>-1</v>
      </c>
      <c r="F103" s="5">
        <v>1</v>
      </c>
      <c r="G103" s="5">
        <v>-1</v>
      </c>
      <c r="H103" s="5">
        <v>-1</v>
      </c>
      <c r="I103" s="5">
        <v>-1</v>
      </c>
      <c r="J103" s="5">
        <v>-1</v>
      </c>
      <c r="K103" s="5"/>
    </row>
    <row r="104" spans="1:12" x14ac:dyDescent="0.2">
      <c r="A104" s="5">
        <v>16</v>
      </c>
      <c r="B104" s="5">
        <v>1</v>
      </c>
      <c r="C104" s="5">
        <v>1</v>
      </c>
      <c r="D104" s="5">
        <v>-1</v>
      </c>
      <c r="E104" s="5">
        <v>-1</v>
      </c>
      <c r="F104" s="5">
        <v>-1</v>
      </c>
      <c r="G104" s="5">
        <v>1</v>
      </c>
      <c r="H104" s="5">
        <v>1</v>
      </c>
      <c r="I104" s="5">
        <v>-1</v>
      </c>
      <c r="J104" s="5">
        <v>1</v>
      </c>
      <c r="K104" s="5"/>
    </row>
    <row r="105" spans="1:12" x14ac:dyDescent="0.2">
      <c r="A105" s="5">
        <v>17</v>
      </c>
      <c r="B105" s="5">
        <v>1</v>
      </c>
      <c r="C105" s="5">
        <v>-1</v>
      </c>
      <c r="D105" s="5">
        <v>1</v>
      </c>
      <c r="E105" s="5">
        <v>-1</v>
      </c>
      <c r="F105" s="5">
        <v>-1</v>
      </c>
      <c r="G105" s="5">
        <v>1</v>
      </c>
      <c r="H105" s="5">
        <v>-1</v>
      </c>
      <c r="I105" s="5">
        <v>1</v>
      </c>
      <c r="J105" s="5">
        <v>1</v>
      </c>
      <c r="K105" s="5"/>
    </row>
    <row r="106" spans="1:12" ht="13.5" thickBot="1" x14ac:dyDescent="0.25">
      <c r="A106" s="6">
        <v>18</v>
      </c>
      <c r="B106" s="6">
        <v>1</v>
      </c>
      <c r="C106" s="6">
        <v>-1</v>
      </c>
      <c r="D106" s="6">
        <v>-1</v>
      </c>
      <c r="E106" s="6">
        <v>1</v>
      </c>
      <c r="F106" s="6">
        <v>1</v>
      </c>
      <c r="G106" s="6">
        <v>1</v>
      </c>
      <c r="H106" s="6">
        <v>-1</v>
      </c>
      <c r="I106" s="6">
        <v>-1</v>
      </c>
      <c r="J106" s="6">
        <v>1</v>
      </c>
      <c r="K106" s="6"/>
    </row>
    <row r="108" spans="1:12" ht="13.5" thickBot="1" x14ac:dyDescent="0.25">
      <c r="A108" s="3">
        <v>10</v>
      </c>
      <c r="B108" s="3">
        <v>18</v>
      </c>
    </row>
    <row r="109" spans="1:12" ht="15" x14ac:dyDescent="0.25">
      <c r="A109" s="4" t="s">
        <v>98</v>
      </c>
      <c r="B109" s="4" t="s">
        <v>99</v>
      </c>
      <c r="C109" s="4" t="s">
        <v>100</v>
      </c>
      <c r="D109" s="4" t="s">
        <v>101</v>
      </c>
      <c r="E109" s="4" t="s">
        <v>103</v>
      </c>
      <c r="F109" s="4" t="s">
        <v>104</v>
      </c>
      <c r="G109" s="4" t="s">
        <v>105</v>
      </c>
      <c r="H109" s="4" t="s">
        <v>106</v>
      </c>
      <c r="I109" s="4" t="s">
        <v>107</v>
      </c>
      <c r="J109" s="4" t="s">
        <v>108</v>
      </c>
      <c r="K109" s="4" t="s">
        <v>109</v>
      </c>
      <c r="L109" s="4" t="s">
        <v>102</v>
      </c>
    </row>
    <row r="110" spans="1:12" x14ac:dyDescent="0.2">
      <c r="A110" s="5">
        <v>1</v>
      </c>
      <c r="B110" s="5">
        <v>-1</v>
      </c>
      <c r="C110" s="5">
        <v>-1</v>
      </c>
      <c r="D110" s="5">
        <v>1</v>
      </c>
      <c r="E110" s="5">
        <v>-1</v>
      </c>
      <c r="F110" s="5">
        <v>1</v>
      </c>
      <c r="G110" s="5">
        <v>1</v>
      </c>
      <c r="H110" s="5">
        <v>1</v>
      </c>
      <c r="I110" s="5">
        <v>-1</v>
      </c>
      <c r="J110" s="5">
        <v>-1</v>
      </c>
      <c r="K110" s="5">
        <v>1</v>
      </c>
      <c r="L110" s="5"/>
    </row>
    <row r="111" spans="1:12" x14ac:dyDescent="0.2">
      <c r="A111" s="5">
        <v>2</v>
      </c>
      <c r="B111" s="5">
        <v>1</v>
      </c>
      <c r="C111" s="5">
        <v>1</v>
      </c>
      <c r="D111" s="5">
        <v>-1</v>
      </c>
      <c r="E111" s="5">
        <v>-1</v>
      </c>
      <c r="F111" s="5">
        <v>-1</v>
      </c>
      <c r="G111" s="5">
        <v>1</v>
      </c>
      <c r="H111" s="5">
        <v>1</v>
      </c>
      <c r="I111" s="5">
        <v>-1</v>
      </c>
      <c r="J111" s="5">
        <v>1</v>
      </c>
      <c r="K111" s="5">
        <v>1</v>
      </c>
      <c r="L111" s="5"/>
    </row>
    <row r="112" spans="1:12" x14ac:dyDescent="0.2">
      <c r="A112" s="5">
        <v>3</v>
      </c>
      <c r="B112" s="5">
        <v>1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 s="5"/>
    </row>
    <row r="113" spans="1:12" x14ac:dyDescent="0.2">
      <c r="A113" s="5">
        <v>4</v>
      </c>
      <c r="B113" s="5">
        <v>-1</v>
      </c>
      <c r="C113" s="5">
        <v>-1</v>
      </c>
      <c r="D113" s="5">
        <v>-1</v>
      </c>
      <c r="E113" s="5">
        <v>-1</v>
      </c>
      <c r="F113" s="5">
        <v>-1</v>
      </c>
      <c r="G113" s="5">
        <v>-1</v>
      </c>
      <c r="H113" s="5">
        <v>-1</v>
      </c>
      <c r="I113" s="5">
        <v>-1</v>
      </c>
      <c r="J113" s="5">
        <v>1</v>
      </c>
      <c r="K113" s="5">
        <v>1</v>
      </c>
      <c r="L113" s="5"/>
    </row>
    <row r="114" spans="1:12" x14ac:dyDescent="0.2">
      <c r="A114" s="5">
        <v>5</v>
      </c>
      <c r="B114" s="5">
        <v>0</v>
      </c>
      <c r="C114" s="5">
        <v>0</v>
      </c>
      <c r="D114" s="5">
        <v>0</v>
      </c>
      <c r="E114" s="5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/>
    </row>
    <row r="115" spans="1:12" x14ac:dyDescent="0.2">
      <c r="A115" s="5">
        <v>6</v>
      </c>
      <c r="B115" s="5">
        <v>-1</v>
      </c>
      <c r="C115" s="5">
        <v>1</v>
      </c>
      <c r="D115" s="5">
        <v>-1</v>
      </c>
      <c r="E115" s="5">
        <v>-1</v>
      </c>
      <c r="F115" s="5">
        <v>1</v>
      </c>
      <c r="G115" s="5">
        <v>1</v>
      </c>
      <c r="H115" s="5">
        <v>-1</v>
      </c>
      <c r="I115" s="5">
        <v>1</v>
      </c>
      <c r="J115" s="5">
        <v>-1</v>
      </c>
      <c r="K115" s="5">
        <v>-1</v>
      </c>
      <c r="L115" s="5"/>
    </row>
    <row r="116" spans="1:12" x14ac:dyDescent="0.2">
      <c r="A116" s="5">
        <v>7</v>
      </c>
      <c r="B116" s="5">
        <v>0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/>
    </row>
    <row r="117" spans="1:12" x14ac:dyDescent="0.2">
      <c r="A117" s="5">
        <v>8</v>
      </c>
      <c r="B117" s="5">
        <v>1</v>
      </c>
      <c r="C117" s="5">
        <v>-1</v>
      </c>
      <c r="D117" s="5">
        <v>-1</v>
      </c>
      <c r="E117" s="5">
        <v>-1</v>
      </c>
      <c r="F117" s="5">
        <v>1</v>
      </c>
      <c r="G117" s="5">
        <v>-1</v>
      </c>
      <c r="H117" s="5">
        <v>1</v>
      </c>
      <c r="I117" s="5">
        <v>1</v>
      </c>
      <c r="J117" s="5">
        <v>-1</v>
      </c>
      <c r="K117" s="5">
        <v>-1</v>
      </c>
      <c r="L117" s="5"/>
    </row>
    <row r="118" spans="1:12" x14ac:dyDescent="0.2">
      <c r="A118" s="5">
        <v>9</v>
      </c>
      <c r="B118" s="5">
        <v>-1</v>
      </c>
      <c r="C118" s="5">
        <v>-1</v>
      </c>
      <c r="D118" s="5">
        <v>-1</v>
      </c>
      <c r="E118" s="5">
        <v>1</v>
      </c>
      <c r="F118" s="5">
        <v>-1</v>
      </c>
      <c r="G118" s="5">
        <v>1</v>
      </c>
      <c r="H118" s="5">
        <v>1</v>
      </c>
      <c r="I118" s="5">
        <v>1</v>
      </c>
      <c r="J118" s="5">
        <v>-1</v>
      </c>
      <c r="K118" s="5">
        <v>1</v>
      </c>
      <c r="L118" s="5"/>
    </row>
    <row r="119" spans="1:12" x14ac:dyDescent="0.2">
      <c r="A119" s="5">
        <v>10</v>
      </c>
      <c r="B119" s="5">
        <v>1</v>
      </c>
      <c r="C119" s="5">
        <v>-1</v>
      </c>
      <c r="D119" s="5">
        <v>1</v>
      </c>
      <c r="E119" s="5">
        <v>-1</v>
      </c>
      <c r="F119" s="5">
        <v>-1</v>
      </c>
      <c r="G119" s="5">
        <v>1</v>
      </c>
      <c r="H119" s="5">
        <v>-1</v>
      </c>
      <c r="I119" s="5">
        <v>1</v>
      </c>
      <c r="J119" s="5">
        <v>1</v>
      </c>
      <c r="K119" s="5">
        <v>-1</v>
      </c>
      <c r="L119" s="5"/>
    </row>
    <row r="120" spans="1:12" x14ac:dyDescent="0.2">
      <c r="A120" s="5">
        <v>11</v>
      </c>
      <c r="B120" s="5">
        <v>-1</v>
      </c>
      <c r="C120" s="5">
        <v>-1</v>
      </c>
      <c r="D120" s="5">
        <v>1</v>
      </c>
      <c r="E120" s="5">
        <v>1</v>
      </c>
      <c r="F120" s="5">
        <v>1</v>
      </c>
      <c r="G120" s="5">
        <v>-1</v>
      </c>
      <c r="H120" s="5">
        <v>-1</v>
      </c>
      <c r="I120" s="5">
        <v>1</v>
      </c>
      <c r="J120" s="5">
        <v>1</v>
      </c>
      <c r="K120" s="5">
        <v>1</v>
      </c>
      <c r="L120" s="5"/>
    </row>
    <row r="121" spans="1:12" x14ac:dyDescent="0.2">
      <c r="A121" s="5">
        <v>12</v>
      </c>
      <c r="B121" s="5">
        <v>1</v>
      </c>
      <c r="C121" s="5">
        <v>1</v>
      </c>
      <c r="D121" s="5">
        <v>1</v>
      </c>
      <c r="E121" s="5">
        <v>-1</v>
      </c>
      <c r="F121" s="5">
        <v>1</v>
      </c>
      <c r="G121" s="5">
        <v>-1</v>
      </c>
      <c r="H121" s="5">
        <v>-1</v>
      </c>
      <c r="I121" s="5">
        <v>-1</v>
      </c>
      <c r="J121" s="5">
        <v>-1</v>
      </c>
      <c r="K121" s="5">
        <v>1</v>
      </c>
      <c r="L121" s="5"/>
    </row>
    <row r="122" spans="1:12" x14ac:dyDescent="0.2">
      <c r="A122" s="5">
        <v>13</v>
      </c>
      <c r="B122" s="5">
        <v>1</v>
      </c>
      <c r="C122" s="5">
        <v>-1</v>
      </c>
      <c r="D122" s="5">
        <v>1</v>
      </c>
      <c r="E122" s="5">
        <v>1</v>
      </c>
      <c r="F122" s="5">
        <v>-1</v>
      </c>
      <c r="G122" s="5">
        <v>-1</v>
      </c>
      <c r="H122" s="5">
        <v>1</v>
      </c>
      <c r="I122" s="5">
        <v>-1</v>
      </c>
      <c r="J122" s="5">
        <v>-1</v>
      </c>
      <c r="K122" s="5">
        <v>-1</v>
      </c>
      <c r="L122" s="5"/>
    </row>
    <row r="123" spans="1:12" x14ac:dyDescent="0.2">
      <c r="A123" s="5">
        <v>14</v>
      </c>
      <c r="B123" s="5">
        <v>1</v>
      </c>
      <c r="C123" s="5">
        <v>1</v>
      </c>
      <c r="D123" s="5">
        <v>-1</v>
      </c>
      <c r="E123" s="5">
        <v>1</v>
      </c>
      <c r="F123" s="5">
        <v>-1</v>
      </c>
      <c r="G123" s="5">
        <v>-1</v>
      </c>
      <c r="H123" s="5">
        <v>-1</v>
      </c>
      <c r="I123" s="5">
        <v>1</v>
      </c>
      <c r="J123" s="5">
        <v>-1</v>
      </c>
      <c r="K123" s="5">
        <v>1</v>
      </c>
      <c r="L123" s="5"/>
    </row>
    <row r="124" spans="1:12" x14ac:dyDescent="0.2">
      <c r="A124" s="5">
        <v>15</v>
      </c>
      <c r="B124" s="5">
        <v>-1</v>
      </c>
      <c r="C124" s="5">
        <v>1</v>
      </c>
      <c r="D124" s="5">
        <v>1</v>
      </c>
      <c r="E124" s="5">
        <v>-1</v>
      </c>
      <c r="F124" s="5">
        <v>-1</v>
      </c>
      <c r="G124" s="5">
        <v>-1</v>
      </c>
      <c r="H124" s="5">
        <v>1</v>
      </c>
      <c r="I124" s="5">
        <v>1</v>
      </c>
      <c r="J124" s="5">
        <v>1</v>
      </c>
      <c r="K124" s="5">
        <v>-1</v>
      </c>
      <c r="L124" s="5"/>
    </row>
    <row r="125" spans="1:12" x14ac:dyDescent="0.2">
      <c r="A125" s="5">
        <v>16</v>
      </c>
      <c r="B125" s="5">
        <v>1</v>
      </c>
      <c r="C125" s="5">
        <v>-1</v>
      </c>
      <c r="D125" s="5">
        <v>-1</v>
      </c>
      <c r="E125" s="5">
        <v>1</v>
      </c>
      <c r="F125" s="5">
        <v>1</v>
      </c>
      <c r="G125" s="5">
        <v>1</v>
      </c>
      <c r="H125" s="5">
        <v>-1</v>
      </c>
      <c r="I125" s="5">
        <v>-1</v>
      </c>
      <c r="J125" s="5">
        <v>1</v>
      </c>
      <c r="K125" s="5">
        <v>-1</v>
      </c>
      <c r="L125" s="5"/>
    </row>
    <row r="126" spans="1:12" x14ac:dyDescent="0.2">
      <c r="A126" s="5">
        <v>17</v>
      </c>
      <c r="B126" s="5">
        <v>-1</v>
      </c>
      <c r="C126" s="5">
        <v>1</v>
      </c>
      <c r="D126" s="5">
        <v>-1</v>
      </c>
      <c r="E126" s="5">
        <v>1</v>
      </c>
      <c r="F126" s="5">
        <v>1</v>
      </c>
      <c r="G126" s="5">
        <v>-1</v>
      </c>
      <c r="H126" s="5">
        <v>1</v>
      </c>
      <c r="I126" s="5">
        <v>-1</v>
      </c>
      <c r="J126" s="5">
        <v>1</v>
      </c>
      <c r="K126" s="5">
        <v>-1</v>
      </c>
      <c r="L126" s="5"/>
    </row>
    <row r="127" spans="1:12" ht="13.5" thickBot="1" x14ac:dyDescent="0.25">
      <c r="A127" s="6">
        <v>18</v>
      </c>
      <c r="B127" s="6">
        <v>-1</v>
      </c>
      <c r="C127" s="6">
        <v>1</v>
      </c>
      <c r="D127" s="6">
        <v>1</v>
      </c>
      <c r="E127" s="6">
        <v>1</v>
      </c>
      <c r="F127" s="6">
        <v>-1</v>
      </c>
      <c r="G127" s="6">
        <v>1</v>
      </c>
      <c r="H127" s="6">
        <v>-1</v>
      </c>
      <c r="I127" s="6">
        <v>-1</v>
      </c>
      <c r="J127" s="6">
        <v>-1</v>
      </c>
      <c r="K127" s="6">
        <v>-1</v>
      </c>
      <c r="L127" s="6"/>
    </row>
    <row r="128" spans="1:12" x14ac:dyDescent="0.2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</row>
    <row r="129" spans="1:13" ht="13.5" thickBot="1" x14ac:dyDescent="0.25">
      <c r="A129" s="3">
        <v>11</v>
      </c>
      <c r="B129" s="3">
        <v>18</v>
      </c>
    </row>
    <row r="130" spans="1:13" ht="15" x14ac:dyDescent="0.25">
      <c r="A130" s="4" t="s">
        <v>98</v>
      </c>
      <c r="B130" s="4" t="s">
        <v>99</v>
      </c>
      <c r="C130" s="4" t="s">
        <v>100</v>
      </c>
      <c r="D130" s="4" t="s">
        <v>101</v>
      </c>
      <c r="E130" s="4" t="s">
        <v>103</v>
      </c>
      <c r="F130" s="4" t="s">
        <v>104</v>
      </c>
      <c r="G130" s="4" t="s">
        <v>105</v>
      </c>
      <c r="H130" s="4" t="s">
        <v>106</v>
      </c>
      <c r="I130" s="4" t="s">
        <v>107</v>
      </c>
      <c r="J130" s="4" t="s">
        <v>108</v>
      </c>
      <c r="K130" s="4" t="s">
        <v>109</v>
      </c>
      <c r="L130" s="4" t="s">
        <v>110</v>
      </c>
      <c r="M130" s="4" t="s">
        <v>102</v>
      </c>
    </row>
    <row r="131" spans="1:13" x14ac:dyDescent="0.2">
      <c r="A131" s="5">
        <v>1</v>
      </c>
      <c r="B131" s="5">
        <v>-1</v>
      </c>
      <c r="C131" s="5">
        <v>1</v>
      </c>
      <c r="D131" s="5">
        <v>1</v>
      </c>
      <c r="E131" s="5">
        <v>-1</v>
      </c>
      <c r="F131" s="5">
        <v>-1</v>
      </c>
      <c r="G131" s="5">
        <v>-1</v>
      </c>
      <c r="H131" s="5">
        <v>1</v>
      </c>
      <c r="I131" s="5">
        <v>1</v>
      </c>
      <c r="J131" s="5">
        <v>1</v>
      </c>
      <c r="K131" s="5">
        <v>-1</v>
      </c>
      <c r="L131" s="5">
        <v>-1</v>
      </c>
      <c r="M131" s="5"/>
    </row>
    <row r="132" spans="1:13" x14ac:dyDescent="0.2">
      <c r="A132" s="5">
        <v>2</v>
      </c>
      <c r="B132" s="5">
        <v>-1</v>
      </c>
      <c r="C132" s="5">
        <v>-1</v>
      </c>
      <c r="D132" s="5">
        <v>1</v>
      </c>
      <c r="E132" s="5">
        <v>1</v>
      </c>
      <c r="F132" s="5">
        <v>1</v>
      </c>
      <c r="G132" s="5">
        <v>-1</v>
      </c>
      <c r="H132" s="5">
        <v>-1</v>
      </c>
      <c r="I132" s="5">
        <v>1</v>
      </c>
      <c r="J132" s="5">
        <v>1</v>
      </c>
      <c r="K132" s="5">
        <v>1</v>
      </c>
      <c r="L132" s="5">
        <v>-1</v>
      </c>
      <c r="M132" s="5"/>
    </row>
    <row r="133" spans="1:13" x14ac:dyDescent="0.2">
      <c r="A133" s="5">
        <v>3</v>
      </c>
      <c r="B133" s="5">
        <v>-1</v>
      </c>
      <c r="C133" s="5">
        <v>-1</v>
      </c>
      <c r="D133" s="5">
        <v>-1</v>
      </c>
      <c r="E133" s="5">
        <v>-1</v>
      </c>
      <c r="F133" s="5">
        <v>-1</v>
      </c>
      <c r="G133" s="5">
        <v>-1</v>
      </c>
      <c r="H133" s="5">
        <v>-1</v>
      </c>
      <c r="I133" s="5">
        <v>-1</v>
      </c>
      <c r="J133" s="5">
        <v>1</v>
      </c>
      <c r="K133" s="5">
        <v>1</v>
      </c>
      <c r="L133" s="5">
        <v>1</v>
      </c>
      <c r="M133" s="5"/>
    </row>
    <row r="134" spans="1:13" x14ac:dyDescent="0.2">
      <c r="A134" s="5">
        <v>4</v>
      </c>
      <c r="B134" s="5">
        <v>-1</v>
      </c>
      <c r="C134" s="5">
        <v>1</v>
      </c>
      <c r="D134" s="5">
        <v>-1</v>
      </c>
      <c r="E134" s="5">
        <v>-1</v>
      </c>
      <c r="F134" s="5">
        <v>1</v>
      </c>
      <c r="G134" s="5">
        <v>1</v>
      </c>
      <c r="H134" s="5">
        <v>-1</v>
      </c>
      <c r="I134" s="5">
        <v>1</v>
      </c>
      <c r="J134" s="5">
        <v>-1</v>
      </c>
      <c r="K134" s="5">
        <v>-1</v>
      </c>
      <c r="L134" s="5">
        <v>1</v>
      </c>
      <c r="M134" s="5"/>
    </row>
    <row r="135" spans="1:13" x14ac:dyDescent="0.2">
      <c r="A135" s="5">
        <v>5</v>
      </c>
      <c r="B135" s="5">
        <v>-1</v>
      </c>
      <c r="C135" s="5">
        <v>1</v>
      </c>
      <c r="D135" s="5">
        <v>-1</v>
      </c>
      <c r="E135" s="5">
        <v>1</v>
      </c>
      <c r="F135" s="5">
        <v>1</v>
      </c>
      <c r="G135" s="5">
        <v>-1</v>
      </c>
      <c r="H135" s="5">
        <v>1</v>
      </c>
      <c r="I135" s="5">
        <v>-1</v>
      </c>
      <c r="J135" s="5">
        <v>1</v>
      </c>
      <c r="K135" s="5">
        <v>-1</v>
      </c>
      <c r="L135" s="5">
        <v>1</v>
      </c>
      <c r="M135" s="5"/>
    </row>
    <row r="136" spans="1:13" x14ac:dyDescent="0.2">
      <c r="A136" s="5">
        <v>6</v>
      </c>
      <c r="B136" s="5">
        <v>-1</v>
      </c>
      <c r="C136" s="5">
        <v>-1</v>
      </c>
      <c r="D136" s="5">
        <v>-1</v>
      </c>
      <c r="E136" s="5">
        <v>1</v>
      </c>
      <c r="F136" s="5">
        <v>-1</v>
      </c>
      <c r="G136" s="5">
        <v>1</v>
      </c>
      <c r="H136" s="5">
        <v>1</v>
      </c>
      <c r="I136" s="5">
        <v>1</v>
      </c>
      <c r="J136" s="5">
        <v>-1</v>
      </c>
      <c r="K136" s="5">
        <v>1</v>
      </c>
      <c r="L136" s="5">
        <v>1</v>
      </c>
      <c r="M136" s="5"/>
    </row>
    <row r="137" spans="1:13" x14ac:dyDescent="0.2">
      <c r="A137" s="5">
        <v>7</v>
      </c>
      <c r="B137" s="5">
        <v>1</v>
      </c>
      <c r="C137" s="5">
        <v>-1</v>
      </c>
      <c r="D137" s="5">
        <v>-1</v>
      </c>
      <c r="E137" s="5">
        <v>-1</v>
      </c>
      <c r="F137" s="5">
        <v>1</v>
      </c>
      <c r="G137" s="5">
        <v>-1</v>
      </c>
      <c r="H137" s="5">
        <v>1</v>
      </c>
      <c r="I137" s="5">
        <v>1</v>
      </c>
      <c r="J137" s="5">
        <v>-1</v>
      </c>
      <c r="K137" s="5">
        <v>-1</v>
      </c>
      <c r="L137" s="5">
        <v>-1</v>
      </c>
      <c r="M137" s="5"/>
    </row>
    <row r="138" spans="1:13" x14ac:dyDescent="0.2">
      <c r="A138" s="5">
        <v>8</v>
      </c>
      <c r="B138" s="5">
        <v>1</v>
      </c>
      <c r="C138" s="5">
        <v>1</v>
      </c>
      <c r="D138" s="5">
        <v>1</v>
      </c>
      <c r="E138" s="5">
        <v>1</v>
      </c>
      <c r="F138" s="5">
        <v>1</v>
      </c>
      <c r="G138" s="5">
        <v>1</v>
      </c>
      <c r="H138" s="5">
        <v>1</v>
      </c>
      <c r="I138" s="5">
        <v>1</v>
      </c>
      <c r="J138" s="5">
        <v>1</v>
      </c>
      <c r="K138" s="5">
        <v>1</v>
      </c>
      <c r="L138" s="5">
        <v>1</v>
      </c>
      <c r="M138" s="5"/>
    </row>
    <row r="139" spans="1:13" x14ac:dyDescent="0.2">
      <c r="A139" s="5">
        <v>9</v>
      </c>
      <c r="B139" s="5">
        <v>-1</v>
      </c>
      <c r="C139" s="5">
        <v>-1</v>
      </c>
      <c r="D139" s="5">
        <v>1</v>
      </c>
      <c r="E139" s="5">
        <v>-1</v>
      </c>
      <c r="F139" s="5">
        <v>1</v>
      </c>
      <c r="G139" s="5">
        <v>1</v>
      </c>
      <c r="H139" s="5">
        <v>1</v>
      </c>
      <c r="I139" s="5">
        <v>-1</v>
      </c>
      <c r="J139" s="5">
        <v>-1</v>
      </c>
      <c r="K139" s="5">
        <v>1</v>
      </c>
      <c r="L139" s="5">
        <v>-1</v>
      </c>
      <c r="M139" s="5"/>
    </row>
    <row r="140" spans="1:13" x14ac:dyDescent="0.2">
      <c r="A140" s="5">
        <v>10</v>
      </c>
      <c r="B140" s="5">
        <v>-1</v>
      </c>
      <c r="C140" s="5">
        <v>1</v>
      </c>
      <c r="D140" s="5">
        <v>1</v>
      </c>
      <c r="E140" s="5">
        <v>1</v>
      </c>
      <c r="F140" s="5">
        <v>-1</v>
      </c>
      <c r="G140" s="5">
        <v>1</v>
      </c>
      <c r="H140" s="5">
        <v>-1</v>
      </c>
      <c r="I140" s="5">
        <v>-1</v>
      </c>
      <c r="J140" s="5">
        <v>-1</v>
      </c>
      <c r="K140" s="5">
        <v>-1</v>
      </c>
      <c r="L140" s="5">
        <v>-1</v>
      </c>
      <c r="M140" s="5"/>
    </row>
    <row r="141" spans="1:13" x14ac:dyDescent="0.2">
      <c r="A141" s="5">
        <v>11</v>
      </c>
      <c r="B141" s="5">
        <v>1</v>
      </c>
      <c r="C141" s="5">
        <v>1</v>
      </c>
      <c r="D141" s="5">
        <v>1</v>
      </c>
      <c r="E141" s="5">
        <v>-1</v>
      </c>
      <c r="F141" s="5">
        <v>1</v>
      </c>
      <c r="G141" s="5">
        <v>-1</v>
      </c>
      <c r="H141" s="5">
        <v>-1</v>
      </c>
      <c r="I141" s="5">
        <v>-1</v>
      </c>
      <c r="J141" s="5">
        <v>-1</v>
      </c>
      <c r="K141" s="5">
        <v>1</v>
      </c>
      <c r="L141" s="5">
        <v>1</v>
      </c>
      <c r="M141" s="5"/>
    </row>
    <row r="142" spans="1:13" x14ac:dyDescent="0.2">
      <c r="A142" s="5">
        <v>12</v>
      </c>
      <c r="B142" s="5">
        <v>1</v>
      </c>
      <c r="C142" s="5">
        <v>1</v>
      </c>
      <c r="D142" s="5">
        <v>-1</v>
      </c>
      <c r="E142" s="5">
        <v>1</v>
      </c>
      <c r="F142" s="5">
        <v>-1</v>
      </c>
      <c r="G142" s="5">
        <v>-1</v>
      </c>
      <c r="H142" s="5">
        <v>-1</v>
      </c>
      <c r="I142" s="5">
        <v>1</v>
      </c>
      <c r="J142" s="5">
        <v>-1</v>
      </c>
      <c r="K142" s="5">
        <v>1</v>
      </c>
      <c r="L142" s="5">
        <v>-1</v>
      </c>
      <c r="M142" s="5"/>
    </row>
    <row r="143" spans="1:13" x14ac:dyDescent="0.2">
      <c r="A143" s="5">
        <v>13</v>
      </c>
      <c r="B143" s="5">
        <v>1</v>
      </c>
      <c r="C143" s="5">
        <v>-1</v>
      </c>
      <c r="D143" s="5">
        <v>1</v>
      </c>
      <c r="E143" s="5">
        <v>1</v>
      </c>
      <c r="F143" s="5">
        <v>-1</v>
      </c>
      <c r="G143" s="5">
        <v>-1</v>
      </c>
      <c r="H143" s="5">
        <v>1</v>
      </c>
      <c r="I143" s="5">
        <v>-1</v>
      </c>
      <c r="J143" s="5">
        <v>-1</v>
      </c>
      <c r="K143" s="5">
        <v>-1</v>
      </c>
      <c r="L143" s="5">
        <v>1</v>
      </c>
      <c r="M143" s="5"/>
    </row>
    <row r="144" spans="1:13" x14ac:dyDescent="0.2">
      <c r="A144" s="5">
        <v>14</v>
      </c>
      <c r="B144" s="5">
        <v>1</v>
      </c>
      <c r="C144" s="5">
        <v>-1</v>
      </c>
      <c r="D144" s="5">
        <v>1</v>
      </c>
      <c r="E144" s="5">
        <v>-1</v>
      </c>
      <c r="F144" s="5">
        <v>-1</v>
      </c>
      <c r="G144" s="5">
        <v>1</v>
      </c>
      <c r="H144" s="5">
        <v>-1</v>
      </c>
      <c r="I144" s="5">
        <v>1</v>
      </c>
      <c r="J144" s="5">
        <v>1</v>
      </c>
      <c r="K144" s="5">
        <v>-1</v>
      </c>
      <c r="L144" s="5">
        <v>1</v>
      </c>
      <c r="M144" s="5"/>
    </row>
    <row r="145" spans="1:14" x14ac:dyDescent="0.2">
      <c r="A145" s="5">
        <v>15</v>
      </c>
      <c r="B145" s="5">
        <v>1</v>
      </c>
      <c r="C145" s="5">
        <v>1</v>
      </c>
      <c r="D145" s="5">
        <v>-1</v>
      </c>
      <c r="E145" s="5">
        <v>-1</v>
      </c>
      <c r="F145" s="5">
        <v>-1</v>
      </c>
      <c r="G145" s="5">
        <v>1</v>
      </c>
      <c r="H145" s="5">
        <v>1</v>
      </c>
      <c r="I145" s="5">
        <v>-1</v>
      </c>
      <c r="J145" s="5">
        <v>1</v>
      </c>
      <c r="K145" s="5">
        <v>1</v>
      </c>
      <c r="L145" s="5">
        <v>-1</v>
      </c>
      <c r="M145" s="5"/>
    </row>
    <row r="146" spans="1:14" x14ac:dyDescent="0.2">
      <c r="A146" s="5">
        <v>16</v>
      </c>
      <c r="B146" s="5">
        <v>1</v>
      </c>
      <c r="C146" s="5">
        <v>-1</v>
      </c>
      <c r="D146" s="5">
        <v>-1</v>
      </c>
      <c r="E146" s="5">
        <v>1</v>
      </c>
      <c r="F146" s="5">
        <v>1</v>
      </c>
      <c r="G146" s="5">
        <v>1</v>
      </c>
      <c r="H146" s="5">
        <v>-1</v>
      </c>
      <c r="I146" s="5">
        <v>-1</v>
      </c>
      <c r="J146" s="5">
        <v>1</v>
      </c>
      <c r="K146" s="5">
        <v>-1</v>
      </c>
      <c r="L146" s="5">
        <v>-1</v>
      </c>
      <c r="M146" s="5"/>
    </row>
    <row r="147" spans="1:14" x14ac:dyDescent="0.2">
      <c r="A147" s="5">
        <v>17</v>
      </c>
      <c r="B147" s="5">
        <v>0</v>
      </c>
      <c r="C147" s="5">
        <v>0</v>
      </c>
      <c r="D147" s="5">
        <v>0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/>
    </row>
    <row r="148" spans="1:14" ht="13.5" thickBot="1" x14ac:dyDescent="0.25">
      <c r="A148" s="6">
        <v>18</v>
      </c>
      <c r="B148" s="6">
        <v>0</v>
      </c>
      <c r="C148" s="6">
        <v>0</v>
      </c>
      <c r="D148" s="6">
        <v>0</v>
      </c>
      <c r="E148" s="6">
        <v>0</v>
      </c>
      <c r="F148" s="6">
        <v>0</v>
      </c>
      <c r="G148" s="6">
        <v>0</v>
      </c>
      <c r="H148" s="6">
        <v>0</v>
      </c>
      <c r="I148" s="6">
        <v>0</v>
      </c>
      <c r="J148" s="6">
        <v>0</v>
      </c>
      <c r="K148" s="6">
        <v>0</v>
      </c>
      <c r="L148" s="6">
        <v>0</v>
      </c>
      <c r="M148" s="6"/>
    </row>
    <row r="150" spans="1:14" ht="13.5" thickBot="1" x14ac:dyDescent="0.25">
      <c r="A150" s="3">
        <v>12</v>
      </c>
      <c r="B150" s="3">
        <v>22</v>
      </c>
    </row>
    <row r="151" spans="1:14" ht="15" x14ac:dyDescent="0.25">
      <c r="A151" s="4" t="s">
        <v>98</v>
      </c>
      <c r="B151" s="4" t="s">
        <v>99</v>
      </c>
      <c r="C151" s="4" t="s">
        <v>100</v>
      </c>
      <c r="D151" s="4" t="s">
        <v>101</v>
      </c>
      <c r="E151" s="4" t="s">
        <v>103</v>
      </c>
      <c r="F151" s="4" t="s">
        <v>104</v>
      </c>
      <c r="G151" s="4" t="s">
        <v>105</v>
      </c>
      <c r="H151" s="4" t="s">
        <v>106</v>
      </c>
      <c r="I151" s="4" t="s">
        <v>107</v>
      </c>
      <c r="J151" s="4" t="s">
        <v>108</v>
      </c>
      <c r="K151" s="4" t="s">
        <v>109</v>
      </c>
      <c r="L151" s="4" t="s">
        <v>110</v>
      </c>
      <c r="M151" s="4" t="s">
        <v>111</v>
      </c>
      <c r="N151" s="4" t="s">
        <v>102</v>
      </c>
    </row>
    <row r="152" spans="1:14" x14ac:dyDescent="0.2">
      <c r="A152" s="5">
        <v>1</v>
      </c>
      <c r="B152" s="5">
        <v>1</v>
      </c>
      <c r="C152" s="5">
        <v>-1</v>
      </c>
      <c r="D152" s="5">
        <v>1</v>
      </c>
      <c r="E152" s="5">
        <v>1</v>
      </c>
      <c r="F152" s="5">
        <v>-1</v>
      </c>
      <c r="G152" s="5">
        <v>-1</v>
      </c>
      <c r="H152" s="5">
        <v>-1</v>
      </c>
      <c r="I152" s="5">
        <v>-1</v>
      </c>
      <c r="J152" s="5">
        <v>1</v>
      </c>
      <c r="K152" s="5">
        <v>-1</v>
      </c>
      <c r="L152" s="5">
        <v>1</v>
      </c>
      <c r="M152" s="5">
        <v>-1</v>
      </c>
      <c r="N152" s="5"/>
    </row>
    <row r="153" spans="1:14" x14ac:dyDescent="0.2">
      <c r="A153" s="5">
        <v>2</v>
      </c>
      <c r="B153" s="5">
        <v>0</v>
      </c>
      <c r="C153" s="5">
        <v>0</v>
      </c>
      <c r="D153" s="5">
        <v>0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/>
    </row>
    <row r="154" spans="1:14" x14ac:dyDescent="0.2">
      <c r="A154" s="5">
        <v>3</v>
      </c>
      <c r="B154" s="5">
        <v>-1</v>
      </c>
      <c r="C154" s="5">
        <v>-1</v>
      </c>
      <c r="D154" s="5">
        <v>1</v>
      </c>
      <c r="E154" s="5">
        <v>-1</v>
      </c>
      <c r="F154" s="5">
        <v>1</v>
      </c>
      <c r="G154" s="5">
        <v>-1</v>
      </c>
      <c r="H154" s="5">
        <v>1</v>
      </c>
      <c r="I154" s="5">
        <v>1</v>
      </c>
      <c r="J154" s="5">
        <v>1</v>
      </c>
      <c r="K154" s="5">
        <v>1</v>
      </c>
      <c r="L154" s="5">
        <v>-1</v>
      </c>
      <c r="M154" s="5">
        <v>-1</v>
      </c>
      <c r="N154" s="5"/>
    </row>
    <row r="155" spans="1:14" x14ac:dyDescent="0.2">
      <c r="A155" s="5">
        <v>4</v>
      </c>
      <c r="B155" s="5">
        <v>1</v>
      </c>
      <c r="C155" s="5">
        <v>1</v>
      </c>
      <c r="D155" s="5">
        <v>-1</v>
      </c>
      <c r="E155" s="5">
        <v>1</v>
      </c>
      <c r="F155" s="5">
        <v>1</v>
      </c>
      <c r="G155" s="5">
        <v>-1</v>
      </c>
      <c r="H155" s="5">
        <v>-1</v>
      </c>
      <c r="I155" s="5">
        <v>-1</v>
      </c>
      <c r="J155" s="5">
        <v>-1</v>
      </c>
      <c r="K155" s="5">
        <v>1</v>
      </c>
      <c r="L155" s="5">
        <v>-1</v>
      </c>
      <c r="M155" s="5">
        <v>1</v>
      </c>
      <c r="N155" s="5"/>
    </row>
    <row r="156" spans="1:14" x14ac:dyDescent="0.2">
      <c r="A156" s="5">
        <v>5</v>
      </c>
      <c r="B156" s="5">
        <v>-1</v>
      </c>
      <c r="C156" s="5">
        <v>-1</v>
      </c>
      <c r="D156" s="5">
        <v>-1</v>
      </c>
      <c r="E156" s="5">
        <v>-1</v>
      </c>
      <c r="F156" s="5">
        <v>-1</v>
      </c>
      <c r="G156" s="5">
        <v>-1</v>
      </c>
      <c r="H156" s="5">
        <v>-1</v>
      </c>
      <c r="I156" s="5">
        <v>-1</v>
      </c>
      <c r="J156" s="5">
        <v>-1</v>
      </c>
      <c r="K156" s="5">
        <v>-1</v>
      </c>
      <c r="L156" s="5">
        <v>-1</v>
      </c>
      <c r="M156" s="5">
        <v>-1</v>
      </c>
      <c r="N156" s="5"/>
    </row>
    <row r="157" spans="1:14" x14ac:dyDescent="0.2">
      <c r="A157" s="5">
        <v>6</v>
      </c>
      <c r="B157" s="5">
        <v>1</v>
      </c>
      <c r="C157" s="5">
        <v>-1</v>
      </c>
      <c r="D157" s="5">
        <v>1</v>
      </c>
      <c r="E157" s="5">
        <v>-1</v>
      </c>
      <c r="F157" s="5">
        <v>1</v>
      </c>
      <c r="G157" s="5">
        <v>1</v>
      </c>
      <c r="H157" s="5">
        <v>1</v>
      </c>
      <c r="I157" s="5">
        <v>1</v>
      </c>
      <c r="J157" s="5">
        <v>-1</v>
      </c>
      <c r="K157" s="5">
        <v>-1</v>
      </c>
      <c r="L157" s="5">
        <v>1</v>
      </c>
      <c r="M157" s="5">
        <v>1</v>
      </c>
      <c r="N157" s="5"/>
    </row>
    <row r="158" spans="1:14" x14ac:dyDescent="0.2">
      <c r="A158" s="5">
        <v>7</v>
      </c>
      <c r="B158" s="5">
        <v>-1</v>
      </c>
      <c r="C158" s="5">
        <v>-1</v>
      </c>
      <c r="D158" s="5">
        <v>1</v>
      </c>
      <c r="E158" s="5">
        <v>1</v>
      </c>
      <c r="F158" s="5">
        <v>-1</v>
      </c>
      <c r="G158" s="5">
        <v>1</v>
      </c>
      <c r="H158" s="5">
        <v>1</v>
      </c>
      <c r="I158" s="5">
        <v>-1</v>
      </c>
      <c r="J158" s="5">
        <v>-1</v>
      </c>
      <c r="K158" s="5">
        <v>-1</v>
      </c>
      <c r="L158" s="5">
        <v>-1</v>
      </c>
      <c r="M158" s="5">
        <v>1</v>
      </c>
      <c r="N158" s="5"/>
    </row>
    <row r="159" spans="1:14" x14ac:dyDescent="0.2">
      <c r="A159" s="5">
        <v>8</v>
      </c>
      <c r="B159" s="5">
        <v>1</v>
      </c>
      <c r="C159" s="5">
        <v>1</v>
      </c>
      <c r="D159" s="5">
        <v>-1</v>
      </c>
      <c r="E159" s="5">
        <v>-1</v>
      </c>
      <c r="F159" s="5">
        <v>-1</v>
      </c>
      <c r="G159" s="5">
        <v>-1</v>
      </c>
      <c r="H159" s="5">
        <v>1</v>
      </c>
      <c r="I159" s="5">
        <v>-1</v>
      </c>
      <c r="J159" s="5">
        <v>1</v>
      </c>
      <c r="K159" s="5">
        <v>-1</v>
      </c>
      <c r="L159" s="5">
        <v>1</v>
      </c>
      <c r="M159" s="5">
        <v>1</v>
      </c>
      <c r="N159" s="5"/>
    </row>
    <row r="160" spans="1:14" x14ac:dyDescent="0.2">
      <c r="A160" s="5">
        <v>9</v>
      </c>
      <c r="B160" s="5">
        <v>-1</v>
      </c>
      <c r="C160" s="5">
        <v>1</v>
      </c>
      <c r="D160" s="5">
        <v>-1</v>
      </c>
      <c r="E160" s="5">
        <v>1</v>
      </c>
      <c r="F160" s="5">
        <v>1</v>
      </c>
      <c r="G160" s="5">
        <v>1</v>
      </c>
      <c r="H160" s="5">
        <v>1</v>
      </c>
      <c r="I160" s="5">
        <v>-1</v>
      </c>
      <c r="J160" s="5">
        <v>-1</v>
      </c>
      <c r="K160" s="5">
        <v>1</v>
      </c>
      <c r="L160" s="5">
        <v>1</v>
      </c>
      <c r="M160" s="5">
        <v>-1</v>
      </c>
      <c r="N160" s="5"/>
    </row>
    <row r="161" spans="1:15" x14ac:dyDescent="0.2">
      <c r="A161" s="5">
        <v>10</v>
      </c>
      <c r="B161" s="5">
        <v>-1</v>
      </c>
      <c r="C161" s="5">
        <v>1</v>
      </c>
      <c r="D161" s="5">
        <v>1</v>
      </c>
      <c r="E161" s="5">
        <v>1</v>
      </c>
      <c r="F161" s="5">
        <v>1</v>
      </c>
      <c r="G161" s="5">
        <v>-1</v>
      </c>
      <c r="H161" s="5">
        <v>-1</v>
      </c>
      <c r="I161" s="5">
        <v>1</v>
      </c>
      <c r="J161" s="5">
        <v>1</v>
      </c>
      <c r="K161" s="5">
        <v>-1</v>
      </c>
      <c r="L161" s="5">
        <v>1</v>
      </c>
      <c r="M161" s="5">
        <v>1</v>
      </c>
      <c r="N161" s="5"/>
    </row>
    <row r="162" spans="1:15" x14ac:dyDescent="0.2">
      <c r="A162" s="5">
        <v>11</v>
      </c>
      <c r="B162" s="5">
        <v>-1</v>
      </c>
      <c r="C162" s="5">
        <v>1</v>
      </c>
      <c r="D162" s="5">
        <v>1</v>
      </c>
      <c r="E162" s="5">
        <v>-1</v>
      </c>
      <c r="F162" s="5">
        <v>-1</v>
      </c>
      <c r="G162" s="5">
        <v>-1</v>
      </c>
      <c r="H162" s="5">
        <v>-1</v>
      </c>
      <c r="I162" s="5">
        <v>1</v>
      </c>
      <c r="J162" s="5">
        <v>-1</v>
      </c>
      <c r="K162" s="5">
        <v>1</v>
      </c>
      <c r="L162" s="5">
        <v>-1</v>
      </c>
      <c r="M162" s="5">
        <v>1</v>
      </c>
      <c r="N162" s="5"/>
    </row>
    <row r="163" spans="1:15" x14ac:dyDescent="0.2">
      <c r="A163" s="5">
        <v>12</v>
      </c>
      <c r="B163" s="5">
        <v>-1</v>
      </c>
      <c r="C163" s="5">
        <v>1</v>
      </c>
      <c r="D163" s="5">
        <v>-1</v>
      </c>
      <c r="E163" s="5">
        <v>1</v>
      </c>
      <c r="F163" s="5">
        <v>-1</v>
      </c>
      <c r="G163" s="5">
        <v>1</v>
      </c>
      <c r="H163" s="5">
        <v>1</v>
      </c>
      <c r="I163" s="5">
        <v>1</v>
      </c>
      <c r="J163" s="5">
        <v>1</v>
      </c>
      <c r="K163" s="5">
        <v>-1</v>
      </c>
      <c r="L163" s="5">
        <v>-1</v>
      </c>
      <c r="M163" s="5">
        <v>1</v>
      </c>
      <c r="N163" s="5"/>
    </row>
    <row r="164" spans="1:15" x14ac:dyDescent="0.2">
      <c r="A164" s="5">
        <v>13</v>
      </c>
      <c r="B164" s="5">
        <v>-1</v>
      </c>
      <c r="C164" s="5">
        <v>-1</v>
      </c>
      <c r="D164" s="5">
        <v>-1</v>
      </c>
      <c r="E164" s="5">
        <v>1</v>
      </c>
      <c r="F164" s="5">
        <v>-1</v>
      </c>
      <c r="G164" s="5">
        <v>1</v>
      </c>
      <c r="H164" s="5">
        <v>-1</v>
      </c>
      <c r="I164" s="5">
        <v>1</v>
      </c>
      <c r="J164" s="5">
        <v>1</v>
      </c>
      <c r="K164" s="5">
        <v>1</v>
      </c>
      <c r="L164" s="5">
        <v>1</v>
      </c>
      <c r="M164" s="5">
        <v>-1</v>
      </c>
      <c r="N164" s="5"/>
    </row>
    <row r="165" spans="1:15" x14ac:dyDescent="0.2">
      <c r="A165" s="5">
        <v>14</v>
      </c>
      <c r="B165" s="5">
        <v>1</v>
      </c>
      <c r="C165" s="5">
        <v>1</v>
      </c>
      <c r="D165" s="5">
        <v>1</v>
      </c>
      <c r="E165" s="5">
        <v>-1</v>
      </c>
      <c r="F165" s="5">
        <v>-1</v>
      </c>
      <c r="G165" s="5">
        <v>1</v>
      </c>
      <c r="H165" s="5">
        <v>1</v>
      </c>
      <c r="I165" s="5">
        <v>-1</v>
      </c>
      <c r="J165" s="5">
        <v>1</v>
      </c>
      <c r="K165" s="5">
        <v>1</v>
      </c>
      <c r="L165" s="5">
        <v>-1</v>
      </c>
      <c r="M165" s="5">
        <v>-1</v>
      </c>
      <c r="N165" s="5"/>
    </row>
    <row r="166" spans="1:15" x14ac:dyDescent="0.2">
      <c r="A166" s="5">
        <v>15</v>
      </c>
      <c r="B166" s="5">
        <v>-1</v>
      </c>
      <c r="C166" s="5">
        <v>1</v>
      </c>
      <c r="D166" s="5">
        <v>1</v>
      </c>
      <c r="E166" s="5">
        <v>-1</v>
      </c>
      <c r="F166" s="5">
        <v>1</v>
      </c>
      <c r="G166" s="5">
        <v>1</v>
      </c>
      <c r="H166" s="5">
        <v>-1</v>
      </c>
      <c r="I166" s="5">
        <v>-1</v>
      </c>
      <c r="J166" s="5">
        <v>-1</v>
      </c>
      <c r="K166" s="5">
        <v>-1</v>
      </c>
      <c r="L166" s="5">
        <v>1</v>
      </c>
      <c r="M166" s="5">
        <v>-1</v>
      </c>
      <c r="N166" s="5"/>
    </row>
    <row r="167" spans="1:15" x14ac:dyDescent="0.2">
      <c r="A167" s="5">
        <v>16</v>
      </c>
      <c r="B167" s="5">
        <v>1</v>
      </c>
      <c r="C167" s="5">
        <v>-1</v>
      </c>
      <c r="D167" s="5">
        <v>1</v>
      </c>
      <c r="E167" s="5">
        <v>1</v>
      </c>
      <c r="F167" s="5">
        <v>1</v>
      </c>
      <c r="G167" s="5">
        <v>1</v>
      </c>
      <c r="H167" s="5">
        <v>-1</v>
      </c>
      <c r="I167" s="5">
        <v>-1</v>
      </c>
      <c r="J167" s="5">
        <v>1</v>
      </c>
      <c r="K167" s="5">
        <v>1</v>
      </c>
      <c r="L167" s="5">
        <v>-1</v>
      </c>
      <c r="M167" s="5">
        <v>1</v>
      </c>
      <c r="N167" s="5"/>
    </row>
    <row r="168" spans="1:15" x14ac:dyDescent="0.2">
      <c r="A168" s="5">
        <v>17</v>
      </c>
      <c r="B168" s="5">
        <v>0</v>
      </c>
      <c r="C168" s="5">
        <v>0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/>
    </row>
    <row r="169" spans="1:15" x14ac:dyDescent="0.2">
      <c r="A169" s="5">
        <v>18</v>
      </c>
      <c r="B169" s="5">
        <v>1</v>
      </c>
      <c r="C169" s="5">
        <v>-1</v>
      </c>
      <c r="D169" s="5">
        <v>-1</v>
      </c>
      <c r="E169" s="5">
        <v>1</v>
      </c>
      <c r="F169" s="5">
        <v>1</v>
      </c>
      <c r="G169" s="5">
        <v>-1</v>
      </c>
      <c r="H169" s="5">
        <v>1</v>
      </c>
      <c r="I169" s="5">
        <v>1</v>
      </c>
      <c r="J169" s="5">
        <v>-1</v>
      </c>
      <c r="K169" s="5">
        <v>-1</v>
      </c>
      <c r="L169" s="5">
        <v>-1</v>
      </c>
      <c r="M169" s="5">
        <v>-1</v>
      </c>
      <c r="N169" s="5"/>
    </row>
    <row r="170" spans="1:15" x14ac:dyDescent="0.2">
      <c r="A170" s="5">
        <v>19</v>
      </c>
      <c r="B170" s="5">
        <v>1</v>
      </c>
      <c r="C170" s="5">
        <v>1</v>
      </c>
      <c r="D170" s="5">
        <v>-1</v>
      </c>
      <c r="E170" s="5">
        <v>-1</v>
      </c>
      <c r="F170" s="5">
        <v>1</v>
      </c>
      <c r="G170" s="5">
        <v>1</v>
      </c>
      <c r="H170" s="5">
        <v>-1</v>
      </c>
      <c r="I170" s="5">
        <v>1</v>
      </c>
      <c r="J170" s="5">
        <v>1</v>
      </c>
      <c r="K170" s="5">
        <v>-1</v>
      </c>
      <c r="L170" s="5">
        <v>-1</v>
      </c>
      <c r="M170" s="5">
        <v>-1</v>
      </c>
      <c r="N170" s="5"/>
    </row>
    <row r="171" spans="1:15" x14ac:dyDescent="0.2">
      <c r="A171" s="5">
        <v>20</v>
      </c>
      <c r="B171" s="5">
        <v>1</v>
      </c>
      <c r="C171" s="5">
        <v>-1</v>
      </c>
      <c r="D171" s="5">
        <v>-1</v>
      </c>
      <c r="E171" s="5">
        <v>-1</v>
      </c>
      <c r="F171" s="5">
        <v>-1</v>
      </c>
      <c r="G171" s="5">
        <v>1</v>
      </c>
      <c r="H171" s="5">
        <v>-1</v>
      </c>
      <c r="I171" s="5">
        <v>1</v>
      </c>
      <c r="J171" s="5">
        <v>-1</v>
      </c>
      <c r="K171" s="5">
        <v>1</v>
      </c>
      <c r="L171" s="5">
        <v>1</v>
      </c>
      <c r="M171" s="5">
        <v>1</v>
      </c>
      <c r="N171" s="5"/>
    </row>
    <row r="172" spans="1:15" x14ac:dyDescent="0.2">
      <c r="A172" s="5">
        <v>21</v>
      </c>
      <c r="B172" s="5">
        <v>-1</v>
      </c>
      <c r="C172" s="5">
        <v>-1</v>
      </c>
      <c r="D172" s="5">
        <v>-1</v>
      </c>
      <c r="E172" s="5">
        <v>-1</v>
      </c>
      <c r="F172" s="5">
        <v>1</v>
      </c>
      <c r="G172" s="5">
        <v>-1</v>
      </c>
      <c r="H172" s="5">
        <v>1</v>
      </c>
      <c r="I172" s="5">
        <v>-1</v>
      </c>
      <c r="J172" s="5">
        <v>1</v>
      </c>
      <c r="K172" s="5">
        <v>1</v>
      </c>
      <c r="L172" s="5">
        <v>1</v>
      </c>
      <c r="M172" s="5">
        <v>1</v>
      </c>
      <c r="N172" s="5"/>
    </row>
    <row r="173" spans="1:15" ht="13.5" thickBot="1" x14ac:dyDescent="0.25">
      <c r="A173" s="6">
        <v>22</v>
      </c>
      <c r="B173" s="6">
        <v>1</v>
      </c>
      <c r="C173" s="6">
        <v>1</v>
      </c>
      <c r="D173" s="6">
        <v>1</v>
      </c>
      <c r="E173" s="6">
        <v>1</v>
      </c>
      <c r="F173" s="6">
        <v>-1</v>
      </c>
      <c r="G173" s="6">
        <v>-1</v>
      </c>
      <c r="H173" s="6">
        <v>1</v>
      </c>
      <c r="I173" s="6">
        <v>1</v>
      </c>
      <c r="J173" s="6">
        <v>-1</v>
      </c>
      <c r="K173" s="6">
        <v>1</v>
      </c>
      <c r="L173" s="6">
        <v>1</v>
      </c>
      <c r="M173" s="6">
        <v>-1</v>
      </c>
      <c r="N173" s="6"/>
    </row>
    <row r="175" spans="1:15" ht="13.5" thickBot="1" x14ac:dyDescent="0.25">
      <c r="A175" s="3">
        <v>13</v>
      </c>
      <c r="B175" s="3">
        <v>22</v>
      </c>
    </row>
    <row r="176" spans="1:15" ht="15" x14ac:dyDescent="0.25">
      <c r="A176" s="4" t="s">
        <v>98</v>
      </c>
      <c r="B176" s="4" t="s">
        <v>99</v>
      </c>
      <c r="C176" s="4" t="s">
        <v>100</v>
      </c>
      <c r="D176" s="4" t="s">
        <v>101</v>
      </c>
      <c r="E176" s="4" t="s">
        <v>103</v>
      </c>
      <c r="F176" s="4" t="s">
        <v>104</v>
      </c>
      <c r="G176" s="4" t="s">
        <v>105</v>
      </c>
      <c r="H176" s="4" t="s">
        <v>106</v>
      </c>
      <c r="I176" s="4" t="s">
        <v>107</v>
      </c>
      <c r="J176" s="4" t="s">
        <v>108</v>
      </c>
      <c r="K176" s="4" t="s">
        <v>109</v>
      </c>
      <c r="L176" s="4" t="s">
        <v>110</v>
      </c>
      <c r="M176" s="4" t="s">
        <v>111</v>
      </c>
      <c r="N176" s="4" t="s">
        <v>112</v>
      </c>
      <c r="O176" s="4" t="s">
        <v>102</v>
      </c>
    </row>
    <row r="177" spans="1:15" x14ac:dyDescent="0.2">
      <c r="A177" s="5">
        <v>1</v>
      </c>
      <c r="B177" s="5">
        <v>-1</v>
      </c>
      <c r="C177" s="5">
        <v>-1</v>
      </c>
      <c r="D177" s="5">
        <v>-1</v>
      </c>
      <c r="E177" s="5">
        <v>-1</v>
      </c>
      <c r="F177" s="5">
        <v>1</v>
      </c>
      <c r="G177" s="5">
        <v>-1</v>
      </c>
      <c r="H177" s="5">
        <v>1</v>
      </c>
      <c r="I177" s="5">
        <v>-1</v>
      </c>
      <c r="J177" s="5">
        <v>1</v>
      </c>
      <c r="K177" s="5">
        <v>1</v>
      </c>
      <c r="L177" s="5">
        <v>1</v>
      </c>
      <c r="M177" s="5">
        <v>1</v>
      </c>
      <c r="N177" s="5">
        <v>-1</v>
      </c>
      <c r="O177" s="5"/>
    </row>
    <row r="178" spans="1:15" x14ac:dyDescent="0.2">
      <c r="A178" s="5">
        <v>2</v>
      </c>
      <c r="B178" s="5">
        <v>-1</v>
      </c>
      <c r="C178" s="5">
        <v>1</v>
      </c>
      <c r="D178" s="5">
        <v>1</v>
      </c>
      <c r="E178" s="5">
        <v>1</v>
      </c>
      <c r="F178" s="5">
        <v>1</v>
      </c>
      <c r="G178" s="5">
        <v>-1</v>
      </c>
      <c r="H178" s="5">
        <v>-1</v>
      </c>
      <c r="I178" s="5">
        <v>1</v>
      </c>
      <c r="J178" s="5">
        <v>1</v>
      </c>
      <c r="K178" s="5">
        <v>-1</v>
      </c>
      <c r="L178" s="5">
        <v>1</v>
      </c>
      <c r="M178" s="5">
        <v>1</v>
      </c>
      <c r="N178" s="5">
        <v>-1</v>
      </c>
      <c r="O178" s="5"/>
    </row>
    <row r="179" spans="1:15" x14ac:dyDescent="0.2">
      <c r="A179" s="5">
        <v>3</v>
      </c>
      <c r="B179" s="5">
        <v>-1</v>
      </c>
      <c r="C179" s="5">
        <v>1</v>
      </c>
      <c r="D179" s="5">
        <v>1</v>
      </c>
      <c r="E179" s="5">
        <v>-1</v>
      </c>
      <c r="F179" s="5">
        <v>1</v>
      </c>
      <c r="G179" s="5">
        <v>1</v>
      </c>
      <c r="H179" s="5">
        <v>-1</v>
      </c>
      <c r="I179" s="5">
        <v>-1</v>
      </c>
      <c r="J179" s="5">
        <v>-1</v>
      </c>
      <c r="K179" s="5">
        <v>-1</v>
      </c>
      <c r="L179" s="5">
        <v>1</v>
      </c>
      <c r="M179" s="5">
        <v>-1</v>
      </c>
      <c r="N179" s="5">
        <v>1</v>
      </c>
      <c r="O179" s="5"/>
    </row>
    <row r="180" spans="1:15" x14ac:dyDescent="0.2">
      <c r="A180" s="5">
        <v>4</v>
      </c>
      <c r="B180" s="5">
        <v>1</v>
      </c>
      <c r="C180" s="5">
        <v>1</v>
      </c>
      <c r="D180" s="5">
        <v>1</v>
      </c>
      <c r="E180" s="5">
        <v>-1</v>
      </c>
      <c r="F180" s="5">
        <v>-1</v>
      </c>
      <c r="G180" s="5">
        <v>1</v>
      </c>
      <c r="H180" s="5">
        <v>1</v>
      </c>
      <c r="I180" s="5">
        <v>-1</v>
      </c>
      <c r="J180" s="5">
        <v>1</v>
      </c>
      <c r="K180" s="5">
        <v>1</v>
      </c>
      <c r="L180" s="5">
        <v>-1</v>
      </c>
      <c r="M180" s="5">
        <v>-1</v>
      </c>
      <c r="N180" s="5">
        <v>-1</v>
      </c>
      <c r="O180" s="5"/>
    </row>
    <row r="181" spans="1:15" x14ac:dyDescent="0.2">
      <c r="A181" s="5">
        <v>5</v>
      </c>
      <c r="B181" s="5">
        <v>1</v>
      </c>
      <c r="C181" s="5">
        <v>1</v>
      </c>
      <c r="D181" s="5">
        <v>1</v>
      </c>
      <c r="E181" s="5">
        <v>1</v>
      </c>
      <c r="F181" s="5">
        <v>-1</v>
      </c>
      <c r="G181" s="5">
        <v>-1</v>
      </c>
      <c r="H181" s="5">
        <v>1</v>
      </c>
      <c r="I181" s="5">
        <v>1</v>
      </c>
      <c r="J181" s="5">
        <v>-1</v>
      </c>
      <c r="K181" s="5">
        <v>1</v>
      </c>
      <c r="L181" s="5">
        <v>1</v>
      </c>
      <c r="M181" s="5">
        <v>-1</v>
      </c>
      <c r="N181" s="5">
        <v>-1</v>
      </c>
      <c r="O181" s="5"/>
    </row>
    <row r="182" spans="1:15" x14ac:dyDescent="0.2">
      <c r="A182" s="5">
        <v>6</v>
      </c>
      <c r="B182" s="5">
        <v>-1</v>
      </c>
      <c r="C182" s="5">
        <v>1</v>
      </c>
      <c r="D182" s="5">
        <v>-1</v>
      </c>
      <c r="E182" s="5">
        <v>1</v>
      </c>
      <c r="F182" s="5">
        <v>1</v>
      </c>
      <c r="G182" s="5">
        <v>1</v>
      </c>
      <c r="H182" s="5">
        <v>1</v>
      </c>
      <c r="I182" s="5">
        <v>-1</v>
      </c>
      <c r="J182" s="5">
        <v>-1</v>
      </c>
      <c r="K182" s="5">
        <v>1</v>
      </c>
      <c r="L182" s="5">
        <v>1</v>
      </c>
      <c r="M182" s="5">
        <v>-1</v>
      </c>
      <c r="N182" s="5">
        <v>1</v>
      </c>
      <c r="O182" s="5"/>
    </row>
    <row r="183" spans="1:15" x14ac:dyDescent="0.2">
      <c r="A183" s="5">
        <v>7</v>
      </c>
      <c r="B183" s="5">
        <v>0</v>
      </c>
      <c r="C183" s="5">
        <v>0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/>
    </row>
    <row r="184" spans="1:15" x14ac:dyDescent="0.2">
      <c r="A184" s="5">
        <v>8</v>
      </c>
      <c r="B184" s="5">
        <v>1</v>
      </c>
      <c r="C184" s="5">
        <v>1</v>
      </c>
      <c r="D184" s="5">
        <v>-1</v>
      </c>
      <c r="E184" s="5">
        <v>-1</v>
      </c>
      <c r="F184" s="5">
        <v>1</v>
      </c>
      <c r="G184" s="5">
        <v>1</v>
      </c>
      <c r="H184" s="5">
        <v>-1</v>
      </c>
      <c r="I184" s="5">
        <v>1</v>
      </c>
      <c r="J184" s="5">
        <v>1</v>
      </c>
      <c r="K184" s="5">
        <v>-1</v>
      </c>
      <c r="L184" s="5">
        <v>-1</v>
      </c>
      <c r="M184" s="5">
        <v>-1</v>
      </c>
      <c r="N184" s="5">
        <v>-1</v>
      </c>
      <c r="O184" s="5"/>
    </row>
    <row r="185" spans="1:15" x14ac:dyDescent="0.2">
      <c r="A185" s="5">
        <v>9</v>
      </c>
      <c r="B185" s="5">
        <v>1</v>
      </c>
      <c r="C185" s="5">
        <v>-1</v>
      </c>
      <c r="D185" s="5">
        <v>-1</v>
      </c>
      <c r="E185" s="5">
        <v>1</v>
      </c>
      <c r="F185" s="5">
        <v>1</v>
      </c>
      <c r="G185" s="5">
        <v>-1</v>
      </c>
      <c r="H185" s="5">
        <v>1</v>
      </c>
      <c r="I185" s="5">
        <v>1</v>
      </c>
      <c r="J185" s="5">
        <v>-1</v>
      </c>
      <c r="K185" s="5">
        <v>-1</v>
      </c>
      <c r="L185" s="5">
        <v>-1</v>
      </c>
      <c r="M185" s="5">
        <v>-1</v>
      </c>
      <c r="N185" s="5">
        <v>1</v>
      </c>
      <c r="O185" s="5"/>
    </row>
    <row r="186" spans="1:15" x14ac:dyDescent="0.2">
      <c r="A186" s="5">
        <v>10</v>
      </c>
      <c r="B186" s="5">
        <v>1</v>
      </c>
      <c r="C186" s="5">
        <v>1</v>
      </c>
      <c r="D186" s="5">
        <v>-1</v>
      </c>
      <c r="E186" s="5">
        <v>1</v>
      </c>
      <c r="F186" s="5">
        <v>1</v>
      </c>
      <c r="G186" s="5">
        <v>-1</v>
      </c>
      <c r="H186" s="5">
        <v>-1</v>
      </c>
      <c r="I186" s="5">
        <v>-1</v>
      </c>
      <c r="J186" s="5">
        <v>-1</v>
      </c>
      <c r="K186" s="5">
        <v>1</v>
      </c>
      <c r="L186" s="5">
        <v>-1</v>
      </c>
      <c r="M186" s="5">
        <v>1</v>
      </c>
      <c r="N186" s="5">
        <v>-1</v>
      </c>
      <c r="O186" s="5"/>
    </row>
    <row r="187" spans="1:15" x14ac:dyDescent="0.2">
      <c r="A187" s="5">
        <v>11</v>
      </c>
      <c r="B187" s="5">
        <v>1</v>
      </c>
      <c r="C187" s="5">
        <v>-1</v>
      </c>
      <c r="D187" s="5">
        <v>-1</v>
      </c>
      <c r="E187" s="5">
        <v>-1</v>
      </c>
      <c r="F187" s="5">
        <v>-1</v>
      </c>
      <c r="G187" s="5">
        <v>1</v>
      </c>
      <c r="H187" s="5">
        <v>-1</v>
      </c>
      <c r="I187" s="5">
        <v>1</v>
      </c>
      <c r="J187" s="5">
        <v>-1</v>
      </c>
      <c r="K187" s="5">
        <v>1</v>
      </c>
      <c r="L187" s="5">
        <v>1</v>
      </c>
      <c r="M187" s="5">
        <v>1</v>
      </c>
      <c r="N187" s="5">
        <v>1</v>
      </c>
      <c r="O187" s="5"/>
    </row>
    <row r="188" spans="1:15" x14ac:dyDescent="0.2">
      <c r="A188" s="5">
        <v>12</v>
      </c>
      <c r="B188" s="5">
        <v>-1</v>
      </c>
      <c r="C188" s="5">
        <v>1</v>
      </c>
      <c r="D188" s="5">
        <v>1</v>
      </c>
      <c r="E188" s="5">
        <v>-1</v>
      </c>
      <c r="F188" s="5">
        <v>-1</v>
      </c>
      <c r="G188" s="5">
        <v>-1</v>
      </c>
      <c r="H188" s="5">
        <v>-1</v>
      </c>
      <c r="I188" s="5">
        <v>1</v>
      </c>
      <c r="J188" s="5">
        <v>-1</v>
      </c>
      <c r="K188" s="5">
        <v>1</v>
      </c>
      <c r="L188" s="5">
        <v>-1</v>
      </c>
      <c r="M188" s="5">
        <v>1</v>
      </c>
      <c r="N188" s="5">
        <v>1</v>
      </c>
      <c r="O188" s="5"/>
    </row>
    <row r="189" spans="1:15" x14ac:dyDescent="0.2">
      <c r="A189" s="5">
        <v>13</v>
      </c>
      <c r="B189" s="5">
        <v>1</v>
      </c>
      <c r="C189" s="5">
        <v>-1</v>
      </c>
      <c r="D189" s="5">
        <v>1</v>
      </c>
      <c r="E189" s="5">
        <v>-1</v>
      </c>
      <c r="F189" s="5">
        <v>1</v>
      </c>
      <c r="G189" s="5">
        <v>1</v>
      </c>
      <c r="H189" s="5">
        <v>1</v>
      </c>
      <c r="I189" s="5">
        <v>1</v>
      </c>
      <c r="J189" s="5">
        <v>-1</v>
      </c>
      <c r="K189" s="5">
        <v>-1</v>
      </c>
      <c r="L189" s="5">
        <v>1</v>
      </c>
      <c r="M189" s="5">
        <v>1</v>
      </c>
      <c r="N189" s="5">
        <v>-1</v>
      </c>
      <c r="O189" s="5"/>
    </row>
    <row r="190" spans="1:15" x14ac:dyDescent="0.2">
      <c r="A190" s="5">
        <v>14</v>
      </c>
      <c r="B190" s="5">
        <v>-1</v>
      </c>
      <c r="C190" s="5">
        <v>-1</v>
      </c>
      <c r="D190" s="5">
        <v>1</v>
      </c>
      <c r="E190" s="5">
        <v>-1</v>
      </c>
      <c r="F190" s="5">
        <v>1</v>
      </c>
      <c r="G190" s="5">
        <v>-1</v>
      </c>
      <c r="H190" s="5">
        <v>1</v>
      </c>
      <c r="I190" s="5">
        <v>1</v>
      </c>
      <c r="J190" s="5">
        <v>1</v>
      </c>
      <c r="K190" s="5">
        <v>1</v>
      </c>
      <c r="L190" s="5">
        <v>-1</v>
      </c>
      <c r="M190" s="5">
        <v>-1</v>
      </c>
      <c r="N190" s="5">
        <v>1</v>
      </c>
      <c r="O190" s="5"/>
    </row>
    <row r="191" spans="1:15" x14ac:dyDescent="0.2">
      <c r="A191" s="5">
        <v>15</v>
      </c>
      <c r="B191" s="5">
        <v>-1</v>
      </c>
      <c r="C191" s="5">
        <v>-1</v>
      </c>
      <c r="D191" s="5">
        <v>-1</v>
      </c>
      <c r="E191" s="5">
        <v>1</v>
      </c>
      <c r="F191" s="5">
        <v>-1</v>
      </c>
      <c r="G191" s="5">
        <v>1</v>
      </c>
      <c r="H191" s="5">
        <v>-1</v>
      </c>
      <c r="I191" s="5">
        <v>1</v>
      </c>
      <c r="J191" s="5">
        <v>1</v>
      </c>
      <c r="K191" s="5">
        <v>1</v>
      </c>
      <c r="L191" s="5">
        <v>1</v>
      </c>
      <c r="M191" s="5">
        <v>-1</v>
      </c>
      <c r="N191" s="5">
        <v>-1</v>
      </c>
      <c r="O191" s="5"/>
    </row>
    <row r="192" spans="1:15" x14ac:dyDescent="0.2">
      <c r="A192" s="5">
        <v>16</v>
      </c>
      <c r="B192" s="5">
        <v>0</v>
      </c>
      <c r="C192" s="5">
        <v>0</v>
      </c>
      <c r="D192" s="5">
        <v>0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/>
    </row>
    <row r="193" spans="1:16" x14ac:dyDescent="0.2">
      <c r="A193" s="5">
        <v>17</v>
      </c>
      <c r="B193" s="5">
        <v>1</v>
      </c>
      <c r="C193" s="5">
        <v>1</v>
      </c>
      <c r="D193" s="5">
        <v>-1</v>
      </c>
      <c r="E193" s="5">
        <v>-1</v>
      </c>
      <c r="F193" s="5">
        <v>-1</v>
      </c>
      <c r="G193" s="5">
        <v>-1</v>
      </c>
      <c r="H193" s="5">
        <v>1</v>
      </c>
      <c r="I193" s="5">
        <v>-1</v>
      </c>
      <c r="J193" s="5">
        <v>1</v>
      </c>
      <c r="K193" s="5">
        <v>-1</v>
      </c>
      <c r="L193" s="5">
        <v>1</v>
      </c>
      <c r="M193" s="5">
        <v>1</v>
      </c>
      <c r="N193" s="5">
        <v>1</v>
      </c>
      <c r="O193" s="5"/>
    </row>
    <row r="194" spans="1:16" x14ac:dyDescent="0.2">
      <c r="A194" s="5">
        <v>18</v>
      </c>
      <c r="B194" s="5">
        <v>-1</v>
      </c>
      <c r="C194" s="5">
        <v>-1</v>
      </c>
      <c r="D194" s="5">
        <v>-1</v>
      </c>
      <c r="E194" s="5">
        <v>-1</v>
      </c>
      <c r="F194" s="5">
        <v>-1</v>
      </c>
      <c r="G194" s="5">
        <v>-1</v>
      </c>
      <c r="H194" s="5">
        <v>-1</v>
      </c>
      <c r="I194" s="5">
        <v>-1</v>
      </c>
      <c r="J194" s="5">
        <v>-1</v>
      </c>
      <c r="K194" s="5">
        <v>-1</v>
      </c>
      <c r="L194" s="5">
        <v>-1</v>
      </c>
      <c r="M194" s="5">
        <v>-1</v>
      </c>
      <c r="N194" s="5">
        <v>-1</v>
      </c>
      <c r="O194" s="5"/>
    </row>
    <row r="195" spans="1:16" x14ac:dyDescent="0.2">
      <c r="A195" s="5">
        <v>19</v>
      </c>
      <c r="B195" s="5">
        <v>-1</v>
      </c>
      <c r="C195" s="5">
        <v>-1</v>
      </c>
      <c r="D195" s="5">
        <v>1</v>
      </c>
      <c r="E195" s="5">
        <v>1</v>
      </c>
      <c r="F195" s="5">
        <v>-1</v>
      </c>
      <c r="G195" s="5">
        <v>1</v>
      </c>
      <c r="H195" s="5">
        <v>1</v>
      </c>
      <c r="I195" s="5">
        <v>-1</v>
      </c>
      <c r="J195" s="5">
        <v>-1</v>
      </c>
      <c r="K195" s="5">
        <v>-1</v>
      </c>
      <c r="L195" s="5">
        <v>-1</v>
      </c>
      <c r="M195" s="5">
        <v>1</v>
      </c>
      <c r="N195" s="5">
        <v>-1</v>
      </c>
      <c r="O195" s="5"/>
    </row>
    <row r="196" spans="1:16" x14ac:dyDescent="0.2">
      <c r="A196" s="5">
        <v>20</v>
      </c>
      <c r="B196" s="5">
        <v>1</v>
      </c>
      <c r="C196" s="5">
        <v>-1</v>
      </c>
      <c r="D196" s="5">
        <v>1</v>
      </c>
      <c r="E196" s="5">
        <v>1</v>
      </c>
      <c r="F196" s="5">
        <v>1</v>
      </c>
      <c r="G196" s="5">
        <v>1</v>
      </c>
      <c r="H196" s="5">
        <v>-1</v>
      </c>
      <c r="I196" s="5">
        <v>-1</v>
      </c>
      <c r="J196" s="5">
        <v>1</v>
      </c>
      <c r="K196" s="5">
        <v>1</v>
      </c>
      <c r="L196" s="5">
        <v>-1</v>
      </c>
      <c r="M196" s="5">
        <v>1</v>
      </c>
      <c r="N196" s="5">
        <v>1</v>
      </c>
      <c r="O196" s="5"/>
    </row>
    <row r="197" spans="1:16" x14ac:dyDescent="0.2">
      <c r="A197" s="5">
        <v>21</v>
      </c>
      <c r="B197" s="5">
        <v>1</v>
      </c>
      <c r="C197" s="5">
        <v>-1</v>
      </c>
      <c r="D197" s="5">
        <v>1</v>
      </c>
      <c r="E197" s="5">
        <v>1</v>
      </c>
      <c r="F197" s="5">
        <v>-1</v>
      </c>
      <c r="G197" s="5">
        <v>-1</v>
      </c>
      <c r="H197" s="5">
        <v>-1</v>
      </c>
      <c r="I197" s="5">
        <v>-1</v>
      </c>
      <c r="J197" s="5">
        <v>1</v>
      </c>
      <c r="K197" s="5">
        <v>-1</v>
      </c>
      <c r="L197" s="5">
        <v>1</v>
      </c>
      <c r="M197" s="5">
        <v>-1</v>
      </c>
      <c r="N197" s="5">
        <v>1</v>
      </c>
      <c r="O197" s="5"/>
    </row>
    <row r="198" spans="1:16" ht="13.5" thickBot="1" x14ac:dyDescent="0.25">
      <c r="A198" s="6">
        <v>22</v>
      </c>
      <c r="B198" s="6">
        <v>-1</v>
      </c>
      <c r="C198" s="6">
        <v>1</v>
      </c>
      <c r="D198" s="6">
        <v>-1</v>
      </c>
      <c r="E198" s="6">
        <v>1</v>
      </c>
      <c r="F198" s="6">
        <v>-1</v>
      </c>
      <c r="G198" s="6">
        <v>1</v>
      </c>
      <c r="H198" s="6">
        <v>1</v>
      </c>
      <c r="I198" s="6">
        <v>1</v>
      </c>
      <c r="J198" s="6">
        <v>1</v>
      </c>
      <c r="K198" s="6">
        <v>-1</v>
      </c>
      <c r="L198" s="6">
        <v>-1</v>
      </c>
      <c r="M198" s="6">
        <v>1</v>
      </c>
      <c r="N198" s="6">
        <v>1</v>
      </c>
      <c r="O198" s="6"/>
    </row>
    <row r="200" spans="1:16" ht="13.5" thickBot="1" x14ac:dyDescent="0.25">
      <c r="A200" s="3">
        <v>14</v>
      </c>
      <c r="B200" s="3">
        <v>22</v>
      </c>
    </row>
    <row r="201" spans="1:16" ht="15" x14ac:dyDescent="0.25">
      <c r="A201" s="4" t="s">
        <v>98</v>
      </c>
      <c r="B201" s="4" t="s">
        <v>99</v>
      </c>
      <c r="C201" s="4" t="s">
        <v>100</v>
      </c>
      <c r="D201" s="4" t="s">
        <v>101</v>
      </c>
      <c r="E201" s="4" t="s">
        <v>103</v>
      </c>
      <c r="F201" s="4" t="s">
        <v>104</v>
      </c>
      <c r="G201" s="4" t="s">
        <v>105</v>
      </c>
      <c r="H201" s="4" t="s">
        <v>106</v>
      </c>
      <c r="I201" s="4" t="s">
        <v>107</v>
      </c>
      <c r="J201" s="4" t="s">
        <v>108</v>
      </c>
      <c r="K201" s="4" t="s">
        <v>109</v>
      </c>
      <c r="L201" s="4" t="s">
        <v>110</v>
      </c>
      <c r="M201" s="4" t="s">
        <v>111</v>
      </c>
      <c r="N201" s="4" t="s">
        <v>112</v>
      </c>
      <c r="O201" s="4" t="s">
        <v>113</v>
      </c>
      <c r="P201" s="4" t="s">
        <v>102</v>
      </c>
    </row>
    <row r="202" spans="1:16" x14ac:dyDescent="0.2">
      <c r="A202" s="5">
        <v>1</v>
      </c>
      <c r="B202" s="5">
        <v>-1</v>
      </c>
      <c r="C202" s="5">
        <v>1</v>
      </c>
      <c r="D202" s="5">
        <v>-1</v>
      </c>
      <c r="E202" s="5">
        <v>1</v>
      </c>
      <c r="F202" s="5">
        <v>1</v>
      </c>
      <c r="G202" s="5">
        <v>1</v>
      </c>
      <c r="H202" s="5">
        <v>1</v>
      </c>
      <c r="I202" s="5">
        <v>-1</v>
      </c>
      <c r="J202" s="5">
        <v>-1</v>
      </c>
      <c r="K202" s="5">
        <v>1</v>
      </c>
      <c r="L202" s="5">
        <v>1</v>
      </c>
      <c r="M202" s="5">
        <v>-1</v>
      </c>
      <c r="N202" s="5">
        <v>1</v>
      </c>
      <c r="O202" s="5">
        <v>1</v>
      </c>
      <c r="P202" s="5"/>
    </row>
    <row r="203" spans="1:16" x14ac:dyDescent="0.2">
      <c r="A203" s="5">
        <v>2</v>
      </c>
      <c r="B203" s="5">
        <v>0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/>
    </row>
    <row r="204" spans="1:16" x14ac:dyDescent="0.2">
      <c r="A204" s="5">
        <v>3</v>
      </c>
      <c r="B204" s="5">
        <v>-1</v>
      </c>
      <c r="C204" s="5">
        <v>-1</v>
      </c>
      <c r="D204" s="5">
        <v>-1</v>
      </c>
      <c r="E204" s="5">
        <v>-1</v>
      </c>
      <c r="F204" s="5">
        <v>-1</v>
      </c>
      <c r="G204" s="5">
        <v>-1</v>
      </c>
      <c r="H204" s="5">
        <v>-1</v>
      </c>
      <c r="I204" s="5">
        <v>-1</v>
      </c>
      <c r="J204" s="5">
        <v>-1</v>
      </c>
      <c r="K204" s="5">
        <v>-1</v>
      </c>
      <c r="L204" s="5">
        <v>-1</v>
      </c>
      <c r="M204" s="5">
        <v>-1</v>
      </c>
      <c r="N204" s="5">
        <v>-1</v>
      </c>
      <c r="O204" s="5">
        <v>-1</v>
      </c>
      <c r="P204" s="5"/>
    </row>
    <row r="205" spans="1:16" x14ac:dyDescent="0.2">
      <c r="A205" s="5">
        <v>4</v>
      </c>
      <c r="B205" s="5">
        <v>-1</v>
      </c>
      <c r="C205" s="5">
        <v>1</v>
      </c>
      <c r="D205" s="5">
        <v>1</v>
      </c>
      <c r="E205" s="5">
        <v>-1</v>
      </c>
      <c r="F205" s="5">
        <v>1</v>
      </c>
      <c r="G205" s="5">
        <v>1</v>
      </c>
      <c r="H205" s="5">
        <v>-1</v>
      </c>
      <c r="I205" s="5">
        <v>-1</v>
      </c>
      <c r="J205" s="5">
        <v>-1</v>
      </c>
      <c r="K205" s="5">
        <v>-1</v>
      </c>
      <c r="L205" s="5">
        <v>1</v>
      </c>
      <c r="M205" s="5">
        <v>-1</v>
      </c>
      <c r="N205" s="5">
        <v>1</v>
      </c>
      <c r="O205" s="5">
        <v>-1</v>
      </c>
      <c r="P205" s="5"/>
    </row>
    <row r="206" spans="1:16" x14ac:dyDescent="0.2">
      <c r="A206" s="5">
        <v>5</v>
      </c>
      <c r="B206" s="5">
        <v>1</v>
      </c>
      <c r="C206" s="5">
        <v>1</v>
      </c>
      <c r="D206" s="5">
        <v>1</v>
      </c>
      <c r="E206" s="5">
        <v>-1</v>
      </c>
      <c r="F206" s="5">
        <v>-1</v>
      </c>
      <c r="G206" s="5">
        <v>1</v>
      </c>
      <c r="H206" s="5">
        <v>1</v>
      </c>
      <c r="I206" s="5">
        <v>-1</v>
      </c>
      <c r="J206" s="5">
        <v>1</v>
      </c>
      <c r="K206" s="5">
        <v>1</v>
      </c>
      <c r="L206" s="5">
        <v>-1</v>
      </c>
      <c r="M206" s="5">
        <v>-1</v>
      </c>
      <c r="N206" s="5">
        <v>-1</v>
      </c>
      <c r="O206" s="5">
        <v>-1</v>
      </c>
      <c r="P206" s="5"/>
    </row>
    <row r="207" spans="1:16" x14ac:dyDescent="0.2">
      <c r="A207" s="5">
        <v>6</v>
      </c>
      <c r="B207" s="5">
        <v>-1</v>
      </c>
      <c r="C207" s="5">
        <v>-1</v>
      </c>
      <c r="D207" s="5">
        <v>-1</v>
      </c>
      <c r="E207" s="5">
        <v>-1</v>
      </c>
      <c r="F207" s="5">
        <v>1</v>
      </c>
      <c r="G207" s="5">
        <v>-1</v>
      </c>
      <c r="H207" s="5">
        <v>1</v>
      </c>
      <c r="I207" s="5">
        <v>-1</v>
      </c>
      <c r="J207" s="5">
        <v>1</v>
      </c>
      <c r="K207" s="5">
        <v>1</v>
      </c>
      <c r="L207" s="5">
        <v>1</v>
      </c>
      <c r="M207" s="5">
        <v>1</v>
      </c>
      <c r="N207" s="5">
        <v>-1</v>
      </c>
      <c r="O207" s="5">
        <v>-1</v>
      </c>
      <c r="P207" s="5"/>
    </row>
    <row r="208" spans="1:16" x14ac:dyDescent="0.2">
      <c r="A208" s="5">
        <v>7</v>
      </c>
      <c r="B208" s="5">
        <v>-1</v>
      </c>
      <c r="C208" s="5">
        <v>1</v>
      </c>
      <c r="D208" s="5">
        <v>-1</v>
      </c>
      <c r="E208" s="5">
        <v>1</v>
      </c>
      <c r="F208" s="5">
        <v>-1</v>
      </c>
      <c r="G208" s="5">
        <v>1</v>
      </c>
      <c r="H208" s="5">
        <v>1</v>
      </c>
      <c r="I208" s="5">
        <v>1</v>
      </c>
      <c r="J208" s="5">
        <v>1</v>
      </c>
      <c r="K208" s="5">
        <v>-1</v>
      </c>
      <c r="L208" s="5">
        <v>-1</v>
      </c>
      <c r="M208" s="5">
        <v>1</v>
      </c>
      <c r="N208" s="5">
        <v>1</v>
      </c>
      <c r="O208" s="5">
        <v>-1</v>
      </c>
      <c r="P208" s="5"/>
    </row>
    <row r="209" spans="1:16" x14ac:dyDescent="0.2">
      <c r="A209" s="5">
        <v>8</v>
      </c>
      <c r="B209" s="5">
        <v>1</v>
      </c>
      <c r="C209" s="5">
        <v>-1</v>
      </c>
      <c r="D209" s="5">
        <v>1</v>
      </c>
      <c r="E209" s="5">
        <v>-1</v>
      </c>
      <c r="F209" s="5">
        <v>1</v>
      </c>
      <c r="G209" s="5">
        <v>1</v>
      </c>
      <c r="H209" s="5">
        <v>1</v>
      </c>
      <c r="I209" s="5">
        <v>1</v>
      </c>
      <c r="J209" s="5">
        <v>-1</v>
      </c>
      <c r="K209" s="5">
        <v>-1</v>
      </c>
      <c r="L209" s="5">
        <v>1</v>
      </c>
      <c r="M209" s="5">
        <v>1</v>
      </c>
      <c r="N209" s="5">
        <v>-1</v>
      </c>
      <c r="O209" s="5">
        <v>1</v>
      </c>
      <c r="P209" s="5"/>
    </row>
    <row r="210" spans="1:16" x14ac:dyDescent="0.2">
      <c r="A210" s="5">
        <v>9</v>
      </c>
      <c r="B210" s="5">
        <v>1</v>
      </c>
      <c r="C210" s="5">
        <v>1</v>
      </c>
      <c r="D210" s="5">
        <v>-1</v>
      </c>
      <c r="E210" s="5">
        <v>-1</v>
      </c>
      <c r="F210" s="5">
        <v>-1</v>
      </c>
      <c r="G210" s="5">
        <v>-1</v>
      </c>
      <c r="H210" s="5">
        <v>1</v>
      </c>
      <c r="I210" s="5">
        <v>-1</v>
      </c>
      <c r="J210" s="5">
        <v>1</v>
      </c>
      <c r="K210" s="5">
        <v>-1</v>
      </c>
      <c r="L210" s="5">
        <v>1</v>
      </c>
      <c r="M210" s="5">
        <v>1</v>
      </c>
      <c r="N210" s="5">
        <v>1</v>
      </c>
      <c r="O210" s="5">
        <v>1</v>
      </c>
      <c r="P210" s="5"/>
    </row>
    <row r="211" spans="1:16" x14ac:dyDescent="0.2">
      <c r="A211" s="5">
        <v>10</v>
      </c>
      <c r="B211" s="5">
        <v>1</v>
      </c>
      <c r="C211" s="5">
        <v>1</v>
      </c>
      <c r="D211" s="5">
        <v>-1</v>
      </c>
      <c r="E211" s="5">
        <v>-1</v>
      </c>
      <c r="F211" s="5">
        <v>1</v>
      </c>
      <c r="G211" s="5">
        <v>1</v>
      </c>
      <c r="H211" s="5">
        <v>-1</v>
      </c>
      <c r="I211" s="5">
        <v>1</v>
      </c>
      <c r="J211" s="5">
        <v>1</v>
      </c>
      <c r="K211" s="5">
        <v>-1</v>
      </c>
      <c r="L211" s="5">
        <v>-1</v>
      </c>
      <c r="M211" s="5">
        <v>-1</v>
      </c>
      <c r="N211" s="5">
        <v>-1</v>
      </c>
      <c r="O211" s="5">
        <v>1</v>
      </c>
      <c r="P211" s="5"/>
    </row>
    <row r="212" spans="1:16" x14ac:dyDescent="0.2">
      <c r="A212" s="5">
        <v>11</v>
      </c>
      <c r="B212" s="5">
        <v>0</v>
      </c>
      <c r="C212" s="5">
        <v>0</v>
      </c>
      <c r="D212" s="5">
        <v>0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/>
    </row>
    <row r="213" spans="1:16" x14ac:dyDescent="0.2">
      <c r="A213" s="5">
        <v>12</v>
      </c>
      <c r="B213" s="5">
        <v>1</v>
      </c>
      <c r="C213" s="5">
        <v>1</v>
      </c>
      <c r="D213" s="5">
        <v>1</v>
      </c>
      <c r="E213" s="5">
        <v>1</v>
      </c>
      <c r="F213" s="5">
        <v>-1</v>
      </c>
      <c r="G213" s="5">
        <v>-1</v>
      </c>
      <c r="H213" s="5">
        <v>1</v>
      </c>
      <c r="I213" s="5">
        <v>1</v>
      </c>
      <c r="J213" s="5">
        <v>-1</v>
      </c>
      <c r="K213" s="5">
        <v>1</v>
      </c>
      <c r="L213" s="5">
        <v>1</v>
      </c>
      <c r="M213" s="5">
        <v>-1</v>
      </c>
      <c r="N213" s="5">
        <v>-1</v>
      </c>
      <c r="O213" s="5">
        <v>-1</v>
      </c>
      <c r="P213" s="5"/>
    </row>
    <row r="214" spans="1:16" x14ac:dyDescent="0.2">
      <c r="A214" s="5">
        <v>13</v>
      </c>
      <c r="B214" s="5">
        <v>-1</v>
      </c>
      <c r="C214" s="5">
        <v>1</v>
      </c>
      <c r="D214" s="5">
        <v>1</v>
      </c>
      <c r="E214" s="5">
        <v>-1</v>
      </c>
      <c r="F214" s="5">
        <v>-1</v>
      </c>
      <c r="G214" s="5">
        <v>-1</v>
      </c>
      <c r="H214" s="5">
        <v>-1</v>
      </c>
      <c r="I214" s="5">
        <v>1</v>
      </c>
      <c r="J214" s="5">
        <v>-1</v>
      </c>
      <c r="K214" s="5">
        <v>1</v>
      </c>
      <c r="L214" s="5">
        <v>-1</v>
      </c>
      <c r="M214" s="5">
        <v>1</v>
      </c>
      <c r="N214" s="5">
        <v>1</v>
      </c>
      <c r="O214" s="5">
        <v>1</v>
      </c>
      <c r="P214" s="5"/>
    </row>
    <row r="215" spans="1:16" x14ac:dyDescent="0.2">
      <c r="A215" s="5">
        <v>14</v>
      </c>
      <c r="B215" s="5">
        <v>1</v>
      </c>
      <c r="C215" s="5">
        <v>1</v>
      </c>
      <c r="D215" s="5">
        <v>-1</v>
      </c>
      <c r="E215" s="5">
        <v>1</v>
      </c>
      <c r="F215" s="5">
        <v>1</v>
      </c>
      <c r="G215" s="5">
        <v>-1</v>
      </c>
      <c r="H215" s="5">
        <v>-1</v>
      </c>
      <c r="I215" s="5">
        <v>-1</v>
      </c>
      <c r="J215" s="5">
        <v>-1</v>
      </c>
      <c r="K215" s="5">
        <v>1</v>
      </c>
      <c r="L215" s="5">
        <v>-1</v>
      </c>
      <c r="M215" s="5">
        <v>1</v>
      </c>
      <c r="N215" s="5">
        <v>-1</v>
      </c>
      <c r="O215" s="5">
        <v>1</v>
      </c>
      <c r="P215" s="5"/>
    </row>
    <row r="216" spans="1:16" x14ac:dyDescent="0.2">
      <c r="A216" s="5">
        <v>15</v>
      </c>
      <c r="B216" s="5">
        <v>-1</v>
      </c>
      <c r="C216" s="5">
        <v>-1</v>
      </c>
      <c r="D216" s="5">
        <v>1</v>
      </c>
      <c r="E216" s="5">
        <v>1</v>
      </c>
      <c r="F216" s="5">
        <v>-1</v>
      </c>
      <c r="G216" s="5">
        <v>1</v>
      </c>
      <c r="H216" s="5">
        <v>1</v>
      </c>
      <c r="I216" s="5">
        <v>-1</v>
      </c>
      <c r="J216" s="5">
        <v>-1</v>
      </c>
      <c r="K216" s="5">
        <v>-1</v>
      </c>
      <c r="L216" s="5">
        <v>-1</v>
      </c>
      <c r="M216" s="5">
        <v>1</v>
      </c>
      <c r="N216" s="5">
        <v>-1</v>
      </c>
      <c r="O216" s="5">
        <v>1</v>
      </c>
      <c r="P216" s="5"/>
    </row>
    <row r="217" spans="1:16" x14ac:dyDescent="0.2">
      <c r="A217" s="5">
        <v>16</v>
      </c>
      <c r="B217" s="5">
        <v>1</v>
      </c>
      <c r="C217" s="5">
        <v>-1</v>
      </c>
      <c r="D217" s="5">
        <v>1</v>
      </c>
      <c r="E217" s="5">
        <v>1</v>
      </c>
      <c r="F217" s="5">
        <v>-1</v>
      </c>
      <c r="G217" s="5">
        <v>-1</v>
      </c>
      <c r="H217" s="5">
        <v>-1</v>
      </c>
      <c r="I217" s="5">
        <v>-1</v>
      </c>
      <c r="J217" s="5">
        <v>1</v>
      </c>
      <c r="K217" s="5">
        <v>-1</v>
      </c>
      <c r="L217" s="5">
        <v>1</v>
      </c>
      <c r="M217" s="5">
        <v>-1</v>
      </c>
      <c r="N217" s="5">
        <v>1</v>
      </c>
      <c r="O217" s="5">
        <v>1</v>
      </c>
      <c r="P217" s="5"/>
    </row>
    <row r="218" spans="1:16" x14ac:dyDescent="0.2">
      <c r="A218" s="5">
        <v>17</v>
      </c>
      <c r="B218" s="5">
        <v>1</v>
      </c>
      <c r="C218" s="5">
        <v>-1</v>
      </c>
      <c r="D218" s="5">
        <v>-1</v>
      </c>
      <c r="E218" s="5">
        <v>1</v>
      </c>
      <c r="F218" s="5">
        <v>1</v>
      </c>
      <c r="G218" s="5">
        <v>-1</v>
      </c>
      <c r="H218" s="5">
        <v>1</v>
      </c>
      <c r="I218" s="5">
        <v>1</v>
      </c>
      <c r="J218" s="5">
        <v>-1</v>
      </c>
      <c r="K218" s="5">
        <v>-1</v>
      </c>
      <c r="L218" s="5">
        <v>-1</v>
      </c>
      <c r="M218" s="5">
        <v>-1</v>
      </c>
      <c r="N218" s="5">
        <v>1</v>
      </c>
      <c r="O218" s="5">
        <v>-1</v>
      </c>
      <c r="P218" s="5"/>
    </row>
    <row r="219" spans="1:16" x14ac:dyDescent="0.2">
      <c r="A219" s="5">
        <v>18</v>
      </c>
      <c r="B219" s="5">
        <v>-1</v>
      </c>
      <c r="C219" s="5">
        <v>-1</v>
      </c>
      <c r="D219" s="5">
        <v>1</v>
      </c>
      <c r="E219" s="5">
        <v>-1</v>
      </c>
      <c r="F219" s="5">
        <v>1</v>
      </c>
      <c r="G219" s="5">
        <v>-1</v>
      </c>
      <c r="H219" s="5">
        <v>1</v>
      </c>
      <c r="I219" s="5">
        <v>1</v>
      </c>
      <c r="J219" s="5">
        <v>1</v>
      </c>
      <c r="K219" s="5">
        <v>1</v>
      </c>
      <c r="L219" s="5">
        <v>-1</v>
      </c>
      <c r="M219" s="5">
        <v>-1</v>
      </c>
      <c r="N219" s="5">
        <v>1</v>
      </c>
      <c r="O219" s="5">
        <v>1</v>
      </c>
      <c r="P219" s="5"/>
    </row>
    <row r="220" spans="1:16" x14ac:dyDescent="0.2">
      <c r="A220" s="5">
        <v>19</v>
      </c>
      <c r="B220" s="5">
        <v>-1</v>
      </c>
      <c r="C220" s="5">
        <v>1</v>
      </c>
      <c r="D220" s="5">
        <v>1</v>
      </c>
      <c r="E220" s="5">
        <v>1</v>
      </c>
      <c r="F220" s="5">
        <v>1</v>
      </c>
      <c r="G220" s="5">
        <v>-1</v>
      </c>
      <c r="H220" s="5">
        <v>-1</v>
      </c>
      <c r="I220" s="5">
        <v>1</v>
      </c>
      <c r="J220" s="5">
        <v>1</v>
      </c>
      <c r="K220" s="5">
        <v>-1</v>
      </c>
      <c r="L220" s="5">
        <v>1</v>
      </c>
      <c r="M220" s="5">
        <v>1</v>
      </c>
      <c r="N220" s="5">
        <v>-1</v>
      </c>
      <c r="O220" s="5">
        <v>-1</v>
      </c>
      <c r="P220" s="5"/>
    </row>
    <row r="221" spans="1:16" x14ac:dyDescent="0.2">
      <c r="A221" s="5">
        <v>20</v>
      </c>
      <c r="B221" s="5">
        <v>-1</v>
      </c>
      <c r="C221" s="5">
        <v>-1</v>
      </c>
      <c r="D221" s="5">
        <v>-1</v>
      </c>
      <c r="E221" s="5">
        <v>1</v>
      </c>
      <c r="F221" s="5">
        <v>-1</v>
      </c>
      <c r="G221" s="5">
        <v>1</v>
      </c>
      <c r="H221" s="5">
        <v>-1</v>
      </c>
      <c r="I221" s="5">
        <v>1</v>
      </c>
      <c r="J221" s="5">
        <v>1</v>
      </c>
      <c r="K221" s="5">
        <v>1</v>
      </c>
      <c r="L221" s="5">
        <v>1</v>
      </c>
      <c r="M221" s="5">
        <v>-1</v>
      </c>
      <c r="N221" s="5">
        <v>-1</v>
      </c>
      <c r="O221" s="5">
        <v>1</v>
      </c>
      <c r="P221" s="5"/>
    </row>
    <row r="222" spans="1:16" x14ac:dyDescent="0.2">
      <c r="A222" s="5">
        <v>21</v>
      </c>
      <c r="B222" s="5">
        <v>1</v>
      </c>
      <c r="C222" s="5">
        <v>-1</v>
      </c>
      <c r="D222" s="5">
        <v>-1</v>
      </c>
      <c r="E222" s="5">
        <v>-1</v>
      </c>
      <c r="F222" s="5">
        <v>-1</v>
      </c>
      <c r="G222" s="5">
        <v>1</v>
      </c>
      <c r="H222" s="5">
        <v>-1</v>
      </c>
      <c r="I222" s="5">
        <v>1</v>
      </c>
      <c r="J222" s="5">
        <v>-1</v>
      </c>
      <c r="K222" s="5">
        <v>1</v>
      </c>
      <c r="L222" s="5">
        <v>1</v>
      </c>
      <c r="M222" s="5">
        <v>1</v>
      </c>
      <c r="N222" s="5">
        <v>1</v>
      </c>
      <c r="O222" s="5">
        <v>-1</v>
      </c>
      <c r="P222" s="5"/>
    </row>
    <row r="223" spans="1:16" ht="13.5" thickBot="1" x14ac:dyDescent="0.25">
      <c r="A223" s="6">
        <v>22</v>
      </c>
      <c r="B223" s="6">
        <v>1</v>
      </c>
      <c r="C223" s="6">
        <v>-1</v>
      </c>
      <c r="D223" s="6">
        <v>1</v>
      </c>
      <c r="E223" s="6">
        <v>1</v>
      </c>
      <c r="F223" s="6">
        <v>1</v>
      </c>
      <c r="G223" s="6">
        <v>1</v>
      </c>
      <c r="H223" s="6">
        <v>-1</v>
      </c>
      <c r="I223" s="6">
        <v>-1</v>
      </c>
      <c r="J223" s="6">
        <v>1</v>
      </c>
      <c r="K223" s="6">
        <v>1</v>
      </c>
      <c r="L223" s="6">
        <v>-1</v>
      </c>
      <c r="M223" s="6">
        <v>1</v>
      </c>
      <c r="N223" s="6">
        <v>1</v>
      </c>
      <c r="O223" s="6">
        <v>-1</v>
      </c>
      <c r="P223" s="6"/>
    </row>
    <row r="225" spans="1:17" ht="13.5" thickBot="1" x14ac:dyDescent="0.25">
      <c r="A225" s="3">
        <v>15</v>
      </c>
      <c r="B225" s="3">
        <v>22</v>
      </c>
    </row>
    <row r="226" spans="1:17" ht="15" x14ac:dyDescent="0.25">
      <c r="A226" s="4" t="s">
        <v>98</v>
      </c>
      <c r="B226" s="4" t="s">
        <v>99</v>
      </c>
      <c r="C226" s="4" t="s">
        <v>100</v>
      </c>
      <c r="D226" s="4" t="s">
        <v>101</v>
      </c>
      <c r="E226" s="4" t="s">
        <v>103</v>
      </c>
      <c r="F226" s="4" t="s">
        <v>104</v>
      </c>
      <c r="G226" s="4" t="s">
        <v>105</v>
      </c>
      <c r="H226" s="4" t="s">
        <v>106</v>
      </c>
      <c r="I226" s="4" t="s">
        <v>107</v>
      </c>
      <c r="J226" s="4" t="s">
        <v>108</v>
      </c>
      <c r="K226" s="4" t="s">
        <v>109</v>
      </c>
      <c r="L226" s="4" t="s">
        <v>110</v>
      </c>
      <c r="M226" s="4" t="s">
        <v>111</v>
      </c>
      <c r="N226" s="4" t="s">
        <v>112</v>
      </c>
      <c r="O226" s="4" t="s">
        <v>113</v>
      </c>
      <c r="P226" s="4" t="s">
        <v>114</v>
      </c>
      <c r="Q226" s="4" t="s">
        <v>102</v>
      </c>
    </row>
    <row r="227" spans="1:17" x14ac:dyDescent="0.2">
      <c r="A227" s="5">
        <v>1</v>
      </c>
      <c r="B227" s="5">
        <v>-1</v>
      </c>
      <c r="C227" s="5">
        <v>-1</v>
      </c>
      <c r="D227" s="5">
        <v>-1</v>
      </c>
      <c r="E227" s="5">
        <v>-1</v>
      </c>
      <c r="F227" s="5">
        <v>1</v>
      </c>
      <c r="G227" s="5">
        <v>-1</v>
      </c>
      <c r="H227" s="5">
        <v>1</v>
      </c>
      <c r="I227" s="5">
        <v>-1</v>
      </c>
      <c r="J227" s="5">
        <v>1</v>
      </c>
      <c r="K227" s="5">
        <v>1</v>
      </c>
      <c r="L227" s="5">
        <v>1</v>
      </c>
      <c r="M227" s="5">
        <v>1</v>
      </c>
      <c r="N227" s="5">
        <v>-1</v>
      </c>
      <c r="O227" s="5">
        <v>-1</v>
      </c>
      <c r="P227" s="5">
        <v>1</v>
      </c>
      <c r="Q227" s="5"/>
    </row>
    <row r="228" spans="1:17" x14ac:dyDescent="0.2">
      <c r="A228" s="5">
        <v>2</v>
      </c>
      <c r="B228" s="5">
        <v>1</v>
      </c>
      <c r="C228" s="5">
        <v>-1</v>
      </c>
      <c r="D228" s="5">
        <v>1</v>
      </c>
      <c r="E228" s="5">
        <v>1</v>
      </c>
      <c r="F228" s="5">
        <v>1</v>
      </c>
      <c r="G228" s="5">
        <v>1</v>
      </c>
      <c r="H228" s="5">
        <v>-1</v>
      </c>
      <c r="I228" s="5">
        <v>-1</v>
      </c>
      <c r="J228" s="5">
        <v>1</v>
      </c>
      <c r="K228" s="5">
        <v>1</v>
      </c>
      <c r="L228" s="5">
        <v>-1</v>
      </c>
      <c r="M228" s="5">
        <v>1</v>
      </c>
      <c r="N228" s="5">
        <v>1</v>
      </c>
      <c r="O228" s="5">
        <v>-1</v>
      </c>
      <c r="P228" s="5">
        <v>-1</v>
      </c>
      <c r="Q228" s="5"/>
    </row>
    <row r="229" spans="1:17" x14ac:dyDescent="0.2">
      <c r="A229" s="5">
        <v>3</v>
      </c>
      <c r="B229" s="5">
        <v>-1</v>
      </c>
      <c r="C229" s="5">
        <v>-1</v>
      </c>
      <c r="D229" s="5">
        <v>-1</v>
      </c>
      <c r="E229" s="5">
        <v>-1</v>
      </c>
      <c r="F229" s="5">
        <v>-1</v>
      </c>
      <c r="G229" s="5">
        <v>-1</v>
      </c>
      <c r="H229" s="5">
        <v>-1</v>
      </c>
      <c r="I229" s="5">
        <v>-1</v>
      </c>
      <c r="J229" s="5">
        <v>-1</v>
      </c>
      <c r="K229" s="5">
        <v>-1</v>
      </c>
      <c r="L229" s="5">
        <v>-1</v>
      </c>
      <c r="M229" s="5">
        <v>-1</v>
      </c>
      <c r="N229" s="5">
        <v>-1</v>
      </c>
      <c r="O229" s="5">
        <v>-1</v>
      </c>
      <c r="P229" s="5">
        <v>-1</v>
      </c>
      <c r="Q229" s="5"/>
    </row>
    <row r="230" spans="1:17" x14ac:dyDescent="0.2">
      <c r="A230" s="5">
        <v>4</v>
      </c>
      <c r="B230" s="5">
        <v>-1</v>
      </c>
      <c r="C230" s="5">
        <v>-1</v>
      </c>
      <c r="D230" s="5">
        <v>1</v>
      </c>
      <c r="E230" s="5">
        <v>-1</v>
      </c>
      <c r="F230" s="5">
        <v>1</v>
      </c>
      <c r="G230" s="5">
        <v>-1</v>
      </c>
      <c r="H230" s="5">
        <v>1</v>
      </c>
      <c r="I230" s="5">
        <v>1</v>
      </c>
      <c r="J230" s="5">
        <v>1</v>
      </c>
      <c r="K230" s="5">
        <v>1</v>
      </c>
      <c r="L230" s="5">
        <v>-1</v>
      </c>
      <c r="M230" s="5">
        <v>-1</v>
      </c>
      <c r="N230" s="5">
        <v>1</v>
      </c>
      <c r="O230" s="5">
        <v>1</v>
      </c>
      <c r="P230" s="5">
        <v>-1</v>
      </c>
      <c r="Q230" s="5"/>
    </row>
    <row r="231" spans="1:17" x14ac:dyDescent="0.2">
      <c r="A231" s="5">
        <v>5</v>
      </c>
      <c r="B231" s="5">
        <v>1</v>
      </c>
      <c r="C231" s="5">
        <v>1</v>
      </c>
      <c r="D231" s="5">
        <v>1</v>
      </c>
      <c r="E231" s="5">
        <v>-1</v>
      </c>
      <c r="F231" s="5">
        <v>-1</v>
      </c>
      <c r="G231" s="5">
        <v>1</v>
      </c>
      <c r="H231" s="5">
        <v>1</v>
      </c>
      <c r="I231" s="5">
        <v>-1</v>
      </c>
      <c r="J231" s="5">
        <v>1</v>
      </c>
      <c r="K231" s="5">
        <v>1</v>
      </c>
      <c r="L231" s="5">
        <v>-1</v>
      </c>
      <c r="M231" s="5">
        <v>-1</v>
      </c>
      <c r="N231" s="5">
        <v>-1</v>
      </c>
      <c r="O231" s="5">
        <v>-1</v>
      </c>
      <c r="P231" s="5">
        <v>1</v>
      </c>
      <c r="Q231" s="5"/>
    </row>
    <row r="232" spans="1:17" x14ac:dyDescent="0.2">
      <c r="A232" s="5">
        <v>6</v>
      </c>
      <c r="B232" s="5">
        <v>1</v>
      </c>
      <c r="C232" s="5">
        <v>1</v>
      </c>
      <c r="D232" s="5">
        <v>-1</v>
      </c>
      <c r="E232" s="5">
        <v>-1</v>
      </c>
      <c r="F232" s="5">
        <v>-1</v>
      </c>
      <c r="G232" s="5">
        <v>-1</v>
      </c>
      <c r="H232" s="5">
        <v>1</v>
      </c>
      <c r="I232" s="5">
        <v>-1</v>
      </c>
      <c r="J232" s="5">
        <v>1</v>
      </c>
      <c r="K232" s="5">
        <v>-1</v>
      </c>
      <c r="L232" s="5">
        <v>1</v>
      </c>
      <c r="M232" s="5">
        <v>1</v>
      </c>
      <c r="N232" s="5">
        <v>1</v>
      </c>
      <c r="O232" s="5">
        <v>1</v>
      </c>
      <c r="P232" s="5">
        <v>-1</v>
      </c>
      <c r="Q232" s="5"/>
    </row>
    <row r="233" spans="1:17" x14ac:dyDescent="0.2">
      <c r="A233" s="5">
        <v>7</v>
      </c>
      <c r="B233" s="5">
        <v>1</v>
      </c>
      <c r="C233" s="5">
        <v>-1</v>
      </c>
      <c r="D233" s="5">
        <v>-1</v>
      </c>
      <c r="E233" s="5">
        <v>-1</v>
      </c>
      <c r="F233" s="5">
        <v>-1</v>
      </c>
      <c r="G233" s="5">
        <v>1</v>
      </c>
      <c r="H233" s="5">
        <v>-1</v>
      </c>
      <c r="I233" s="5">
        <v>1</v>
      </c>
      <c r="J233" s="5">
        <v>-1</v>
      </c>
      <c r="K233" s="5">
        <v>1</v>
      </c>
      <c r="L233" s="5">
        <v>1</v>
      </c>
      <c r="M233" s="5">
        <v>1</v>
      </c>
      <c r="N233" s="5">
        <v>1</v>
      </c>
      <c r="O233" s="5">
        <v>-1</v>
      </c>
      <c r="P233" s="5">
        <v>-1</v>
      </c>
      <c r="Q233" s="5"/>
    </row>
    <row r="234" spans="1:17" x14ac:dyDescent="0.2">
      <c r="A234" s="5">
        <v>8</v>
      </c>
      <c r="B234" s="5">
        <v>1</v>
      </c>
      <c r="C234" s="5">
        <v>1</v>
      </c>
      <c r="D234" s="5">
        <v>1</v>
      </c>
      <c r="E234" s="5">
        <v>1</v>
      </c>
      <c r="F234" s="5">
        <v>-1</v>
      </c>
      <c r="G234" s="5">
        <v>-1</v>
      </c>
      <c r="H234" s="5">
        <v>1</v>
      </c>
      <c r="I234" s="5">
        <v>1</v>
      </c>
      <c r="J234" s="5">
        <v>-1</v>
      </c>
      <c r="K234" s="5">
        <v>1</v>
      </c>
      <c r="L234" s="5">
        <v>1</v>
      </c>
      <c r="M234" s="5">
        <v>-1</v>
      </c>
      <c r="N234" s="5">
        <v>-1</v>
      </c>
      <c r="O234" s="5">
        <v>-1</v>
      </c>
      <c r="P234" s="5">
        <v>-1</v>
      </c>
      <c r="Q234" s="5"/>
    </row>
    <row r="235" spans="1:17" x14ac:dyDescent="0.2">
      <c r="A235" s="5">
        <v>9</v>
      </c>
      <c r="B235" s="5">
        <v>0</v>
      </c>
      <c r="C235" s="5">
        <v>0</v>
      </c>
      <c r="D235" s="5">
        <v>0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/>
    </row>
    <row r="236" spans="1:17" x14ac:dyDescent="0.2">
      <c r="A236" s="5">
        <v>10</v>
      </c>
      <c r="B236" s="5">
        <v>-1</v>
      </c>
      <c r="C236" s="5">
        <v>1</v>
      </c>
      <c r="D236" s="5">
        <v>1</v>
      </c>
      <c r="E236" s="5">
        <v>-1</v>
      </c>
      <c r="F236" s="5">
        <v>-1</v>
      </c>
      <c r="G236" s="5">
        <v>-1</v>
      </c>
      <c r="H236" s="5">
        <v>-1</v>
      </c>
      <c r="I236" s="5">
        <v>1</v>
      </c>
      <c r="J236" s="5">
        <v>-1</v>
      </c>
      <c r="K236" s="5">
        <v>1</v>
      </c>
      <c r="L236" s="5">
        <v>-1</v>
      </c>
      <c r="M236" s="5">
        <v>1</v>
      </c>
      <c r="N236" s="5">
        <v>1</v>
      </c>
      <c r="O236" s="5">
        <v>1</v>
      </c>
      <c r="P236" s="5">
        <v>1</v>
      </c>
      <c r="Q236" s="5"/>
    </row>
    <row r="237" spans="1:17" x14ac:dyDescent="0.2">
      <c r="A237" s="5">
        <v>11</v>
      </c>
      <c r="B237" s="5">
        <v>-1</v>
      </c>
      <c r="C237" s="5">
        <v>1</v>
      </c>
      <c r="D237" s="5">
        <v>-1</v>
      </c>
      <c r="E237" s="5">
        <v>1</v>
      </c>
      <c r="F237" s="5">
        <v>1</v>
      </c>
      <c r="G237" s="5">
        <v>1</v>
      </c>
      <c r="H237" s="5">
        <v>1</v>
      </c>
      <c r="I237" s="5">
        <v>-1</v>
      </c>
      <c r="J237" s="5">
        <v>-1</v>
      </c>
      <c r="K237" s="5">
        <v>1</v>
      </c>
      <c r="L237" s="5">
        <v>1</v>
      </c>
      <c r="M237" s="5">
        <v>-1</v>
      </c>
      <c r="N237" s="5">
        <v>1</v>
      </c>
      <c r="O237" s="5">
        <v>1</v>
      </c>
      <c r="P237" s="5">
        <v>-1</v>
      </c>
      <c r="Q237" s="5"/>
    </row>
    <row r="238" spans="1:17" x14ac:dyDescent="0.2">
      <c r="A238" s="5">
        <v>12</v>
      </c>
      <c r="B238" s="5">
        <v>1</v>
      </c>
      <c r="C238" s="5">
        <v>-1</v>
      </c>
      <c r="D238" s="5">
        <v>-1</v>
      </c>
      <c r="E238" s="5">
        <v>1</v>
      </c>
      <c r="F238" s="5">
        <v>1</v>
      </c>
      <c r="G238" s="5">
        <v>-1</v>
      </c>
      <c r="H238" s="5">
        <v>1</v>
      </c>
      <c r="I238" s="5">
        <v>1</v>
      </c>
      <c r="J238" s="5">
        <v>-1</v>
      </c>
      <c r="K238" s="5">
        <v>-1</v>
      </c>
      <c r="L238" s="5">
        <v>-1</v>
      </c>
      <c r="M238" s="5">
        <v>-1</v>
      </c>
      <c r="N238" s="5">
        <v>1</v>
      </c>
      <c r="O238" s="5">
        <v>-1</v>
      </c>
      <c r="P238" s="5">
        <v>1</v>
      </c>
      <c r="Q238" s="5"/>
    </row>
    <row r="239" spans="1:17" x14ac:dyDescent="0.2">
      <c r="A239" s="5">
        <v>13</v>
      </c>
      <c r="B239" s="5">
        <v>1</v>
      </c>
      <c r="C239" s="5">
        <v>-1</v>
      </c>
      <c r="D239" s="5">
        <v>1</v>
      </c>
      <c r="E239" s="5">
        <v>1</v>
      </c>
      <c r="F239" s="5">
        <v>-1</v>
      </c>
      <c r="G239" s="5">
        <v>-1</v>
      </c>
      <c r="H239" s="5">
        <v>-1</v>
      </c>
      <c r="I239" s="5">
        <v>-1</v>
      </c>
      <c r="J239" s="5">
        <v>1</v>
      </c>
      <c r="K239" s="5">
        <v>-1</v>
      </c>
      <c r="L239" s="5">
        <v>1</v>
      </c>
      <c r="M239" s="5">
        <v>-1</v>
      </c>
      <c r="N239" s="5">
        <v>1</v>
      </c>
      <c r="O239" s="5">
        <v>1</v>
      </c>
      <c r="P239" s="5">
        <v>1</v>
      </c>
      <c r="Q239" s="5"/>
    </row>
    <row r="240" spans="1:17" x14ac:dyDescent="0.2">
      <c r="A240" s="5">
        <v>14</v>
      </c>
      <c r="B240" s="5">
        <v>1</v>
      </c>
      <c r="C240" s="5">
        <v>1</v>
      </c>
      <c r="D240" s="5">
        <v>-1</v>
      </c>
      <c r="E240" s="5">
        <v>-1</v>
      </c>
      <c r="F240" s="5">
        <v>1</v>
      </c>
      <c r="G240" s="5">
        <v>1</v>
      </c>
      <c r="H240" s="5">
        <v>-1</v>
      </c>
      <c r="I240" s="5">
        <v>1</v>
      </c>
      <c r="J240" s="5">
        <v>1</v>
      </c>
      <c r="K240" s="5">
        <v>-1</v>
      </c>
      <c r="L240" s="5">
        <v>-1</v>
      </c>
      <c r="M240" s="5">
        <v>-1</v>
      </c>
      <c r="N240" s="5">
        <v>-1</v>
      </c>
      <c r="O240" s="5">
        <v>1</v>
      </c>
      <c r="P240" s="5">
        <v>-1</v>
      </c>
      <c r="Q240" s="5"/>
    </row>
    <row r="241" spans="1:18" x14ac:dyDescent="0.2">
      <c r="A241" s="5">
        <v>15</v>
      </c>
      <c r="B241" s="5">
        <v>-1</v>
      </c>
      <c r="C241" s="5">
        <v>1</v>
      </c>
      <c r="D241" s="5">
        <v>1</v>
      </c>
      <c r="E241" s="5">
        <v>-1</v>
      </c>
      <c r="F241" s="5">
        <v>1</v>
      </c>
      <c r="G241" s="5">
        <v>1</v>
      </c>
      <c r="H241" s="5">
        <v>-1</v>
      </c>
      <c r="I241" s="5">
        <v>-1</v>
      </c>
      <c r="J241" s="5">
        <v>-1</v>
      </c>
      <c r="K241" s="5">
        <v>-1</v>
      </c>
      <c r="L241" s="5">
        <v>1</v>
      </c>
      <c r="M241" s="5">
        <v>-1</v>
      </c>
      <c r="N241" s="5">
        <v>1</v>
      </c>
      <c r="O241" s="5">
        <v>-1</v>
      </c>
      <c r="P241" s="5">
        <v>1</v>
      </c>
      <c r="Q241" s="5"/>
    </row>
    <row r="242" spans="1:18" x14ac:dyDescent="0.2">
      <c r="A242" s="5">
        <v>16</v>
      </c>
      <c r="B242" s="5">
        <v>-1</v>
      </c>
      <c r="C242" s="5">
        <v>1</v>
      </c>
      <c r="D242" s="5">
        <v>-1</v>
      </c>
      <c r="E242" s="5">
        <v>1</v>
      </c>
      <c r="F242" s="5">
        <v>-1</v>
      </c>
      <c r="G242" s="5">
        <v>1</v>
      </c>
      <c r="H242" s="5">
        <v>1</v>
      </c>
      <c r="I242" s="5">
        <v>1</v>
      </c>
      <c r="J242" s="5">
        <v>1</v>
      </c>
      <c r="K242" s="5">
        <v>-1</v>
      </c>
      <c r="L242" s="5">
        <v>-1</v>
      </c>
      <c r="M242" s="5">
        <v>1</v>
      </c>
      <c r="N242" s="5">
        <v>1</v>
      </c>
      <c r="O242" s="5">
        <v>-1</v>
      </c>
      <c r="P242" s="5">
        <v>1</v>
      </c>
      <c r="Q242" s="5"/>
    </row>
    <row r="243" spans="1:18" x14ac:dyDescent="0.2">
      <c r="A243" s="5">
        <v>17</v>
      </c>
      <c r="B243" s="5">
        <v>-1</v>
      </c>
      <c r="C243" s="5">
        <v>-1</v>
      </c>
      <c r="D243" s="5">
        <v>1</v>
      </c>
      <c r="E243" s="5">
        <v>1</v>
      </c>
      <c r="F243" s="5">
        <v>-1</v>
      </c>
      <c r="G243" s="5">
        <v>1</v>
      </c>
      <c r="H243" s="5">
        <v>1</v>
      </c>
      <c r="I243" s="5">
        <v>-1</v>
      </c>
      <c r="J243" s="5">
        <v>-1</v>
      </c>
      <c r="K243" s="5">
        <v>-1</v>
      </c>
      <c r="L243" s="5">
        <v>-1</v>
      </c>
      <c r="M243" s="5">
        <v>1</v>
      </c>
      <c r="N243" s="5">
        <v>-1</v>
      </c>
      <c r="O243" s="5">
        <v>1</v>
      </c>
      <c r="P243" s="5">
        <v>-1</v>
      </c>
      <c r="Q243" s="5"/>
    </row>
    <row r="244" spans="1:18" x14ac:dyDescent="0.2">
      <c r="A244" s="5">
        <v>18</v>
      </c>
      <c r="B244" s="5">
        <v>-1</v>
      </c>
      <c r="C244" s="5">
        <v>-1</v>
      </c>
      <c r="D244" s="5">
        <v>-1</v>
      </c>
      <c r="E244" s="5">
        <v>1</v>
      </c>
      <c r="F244" s="5">
        <v>-1</v>
      </c>
      <c r="G244" s="5">
        <v>1</v>
      </c>
      <c r="H244" s="5">
        <v>-1</v>
      </c>
      <c r="I244" s="5">
        <v>1</v>
      </c>
      <c r="J244" s="5">
        <v>1</v>
      </c>
      <c r="K244" s="5">
        <v>1</v>
      </c>
      <c r="L244" s="5">
        <v>1</v>
      </c>
      <c r="M244" s="5">
        <v>-1</v>
      </c>
      <c r="N244" s="5">
        <v>-1</v>
      </c>
      <c r="O244" s="5">
        <v>1</v>
      </c>
      <c r="P244" s="5">
        <v>1</v>
      </c>
      <c r="Q244" s="5"/>
    </row>
    <row r="245" spans="1:18" x14ac:dyDescent="0.2">
      <c r="A245" s="5">
        <v>19</v>
      </c>
      <c r="B245" s="5">
        <v>1</v>
      </c>
      <c r="C245" s="5">
        <v>1</v>
      </c>
      <c r="D245" s="5">
        <v>-1</v>
      </c>
      <c r="E245" s="5">
        <v>1</v>
      </c>
      <c r="F245" s="5">
        <v>1</v>
      </c>
      <c r="G245" s="5">
        <v>-1</v>
      </c>
      <c r="H245" s="5">
        <v>-1</v>
      </c>
      <c r="I245" s="5">
        <v>-1</v>
      </c>
      <c r="J245" s="5">
        <v>-1</v>
      </c>
      <c r="K245" s="5">
        <v>1</v>
      </c>
      <c r="L245" s="5">
        <v>-1</v>
      </c>
      <c r="M245" s="5">
        <v>1</v>
      </c>
      <c r="N245" s="5">
        <v>-1</v>
      </c>
      <c r="O245" s="5">
        <v>1</v>
      </c>
      <c r="P245" s="5">
        <v>1</v>
      </c>
      <c r="Q245" s="5"/>
    </row>
    <row r="246" spans="1:18" x14ac:dyDescent="0.2">
      <c r="A246" s="5">
        <v>20</v>
      </c>
      <c r="B246" s="5">
        <v>0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/>
    </row>
    <row r="247" spans="1:18" x14ac:dyDescent="0.2">
      <c r="A247" s="5">
        <v>21</v>
      </c>
      <c r="B247" s="5">
        <v>1</v>
      </c>
      <c r="C247" s="5">
        <v>-1</v>
      </c>
      <c r="D247" s="5">
        <v>1</v>
      </c>
      <c r="E247" s="5">
        <v>-1</v>
      </c>
      <c r="F247" s="5">
        <v>1</v>
      </c>
      <c r="G247" s="5">
        <v>1</v>
      </c>
      <c r="H247" s="5">
        <v>1</v>
      </c>
      <c r="I247" s="5">
        <v>1</v>
      </c>
      <c r="J247" s="5">
        <v>-1</v>
      </c>
      <c r="K247" s="5">
        <v>-1</v>
      </c>
      <c r="L247" s="5">
        <v>1</v>
      </c>
      <c r="M247" s="5">
        <v>1</v>
      </c>
      <c r="N247" s="5">
        <v>-1</v>
      </c>
      <c r="O247" s="5">
        <v>1</v>
      </c>
      <c r="P247" s="5">
        <v>1</v>
      </c>
      <c r="Q247" s="5"/>
    </row>
    <row r="248" spans="1:18" ht="13.5" thickBot="1" x14ac:dyDescent="0.25">
      <c r="A248" s="6">
        <v>22</v>
      </c>
      <c r="B248" s="6">
        <v>-1</v>
      </c>
      <c r="C248" s="6">
        <v>1</v>
      </c>
      <c r="D248" s="6">
        <v>1</v>
      </c>
      <c r="E248" s="6">
        <v>1</v>
      </c>
      <c r="F248" s="6">
        <v>1</v>
      </c>
      <c r="G248" s="6">
        <v>-1</v>
      </c>
      <c r="H248" s="6">
        <v>-1</v>
      </c>
      <c r="I248" s="6">
        <v>1</v>
      </c>
      <c r="J248" s="6">
        <v>1</v>
      </c>
      <c r="K248" s="6">
        <v>-1</v>
      </c>
      <c r="L248" s="6">
        <v>1</v>
      </c>
      <c r="M248" s="6">
        <v>1</v>
      </c>
      <c r="N248" s="6">
        <v>-1</v>
      </c>
      <c r="O248" s="6">
        <v>-1</v>
      </c>
      <c r="P248" s="6">
        <v>-1</v>
      </c>
      <c r="Q248" s="6"/>
    </row>
    <row r="250" spans="1:18" ht="13.5" thickBot="1" x14ac:dyDescent="0.25">
      <c r="A250" s="3">
        <v>16</v>
      </c>
      <c r="B250" s="3">
        <v>34</v>
      </c>
    </row>
    <row r="251" spans="1:18" ht="15" x14ac:dyDescent="0.25">
      <c r="A251" s="4" t="s">
        <v>98</v>
      </c>
      <c r="B251" s="4" t="s">
        <v>99</v>
      </c>
      <c r="C251" s="4" t="s">
        <v>100</v>
      </c>
      <c r="D251" s="4" t="s">
        <v>101</v>
      </c>
      <c r="E251" s="4" t="s">
        <v>103</v>
      </c>
      <c r="F251" s="4" t="s">
        <v>104</v>
      </c>
      <c r="G251" s="4" t="s">
        <v>105</v>
      </c>
      <c r="H251" s="4" t="s">
        <v>106</v>
      </c>
      <c r="I251" s="4" t="s">
        <v>107</v>
      </c>
      <c r="J251" s="4" t="s">
        <v>108</v>
      </c>
      <c r="K251" s="4" t="s">
        <v>109</v>
      </c>
      <c r="L251" s="4" t="s">
        <v>110</v>
      </c>
      <c r="M251" s="4" t="s">
        <v>111</v>
      </c>
      <c r="N251" s="4" t="s">
        <v>112</v>
      </c>
      <c r="O251" s="4" t="s">
        <v>113</v>
      </c>
      <c r="P251" s="4" t="s">
        <v>114</v>
      </c>
      <c r="Q251" s="4" t="s">
        <v>115</v>
      </c>
      <c r="R251" s="4" t="s">
        <v>102</v>
      </c>
    </row>
    <row r="252" spans="1:18" x14ac:dyDescent="0.2">
      <c r="A252" s="5">
        <v>1</v>
      </c>
      <c r="B252" s="5">
        <v>-1</v>
      </c>
      <c r="C252" s="5">
        <v>1</v>
      </c>
      <c r="D252" s="5">
        <v>-1</v>
      </c>
      <c r="E252" s="5">
        <v>1</v>
      </c>
      <c r="F252" s="5">
        <v>1</v>
      </c>
      <c r="G252" s="5">
        <v>-1</v>
      </c>
      <c r="H252" s="5">
        <v>1</v>
      </c>
      <c r="I252" s="5">
        <v>-1</v>
      </c>
      <c r="J252" s="5">
        <v>-1</v>
      </c>
      <c r="K252" s="5">
        <v>-1</v>
      </c>
      <c r="L252" s="5">
        <v>1</v>
      </c>
      <c r="M252" s="5">
        <v>1</v>
      </c>
      <c r="N252" s="5">
        <v>-1</v>
      </c>
      <c r="O252" s="5">
        <v>-1</v>
      </c>
      <c r="P252" s="5">
        <v>1</v>
      </c>
      <c r="Q252" s="5">
        <v>1</v>
      </c>
      <c r="R252" s="5"/>
    </row>
    <row r="253" spans="1:18" x14ac:dyDescent="0.2">
      <c r="A253" s="5">
        <v>2</v>
      </c>
      <c r="B253" s="5">
        <v>1</v>
      </c>
      <c r="C253" s="5">
        <v>-1</v>
      </c>
      <c r="D253" s="5">
        <v>-1</v>
      </c>
      <c r="E253" s="5">
        <v>-1</v>
      </c>
      <c r="F253" s="5">
        <v>1</v>
      </c>
      <c r="G253" s="5">
        <v>-1</v>
      </c>
      <c r="H253" s="5">
        <v>-1</v>
      </c>
      <c r="I253" s="5">
        <v>-1</v>
      </c>
      <c r="J253" s="5">
        <v>1</v>
      </c>
      <c r="K253" s="5">
        <v>1</v>
      </c>
      <c r="L253" s="5">
        <v>1</v>
      </c>
      <c r="M253" s="5">
        <v>-1</v>
      </c>
      <c r="N253" s="5">
        <v>1</v>
      </c>
      <c r="O253" s="5">
        <v>-1</v>
      </c>
      <c r="P253" s="5">
        <v>-1</v>
      </c>
      <c r="Q253" s="5">
        <v>1</v>
      </c>
      <c r="R253" s="5"/>
    </row>
    <row r="254" spans="1:18" x14ac:dyDescent="0.2">
      <c r="A254" s="5">
        <v>3</v>
      </c>
      <c r="B254" s="5">
        <v>-1</v>
      </c>
      <c r="C254" s="5">
        <v>1</v>
      </c>
      <c r="D254" s="5">
        <v>1</v>
      </c>
      <c r="E254" s="5">
        <v>1</v>
      </c>
      <c r="F254" s="5">
        <v>1</v>
      </c>
      <c r="G254" s="5">
        <v>-1</v>
      </c>
      <c r="H254" s="5">
        <v>-1</v>
      </c>
      <c r="I254" s="5">
        <v>-1</v>
      </c>
      <c r="J254" s="5">
        <v>-1</v>
      </c>
      <c r="K254" s="5">
        <v>1</v>
      </c>
      <c r="L254" s="5">
        <v>1</v>
      </c>
      <c r="M254" s="5">
        <v>1</v>
      </c>
      <c r="N254" s="5">
        <v>1</v>
      </c>
      <c r="O254" s="5">
        <v>1</v>
      </c>
      <c r="P254" s="5">
        <v>1</v>
      </c>
      <c r="Q254" s="5">
        <v>-1</v>
      </c>
      <c r="R254" s="5"/>
    </row>
    <row r="255" spans="1:18" x14ac:dyDescent="0.2">
      <c r="A255" s="5">
        <v>4</v>
      </c>
      <c r="B255" s="5">
        <v>1</v>
      </c>
      <c r="C255" s="5">
        <v>1</v>
      </c>
      <c r="D255" s="5">
        <v>-1</v>
      </c>
      <c r="E255" s="5">
        <v>-1</v>
      </c>
      <c r="F255" s="5">
        <v>-1</v>
      </c>
      <c r="G255" s="5">
        <v>1</v>
      </c>
      <c r="H255" s="5">
        <v>-1</v>
      </c>
      <c r="I255" s="5">
        <v>-1</v>
      </c>
      <c r="J255" s="5">
        <v>-1</v>
      </c>
      <c r="K255" s="5">
        <v>-1</v>
      </c>
      <c r="L255" s="5">
        <v>-1</v>
      </c>
      <c r="M255" s="5">
        <v>-1</v>
      </c>
      <c r="N255" s="5">
        <v>1</v>
      </c>
      <c r="O255" s="5">
        <v>1</v>
      </c>
      <c r="P255" s="5">
        <v>1</v>
      </c>
      <c r="Q255" s="5">
        <v>-1</v>
      </c>
      <c r="R255" s="5"/>
    </row>
    <row r="256" spans="1:18" x14ac:dyDescent="0.2">
      <c r="A256" s="5">
        <v>5</v>
      </c>
      <c r="B256" s="5">
        <v>-1</v>
      </c>
      <c r="C256" s="5">
        <v>1</v>
      </c>
      <c r="D256" s="5">
        <v>-1</v>
      </c>
      <c r="E256" s="5">
        <v>-1</v>
      </c>
      <c r="F256" s="5">
        <v>1</v>
      </c>
      <c r="G256" s="5">
        <v>-1</v>
      </c>
      <c r="H256" s="5">
        <v>1</v>
      </c>
      <c r="I256" s="5">
        <v>1</v>
      </c>
      <c r="J256" s="5">
        <v>-1</v>
      </c>
      <c r="K256" s="5">
        <v>-1</v>
      </c>
      <c r="L256" s="5">
        <v>-1</v>
      </c>
      <c r="M256" s="5">
        <v>1</v>
      </c>
      <c r="N256" s="5">
        <v>1</v>
      </c>
      <c r="O256" s="5">
        <v>-1</v>
      </c>
      <c r="P256" s="5">
        <v>-1</v>
      </c>
      <c r="Q256" s="5">
        <v>1</v>
      </c>
      <c r="R256" s="5"/>
    </row>
    <row r="257" spans="1:18" x14ac:dyDescent="0.2">
      <c r="A257" s="5">
        <v>6</v>
      </c>
      <c r="B257" s="5">
        <v>0</v>
      </c>
      <c r="C257" s="5">
        <v>0</v>
      </c>
      <c r="D257" s="5">
        <v>0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0</v>
      </c>
      <c r="R257" s="5"/>
    </row>
    <row r="258" spans="1:18" x14ac:dyDescent="0.2">
      <c r="A258" s="5">
        <v>7</v>
      </c>
      <c r="B258" s="5">
        <v>-1</v>
      </c>
      <c r="C258" s="5">
        <v>1</v>
      </c>
      <c r="D258" s="5">
        <v>1</v>
      </c>
      <c r="E258" s="5">
        <v>-1</v>
      </c>
      <c r="F258" s="5">
        <v>-1</v>
      </c>
      <c r="G258" s="5">
        <v>-1</v>
      </c>
      <c r="H258" s="5">
        <v>-1</v>
      </c>
      <c r="I258" s="5">
        <v>1</v>
      </c>
      <c r="J258" s="5">
        <v>1</v>
      </c>
      <c r="K258" s="5">
        <v>1</v>
      </c>
      <c r="L258" s="5">
        <v>-1</v>
      </c>
      <c r="M258" s="5">
        <v>-1</v>
      </c>
      <c r="N258" s="5">
        <v>-1</v>
      </c>
      <c r="O258" s="5">
        <v>-1</v>
      </c>
      <c r="P258" s="5">
        <v>1</v>
      </c>
      <c r="Q258" s="5">
        <v>-1</v>
      </c>
      <c r="R258" s="5"/>
    </row>
    <row r="259" spans="1:18" x14ac:dyDescent="0.2">
      <c r="A259" s="5">
        <v>8</v>
      </c>
      <c r="B259" s="5">
        <v>-1</v>
      </c>
      <c r="C259" s="5">
        <v>-1</v>
      </c>
      <c r="D259" s="5">
        <v>1</v>
      </c>
      <c r="E259" s="5">
        <v>-1</v>
      </c>
      <c r="F259" s="5">
        <v>1</v>
      </c>
      <c r="G259" s="5">
        <v>1</v>
      </c>
      <c r="H259" s="5">
        <v>-1</v>
      </c>
      <c r="I259" s="5">
        <v>1</v>
      </c>
      <c r="J259" s="5">
        <v>-1</v>
      </c>
      <c r="K259" s="5">
        <v>-1</v>
      </c>
      <c r="L259" s="5">
        <v>1</v>
      </c>
      <c r="M259" s="5">
        <v>-1</v>
      </c>
      <c r="N259" s="5">
        <v>-1</v>
      </c>
      <c r="O259" s="5">
        <v>1</v>
      </c>
      <c r="P259" s="5">
        <v>-1</v>
      </c>
      <c r="Q259" s="5">
        <v>1</v>
      </c>
      <c r="R259" s="5"/>
    </row>
    <row r="260" spans="1:18" x14ac:dyDescent="0.2">
      <c r="A260" s="5">
        <v>9</v>
      </c>
      <c r="B260" s="5">
        <v>1</v>
      </c>
      <c r="C260" s="5">
        <v>-1</v>
      </c>
      <c r="D260" s="5">
        <v>1</v>
      </c>
      <c r="E260" s="5">
        <v>-1</v>
      </c>
      <c r="F260" s="5">
        <v>1</v>
      </c>
      <c r="G260" s="5">
        <v>-1</v>
      </c>
      <c r="H260" s="5">
        <v>1</v>
      </c>
      <c r="I260" s="5">
        <v>-1</v>
      </c>
      <c r="J260" s="5">
        <v>1</v>
      </c>
      <c r="K260" s="5">
        <v>-1</v>
      </c>
      <c r="L260" s="5">
        <v>1</v>
      </c>
      <c r="M260" s="5">
        <v>-1</v>
      </c>
      <c r="N260" s="5">
        <v>-1</v>
      </c>
      <c r="O260" s="5">
        <v>1</v>
      </c>
      <c r="P260" s="5">
        <v>-1</v>
      </c>
      <c r="Q260" s="5">
        <v>-1</v>
      </c>
      <c r="R260" s="5"/>
    </row>
    <row r="261" spans="1:18" x14ac:dyDescent="0.2">
      <c r="A261" s="5">
        <v>10</v>
      </c>
      <c r="B261" s="5">
        <v>1</v>
      </c>
      <c r="C261" s="5">
        <v>1</v>
      </c>
      <c r="D261" s="5">
        <v>1</v>
      </c>
      <c r="E261" s="5">
        <v>-1</v>
      </c>
      <c r="F261" s="5">
        <v>1</v>
      </c>
      <c r="G261" s="5">
        <v>1</v>
      </c>
      <c r="H261" s="5">
        <v>1</v>
      </c>
      <c r="I261" s="5">
        <v>-1</v>
      </c>
      <c r="J261" s="5">
        <v>1</v>
      </c>
      <c r="K261" s="5">
        <v>1</v>
      </c>
      <c r="L261" s="5">
        <v>-1</v>
      </c>
      <c r="M261" s="5">
        <v>1</v>
      </c>
      <c r="N261" s="5">
        <v>-1</v>
      </c>
      <c r="O261" s="5">
        <v>1</v>
      </c>
      <c r="P261" s="5">
        <v>-1</v>
      </c>
      <c r="Q261" s="5">
        <v>1</v>
      </c>
      <c r="R261" s="5"/>
    </row>
    <row r="262" spans="1:18" x14ac:dyDescent="0.2">
      <c r="A262" s="5">
        <v>11</v>
      </c>
      <c r="B262" s="5">
        <v>-1</v>
      </c>
      <c r="C262" s="5">
        <v>-1</v>
      </c>
      <c r="D262" s="5">
        <v>1</v>
      </c>
      <c r="E262" s="5">
        <v>1</v>
      </c>
      <c r="F262" s="5">
        <v>1</v>
      </c>
      <c r="G262" s="5">
        <v>1</v>
      </c>
      <c r="H262" s="5">
        <v>-1</v>
      </c>
      <c r="I262" s="5">
        <v>-1</v>
      </c>
      <c r="J262" s="5">
        <v>-1</v>
      </c>
      <c r="K262" s="5">
        <v>-1</v>
      </c>
      <c r="L262" s="5">
        <v>-1</v>
      </c>
      <c r="M262" s="5">
        <v>-1</v>
      </c>
      <c r="N262" s="5">
        <v>1</v>
      </c>
      <c r="O262" s="5">
        <v>1</v>
      </c>
      <c r="P262" s="5">
        <v>1</v>
      </c>
      <c r="Q262" s="5">
        <v>1</v>
      </c>
      <c r="R262" s="5"/>
    </row>
    <row r="263" spans="1:18" x14ac:dyDescent="0.2">
      <c r="A263" s="5">
        <v>12</v>
      </c>
      <c r="B263" s="5">
        <v>1</v>
      </c>
      <c r="C263" s="5">
        <v>-1</v>
      </c>
      <c r="D263" s="5">
        <v>1</v>
      </c>
      <c r="E263" s="5">
        <v>1</v>
      </c>
      <c r="F263" s="5">
        <v>1</v>
      </c>
      <c r="G263" s="5">
        <v>-1</v>
      </c>
      <c r="H263" s="5">
        <v>1</v>
      </c>
      <c r="I263" s="5">
        <v>1</v>
      </c>
      <c r="J263" s="5">
        <v>1</v>
      </c>
      <c r="K263" s="5">
        <v>-1</v>
      </c>
      <c r="L263" s="5">
        <v>-1</v>
      </c>
      <c r="M263" s="5">
        <v>-1</v>
      </c>
      <c r="N263" s="5">
        <v>1</v>
      </c>
      <c r="O263" s="5">
        <v>1</v>
      </c>
      <c r="P263" s="5">
        <v>1</v>
      </c>
      <c r="Q263" s="5">
        <v>-1</v>
      </c>
      <c r="R263" s="5"/>
    </row>
    <row r="264" spans="1:18" x14ac:dyDescent="0.2">
      <c r="A264" s="5">
        <v>13</v>
      </c>
      <c r="B264" s="5">
        <v>-1</v>
      </c>
      <c r="C264" s="5">
        <v>-1</v>
      </c>
      <c r="D264" s="5">
        <v>-1</v>
      </c>
      <c r="E264" s="5">
        <v>1</v>
      </c>
      <c r="F264" s="5">
        <v>-1</v>
      </c>
      <c r="G264" s="5">
        <v>1</v>
      </c>
      <c r="H264" s="5">
        <v>1</v>
      </c>
      <c r="I264" s="5">
        <v>-1</v>
      </c>
      <c r="J264" s="5">
        <v>1</v>
      </c>
      <c r="K264" s="5">
        <v>1</v>
      </c>
      <c r="L264" s="5">
        <v>-1</v>
      </c>
      <c r="M264" s="5">
        <v>1</v>
      </c>
      <c r="N264" s="5">
        <v>-1</v>
      </c>
      <c r="O264" s="5">
        <v>1</v>
      </c>
      <c r="P264" s="5">
        <v>-1</v>
      </c>
      <c r="Q264" s="5">
        <v>-1</v>
      </c>
      <c r="R264" s="5"/>
    </row>
    <row r="265" spans="1:18" x14ac:dyDescent="0.2">
      <c r="A265" s="5">
        <v>14</v>
      </c>
      <c r="B265" s="5">
        <v>-1</v>
      </c>
      <c r="C265" s="5">
        <v>-1</v>
      </c>
      <c r="D265" s="5">
        <v>1</v>
      </c>
      <c r="E265" s="5">
        <v>-1</v>
      </c>
      <c r="F265" s="5">
        <v>-1</v>
      </c>
      <c r="G265" s="5">
        <v>1</v>
      </c>
      <c r="H265" s="5">
        <v>-1</v>
      </c>
      <c r="I265" s="5">
        <v>1</v>
      </c>
      <c r="J265" s="5">
        <v>1</v>
      </c>
      <c r="K265" s="5">
        <v>-1</v>
      </c>
      <c r="L265" s="5">
        <v>1</v>
      </c>
      <c r="M265" s="5">
        <v>1</v>
      </c>
      <c r="N265" s="5">
        <v>-1</v>
      </c>
      <c r="O265" s="5">
        <v>-1</v>
      </c>
      <c r="P265" s="5">
        <v>1</v>
      </c>
      <c r="Q265" s="5">
        <v>1</v>
      </c>
      <c r="R265" s="5"/>
    </row>
    <row r="266" spans="1:18" x14ac:dyDescent="0.2">
      <c r="A266" s="5">
        <v>15</v>
      </c>
      <c r="B266" s="5">
        <v>1</v>
      </c>
      <c r="C266" s="5">
        <v>-1</v>
      </c>
      <c r="D266" s="5">
        <v>-1</v>
      </c>
      <c r="E266" s="5">
        <v>1</v>
      </c>
      <c r="F266" s="5">
        <v>1</v>
      </c>
      <c r="G266" s="5">
        <v>-1</v>
      </c>
      <c r="H266" s="5">
        <v>-1</v>
      </c>
      <c r="I266" s="5">
        <v>1</v>
      </c>
      <c r="J266" s="5">
        <v>1</v>
      </c>
      <c r="K266" s="5">
        <v>1</v>
      </c>
      <c r="L266" s="5">
        <v>-1</v>
      </c>
      <c r="M266" s="5">
        <v>-1</v>
      </c>
      <c r="N266" s="5">
        <v>-1</v>
      </c>
      <c r="O266" s="5">
        <v>-1</v>
      </c>
      <c r="P266" s="5">
        <v>1</v>
      </c>
      <c r="Q266" s="5">
        <v>1</v>
      </c>
      <c r="R266" s="5"/>
    </row>
    <row r="267" spans="1:18" x14ac:dyDescent="0.2">
      <c r="A267" s="5">
        <v>16</v>
      </c>
      <c r="B267" s="5">
        <v>-1</v>
      </c>
      <c r="C267" s="5">
        <v>1</v>
      </c>
      <c r="D267" s="5">
        <v>-1</v>
      </c>
      <c r="E267" s="5">
        <v>-1</v>
      </c>
      <c r="F267" s="5">
        <v>-1</v>
      </c>
      <c r="G267" s="5">
        <v>-1</v>
      </c>
      <c r="H267" s="5">
        <v>1</v>
      </c>
      <c r="I267" s="5">
        <v>1</v>
      </c>
      <c r="J267" s="5">
        <v>1</v>
      </c>
      <c r="K267" s="5">
        <v>-1</v>
      </c>
      <c r="L267" s="5">
        <v>-1</v>
      </c>
      <c r="M267" s="5">
        <v>-1</v>
      </c>
      <c r="N267" s="5">
        <v>1</v>
      </c>
      <c r="O267" s="5">
        <v>1</v>
      </c>
      <c r="P267" s="5">
        <v>1</v>
      </c>
      <c r="Q267" s="5">
        <v>1</v>
      </c>
      <c r="R267" s="5"/>
    </row>
    <row r="268" spans="1:18" x14ac:dyDescent="0.2">
      <c r="A268" s="5">
        <v>17</v>
      </c>
      <c r="B268" s="5">
        <v>-1</v>
      </c>
      <c r="C268" s="5">
        <v>-1</v>
      </c>
      <c r="D268" s="5">
        <v>-1</v>
      </c>
      <c r="E268" s="5">
        <v>1</v>
      </c>
      <c r="F268" s="5">
        <v>1</v>
      </c>
      <c r="G268" s="5">
        <v>1</v>
      </c>
      <c r="H268" s="5">
        <v>1</v>
      </c>
      <c r="I268" s="5">
        <v>-1</v>
      </c>
      <c r="J268" s="5">
        <v>-1</v>
      </c>
      <c r="K268" s="5">
        <v>1</v>
      </c>
      <c r="L268" s="5">
        <v>-1</v>
      </c>
      <c r="M268" s="5">
        <v>-1</v>
      </c>
      <c r="N268" s="5">
        <v>-1</v>
      </c>
      <c r="O268" s="5">
        <v>-1</v>
      </c>
      <c r="P268" s="5">
        <v>1</v>
      </c>
      <c r="Q268" s="5">
        <v>-1</v>
      </c>
      <c r="R268" s="5"/>
    </row>
    <row r="269" spans="1:18" x14ac:dyDescent="0.2">
      <c r="A269" s="5">
        <v>18</v>
      </c>
      <c r="B269" s="5">
        <v>1</v>
      </c>
      <c r="C269" s="5">
        <v>1</v>
      </c>
      <c r="D269" s="5">
        <v>1</v>
      </c>
      <c r="E269" s="5">
        <v>1</v>
      </c>
      <c r="F269" s="5">
        <v>1</v>
      </c>
      <c r="G269" s="5">
        <v>1</v>
      </c>
      <c r="H269" s="5">
        <v>1</v>
      </c>
      <c r="I269" s="5">
        <v>1</v>
      </c>
      <c r="J269" s="5">
        <v>1</v>
      </c>
      <c r="K269" s="5">
        <v>1</v>
      </c>
      <c r="L269" s="5">
        <v>1</v>
      </c>
      <c r="M269" s="5">
        <v>1</v>
      </c>
      <c r="N269" s="5">
        <v>1</v>
      </c>
      <c r="O269" s="5">
        <v>1</v>
      </c>
      <c r="P269" s="5">
        <v>1</v>
      </c>
      <c r="Q269" s="5">
        <v>1</v>
      </c>
      <c r="R269" s="5"/>
    </row>
    <row r="270" spans="1:18" x14ac:dyDescent="0.2">
      <c r="A270" s="5">
        <v>19</v>
      </c>
      <c r="B270" s="5">
        <v>-1</v>
      </c>
      <c r="C270" s="5">
        <v>-1</v>
      </c>
      <c r="D270" s="5">
        <v>-1</v>
      </c>
      <c r="E270" s="5">
        <v>-1</v>
      </c>
      <c r="F270" s="5">
        <v>-1</v>
      </c>
      <c r="G270" s="5">
        <v>1</v>
      </c>
      <c r="H270" s="5">
        <v>1</v>
      </c>
      <c r="I270" s="5">
        <v>1</v>
      </c>
      <c r="J270" s="5">
        <v>1</v>
      </c>
      <c r="K270" s="5">
        <v>1</v>
      </c>
      <c r="L270" s="5">
        <v>1</v>
      </c>
      <c r="M270" s="5">
        <v>1</v>
      </c>
      <c r="N270" s="5">
        <v>1</v>
      </c>
      <c r="O270" s="5">
        <v>1</v>
      </c>
      <c r="P270" s="5">
        <v>1</v>
      </c>
      <c r="Q270" s="5">
        <v>-1</v>
      </c>
      <c r="R270" s="5"/>
    </row>
    <row r="271" spans="1:18" x14ac:dyDescent="0.2">
      <c r="A271" s="5">
        <v>20</v>
      </c>
      <c r="B271" s="5">
        <v>1</v>
      </c>
      <c r="C271" s="5">
        <v>1</v>
      </c>
      <c r="D271" s="5">
        <v>-1</v>
      </c>
      <c r="E271" s="5">
        <v>-1</v>
      </c>
      <c r="F271" s="5">
        <v>1</v>
      </c>
      <c r="G271" s="5">
        <v>1</v>
      </c>
      <c r="H271" s="5">
        <v>-1</v>
      </c>
      <c r="I271" s="5">
        <v>-1</v>
      </c>
      <c r="J271" s="5">
        <v>1</v>
      </c>
      <c r="K271" s="5">
        <v>-1</v>
      </c>
      <c r="L271" s="5">
        <v>-1</v>
      </c>
      <c r="M271" s="5">
        <v>1</v>
      </c>
      <c r="N271" s="5">
        <v>1</v>
      </c>
      <c r="O271" s="5">
        <v>-1</v>
      </c>
      <c r="P271" s="5">
        <v>-1</v>
      </c>
      <c r="Q271" s="5">
        <v>-1</v>
      </c>
      <c r="R271" s="5"/>
    </row>
    <row r="272" spans="1:18" x14ac:dyDescent="0.2">
      <c r="A272" s="5">
        <v>21</v>
      </c>
      <c r="B272" s="5">
        <v>1</v>
      </c>
      <c r="C272" s="5">
        <v>-1</v>
      </c>
      <c r="D272" s="5">
        <v>1</v>
      </c>
      <c r="E272" s="5">
        <v>-1</v>
      </c>
      <c r="F272" s="5">
        <v>-1</v>
      </c>
      <c r="G272" s="5">
        <v>-1</v>
      </c>
      <c r="H272" s="5">
        <v>1</v>
      </c>
      <c r="I272" s="5">
        <v>-1</v>
      </c>
      <c r="J272" s="5">
        <v>-1</v>
      </c>
      <c r="K272" s="5">
        <v>-1</v>
      </c>
      <c r="L272" s="5">
        <v>1</v>
      </c>
      <c r="M272" s="5">
        <v>1</v>
      </c>
      <c r="N272" s="5">
        <v>-1</v>
      </c>
      <c r="O272" s="5">
        <v>-1</v>
      </c>
      <c r="P272" s="5">
        <v>1</v>
      </c>
      <c r="Q272" s="5">
        <v>-1</v>
      </c>
      <c r="R272" s="5"/>
    </row>
    <row r="273" spans="1:19" x14ac:dyDescent="0.2">
      <c r="A273" s="5">
        <v>22</v>
      </c>
      <c r="B273" s="5">
        <v>0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/>
    </row>
    <row r="274" spans="1:19" x14ac:dyDescent="0.2">
      <c r="A274" s="5">
        <v>23</v>
      </c>
      <c r="B274" s="5">
        <v>-1</v>
      </c>
      <c r="C274" s="5">
        <v>1</v>
      </c>
      <c r="D274" s="5">
        <v>1</v>
      </c>
      <c r="E274" s="5">
        <v>1</v>
      </c>
      <c r="F274" s="5">
        <v>-1</v>
      </c>
      <c r="G274" s="5">
        <v>-1</v>
      </c>
      <c r="H274" s="5">
        <v>-1</v>
      </c>
      <c r="I274" s="5">
        <v>-1</v>
      </c>
      <c r="J274" s="5">
        <v>1</v>
      </c>
      <c r="K274" s="5">
        <v>1</v>
      </c>
      <c r="L274" s="5">
        <v>1</v>
      </c>
      <c r="M274" s="5">
        <v>-1</v>
      </c>
      <c r="N274" s="5">
        <v>1</v>
      </c>
      <c r="O274" s="5">
        <v>-1</v>
      </c>
      <c r="P274" s="5">
        <v>-1</v>
      </c>
      <c r="Q274" s="5">
        <v>-1</v>
      </c>
      <c r="R274" s="5"/>
    </row>
    <row r="275" spans="1:19" x14ac:dyDescent="0.2">
      <c r="A275" s="5">
        <v>24</v>
      </c>
      <c r="B275" s="5">
        <v>-1</v>
      </c>
      <c r="C275" s="5">
        <v>-1</v>
      </c>
      <c r="D275" s="5">
        <v>-1</v>
      </c>
      <c r="E275" s="5">
        <v>-1</v>
      </c>
      <c r="F275" s="5">
        <v>1</v>
      </c>
      <c r="G275" s="5">
        <v>1</v>
      </c>
      <c r="H275" s="5">
        <v>1</v>
      </c>
      <c r="I275" s="5">
        <v>1</v>
      </c>
      <c r="J275" s="5">
        <v>-1</v>
      </c>
      <c r="K275" s="5">
        <v>1</v>
      </c>
      <c r="L275" s="5">
        <v>1</v>
      </c>
      <c r="M275" s="5">
        <v>-1</v>
      </c>
      <c r="N275" s="5">
        <v>1</v>
      </c>
      <c r="O275" s="5">
        <v>-1</v>
      </c>
      <c r="P275" s="5">
        <v>-1</v>
      </c>
      <c r="Q275" s="5">
        <v>-1</v>
      </c>
      <c r="R275" s="5"/>
    </row>
    <row r="276" spans="1:19" x14ac:dyDescent="0.2">
      <c r="A276" s="5">
        <v>25</v>
      </c>
      <c r="B276" s="5">
        <v>1</v>
      </c>
      <c r="C276" s="5">
        <v>-1</v>
      </c>
      <c r="D276" s="5">
        <v>-1</v>
      </c>
      <c r="E276" s="5">
        <v>1</v>
      </c>
      <c r="F276" s="5">
        <v>-1</v>
      </c>
      <c r="G276" s="5">
        <v>-1</v>
      </c>
      <c r="H276" s="5">
        <v>-1</v>
      </c>
      <c r="I276" s="5">
        <v>1</v>
      </c>
      <c r="J276" s="5">
        <v>-1</v>
      </c>
      <c r="K276" s="5">
        <v>1</v>
      </c>
      <c r="L276" s="5">
        <v>-1</v>
      </c>
      <c r="M276" s="5">
        <v>1</v>
      </c>
      <c r="N276" s="5">
        <v>-1</v>
      </c>
      <c r="O276" s="5">
        <v>1</v>
      </c>
      <c r="P276" s="5">
        <v>-1</v>
      </c>
      <c r="Q276" s="5">
        <v>1</v>
      </c>
      <c r="R276" s="5"/>
    </row>
    <row r="277" spans="1:19" x14ac:dyDescent="0.2">
      <c r="A277" s="5">
        <v>26</v>
      </c>
      <c r="B277" s="5">
        <v>-1</v>
      </c>
      <c r="C277" s="5">
        <v>1</v>
      </c>
      <c r="D277" s="5">
        <v>-1</v>
      </c>
      <c r="E277" s="5">
        <v>1</v>
      </c>
      <c r="F277" s="5">
        <v>-1</v>
      </c>
      <c r="G277" s="5">
        <v>-1</v>
      </c>
      <c r="H277" s="5">
        <v>1</v>
      </c>
      <c r="I277" s="5">
        <v>-1</v>
      </c>
      <c r="J277" s="5">
        <v>1</v>
      </c>
      <c r="K277" s="5">
        <v>-1</v>
      </c>
      <c r="L277" s="5">
        <v>1</v>
      </c>
      <c r="M277" s="5">
        <v>-1</v>
      </c>
      <c r="N277" s="5">
        <v>-1</v>
      </c>
      <c r="O277" s="5">
        <v>1</v>
      </c>
      <c r="P277" s="5">
        <v>-1</v>
      </c>
      <c r="Q277" s="5">
        <v>1</v>
      </c>
      <c r="R277" s="5"/>
    </row>
    <row r="278" spans="1:19" x14ac:dyDescent="0.2">
      <c r="A278" s="5">
        <v>27</v>
      </c>
      <c r="B278" s="5">
        <v>1</v>
      </c>
      <c r="C278" s="5">
        <v>1</v>
      </c>
      <c r="D278" s="5">
        <v>1</v>
      </c>
      <c r="E278" s="5">
        <v>-1</v>
      </c>
      <c r="F278" s="5">
        <v>-1</v>
      </c>
      <c r="G278" s="5">
        <v>1</v>
      </c>
      <c r="H278" s="5">
        <v>1</v>
      </c>
      <c r="I278" s="5">
        <v>-1</v>
      </c>
      <c r="J278" s="5">
        <v>-1</v>
      </c>
      <c r="K278" s="5">
        <v>1</v>
      </c>
      <c r="L278" s="5">
        <v>-1</v>
      </c>
      <c r="M278" s="5">
        <v>-1</v>
      </c>
      <c r="N278" s="5">
        <v>-1</v>
      </c>
      <c r="O278" s="5">
        <v>-1</v>
      </c>
      <c r="P278" s="5">
        <v>1</v>
      </c>
      <c r="Q278" s="5">
        <v>1</v>
      </c>
      <c r="R278" s="5"/>
    </row>
    <row r="279" spans="1:19" x14ac:dyDescent="0.2">
      <c r="A279" s="5">
        <v>28</v>
      </c>
      <c r="B279" s="5">
        <v>1</v>
      </c>
      <c r="C279" s="5">
        <v>1</v>
      </c>
      <c r="D279" s="5">
        <v>1</v>
      </c>
      <c r="E279" s="5">
        <v>1</v>
      </c>
      <c r="F279" s="5">
        <v>-1</v>
      </c>
      <c r="G279" s="5">
        <v>1</v>
      </c>
      <c r="H279" s="5">
        <v>1</v>
      </c>
      <c r="I279" s="5">
        <v>1</v>
      </c>
      <c r="J279" s="5">
        <v>-1</v>
      </c>
      <c r="K279" s="5">
        <v>1</v>
      </c>
      <c r="L279" s="5">
        <v>1</v>
      </c>
      <c r="M279" s="5">
        <v>-1</v>
      </c>
      <c r="N279" s="5">
        <v>1</v>
      </c>
      <c r="O279" s="5">
        <v>-1</v>
      </c>
      <c r="P279" s="5">
        <v>-1</v>
      </c>
      <c r="Q279" s="5">
        <v>1</v>
      </c>
      <c r="R279" s="5"/>
    </row>
    <row r="280" spans="1:19" x14ac:dyDescent="0.2">
      <c r="A280" s="5">
        <v>29</v>
      </c>
      <c r="B280" s="5">
        <v>1</v>
      </c>
      <c r="C280" s="5">
        <v>-1</v>
      </c>
      <c r="D280" s="5">
        <v>1</v>
      </c>
      <c r="E280" s="5">
        <v>1</v>
      </c>
      <c r="F280" s="5">
        <v>-1</v>
      </c>
      <c r="G280" s="5">
        <v>-1</v>
      </c>
      <c r="H280" s="5">
        <v>1</v>
      </c>
      <c r="I280" s="5">
        <v>1</v>
      </c>
      <c r="J280" s="5">
        <v>-1</v>
      </c>
      <c r="K280" s="5">
        <v>-1</v>
      </c>
      <c r="L280" s="5">
        <v>-1</v>
      </c>
      <c r="M280" s="5">
        <v>1</v>
      </c>
      <c r="N280" s="5">
        <v>1</v>
      </c>
      <c r="O280" s="5">
        <v>-1</v>
      </c>
      <c r="P280" s="5">
        <v>-1</v>
      </c>
      <c r="Q280" s="5">
        <v>-1</v>
      </c>
      <c r="R280" s="5"/>
    </row>
    <row r="281" spans="1:19" x14ac:dyDescent="0.2">
      <c r="A281" s="5">
        <v>30</v>
      </c>
      <c r="B281" s="5">
        <v>-1</v>
      </c>
      <c r="C281" s="5">
        <v>1</v>
      </c>
      <c r="D281" s="5">
        <v>1</v>
      </c>
      <c r="E281" s="5">
        <v>-1</v>
      </c>
      <c r="F281" s="5">
        <v>1</v>
      </c>
      <c r="G281" s="5">
        <v>-1</v>
      </c>
      <c r="H281" s="5">
        <v>-1</v>
      </c>
      <c r="I281" s="5">
        <v>1</v>
      </c>
      <c r="J281" s="5">
        <v>-1</v>
      </c>
      <c r="K281" s="5">
        <v>1</v>
      </c>
      <c r="L281" s="5">
        <v>-1</v>
      </c>
      <c r="M281" s="5">
        <v>1</v>
      </c>
      <c r="N281" s="5">
        <v>-1</v>
      </c>
      <c r="O281" s="5">
        <v>1</v>
      </c>
      <c r="P281" s="5">
        <v>-1</v>
      </c>
      <c r="Q281" s="5">
        <v>-1</v>
      </c>
      <c r="R281" s="5"/>
    </row>
    <row r="282" spans="1:19" x14ac:dyDescent="0.2">
      <c r="A282" s="5">
        <v>31</v>
      </c>
      <c r="B282" s="5">
        <v>-1</v>
      </c>
      <c r="C282" s="5">
        <v>-1</v>
      </c>
      <c r="D282" s="5">
        <v>1</v>
      </c>
      <c r="E282" s="5">
        <v>1</v>
      </c>
      <c r="F282" s="5">
        <v>-1</v>
      </c>
      <c r="G282" s="5">
        <v>1</v>
      </c>
      <c r="H282" s="5">
        <v>-1</v>
      </c>
      <c r="I282" s="5">
        <v>-1</v>
      </c>
      <c r="J282" s="5">
        <v>1</v>
      </c>
      <c r="K282" s="5">
        <v>-1</v>
      </c>
      <c r="L282" s="5">
        <v>-1</v>
      </c>
      <c r="M282" s="5">
        <v>1</v>
      </c>
      <c r="N282" s="5">
        <v>1</v>
      </c>
      <c r="O282" s="5">
        <v>-1</v>
      </c>
      <c r="P282" s="5">
        <v>-1</v>
      </c>
      <c r="Q282" s="5">
        <v>1</v>
      </c>
      <c r="R282" s="5"/>
    </row>
    <row r="283" spans="1:19" x14ac:dyDescent="0.2">
      <c r="A283" s="5">
        <v>32</v>
      </c>
      <c r="B283" s="5">
        <v>1</v>
      </c>
      <c r="C283" s="5">
        <v>1</v>
      </c>
      <c r="D283" s="5">
        <v>-1</v>
      </c>
      <c r="E283" s="5">
        <v>1</v>
      </c>
      <c r="F283" s="5">
        <v>-1</v>
      </c>
      <c r="G283" s="5">
        <v>1</v>
      </c>
      <c r="H283" s="5">
        <v>-1</v>
      </c>
      <c r="I283" s="5">
        <v>1</v>
      </c>
      <c r="J283" s="5">
        <v>-1</v>
      </c>
      <c r="K283" s="5">
        <v>-1</v>
      </c>
      <c r="L283" s="5">
        <v>1</v>
      </c>
      <c r="M283" s="5">
        <v>-1</v>
      </c>
      <c r="N283" s="5">
        <v>-1</v>
      </c>
      <c r="O283" s="5">
        <v>1</v>
      </c>
      <c r="P283" s="5">
        <v>-1</v>
      </c>
      <c r="Q283" s="5">
        <v>-1</v>
      </c>
      <c r="R283" s="5"/>
    </row>
    <row r="284" spans="1:19" x14ac:dyDescent="0.2">
      <c r="A284" s="5">
        <v>33</v>
      </c>
      <c r="B284" s="5">
        <v>1</v>
      </c>
      <c r="C284" s="5">
        <v>-1</v>
      </c>
      <c r="D284" s="5">
        <v>-1</v>
      </c>
      <c r="E284" s="5">
        <v>-1</v>
      </c>
      <c r="F284" s="5">
        <v>-1</v>
      </c>
      <c r="G284" s="5">
        <v>-1</v>
      </c>
      <c r="H284" s="5">
        <v>-1</v>
      </c>
      <c r="I284" s="5">
        <v>-1</v>
      </c>
      <c r="J284" s="5">
        <v>-1</v>
      </c>
      <c r="K284" s="5">
        <v>1</v>
      </c>
      <c r="L284" s="5">
        <v>1</v>
      </c>
      <c r="M284" s="5">
        <v>1</v>
      </c>
      <c r="N284" s="5">
        <v>1</v>
      </c>
      <c r="O284" s="5">
        <v>1</v>
      </c>
      <c r="P284" s="5">
        <v>1</v>
      </c>
      <c r="Q284" s="5">
        <v>1</v>
      </c>
      <c r="R284" s="5"/>
    </row>
    <row r="285" spans="1:19" ht="13.5" thickBot="1" x14ac:dyDescent="0.25">
      <c r="A285" s="6">
        <v>34</v>
      </c>
      <c r="B285" s="6">
        <v>1</v>
      </c>
      <c r="C285" s="6">
        <v>1</v>
      </c>
      <c r="D285" s="6">
        <v>-1</v>
      </c>
      <c r="E285" s="6">
        <v>1</v>
      </c>
      <c r="F285" s="6">
        <v>1</v>
      </c>
      <c r="G285" s="6">
        <v>1</v>
      </c>
      <c r="H285" s="6">
        <v>-1</v>
      </c>
      <c r="I285" s="6">
        <v>1</v>
      </c>
      <c r="J285" s="6">
        <v>1</v>
      </c>
      <c r="K285" s="6">
        <v>-1</v>
      </c>
      <c r="L285" s="6">
        <v>1</v>
      </c>
      <c r="M285" s="6">
        <v>1</v>
      </c>
      <c r="N285" s="6">
        <v>-1</v>
      </c>
      <c r="O285" s="6">
        <v>-1</v>
      </c>
      <c r="P285" s="6">
        <v>1</v>
      </c>
      <c r="Q285" s="6">
        <v>-1</v>
      </c>
      <c r="R285" s="6"/>
    </row>
    <row r="287" spans="1:19" ht="13.5" thickBot="1" x14ac:dyDescent="0.25">
      <c r="A287" s="3">
        <v>17</v>
      </c>
      <c r="B287" s="3">
        <v>34</v>
      </c>
    </row>
    <row r="288" spans="1:19" ht="15" x14ac:dyDescent="0.25">
      <c r="A288" s="4" t="s">
        <v>98</v>
      </c>
      <c r="B288" s="4" t="s">
        <v>99</v>
      </c>
      <c r="C288" s="4" t="s">
        <v>100</v>
      </c>
      <c r="D288" s="4" t="s">
        <v>101</v>
      </c>
      <c r="E288" s="4" t="s">
        <v>103</v>
      </c>
      <c r="F288" s="4" t="s">
        <v>104</v>
      </c>
      <c r="G288" s="4" t="s">
        <v>105</v>
      </c>
      <c r="H288" s="4" t="s">
        <v>106</v>
      </c>
      <c r="I288" s="4" t="s">
        <v>107</v>
      </c>
      <c r="J288" s="4" t="s">
        <v>108</v>
      </c>
      <c r="K288" s="4" t="s">
        <v>109</v>
      </c>
      <c r="L288" s="4" t="s">
        <v>110</v>
      </c>
      <c r="M288" s="4" t="s">
        <v>111</v>
      </c>
      <c r="N288" s="4" t="s">
        <v>112</v>
      </c>
      <c r="O288" s="4" t="s">
        <v>113</v>
      </c>
      <c r="P288" s="4" t="s">
        <v>114</v>
      </c>
      <c r="Q288" s="4" t="s">
        <v>115</v>
      </c>
      <c r="R288" s="4" t="s">
        <v>116</v>
      </c>
      <c r="S288" s="4" t="s">
        <v>102</v>
      </c>
    </row>
    <row r="289" spans="1:19" x14ac:dyDescent="0.2">
      <c r="A289" s="5">
        <v>1</v>
      </c>
      <c r="B289" s="5">
        <v>-1</v>
      </c>
      <c r="C289" s="5">
        <v>1</v>
      </c>
      <c r="D289" s="5">
        <v>-1</v>
      </c>
      <c r="E289" s="5">
        <v>-1</v>
      </c>
      <c r="F289" s="5">
        <v>1</v>
      </c>
      <c r="G289" s="5">
        <v>-1</v>
      </c>
      <c r="H289" s="5">
        <v>1</v>
      </c>
      <c r="I289" s="5">
        <v>1</v>
      </c>
      <c r="J289" s="5">
        <v>-1</v>
      </c>
      <c r="K289" s="5">
        <v>-1</v>
      </c>
      <c r="L289" s="5">
        <v>-1</v>
      </c>
      <c r="M289" s="5">
        <v>1</v>
      </c>
      <c r="N289" s="5">
        <v>1</v>
      </c>
      <c r="O289" s="5">
        <v>-1</v>
      </c>
      <c r="P289" s="5">
        <v>-1</v>
      </c>
      <c r="Q289" s="5">
        <v>1</v>
      </c>
      <c r="R289" s="5">
        <v>1</v>
      </c>
      <c r="S289" s="5"/>
    </row>
    <row r="290" spans="1:19" x14ac:dyDescent="0.2">
      <c r="A290" s="5">
        <v>2</v>
      </c>
      <c r="B290" s="5">
        <v>-1</v>
      </c>
      <c r="C290" s="5">
        <v>-1</v>
      </c>
      <c r="D290" s="5">
        <v>-1</v>
      </c>
      <c r="E290" s="5">
        <v>-1</v>
      </c>
      <c r="F290" s="5">
        <v>-1</v>
      </c>
      <c r="G290" s="5">
        <v>1</v>
      </c>
      <c r="H290" s="5">
        <v>1</v>
      </c>
      <c r="I290" s="5">
        <v>1</v>
      </c>
      <c r="J290" s="5">
        <v>1</v>
      </c>
      <c r="K290" s="5">
        <v>1</v>
      </c>
      <c r="L290" s="5">
        <v>1</v>
      </c>
      <c r="M290" s="5">
        <v>1</v>
      </c>
      <c r="N290" s="5">
        <v>1</v>
      </c>
      <c r="O290" s="5">
        <v>1</v>
      </c>
      <c r="P290" s="5">
        <v>1</v>
      </c>
      <c r="Q290" s="5">
        <v>-1</v>
      </c>
      <c r="R290" s="5">
        <v>-1</v>
      </c>
      <c r="S290" s="5"/>
    </row>
    <row r="291" spans="1:19" x14ac:dyDescent="0.2">
      <c r="A291" s="5">
        <v>3</v>
      </c>
      <c r="B291" s="5">
        <v>1</v>
      </c>
      <c r="C291" s="5">
        <v>-1</v>
      </c>
      <c r="D291" s="5">
        <v>-1</v>
      </c>
      <c r="E291" s="5">
        <v>-1</v>
      </c>
      <c r="F291" s="5">
        <v>-1</v>
      </c>
      <c r="G291" s="5">
        <v>-1</v>
      </c>
      <c r="H291" s="5">
        <v>-1</v>
      </c>
      <c r="I291" s="5">
        <v>-1</v>
      </c>
      <c r="J291" s="5">
        <v>-1</v>
      </c>
      <c r="K291" s="5">
        <v>1</v>
      </c>
      <c r="L291" s="5">
        <v>1</v>
      </c>
      <c r="M291" s="5">
        <v>1</v>
      </c>
      <c r="N291" s="5">
        <v>1</v>
      </c>
      <c r="O291" s="5">
        <v>1</v>
      </c>
      <c r="P291" s="5">
        <v>1</v>
      </c>
      <c r="Q291" s="5">
        <v>1</v>
      </c>
      <c r="R291" s="5">
        <v>1</v>
      </c>
      <c r="S291" s="5"/>
    </row>
    <row r="292" spans="1:19" x14ac:dyDescent="0.2">
      <c r="A292" s="5">
        <v>4</v>
      </c>
      <c r="B292" s="5">
        <v>-1</v>
      </c>
      <c r="C292" s="5">
        <v>1</v>
      </c>
      <c r="D292" s="5">
        <v>-1</v>
      </c>
      <c r="E292" s="5">
        <v>-1</v>
      </c>
      <c r="F292" s="5">
        <v>-1</v>
      </c>
      <c r="G292" s="5">
        <v>-1</v>
      </c>
      <c r="H292" s="5">
        <v>1</v>
      </c>
      <c r="I292" s="5">
        <v>1</v>
      </c>
      <c r="J292" s="5">
        <v>1</v>
      </c>
      <c r="K292" s="5">
        <v>-1</v>
      </c>
      <c r="L292" s="5">
        <v>-1</v>
      </c>
      <c r="M292" s="5">
        <v>-1</v>
      </c>
      <c r="N292" s="5">
        <v>1</v>
      </c>
      <c r="O292" s="5">
        <v>1</v>
      </c>
      <c r="P292" s="5">
        <v>1</v>
      </c>
      <c r="Q292" s="5">
        <v>1</v>
      </c>
      <c r="R292" s="5">
        <v>1</v>
      </c>
      <c r="S292" s="5"/>
    </row>
    <row r="293" spans="1:19" x14ac:dyDescent="0.2">
      <c r="A293" s="5">
        <v>5</v>
      </c>
      <c r="B293" s="5">
        <v>1</v>
      </c>
      <c r="C293" s="5">
        <v>1</v>
      </c>
      <c r="D293" s="5">
        <v>1</v>
      </c>
      <c r="E293" s="5">
        <v>1</v>
      </c>
      <c r="F293" s="5">
        <v>-1</v>
      </c>
      <c r="G293" s="5">
        <v>1</v>
      </c>
      <c r="H293" s="5">
        <v>1</v>
      </c>
      <c r="I293" s="5">
        <v>1</v>
      </c>
      <c r="J293" s="5">
        <v>-1</v>
      </c>
      <c r="K293" s="5">
        <v>1</v>
      </c>
      <c r="L293" s="5">
        <v>1</v>
      </c>
      <c r="M293" s="5">
        <v>-1</v>
      </c>
      <c r="N293" s="5">
        <v>1</v>
      </c>
      <c r="O293" s="5">
        <v>-1</v>
      </c>
      <c r="P293" s="5">
        <v>-1</v>
      </c>
      <c r="Q293" s="5">
        <v>1</v>
      </c>
      <c r="R293" s="5">
        <v>1</v>
      </c>
      <c r="S293" s="5"/>
    </row>
    <row r="294" spans="1:19" x14ac:dyDescent="0.2">
      <c r="A294" s="5">
        <v>6</v>
      </c>
      <c r="B294" s="5">
        <v>1</v>
      </c>
      <c r="C294" s="5">
        <v>-1</v>
      </c>
      <c r="D294" s="5">
        <v>1</v>
      </c>
      <c r="E294" s="5">
        <v>1</v>
      </c>
      <c r="F294" s="5">
        <v>1</v>
      </c>
      <c r="G294" s="5">
        <v>-1</v>
      </c>
      <c r="H294" s="5">
        <v>1</v>
      </c>
      <c r="I294" s="5">
        <v>1</v>
      </c>
      <c r="J294" s="5">
        <v>1</v>
      </c>
      <c r="K294" s="5">
        <v>-1</v>
      </c>
      <c r="L294" s="5">
        <v>-1</v>
      </c>
      <c r="M294" s="5">
        <v>-1</v>
      </c>
      <c r="N294" s="5">
        <v>1</v>
      </c>
      <c r="O294" s="5">
        <v>1</v>
      </c>
      <c r="P294" s="5">
        <v>1</v>
      </c>
      <c r="Q294" s="5">
        <v>-1</v>
      </c>
      <c r="R294" s="5">
        <v>-1</v>
      </c>
      <c r="S294" s="5"/>
    </row>
    <row r="295" spans="1:19" x14ac:dyDescent="0.2">
      <c r="A295" s="5">
        <v>7</v>
      </c>
      <c r="B295" s="5">
        <v>-1</v>
      </c>
      <c r="C295" s="5">
        <v>-1</v>
      </c>
      <c r="D295" s="5">
        <v>-1</v>
      </c>
      <c r="E295" s="5">
        <v>-1</v>
      </c>
      <c r="F295" s="5">
        <v>1</v>
      </c>
      <c r="G295" s="5">
        <v>1</v>
      </c>
      <c r="H295" s="5">
        <v>1</v>
      </c>
      <c r="I295" s="5">
        <v>1</v>
      </c>
      <c r="J295" s="5">
        <v>-1</v>
      </c>
      <c r="K295" s="5">
        <v>1</v>
      </c>
      <c r="L295" s="5">
        <v>1</v>
      </c>
      <c r="M295" s="5">
        <v>-1</v>
      </c>
      <c r="N295" s="5">
        <v>1</v>
      </c>
      <c r="O295" s="5">
        <v>-1</v>
      </c>
      <c r="P295" s="5">
        <v>-1</v>
      </c>
      <c r="Q295" s="5">
        <v>-1</v>
      </c>
      <c r="R295" s="5">
        <v>-1</v>
      </c>
      <c r="S295" s="5"/>
    </row>
    <row r="296" spans="1:19" x14ac:dyDescent="0.2">
      <c r="A296" s="5">
        <v>8</v>
      </c>
      <c r="B296" s="5">
        <v>1</v>
      </c>
      <c r="C296" s="5">
        <v>1</v>
      </c>
      <c r="D296" s="5">
        <v>-1</v>
      </c>
      <c r="E296" s="5">
        <v>1</v>
      </c>
      <c r="F296" s="5">
        <v>1</v>
      </c>
      <c r="G296" s="5">
        <v>1</v>
      </c>
      <c r="H296" s="5">
        <v>-1</v>
      </c>
      <c r="I296" s="5">
        <v>1</v>
      </c>
      <c r="J296" s="5">
        <v>1</v>
      </c>
      <c r="K296" s="5">
        <v>-1</v>
      </c>
      <c r="L296" s="5">
        <v>1</v>
      </c>
      <c r="M296" s="5">
        <v>1</v>
      </c>
      <c r="N296" s="5">
        <v>-1</v>
      </c>
      <c r="O296" s="5">
        <v>-1</v>
      </c>
      <c r="P296" s="5">
        <v>1</v>
      </c>
      <c r="Q296" s="5">
        <v>-1</v>
      </c>
      <c r="R296" s="5">
        <v>1</v>
      </c>
      <c r="S296" s="5"/>
    </row>
    <row r="297" spans="1:19" x14ac:dyDescent="0.2">
      <c r="A297" s="5">
        <v>9</v>
      </c>
      <c r="B297" s="5">
        <v>1</v>
      </c>
      <c r="C297" s="5">
        <v>-1</v>
      </c>
      <c r="D297" s="5">
        <v>-1</v>
      </c>
      <c r="E297" s="5">
        <v>-1</v>
      </c>
      <c r="F297" s="5">
        <v>1</v>
      </c>
      <c r="G297" s="5">
        <v>-1</v>
      </c>
      <c r="H297" s="5">
        <v>-1</v>
      </c>
      <c r="I297" s="5">
        <v>-1</v>
      </c>
      <c r="J297" s="5">
        <v>1</v>
      </c>
      <c r="K297" s="5">
        <v>1</v>
      </c>
      <c r="L297" s="5">
        <v>1</v>
      </c>
      <c r="M297" s="5">
        <v>-1</v>
      </c>
      <c r="N297" s="5">
        <v>1</v>
      </c>
      <c r="O297" s="5">
        <v>-1</v>
      </c>
      <c r="P297" s="5">
        <v>-1</v>
      </c>
      <c r="Q297" s="5">
        <v>1</v>
      </c>
      <c r="R297" s="5">
        <v>1</v>
      </c>
      <c r="S297" s="5"/>
    </row>
    <row r="298" spans="1:19" x14ac:dyDescent="0.2">
      <c r="A298" s="5">
        <v>10</v>
      </c>
      <c r="B298" s="5">
        <v>1</v>
      </c>
      <c r="C298" s="5">
        <v>-1</v>
      </c>
      <c r="D298" s="5">
        <v>1</v>
      </c>
      <c r="E298" s="5">
        <v>-1</v>
      </c>
      <c r="F298" s="5">
        <v>-1</v>
      </c>
      <c r="G298" s="5">
        <v>-1</v>
      </c>
      <c r="H298" s="5">
        <v>1</v>
      </c>
      <c r="I298" s="5">
        <v>-1</v>
      </c>
      <c r="J298" s="5">
        <v>-1</v>
      </c>
      <c r="K298" s="5">
        <v>-1</v>
      </c>
      <c r="L298" s="5">
        <v>1</v>
      </c>
      <c r="M298" s="5">
        <v>1</v>
      </c>
      <c r="N298" s="5">
        <v>-1</v>
      </c>
      <c r="O298" s="5">
        <v>-1</v>
      </c>
      <c r="P298" s="5">
        <v>1</v>
      </c>
      <c r="Q298" s="5">
        <v>-1</v>
      </c>
      <c r="R298" s="5">
        <v>1</v>
      </c>
      <c r="S298" s="5"/>
    </row>
    <row r="299" spans="1:19" x14ac:dyDescent="0.2">
      <c r="A299" s="5">
        <v>11</v>
      </c>
      <c r="B299" s="5">
        <v>-1</v>
      </c>
      <c r="C299" s="5">
        <v>-1</v>
      </c>
      <c r="D299" s="5">
        <v>1</v>
      </c>
      <c r="E299" s="5">
        <v>1</v>
      </c>
      <c r="F299" s="5">
        <v>-1</v>
      </c>
      <c r="G299" s="5">
        <v>1</v>
      </c>
      <c r="H299" s="5">
        <v>-1</v>
      </c>
      <c r="I299" s="5">
        <v>-1</v>
      </c>
      <c r="J299" s="5">
        <v>1</v>
      </c>
      <c r="K299" s="5">
        <v>-1</v>
      </c>
      <c r="L299" s="5">
        <v>-1</v>
      </c>
      <c r="M299" s="5">
        <v>1</v>
      </c>
      <c r="N299" s="5">
        <v>1</v>
      </c>
      <c r="O299" s="5">
        <v>-1</v>
      </c>
      <c r="P299" s="5">
        <v>-1</v>
      </c>
      <c r="Q299" s="5">
        <v>1</v>
      </c>
      <c r="R299" s="5">
        <v>1</v>
      </c>
      <c r="S299" s="5"/>
    </row>
    <row r="300" spans="1:19" x14ac:dyDescent="0.2">
      <c r="A300" s="5">
        <v>12</v>
      </c>
      <c r="B300" s="5">
        <v>-1</v>
      </c>
      <c r="C300" s="5">
        <v>-1</v>
      </c>
      <c r="D300" s="5">
        <v>-1</v>
      </c>
      <c r="E300" s="5">
        <v>1</v>
      </c>
      <c r="F300" s="5">
        <v>-1</v>
      </c>
      <c r="G300" s="5">
        <v>1</v>
      </c>
      <c r="H300" s="5">
        <v>1</v>
      </c>
      <c r="I300" s="5">
        <v>-1</v>
      </c>
      <c r="J300" s="5">
        <v>1</v>
      </c>
      <c r="K300" s="5">
        <v>1</v>
      </c>
      <c r="L300" s="5">
        <v>-1</v>
      </c>
      <c r="M300" s="5">
        <v>1</v>
      </c>
      <c r="N300" s="5">
        <v>-1</v>
      </c>
      <c r="O300" s="5">
        <v>1</v>
      </c>
      <c r="P300" s="5">
        <v>-1</v>
      </c>
      <c r="Q300" s="5">
        <v>-1</v>
      </c>
      <c r="R300" s="5">
        <v>1</v>
      </c>
      <c r="S300" s="5"/>
    </row>
    <row r="301" spans="1:19" x14ac:dyDescent="0.2">
      <c r="A301" s="5">
        <v>13</v>
      </c>
      <c r="B301" s="5">
        <v>-1</v>
      </c>
      <c r="C301" s="5">
        <v>1</v>
      </c>
      <c r="D301" s="5">
        <v>1</v>
      </c>
      <c r="E301" s="5">
        <v>1</v>
      </c>
      <c r="F301" s="5">
        <v>1</v>
      </c>
      <c r="G301" s="5">
        <v>-1</v>
      </c>
      <c r="H301" s="5">
        <v>-1</v>
      </c>
      <c r="I301" s="5">
        <v>-1</v>
      </c>
      <c r="J301" s="5">
        <v>-1</v>
      </c>
      <c r="K301" s="5">
        <v>1</v>
      </c>
      <c r="L301" s="5">
        <v>1</v>
      </c>
      <c r="M301" s="5">
        <v>1</v>
      </c>
      <c r="N301" s="5">
        <v>1</v>
      </c>
      <c r="O301" s="5">
        <v>1</v>
      </c>
      <c r="P301" s="5">
        <v>1</v>
      </c>
      <c r="Q301" s="5">
        <v>-1</v>
      </c>
      <c r="R301" s="5">
        <v>-1</v>
      </c>
      <c r="S301" s="5"/>
    </row>
    <row r="302" spans="1:19" x14ac:dyDescent="0.2">
      <c r="A302" s="5">
        <v>14</v>
      </c>
      <c r="B302" s="5">
        <v>-1</v>
      </c>
      <c r="C302" s="5">
        <v>1</v>
      </c>
      <c r="D302" s="5">
        <v>-1</v>
      </c>
      <c r="E302" s="5">
        <v>1</v>
      </c>
      <c r="F302" s="5">
        <v>-1</v>
      </c>
      <c r="G302" s="5">
        <v>-1</v>
      </c>
      <c r="H302" s="5">
        <v>1</v>
      </c>
      <c r="I302" s="5">
        <v>-1</v>
      </c>
      <c r="J302" s="5">
        <v>1</v>
      </c>
      <c r="K302" s="5">
        <v>-1</v>
      </c>
      <c r="L302" s="5">
        <v>1</v>
      </c>
      <c r="M302" s="5">
        <v>-1</v>
      </c>
      <c r="N302" s="5">
        <v>-1</v>
      </c>
      <c r="O302" s="5">
        <v>1</v>
      </c>
      <c r="P302" s="5">
        <v>-1</v>
      </c>
      <c r="Q302" s="5">
        <v>1</v>
      </c>
      <c r="R302" s="5">
        <v>-1</v>
      </c>
      <c r="S302" s="5"/>
    </row>
    <row r="303" spans="1:19" x14ac:dyDescent="0.2">
      <c r="A303" s="5">
        <v>15</v>
      </c>
      <c r="B303" s="5">
        <v>1</v>
      </c>
      <c r="C303" s="5">
        <v>-1</v>
      </c>
      <c r="D303" s="5">
        <v>-1</v>
      </c>
      <c r="E303" s="5">
        <v>1</v>
      </c>
      <c r="F303" s="5">
        <v>1</v>
      </c>
      <c r="G303" s="5">
        <v>-1</v>
      </c>
      <c r="H303" s="5">
        <v>-1</v>
      </c>
      <c r="I303" s="5">
        <v>1</v>
      </c>
      <c r="J303" s="5">
        <v>1</v>
      </c>
      <c r="K303" s="5">
        <v>1</v>
      </c>
      <c r="L303" s="5">
        <v>-1</v>
      </c>
      <c r="M303" s="5">
        <v>-1</v>
      </c>
      <c r="N303" s="5">
        <v>-1</v>
      </c>
      <c r="O303" s="5">
        <v>-1</v>
      </c>
      <c r="P303" s="5">
        <v>1</v>
      </c>
      <c r="Q303" s="5">
        <v>1</v>
      </c>
      <c r="R303" s="5">
        <v>-1</v>
      </c>
      <c r="S303" s="5"/>
    </row>
    <row r="304" spans="1:19" x14ac:dyDescent="0.2">
      <c r="A304" s="5">
        <v>16</v>
      </c>
      <c r="B304" s="5">
        <v>-1</v>
      </c>
      <c r="C304" s="5">
        <v>1</v>
      </c>
      <c r="D304" s="5">
        <v>1</v>
      </c>
      <c r="E304" s="5">
        <v>-1</v>
      </c>
      <c r="F304" s="5">
        <v>1</v>
      </c>
      <c r="G304" s="5">
        <v>-1</v>
      </c>
      <c r="H304" s="5">
        <v>-1</v>
      </c>
      <c r="I304" s="5">
        <v>1</v>
      </c>
      <c r="J304" s="5">
        <v>-1</v>
      </c>
      <c r="K304" s="5">
        <v>1</v>
      </c>
      <c r="L304" s="5">
        <v>-1</v>
      </c>
      <c r="M304" s="5">
        <v>1</v>
      </c>
      <c r="N304" s="5">
        <v>-1</v>
      </c>
      <c r="O304" s="5">
        <v>1</v>
      </c>
      <c r="P304" s="5">
        <v>-1</v>
      </c>
      <c r="Q304" s="5">
        <v>-1</v>
      </c>
      <c r="R304" s="5">
        <v>1</v>
      </c>
      <c r="S304" s="5"/>
    </row>
    <row r="305" spans="1:19" x14ac:dyDescent="0.2">
      <c r="A305" s="5">
        <v>17</v>
      </c>
      <c r="B305" s="5">
        <v>-1</v>
      </c>
      <c r="C305" s="5">
        <v>-1</v>
      </c>
      <c r="D305" s="5">
        <v>-1</v>
      </c>
      <c r="E305" s="5">
        <v>1</v>
      </c>
      <c r="F305" s="5">
        <v>1</v>
      </c>
      <c r="G305" s="5">
        <v>1</v>
      </c>
      <c r="H305" s="5">
        <v>1</v>
      </c>
      <c r="I305" s="5">
        <v>-1</v>
      </c>
      <c r="J305" s="5">
        <v>-1</v>
      </c>
      <c r="K305" s="5">
        <v>1</v>
      </c>
      <c r="L305" s="5">
        <v>-1</v>
      </c>
      <c r="M305" s="5">
        <v>-1</v>
      </c>
      <c r="N305" s="5">
        <v>-1</v>
      </c>
      <c r="O305" s="5">
        <v>-1</v>
      </c>
      <c r="P305" s="5">
        <v>1</v>
      </c>
      <c r="Q305" s="5">
        <v>-1</v>
      </c>
      <c r="R305" s="5">
        <v>1</v>
      </c>
      <c r="S305" s="5"/>
    </row>
    <row r="306" spans="1:19" x14ac:dyDescent="0.2">
      <c r="A306" s="5">
        <v>18</v>
      </c>
      <c r="B306" s="5">
        <v>1</v>
      </c>
      <c r="C306" s="5">
        <v>-1</v>
      </c>
      <c r="D306" s="5">
        <v>1</v>
      </c>
      <c r="E306" s="5">
        <v>1</v>
      </c>
      <c r="F306" s="5">
        <v>-1</v>
      </c>
      <c r="G306" s="5">
        <v>-1</v>
      </c>
      <c r="H306" s="5">
        <v>1</v>
      </c>
      <c r="I306" s="5">
        <v>1</v>
      </c>
      <c r="J306" s="5">
        <v>-1</v>
      </c>
      <c r="K306" s="5">
        <v>-1</v>
      </c>
      <c r="L306" s="5">
        <v>-1</v>
      </c>
      <c r="M306" s="5">
        <v>1</v>
      </c>
      <c r="N306" s="5">
        <v>1</v>
      </c>
      <c r="O306" s="5">
        <v>-1</v>
      </c>
      <c r="P306" s="5">
        <v>-1</v>
      </c>
      <c r="Q306" s="5">
        <v>-1</v>
      </c>
      <c r="R306" s="5">
        <v>-1</v>
      </c>
      <c r="S306" s="5"/>
    </row>
    <row r="307" spans="1:19" x14ac:dyDescent="0.2">
      <c r="A307" s="5">
        <v>19</v>
      </c>
      <c r="B307" s="5">
        <v>-1</v>
      </c>
      <c r="C307" s="5">
        <v>1</v>
      </c>
      <c r="D307" s="5">
        <v>-1</v>
      </c>
      <c r="E307" s="5">
        <v>1</v>
      </c>
      <c r="F307" s="5">
        <v>1</v>
      </c>
      <c r="G307" s="5">
        <v>-1</v>
      </c>
      <c r="H307" s="5">
        <v>1</v>
      </c>
      <c r="I307" s="5">
        <v>-1</v>
      </c>
      <c r="J307" s="5">
        <v>-1</v>
      </c>
      <c r="K307" s="5">
        <v>-1</v>
      </c>
      <c r="L307" s="5">
        <v>1</v>
      </c>
      <c r="M307" s="5">
        <v>1</v>
      </c>
      <c r="N307" s="5">
        <v>-1</v>
      </c>
      <c r="O307" s="5">
        <v>-1</v>
      </c>
      <c r="P307" s="5">
        <v>1</v>
      </c>
      <c r="Q307" s="5">
        <v>1</v>
      </c>
      <c r="R307" s="5">
        <v>-1</v>
      </c>
      <c r="S307" s="5"/>
    </row>
    <row r="308" spans="1:19" x14ac:dyDescent="0.2">
      <c r="A308" s="5">
        <v>20</v>
      </c>
      <c r="B308" s="5">
        <v>-1</v>
      </c>
      <c r="C308" s="5">
        <v>1</v>
      </c>
      <c r="D308" s="5">
        <v>1</v>
      </c>
      <c r="E308" s="5">
        <v>-1</v>
      </c>
      <c r="F308" s="5">
        <v>-1</v>
      </c>
      <c r="G308" s="5">
        <v>-1</v>
      </c>
      <c r="H308" s="5">
        <v>-1</v>
      </c>
      <c r="I308" s="5">
        <v>1</v>
      </c>
      <c r="J308" s="5">
        <v>1</v>
      </c>
      <c r="K308" s="5">
        <v>1</v>
      </c>
      <c r="L308" s="5">
        <v>-1</v>
      </c>
      <c r="M308" s="5">
        <v>-1</v>
      </c>
      <c r="N308" s="5">
        <v>-1</v>
      </c>
      <c r="O308" s="5">
        <v>-1</v>
      </c>
      <c r="P308" s="5">
        <v>1</v>
      </c>
      <c r="Q308" s="5">
        <v>-1</v>
      </c>
      <c r="R308" s="5">
        <v>1</v>
      </c>
      <c r="S308" s="5"/>
    </row>
    <row r="309" spans="1:19" x14ac:dyDescent="0.2">
      <c r="A309" s="5">
        <v>21</v>
      </c>
      <c r="B309" s="5">
        <v>1</v>
      </c>
      <c r="C309" s="5">
        <v>1</v>
      </c>
      <c r="D309" s="5">
        <v>-1</v>
      </c>
      <c r="E309" s="5">
        <v>-1</v>
      </c>
      <c r="F309" s="5">
        <v>-1</v>
      </c>
      <c r="G309" s="5">
        <v>1</v>
      </c>
      <c r="H309" s="5">
        <v>-1</v>
      </c>
      <c r="I309" s="5">
        <v>-1</v>
      </c>
      <c r="J309" s="5">
        <v>-1</v>
      </c>
      <c r="K309" s="5">
        <v>-1</v>
      </c>
      <c r="L309" s="5">
        <v>-1</v>
      </c>
      <c r="M309" s="5">
        <v>-1</v>
      </c>
      <c r="N309" s="5">
        <v>1</v>
      </c>
      <c r="O309" s="5">
        <v>1</v>
      </c>
      <c r="P309" s="5">
        <v>1</v>
      </c>
      <c r="Q309" s="5">
        <v>-1</v>
      </c>
      <c r="R309" s="5">
        <v>-1</v>
      </c>
      <c r="S309" s="5"/>
    </row>
    <row r="310" spans="1:19" x14ac:dyDescent="0.2">
      <c r="A310" s="5">
        <v>22</v>
      </c>
      <c r="B310" s="5">
        <v>-1</v>
      </c>
      <c r="C310" s="5">
        <v>-1</v>
      </c>
      <c r="D310" s="5">
        <v>1</v>
      </c>
      <c r="E310" s="5">
        <v>1</v>
      </c>
      <c r="F310" s="5">
        <v>1</v>
      </c>
      <c r="G310" s="5">
        <v>1</v>
      </c>
      <c r="H310" s="5">
        <v>-1</v>
      </c>
      <c r="I310" s="5">
        <v>-1</v>
      </c>
      <c r="J310" s="5">
        <v>-1</v>
      </c>
      <c r="K310" s="5">
        <v>-1</v>
      </c>
      <c r="L310" s="5">
        <v>-1</v>
      </c>
      <c r="M310" s="5">
        <v>-1</v>
      </c>
      <c r="N310" s="5">
        <v>1</v>
      </c>
      <c r="O310" s="5">
        <v>1</v>
      </c>
      <c r="P310" s="5">
        <v>1</v>
      </c>
      <c r="Q310" s="5">
        <v>1</v>
      </c>
      <c r="R310" s="5">
        <v>1</v>
      </c>
      <c r="S310" s="5"/>
    </row>
    <row r="311" spans="1:19" x14ac:dyDescent="0.2">
      <c r="A311" s="5">
        <v>23</v>
      </c>
      <c r="B311" s="5">
        <v>0</v>
      </c>
      <c r="C311" s="5">
        <v>0</v>
      </c>
      <c r="D311" s="5">
        <v>0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/>
    </row>
    <row r="312" spans="1:19" x14ac:dyDescent="0.2">
      <c r="A312" s="5">
        <v>24</v>
      </c>
      <c r="B312" s="5">
        <v>1</v>
      </c>
      <c r="C312" s="5">
        <v>1</v>
      </c>
      <c r="D312" s="5">
        <v>1</v>
      </c>
      <c r="E312" s="5">
        <v>-1</v>
      </c>
      <c r="F312" s="5">
        <v>-1</v>
      </c>
      <c r="G312" s="5">
        <v>1</v>
      </c>
      <c r="H312" s="5">
        <v>1</v>
      </c>
      <c r="I312" s="5">
        <v>-1</v>
      </c>
      <c r="J312" s="5">
        <v>-1</v>
      </c>
      <c r="K312" s="5">
        <v>1</v>
      </c>
      <c r="L312" s="5">
        <v>-1</v>
      </c>
      <c r="M312" s="5">
        <v>-1</v>
      </c>
      <c r="N312" s="5">
        <v>-1</v>
      </c>
      <c r="O312" s="5">
        <v>-1</v>
      </c>
      <c r="P312" s="5">
        <v>1</v>
      </c>
      <c r="Q312" s="5">
        <v>1</v>
      </c>
      <c r="R312" s="5">
        <v>-1</v>
      </c>
      <c r="S312" s="5"/>
    </row>
    <row r="313" spans="1:19" x14ac:dyDescent="0.2">
      <c r="A313" s="5">
        <v>25</v>
      </c>
      <c r="B313" s="5">
        <v>1</v>
      </c>
      <c r="C313" s="5">
        <v>-1</v>
      </c>
      <c r="D313" s="5">
        <v>1</v>
      </c>
      <c r="E313" s="5">
        <v>-1</v>
      </c>
      <c r="F313" s="5">
        <v>1</v>
      </c>
      <c r="G313" s="5">
        <v>-1</v>
      </c>
      <c r="H313" s="5">
        <v>1</v>
      </c>
      <c r="I313" s="5">
        <v>-1</v>
      </c>
      <c r="J313" s="5">
        <v>1</v>
      </c>
      <c r="K313" s="5">
        <v>-1</v>
      </c>
      <c r="L313" s="5">
        <v>1</v>
      </c>
      <c r="M313" s="5">
        <v>-1</v>
      </c>
      <c r="N313" s="5">
        <v>-1</v>
      </c>
      <c r="O313" s="5">
        <v>1</v>
      </c>
      <c r="P313" s="5">
        <v>-1</v>
      </c>
      <c r="Q313" s="5">
        <v>-1</v>
      </c>
      <c r="R313" s="5">
        <v>1</v>
      </c>
      <c r="S313" s="5"/>
    </row>
    <row r="314" spans="1:19" x14ac:dyDescent="0.2">
      <c r="A314" s="5">
        <v>26</v>
      </c>
      <c r="B314" s="5">
        <v>1</v>
      </c>
      <c r="C314" s="5">
        <v>1</v>
      </c>
      <c r="D314" s="5">
        <v>-1</v>
      </c>
      <c r="E314" s="5">
        <v>-1</v>
      </c>
      <c r="F314" s="5">
        <v>1</v>
      </c>
      <c r="G314" s="5">
        <v>1</v>
      </c>
      <c r="H314" s="5">
        <v>-1</v>
      </c>
      <c r="I314" s="5">
        <v>-1</v>
      </c>
      <c r="J314" s="5">
        <v>1</v>
      </c>
      <c r="K314" s="5">
        <v>-1</v>
      </c>
      <c r="L314" s="5">
        <v>-1</v>
      </c>
      <c r="M314" s="5">
        <v>1</v>
      </c>
      <c r="N314" s="5">
        <v>1</v>
      </c>
      <c r="O314" s="5">
        <v>-1</v>
      </c>
      <c r="P314" s="5">
        <v>-1</v>
      </c>
      <c r="Q314" s="5">
        <v>-1</v>
      </c>
      <c r="R314" s="5">
        <v>-1</v>
      </c>
      <c r="S314" s="5"/>
    </row>
    <row r="315" spans="1:19" x14ac:dyDescent="0.2">
      <c r="A315" s="5">
        <v>27</v>
      </c>
      <c r="B315" s="5">
        <v>-1</v>
      </c>
      <c r="C315" s="5">
        <v>1</v>
      </c>
      <c r="D315" s="5">
        <v>1</v>
      </c>
      <c r="E315" s="5">
        <v>1</v>
      </c>
      <c r="F315" s="5">
        <v>-1</v>
      </c>
      <c r="G315" s="5">
        <v>-1</v>
      </c>
      <c r="H315" s="5">
        <v>-1</v>
      </c>
      <c r="I315" s="5">
        <v>-1</v>
      </c>
      <c r="J315" s="5">
        <v>1</v>
      </c>
      <c r="K315" s="5">
        <v>1</v>
      </c>
      <c r="L315" s="5">
        <v>1</v>
      </c>
      <c r="M315" s="5">
        <v>-1</v>
      </c>
      <c r="N315" s="5">
        <v>1</v>
      </c>
      <c r="O315" s="5">
        <v>-1</v>
      </c>
      <c r="P315" s="5">
        <v>-1</v>
      </c>
      <c r="Q315" s="5">
        <v>-1</v>
      </c>
      <c r="R315" s="5">
        <v>-1</v>
      </c>
      <c r="S315" s="5"/>
    </row>
    <row r="316" spans="1:19" x14ac:dyDescent="0.2">
      <c r="A316" s="5">
        <v>28</v>
      </c>
      <c r="B316" s="5">
        <v>0</v>
      </c>
      <c r="C316" s="5">
        <v>0</v>
      </c>
      <c r="D316" s="5">
        <v>0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/>
    </row>
    <row r="317" spans="1:19" x14ac:dyDescent="0.2">
      <c r="A317" s="5">
        <v>29</v>
      </c>
      <c r="B317" s="5">
        <v>1</v>
      </c>
      <c r="C317" s="5">
        <v>1</v>
      </c>
      <c r="D317" s="5">
        <v>1</v>
      </c>
      <c r="E317" s="5">
        <v>1</v>
      </c>
      <c r="F317" s="5">
        <v>1</v>
      </c>
      <c r="G317" s="5">
        <v>1</v>
      </c>
      <c r="H317" s="5">
        <v>1</v>
      </c>
      <c r="I317" s="5">
        <v>1</v>
      </c>
      <c r="J317" s="5">
        <v>1</v>
      </c>
      <c r="K317" s="5">
        <v>1</v>
      </c>
      <c r="L317" s="5">
        <v>1</v>
      </c>
      <c r="M317" s="5">
        <v>1</v>
      </c>
      <c r="N317" s="5">
        <v>1</v>
      </c>
      <c r="O317" s="5">
        <v>1</v>
      </c>
      <c r="P317" s="5">
        <v>1</v>
      </c>
      <c r="Q317" s="5">
        <v>1</v>
      </c>
      <c r="R317" s="5">
        <v>1</v>
      </c>
      <c r="S317" s="5"/>
    </row>
    <row r="318" spans="1:19" x14ac:dyDescent="0.2">
      <c r="A318" s="5">
        <v>30</v>
      </c>
      <c r="B318" s="5">
        <v>-1</v>
      </c>
      <c r="C318" s="5">
        <v>-1</v>
      </c>
      <c r="D318" s="5">
        <v>1</v>
      </c>
      <c r="E318" s="5">
        <v>-1</v>
      </c>
      <c r="F318" s="5">
        <v>1</v>
      </c>
      <c r="G318" s="5">
        <v>1</v>
      </c>
      <c r="H318" s="5">
        <v>-1</v>
      </c>
      <c r="I318" s="5">
        <v>1</v>
      </c>
      <c r="J318" s="5">
        <v>-1</v>
      </c>
      <c r="K318" s="5">
        <v>-1</v>
      </c>
      <c r="L318" s="5">
        <v>1</v>
      </c>
      <c r="M318" s="5">
        <v>-1</v>
      </c>
      <c r="N318" s="5">
        <v>-1</v>
      </c>
      <c r="O318" s="5">
        <v>1</v>
      </c>
      <c r="P318" s="5">
        <v>-1</v>
      </c>
      <c r="Q318" s="5">
        <v>1</v>
      </c>
      <c r="R318" s="5">
        <v>-1</v>
      </c>
      <c r="S318" s="5"/>
    </row>
    <row r="319" spans="1:19" x14ac:dyDescent="0.2">
      <c r="A319" s="5">
        <v>31</v>
      </c>
      <c r="B319" s="5">
        <v>1</v>
      </c>
      <c r="C319" s="5">
        <v>1</v>
      </c>
      <c r="D319" s="5">
        <v>1</v>
      </c>
      <c r="E319" s="5">
        <v>-1</v>
      </c>
      <c r="F319" s="5">
        <v>1</v>
      </c>
      <c r="G319" s="5">
        <v>1</v>
      </c>
      <c r="H319" s="5">
        <v>1</v>
      </c>
      <c r="I319" s="5">
        <v>-1</v>
      </c>
      <c r="J319" s="5">
        <v>1</v>
      </c>
      <c r="K319" s="5">
        <v>1</v>
      </c>
      <c r="L319" s="5">
        <v>-1</v>
      </c>
      <c r="M319" s="5">
        <v>1</v>
      </c>
      <c r="N319" s="5">
        <v>-1</v>
      </c>
      <c r="O319" s="5">
        <v>1</v>
      </c>
      <c r="P319" s="5">
        <v>-1</v>
      </c>
      <c r="Q319" s="5">
        <v>1</v>
      </c>
      <c r="R319" s="5">
        <v>-1</v>
      </c>
      <c r="S319" s="5"/>
    </row>
    <row r="320" spans="1:19" x14ac:dyDescent="0.2">
      <c r="A320" s="5">
        <v>32</v>
      </c>
      <c r="B320" s="5">
        <v>-1</v>
      </c>
      <c r="C320" s="5">
        <v>-1</v>
      </c>
      <c r="D320" s="5">
        <v>1</v>
      </c>
      <c r="E320" s="5">
        <v>-1</v>
      </c>
      <c r="F320" s="5">
        <v>-1</v>
      </c>
      <c r="G320" s="5">
        <v>1</v>
      </c>
      <c r="H320" s="5">
        <v>-1</v>
      </c>
      <c r="I320" s="5">
        <v>1</v>
      </c>
      <c r="J320" s="5">
        <v>1</v>
      </c>
      <c r="K320" s="5">
        <v>-1</v>
      </c>
      <c r="L320" s="5">
        <v>1</v>
      </c>
      <c r="M320" s="5">
        <v>1</v>
      </c>
      <c r="N320" s="5">
        <v>-1</v>
      </c>
      <c r="O320" s="5">
        <v>-1</v>
      </c>
      <c r="P320" s="5">
        <v>1</v>
      </c>
      <c r="Q320" s="5">
        <v>1</v>
      </c>
      <c r="R320" s="5">
        <v>-1</v>
      </c>
      <c r="S320" s="5"/>
    </row>
    <row r="321" spans="1:20" x14ac:dyDescent="0.2">
      <c r="A321" s="5">
        <v>33</v>
      </c>
      <c r="B321" s="5">
        <v>1</v>
      </c>
      <c r="C321" s="5">
        <v>-1</v>
      </c>
      <c r="D321" s="5">
        <v>-1</v>
      </c>
      <c r="E321" s="5">
        <v>1</v>
      </c>
      <c r="F321" s="5">
        <v>-1</v>
      </c>
      <c r="G321" s="5">
        <v>-1</v>
      </c>
      <c r="H321" s="5">
        <v>-1</v>
      </c>
      <c r="I321" s="5">
        <v>1</v>
      </c>
      <c r="J321" s="5">
        <v>-1</v>
      </c>
      <c r="K321" s="5">
        <v>1</v>
      </c>
      <c r="L321" s="5">
        <v>-1</v>
      </c>
      <c r="M321" s="5">
        <v>1</v>
      </c>
      <c r="N321" s="5">
        <v>-1</v>
      </c>
      <c r="O321" s="5">
        <v>1</v>
      </c>
      <c r="P321" s="5">
        <v>-1</v>
      </c>
      <c r="Q321" s="5">
        <v>1</v>
      </c>
      <c r="R321" s="5">
        <v>-1</v>
      </c>
      <c r="S321" s="5"/>
    </row>
    <row r="322" spans="1:20" ht="13.5" thickBot="1" x14ac:dyDescent="0.25">
      <c r="A322" s="6">
        <v>34</v>
      </c>
      <c r="B322" s="6">
        <v>1</v>
      </c>
      <c r="C322" s="6">
        <v>1</v>
      </c>
      <c r="D322" s="6">
        <v>-1</v>
      </c>
      <c r="E322" s="6">
        <v>1</v>
      </c>
      <c r="F322" s="6">
        <v>-1</v>
      </c>
      <c r="G322" s="6">
        <v>1</v>
      </c>
      <c r="H322" s="6">
        <v>-1</v>
      </c>
      <c r="I322" s="6">
        <v>1</v>
      </c>
      <c r="J322" s="6">
        <v>-1</v>
      </c>
      <c r="K322" s="6">
        <v>-1</v>
      </c>
      <c r="L322" s="6">
        <v>1</v>
      </c>
      <c r="M322" s="6">
        <v>-1</v>
      </c>
      <c r="N322" s="6">
        <v>-1</v>
      </c>
      <c r="O322" s="6">
        <v>1</v>
      </c>
      <c r="P322" s="6">
        <v>-1</v>
      </c>
      <c r="Q322" s="6">
        <v>-1</v>
      </c>
      <c r="R322" s="6">
        <v>1</v>
      </c>
      <c r="S322" s="6"/>
    </row>
    <row r="324" spans="1:20" ht="13.5" thickBot="1" x14ac:dyDescent="0.25">
      <c r="A324" s="3">
        <v>18</v>
      </c>
      <c r="B324" s="3">
        <v>34</v>
      </c>
    </row>
    <row r="325" spans="1:20" ht="15" x14ac:dyDescent="0.25">
      <c r="A325" s="4" t="s">
        <v>98</v>
      </c>
      <c r="B325" s="4" t="s">
        <v>99</v>
      </c>
      <c r="C325" s="4" t="s">
        <v>100</v>
      </c>
      <c r="D325" s="4" t="s">
        <v>101</v>
      </c>
      <c r="E325" s="4" t="s">
        <v>103</v>
      </c>
      <c r="F325" s="4" t="s">
        <v>104</v>
      </c>
      <c r="G325" s="4" t="s">
        <v>105</v>
      </c>
      <c r="H325" s="4" t="s">
        <v>106</v>
      </c>
      <c r="I325" s="4" t="s">
        <v>107</v>
      </c>
      <c r="J325" s="4" t="s">
        <v>108</v>
      </c>
      <c r="K325" s="4" t="s">
        <v>109</v>
      </c>
      <c r="L325" s="4" t="s">
        <v>110</v>
      </c>
      <c r="M325" s="4" t="s">
        <v>111</v>
      </c>
      <c r="N325" s="4" t="s">
        <v>112</v>
      </c>
      <c r="O325" s="4" t="s">
        <v>113</v>
      </c>
      <c r="P325" s="4" t="s">
        <v>114</v>
      </c>
      <c r="Q325" s="4" t="s">
        <v>115</v>
      </c>
      <c r="R325" s="4" t="s">
        <v>116</v>
      </c>
      <c r="S325" s="4" t="s">
        <v>117</v>
      </c>
      <c r="T325" s="4" t="s">
        <v>102</v>
      </c>
    </row>
    <row r="326" spans="1:20" x14ac:dyDescent="0.2">
      <c r="A326" s="5">
        <v>1</v>
      </c>
      <c r="B326" s="5">
        <v>-1</v>
      </c>
      <c r="C326" s="5">
        <v>-1</v>
      </c>
      <c r="D326" s="5">
        <v>1</v>
      </c>
      <c r="E326" s="5">
        <v>1</v>
      </c>
      <c r="F326" s="5">
        <v>1</v>
      </c>
      <c r="G326" s="5">
        <v>1</v>
      </c>
      <c r="H326" s="5">
        <v>-1</v>
      </c>
      <c r="I326" s="5">
        <v>-1</v>
      </c>
      <c r="J326" s="5">
        <v>-1</v>
      </c>
      <c r="K326" s="5">
        <v>-1</v>
      </c>
      <c r="L326" s="5">
        <v>-1</v>
      </c>
      <c r="M326" s="5">
        <v>-1</v>
      </c>
      <c r="N326" s="5">
        <v>1</v>
      </c>
      <c r="O326" s="5">
        <v>1</v>
      </c>
      <c r="P326" s="5">
        <v>1</v>
      </c>
      <c r="Q326" s="5">
        <v>1</v>
      </c>
      <c r="R326" s="5">
        <v>1</v>
      </c>
      <c r="S326" s="5">
        <v>1</v>
      </c>
      <c r="T326" s="5"/>
    </row>
    <row r="327" spans="1:20" x14ac:dyDescent="0.2">
      <c r="A327" s="5">
        <v>2</v>
      </c>
      <c r="B327" s="5">
        <v>1</v>
      </c>
      <c r="C327" s="5">
        <v>-1</v>
      </c>
      <c r="D327" s="5">
        <v>1</v>
      </c>
      <c r="E327" s="5">
        <v>-1</v>
      </c>
      <c r="F327" s="5">
        <v>1</v>
      </c>
      <c r="G327" s="5">
        <v>-1</v>
      </c>
      <c r="H327" s="5">
        <v>1</v>
      </c>
      <c r="I327" s="5">
        <v>-1</v>
      </c>
      <c r="J327" s="5">
        <v>1</v>
      </c>
      <c r="K327" s="5">
        <v>-1</v>
      </c>
      <c r="L327" s="5">
        <v>1</v>
      </c>
      <c r="M327" s="5">
        <v>-1</v>
      </c>
      <c r="N327" s="5">
        <v>-1</v>
      </c>
      <c r="O327" s="5">
        <v>1</v>
      </c>
      <c r="P327" s="5">
        <v>-1</v>
      </c>
      <c r="Q327" s="5">
        <v>-1</v>
      </c>
      <c r="R327" s="5">
        <v>1</v>
      </c>
      <c r="S327" s="5">
        <v>-1</v>
      </c>
      <c r="T327" s="5"/>
    </row>
    <row r="328" spans="1:20" x14ac:dyDescent="0.2">
      <c r="A328" s="5">
        <v>3</v>
      </c>
      <c r="B328" s="5">
        <v>1</v>
      </c>
      <c r="C328" s="5">
        <v>-1</v>
      </c>
      <c r="D328" s="5">
        <v>1</v>
      </c>
      <c r="E328" s="5">
        <v>1</v>
      </c>
      <c r="F328" s="5">
        <v>1</v>
      </c>
      <c r="G328" s="5">
        <v>-1</v>
      </c>
      <c r="H328" s="5">
        <v>1</v>
      </c>
      <c r="I328" s="5">
        <v>1</v>
      </c>
      <c r="J328" s="5">
        <v>1</v>
      </c>
      <c r="K328" s="5">
        <v>-1</v>
      </c>
      <c r="L328" s="5">
        <v>-1</v>
      </c>
      <c r="M328" s="5">
        <v>-1</v>
      </c>
      <c r="N328" s="5">
        <v>1</v>
      </c>
      <c r="O328" s="5">
        <v>1</v>
      </c>
      <c r="P328" s="5">
        <v>1</v>
      </c>
      <c r="Q328" s="5">
        <v>-1</v>
      </c>
      <c r="R328" s="5">
        <v>-1</v>
      </c>
      <c r="S328" s="5">
        <v>-1</v>
      </c>
      <c r="T328" s="5"/>
    </row>
    <row r="329" spans="1:20" x14ac:dyDescent="0.2">
      <c r="A329" s="5">
        <v>4</v>
      </c>
      <c r="B329" s="5">
        <v>-1</v>
      </c>
      <c r="C329" s="5">
        <v>1</v>
      </c>
      <c r="D329" s="5">
        <v>-1</v>
      </c>
      <c r="E329" s="5">
        <v>-1</v>
      </c>
      <c r="F329" s="5">
        <v>1</v>
      </c>
      <c r="G329" s="5">
        <v>-1</v>
      </c>
      <c r="H329" s="5">
        <v>1</v>
      </c>
      <c r="I329" s="5">
        <v>1</v>
      </c>
      <c r="J329" s="5">
        <v>-1</v>
      </c>
      <c r="K329" s="5">
        <v>-1</v>
      </c>
      <c r="L329" s="5">
        <v>-1</v>
      </c>
      <c r="M329" s="5">
        <v>1</v>
      </c>
      <c r="N329" s="5">
        <v>1</v>
      </c>
      <c r="O329" s="5">
        <v>-1</v>
      </c>
      <c r="P329" s="5">
        <v>-1</v>
      </c>
      <c r="Q329" s="5">
        <v>1</v>
      </c>
      <c r="R329" s="5">
        <v>1</v>
      </c>
      <c r="S329" s="5">
        <v>-1</v>
      </c>
      <c r="T329" s="5"/>
    </row>
    <row r="330" spans="1:20" x14ac:dyDescent="0.2">
      <c r="A330" s="5">
        <v>5</v>
      </c>
      <c r="B330" s="5">
        <v>-1</v>
      </c>
      <c r="C330" s="5">
        <v>-1</v>
      </c>
      <c r="D330" s="5">
        <v>-1</v>
      </c>
      <c r="E330" s="5">
        <v>1</v>
      </c>
      <c r="F330" s="5">
        <v>-1</v>
      </c>
      <c r="G330" s="5">
        <v>1</v>
      </c>
      <c r="H330" s="5">
        <v>1</v>
      </c>
      <c r="I330" s="5">
        <v>-1</v>
      </c>
      <c r="J330" s="5">
        <v>1</v>
      </c>
      <c r="K330" s="5">
        <v>1</v>
      </c>
      <c r="L330" s="5">
        <v>-1</v>
      </c>
      <c r="M330" s="5">
        <v>1</v>
      </c>
      <c r="N330" s="5">
        <v>-1</v>
      </c>
      <c r="O330" s="5">
        <v>1</v>
      </c>
      <c r="P330" s="5">
        <v>-1</v>
      </c>
      <c r="Q330" s="5">
        <v>-1</v>
      </c>
      <c r="R330" s="5">
        <v>1</v>
      </c>
      <c r="S330" s="5">
        <v>-1</v>
      </c>
      <c r="T330" s="5"/>
    </row>
    <row r="331" spans="1:20" x14ac:dyDescent="0.2">
      <c r="A331" s="5">
        <v>6</v>
      </c>
      <c r="B331" s="5">
        <v>-1</v>
      </c>
      <c r="C331" s="5">
        <v>-1</v>
      </c>
      <c r="D331" s="5">
        <v>1</v>
      </c>
      <c r="E331" s="5">
        <v>-1</v>
      </c>
      <c r="F331" s="5">
        <v>1</v>
      </c>
      <c r="G331" s="5">
        <v>1</v>
      </c>
      <c r="H331" s="5">
        <v>-1</v>
      </c>
      <c r="I331" s="5">
        <v>1</v>
      </c>
      <c r="J331" s="5">
        <v>-1</v>
      </c>
      <c r="K331" s="5">
        <v>-1</v>
      </c>
      <c r="L331" s="5">
        <v>1</v>
      </c>
      <c r="M331" s="5">
        <v>-1</v>
      </c>
      <c r="N331" s="5">
        <v>-1</v>
      </c>
      <c r="O331" s="5">
        <v>1</v>
      </c>
      <c r="P331" s="5">
        <v>-1</v>
      </c>
      <c r="Q331" s="5">
        <v>1</v>
      </c>
      <c r="R331" s="5">
        <v>-1</v>
      </c>
      <c r="S331" s="5">
        <v>1</v>
      </c>
      <c r="T331" s="5"/>
    </row>
    <row r="332" spans="1:20" x14ac:dyDescent="0.2">
      <c r="A332" s="5">
        <v>7</v>
      </c>
      <c r="B332" s="5">
        <v>-1</v>
      </c>
      <c r="C332" s="5">
        <v>1</v>
      </c>
      <c r="D332" s="5">
        <v>1</v>
      </c>
      <c r="E332" s="5">
        <v>1</v>
      </c>
      <c r="F332" s="5">
        <v>1</v>
      </c>
      <c r="G332" s="5">
        <v>-1</v>
      </c>
      <c r="H332" s="5">
        <v>-1</v>
      </c>
      <c r="I332" s="5">
        <v>-1</v>
      </c>
      <c r="J332" s="5">
        <v>-1</v>
      </c>
      <c r="K332" s="5">
        <v>1</v>
      </c>
      <c r="L332" s="5">
        <v>1</v>
      </c>
      <c r="M332" s="5">
        <v>1</v>
      </c>
      <c r="N332" s="5">
        <v>1</v>
      </c>
      <c r="O332" s="5">
        <v>1</v>
      </c>
      <c r="P332" s="5">
        <v>1</v>
      </c>
      <c r="Q332" s="5">
        <v>-1</v>
      </c>
      <c r="R332" s="5">
        <v>-1</v>
      </c>
      <c r="S332" s="5">
        <v>-1</v>
      </c>
      <c r="T332" s="5"/>
    </row>
    <row r="333" spans="1:20" x14ac:dyDescent="0.2">
      <c r="A333" s="5">
        <v>8</v>
      </c>
      <c r="B333" s="5">
        <v>1</v>
      </c>
      <c r="C333" s="5">
        <v>1</v>
      </c>
      <c r="D333" s="5">
        <v>-1</v>
      </c>
      <c r="E333" s="5">
        <v>1</v>
      </c>
      <c r="F333" s="5">
        <v>-1</v>
      </c>
      <c r="G333" s="5">
        <v>1</v>
      </c>
      <c r="H333" s="5">
        <v>-1</v>
      </c>
      <c r="I333" s="5">
        <v>1</v>
      </c>
      <c r="J333" s="5">
        <v>-1</v>
      </c>
      <c r="K333" s="5">
        <v>-1</v>
      </c>
      <c r="L333" s="5">
        <v>1</v>
      </c>
      <c r="M333" s="5">
        <v>-1</v>
      </c>
      <c r="N333" s="5">
        <v>-1</v>
      </c>
      <c r="O333" s="5">
        <v>1</v>
      </c>
      <c r="P333" s="5">
        <v>-1</v>
      </c>
      <c r="Q333" s="5">
        <v>-1</v>
      </c>
      <c r="R333" s="5">
        <v>1</v>
      </c>
      <c r="S333" s="5">
        <v>-1</v>
      </c>
      <c r="T333" s="5"/>
    </row>
    <row r="334" spans="1:20" x14ac:dyDescent="0.2">
      <c r="A334" s="5">
        <v>9</v>
      </c>
      <c r="B334" s="5">
        <v>0</v>
      </c>
      <c r="C334" s="5">
        <v>0</v>
      </c>
      <c r="D334" s="5">
        <v>0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/>
    </row>
    <row r="335" spans="1:20" x14ac:dyDescent="0.2">
      <c r="A335" s="5">
        <v>10</v>
      </c>
      <c r="B335" s="5">
        <v>-1</v>
      </c>
      <c r="C335" s="5">
        <v>1</v>
      </c>
      <c r="D335" s="5">
        <v>1</v>
      </c>
      <c r="E335" s="5">
        <v>-1</v>
      </c>
      <c r="F335" s="5">
        <v>1</v>
      </c>
      <c r="G335" s="5">
        <v>-1</v>
      </c>
      <c r="H335" s="5">
        <v>-1</v>
      </c>
      <c r="I335" s="5">
        <v>1</v>
      </c>
      <c r="J335" s="5">
        <v>-1</v>
      </c>
      <c r="K335" s="5">
        <v>1</v>
      </c>
      <c r="L335" s="5">
        <v>-1</v>
      </c>
      <c r="M335" s="5">
        <v>1</v>
      </c>
      <c r="N335" s="5">
        <v>-1</v>
      </c>
      <c r="O335" s="5">
        <v>1</v>
      </c>
      <c r="P335" s="5">
        <v>-1</v>
      </c>
      <c r="Q335" s="5">
        <v>-1</v>
      </c>
      <c r="R335" s="5">
        <v>1</v>
      </c>
      <c r="S335" s="5">
        <v>-1</v>
      </c>
      <c r="T335" s="5"/>
    </row>
    <row r="336" spans="1:20" x14ac:dyDescent="0.2">
      <c r="A336" s="5">
        <v>11</v>
      </c>
      <c r="B336" s="5">
        <v>0</v>
      </c>
      <c r="C336" s="5">
        <v>0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/>
    </row>
    <row r="337" spans="1:20" x14ac:dyDescent="0.2">
      <c r="A337" s="5">
        <v>12</v>
      </c>
      <c r="B337" s="5">
        <v>-1</v>
      </c>
      <c r="C337" s="5">
        <v>1</v>
      </c>
      <c r="D337" s="5">
        <v>-1</v>
      </c>
      <c r="E337" s="5">
        <v>-1</v>
      </c>
      <c r="F337" s="5">
        <v>-1</v>
      </c>
      <c r="G337" s="5">
        <v>-1</v>
      </c>
      <c r="H337" s="5">
        <v>1</v>
      </c>
      <c r="I337" s="5">
        <v>1</v>
      </c>
      <c r="J337" s="5">
        <v>1</v>
      </c>
      <c r="K337" s="5">
        <v>-1</v>
      </c>
      <c r="L337" s="5">
        <v>-1</v>
      </c>
      <c r="M337" s="5">
        <v>-1</v>
      </c>
      <c r="N337" s="5">
        <v>1</v>
      </c>
      <c r="O337" s="5">
        <v>1</v>
      </c>
      <c r="P337" s="5">
        <v>1</v>
      </c>
      <c r="Q337" s="5">
        <v>1</v>
      </c>
      <c r="R337" s="5">
        <v>1</v>
      </c>
      <c r="S337" s="5">
        <v>1</v>
      </c>
      <c r="T337" s="5"/>
    </row>
    <row r="338" spans="1:20" x14ac:dyDescent="0.2">
      <c r="A338" s="5">
        <v>13</v>
      </c>
      <c r="B338" s="5">
        <v>-1</v>
      </c>
      <c r="C338" s="5">
        <v>-1</v>
      </c>
      <c r="D338" s="5">
        <v>-1</v>
      </c>
      <c r="E338" s="5">
        <v>-1</v>
      </c>
      <c r="F338" s="5">
        <v>1</v>
      </c>
      <c r="G338" s="5">
        <v>1</v>
      </c>
      <c r="H338" s="5">
        <v>1</v>
      </c>
      <c r="I338" s="5">
        <v>1</v>
      </c>
      <c r="J338" s="5">
        <v>-1</v>
      </c>
      <c r="K338" s="5">
        <v>1</v>
      </c>
      <c r="L338" s="5">
        <v>1</v>
      </c>
      <c r="M338" s="5">
        <v>-1</v>
      </c>
      <c r="N338" s="5">
        <v>1</v>
      </c>
      <c r="O338" s="5">
        <v>-1</v>
      </c>
      <c r="P338" s="5">
        <v>-1</v>
      </c>
      <c r="Q338" s="5">
        <v>-1</v>
      </c>
      <c r="R338" s="5">
        <v>-1</v>
      </c>
      <c r="S338" s="5">
        <v>1</v>
      </c>
      <c r="T338" s="5"/>
    </row>
    <row r="339" spans="1:20" x14ac:dyDescent="0.2">
      <c r="A339" s="5">
        <v>14</v>
      </c>
      <c r="B339" s="5">
        <v>-1</v>
      </c>
      <c r="C339" s="5">
        <v>1</v>
      </c>
      <c r="D339" s="5">
        <v>1</v>
      </c>
      <c r="E339" s="5">
        <v>-1</v>
      </c>
      <c r="F339" s="5">
        <v>-1</v>
      </c>
      <c r="G339" s="5">
        <v>-1</v>
      </c>
      <c r="H339" s="5">
        <v>-1</v>
      </c>
      <c r="I339" s="5">
        <v>1</v>
      </c>
      <c r="J339" s="5">
        <v>1</v>
      </c>
      <c r="K339" s="5">
        <v>1</v>
      </c>
      <c r="L339" s="5">
        <v>-1</v>
      </c>
      <c r="M339" s="5">
        <v>-1</v>
      </c>
      <c r="N339" s="5">
        <v>-1</v>
      </c>
      <c r="O339" s="5">
        <v>-1</v>
      </c>
      <c r="P339" s="5">
        <v>1</v>
      </c>
      <c r="Q339" s="5">
        <v>-1</v>
      </c>
      <c r="R339" s="5">
        <v>1</v>
      </c>
      <c r="S339" s="5">
        <v>1</v>
      </c>
      <c r="T339" s="5"/>
    </row>
    <row r="340" spans="1:20" x14ac:dyDescent="0.2">
      <c r="A340" s="5">
        <v>15</v>
      </c>
      <c r="B340" s="5">
        <v>-1</v>
      </c>
      <c r="C340" s="5">
        <v>-1</v>
      </c>
      <c r="D340" s="5">
        <v>1</v>
      </c>
      <c r="E340" s="5">
        <v>-1</v>
      </c>
      <c r="F340" s="5">
        <v>-1</v>
      </c>
      <c r="G340" s="5">
        <v>1</v>
      </c>
      <c r="H340" s="5">
        <v>-1</v>
      </c>
      <c r="I340" s="5">
        <v>1</v>
      </c>
      <c r="J340" s="5">
        <v>1</v>
      </c>
      <c r="K340" s="5">
        <v>-1</v>
      </c>
      <c r="L340" s="5">
        <v>1</v>
      </c>
      <c r="M340" s="5">
        <v>1</v>
      </c>
      <c r="N340" s="5">
        <v>-1</v>
      </c>
      <c r="O340" s="5">
        <v>-1</v>
      </c>
      <c r="P340" s="5">
        <v>1</v>
      </c>
      <c r="Q340" s="5">
        <v>1</v>
      </c>
      <c r="R340" s="5">
        <v>-1</v>
      </c>
      <c r="S340" s="5">
        <v>-1</v>
      </c>
      <c r="T340" s="5"/>
    </row>
    <row r="341" spans="1:20" x14ac:dyDescent="0.2">
      <c r="A341" s="5">
        <v>16</v>
      </c>
      <c r="B341" s="5">
        <v>1</v>
      </c>
      <c r="C341" s="5">
        <v>-1</v>
      </c>
      <c r="D341" s="5">
        <v>1</v>
      </c>
      <c r="E341" s="5">
        <v>-1</v>
      </c>
      <c r="F341" s="5">
        <v>-1</v>
      </c>
      <c r="G341" s="5">
        <v>-1</v>
      </c>
      <c r="H341" s="5">
        <v>1</v>
      </c>
      <c r="I341" s="5">
        <v>-1</v>
      </c>
      <c r="J341" s="5">
        <v>-1</v>
      </c>
      <c r="K341" s="5">
        <v>-1</v>
      </c>
      <c r="L341" s="5">
        <v>1</v>
      </c>
      <c r="M341" s="5">
        <v>1</v>
      </c>
      <c r="N341" s="5">
        <v>-1</v>
      </c>
      <c r="O341" s="5">
        <v>-1</v>
      </c>
      <c r="P341" s="5">
        <v>1</v>
      </c>
      <c r="Q341" s="5">
        <v>-1</v>
      </c>
      <c r="R341" s="5">
        <v>1</v>
      </c>
      <c r="S341" s="5">
        <v>1</v>
      </c>
      <c r="T341" s="5"/>
    </row>
    <row r="342" spans="1:20" x14ac:dyDescent="0.2">
      <c r="A342" s="5">
        <v>17</v>
      </c>
      <c r="B342" s="5">
        <v>1</v>
      </c>
      <c r="C342" s="5">
        <v>-1</v>
      </c>
      <c r="D342" s="5">
        <v>-1</v>
      </c>
      <c r="E342" s="5">
        <v>1</v>
      </c>
      <c r="F342" s="5">
        <v>-1</v>
      </c>
      <c r="G342" s="5">
        <v>-1</v>
      </c>
      <c r="H342" s="5">
        <v>-1</v>
      </c>
      <c r="I342" s="5">
        <v>1</v>
      </c>
      <c r="J342" s="5">
        <v>-1</v>
      </c>
      <c r="K342" s="5">
        <v>1</v>
      </c>
      <c r="L342" s="5">
        <v>-1</v>
      </c>
      <c r="M342" s="5">
        <v>1</v>
      </c>
      <c r="N342" s="5">
        <v>-1</v>
      </c>
      <c r="O342" s="5">
        <v>1</v>
      </c>
      <c r="P342" s="5">
        <v>-1</v>
      </c>
      <c r="Q342" s="5">
        <v>1</v>
      </c>
      <c r="R342" s="5">
        <v>-1</v>
      </c>
      <c r="S342" s="5">
        <v>1</v>
      </c>
      <c r="T342" s="5"/>
    </row>
    <row r="343" spans="1:20" x14ac:dyDescent="0.2">
      <c r="A343" s="5">
        <v>18</v>
      </c>
      <c r="B343" s="5">
        <v>-1</v>
      </c>
      <c r="C343" s="5">
        <v>-1</v>
      </c>
      <c r="D343" s="5">
        <v>1</v>
      </c>
      <c r="E343" s="5">
        <v>1</v>
      </c>
      <c r="F343" s="5">
        <v>-1</v>
      </c>
      <c r="G343" s="5">
        <v>1</v>
      </c>
      <c r="H343" s="5">
        <v>-1</v>
      </c>
      <c r="I343" s="5">
        <v>-1</v>
      </c>
      <c r="J343" s="5">
        <v>1</v>
      </c>
      <c r="K343" s="5">
        <v>-1</v>
      </c>
      <c r="L343" s="5">
        <v>-1</v>
      </c>
      <c r="M343" s="5">
        <v>1</v>
      </c>
      <c r="N343" s="5">
        <v>1</v>
      </c>
      <c r="O343" s="5">
        <v>-1</v>
      </c>
      <c r="P343" s="5">
        <v>-1</v>
      </c>
      <c r="Q343" s="5">
        <v>1</v>
      </c>
      <c r="R343" s="5">
        <v>1</v>
      </c>
      <c r="S343" s="5">
        <v>-1</v>
      </c>
      <c r="T343" s="5"/>
    </row>
    <row r="344" spans="1:20" x14ac:dyDescent="0.2">
      <c r="A344" s="5">
        <v>19</v>
      </c>
      <c r="B344" s="5">
        <v>1</v>
      </c>
      <c r="C344" s="5">
        <v>-1</v>
      </c>
      <c r="D344" s="5">
        <v>-1</v>
      </c>
      <c r="E344" s="5">
        <v>-1</v>
      </c>
      <c r="F344" s="5">
        <v>-1</v>
      </c>
      <c r="G344" s="5">
        <v>-1</v>
      </c>
      <c r="H344" s="5">
        <v>-1</v>
      </c>
      <c r="I344" s="5">
        <v>-1</v>
      </c>
      <c r="J344" s="5">
        <v>-1</v>
      </c>
      <c r="K344" s="5">
        <v>1</v>
      </c>
      <c r="L344" s="5">
        <v>1</v>
      </c>
      <c r="M344" s="5">
        <v>1</v>
      </c>
      <c r="N344" s="5">
        <v>1</v>
      </c>
      <c r="O344" s="5">
        <v>1</v>
      </c>
      <c r="P344" s="5">
        <v>1</v>
      </c>
      <c r="Q344" s="5">
        <v>1</v>
      </c>
      <c r="R344" s="5">
        <v>1</v>
      </c>
      <c r="S344" s="5">
        <v>1</v>
      </c>
      <c r="T344" s="5"/>
    </row>
    <row r="345" spans="1:20" x14ac:dyDescent="0.2">
      <c r="A345" s="5">
        <v>20</v>
      </c>
      <c r="B345" s="5">
        <v>-1</v>
      </c>
      <c r="C345" s="5">
        <v>1</v>
      </c>
      <c r="D345" s="5">
        <v>1</v>
      </c>
      <c r="E345" s="5">
        <v>1</v>
      </c>
      <c r="F345" s="5">
        <v>-1</v>
      </c>
      <c r="G345" s="5">
        <v>-1</v>
      </c>
      <c r="H345" s="5">
        <v>-1</v>
      </c>
      <c r="I345" s="5">
        <v>-1</v>
      </c>
      <c r="J345" s="5">
        <v>1</v>
      </c>
      <c r="K345" s="5">
        <v>1</v>
      </c>
      <c r="L345" s="5">
        <v>1</v>
      </c>
      <c r="M345" s="5">
        <v>-1</v>
      </c>
      <c r="N345" s="5">
        <v>1</v>
      </c>
      <c r="O345" s="5">
        <v>-1</v>
      </c>
      <c r="P345" s="5">
        <v>-1</v>
      </c>
      <c r="Q345" s="5">
        <v>-1</v>
      </c>
      <c r="R345" s="5">
        <v>-1</v>
      </c>
      <c r="S345" s="5">
        <v>1</v>
      </c>
      <c r="T345" s="5"/>
    </row>
    <row r="346" spans="1:20" x14ac:dyDescent="0.2">
      <c r="A346" s="5">
        <v>21</v>
      </c>
      <c r="B346" s="5">
        <v>1</v>
      </c>
      <c r="C346" s="5">
        <v>1</v>
      </c>
      <c r="D346" s="5">
        <v>1</v>
      </c>
      <c r="E346" s="5">
        <v>1</v>
      </c>
      <c r="F346" s="5">
        <v>1</v>
      </c>
      <c r="G346" s="5">
        <v>1</v>
      </c>
      <c r="H346" s="5">
        <v>1</v>
      </c>
      <c r="I346" s="5">
        <v>1</v>
      </c>
      <c r="J346" s="5">
        <v>1</v>
      </c>
      <c r="K346" s="5">
        <v>1</v>
      </c>
      <c r="L346" s="5">
        <v>1</v>
      </c>
      <c r="M346" s="5">
        <v>1</v>
      </c>
      <c r="N346" s="5">
        <v>1</v>
      </c>
      <c r="O346" s="5">
        <v>1</v>
      </c>
      <c r="P346" s="5">
        <v>1</v>
      </c>
      <c r="Q346" s="5">
        <v>1</v>
      </c>
      <c r="R346" s="5">
        <v>1</v>
      </c>
      <c r="S346" s="5">
        <v>1</v>
      </c>
      <c r="T346" s="5"/>
    </row>
    <row r="347" spans="1:20" x14ac:dyDescent="0.2">
      <c r="A347" s="5">
        <v>22</v>
      </c>
      <c r="B347" s="5">
        <v>1</v>
      </c>
      <c r="C347" s="5">
        <v>1</v>
      </c>
      <c r="D347" s="5">
        <v>1</v>
      </c>
      <c r="E347" s="5">
        <v>-1</v>
      </c>
      <c r="F347" s="5">
        <v>1</v>
      </c>
      <c r="G347" s="5">
        <v>1</v>
      </c>
      <c r="H347" s="5">
        <v>1</v>
      </c>
      <c r="I347" s="5">
        <v>-1</v>
      </c>
      <c r="J347" s="5">
        <v>1</v>
      </c>
      <c r="K347" s="5">
        <v>1</v>
      </c>
      <c r="L347" s="5">
        <v>-1</v>
      </c>
      <c r="M347" s="5">
        <v>1</v>
      </c>
      <c r="N347" s="5">
        <v>-1</v>
      </c>
      <c r="O347" s="5">
        <v>1</v>
      </c>
      <c r="P347" s="5">
        <v>-1</v>
      </c>
      <c r="Q347" s="5">
        <v>1</v>
      </c>
      <c r="R347" s="5">
        <v>-1</v>
      </c>
      <c r="S347" s="5">
        <v>1</v>
      </c>
      <c r="T347" s="5"/>
    </row>
    <row r="348" spans="1:20" x14ac:dyDescent="0.2">
      <c r="A348" s="5">
        <v>23</v>
      </c>
      <c r="B348" s="5">
        <v>1</v>
      </c>
      <c r="C348" s="5">
        <v>1</v>
      </c>
      <c r="D348" s="5">
        <v>-1</v>
      </c>
      <c r="E348" s="5">
        <v>-1</v>
      </c>
      <c r="F348" s="5">
        <v>-1</v>
      </c>
      <c r="G348" s="5">
        <v>1</v>
      </c>
      <c r="H348" s="5">
        <v>-1</v>
      </c>
      <c r="I348" s="5">
        <v>-1</v>
      </c>
      <c r="J348" s="5">
        <v>-1</v>
      </c>
      <c r="K348" s="5">
        <v>-1</v>
      </c>
      <c r="L348" s="5">
        <v>-1</v>
      </c>
      <c r="M348" s="5">
        <v>-1</v>
      </c>
      <c r="N348" s="5">
        <v>1</v>
      </c>
      <c r="O348" s="5">
        <v>1</v>
      </c>
      <c r="P348" s="5">
        <v>1</v>
      </c>
      <c r="Q348" s="5">
        <v>-1</v>
      </c>
      <c r="R348" s="5">
        <v>-1</v>
      </c>
      <c r="S348" s="5">
        <v>-1</v>
      </c>
      <c r="T348" s="5"/>
    </row>
    <row r="349" spans="1:20" x14ac:dyDescent="0.2">
      <c r="A349" s="5">
        <v>24</v>
      </c>
      <c r="B349" s="5">
        <v>1</v>
      </c>
      <c r="C349" s="5">
        <v>-1</v>
      </c>
      <c r="D349" s="5">
        <v>-1</v>
      </c>
      <c r="E349" s="5">
        <v>-1</v>
      </c>
      <c r="F349" s="5">
        <v>1</v>
      </c>
      <c r="G349" s="5">
        <v>-1</v>
      </c>
      <c r="H349" s="5">
        <v>-1</v>
      </c>
      <c r="I349" s="5">
        <v>-1</v>
      </c>
      <c r="J349" s="5">
        <v>1</v>
      </c>
      <c r="K349" s="5">
        <v>1</v>
      </c>
      <c r="L349" s="5">
        <v>1</v>
      </c>
      <c r="M349" s="5">
        <v>-1</v>
      </c>
      <c r="N349" s="5">
        <v>1</v>
      </c>
      <c r="O349" s="5">
        <v>-1</v>
      </c>
      <c r="P349" s="5">
        <v>-1</v>
      </c>
      <c r="Q349" s="5">
        <v>1</v>
      </c>
      <c r="R349" s="5">
        <v>1</v>
      </c>
      <c r="S349" s="5">
        <v>-1</v>
      </c>
      <c r="T349" s="5"/>
    </row>
    <row r="350" spans="1:20" x14ac:dyDescent="0.2">
      <c r="A350" s="5">
        <v>25</v>
      </c>
      <c r="B350" s="5">
        <v>1</v>
      </c>
      <c r="C350" s="5">
        <v>1</v>
      </c>
      <c r="D350" s="5">
        <v>1</v>
      </c>
      <c r="E350" s="5">
        <v>-1</v>
      </c>
      <c r="F350" s="5">
        <v>-1</v>
      </c>
      <c r="G350" s="5">
        <v>1</v>
      </c>
      <c r="H350" s="5">
        <v>1</v>
      </c>
      <c r="I350" s="5">
        <v>-1</v>
      </c>
      <c r="J350" s="5">
        <v>-1</v>
      </c>
      <c r="K350" s="5">
        <v>1</v>
      </c>
      <c r="L350" s="5">
        <v>-1</v>
      </c>
      <c r="M350" s="5">
        <v>-1</v>
      </c>
      <c r="N350" s="5">
        <v>-1</v>
      </c>
      <c r="O350" s="5">
        <v>-1</v>
      </c>
      <c r="P350" s="5">
        <v>1</v>
      </c>
      <c r="Q350" s="5">
        <v>1</v>
      </c>
      <c r="R350" s="5">
        <v>-1</v>
      </c>
      <c r="S350" s="5">
        <v>-1</v>
      </c>
      <c r="T350" s="5"/>
    </row>
    <row r="351" spans="1:20" x14ac:dyDescent="0.2">
      <c r="A351" s="5">
        <v>26</v>
      </c>
      <c r="B351" s="5">
        <v>1</v>
      </c>
      <c r="C351" s="5">
        <v>1</v>
      </c>
      <c r="D351" s="5">
        <v>-1</v>
      </c>
      <c r="E351" s="5">
        <v>1</v>
      </c>
      <c r="F351" s="5">
        <v>1</v>
      </c>
      <c r="G351" s="5">
        <v>1</v>
      </c>
      <c r="H351" s="5">
        <v>-1</v>
      </c>
      <c r="I351" s="5">
        <v>1</v>
      </c>
      <c r="J351" s="5">
        <v>1</v>
      </c>
      <c r="K351" s="5">
        <v>-1</v>
      </c>
      <c r="L351" s="5">
        <v>1</v>
      </c>
      <c r="M351" s="5">
        <v>1</v>
      </c>
      <c r="N351" s="5">
        <v>-1</v>
      </c>
      <c r="O351" s="5">
        <v>-1</v>
      </c>
      <c r="P351" s="5">
        <v>1</v>
      </c>
      <c r="Q351" s="5">
        <v>-1</v>
      </c>
      <c r="R351" s="5">
        <v>1</v>
      </c>
      <c r="S351" s="5">
        <v>1</v>
      </c>
      <c r="T351" s="5"/>
    </row>
    <row r="352" spans="1:20" x14ac:dyDescent="0.2">
      <c r="A352" s="5">
        <v>27</v>
      </c>
      <c r="B352" s="5">
        <v>1</v>
      </c>
      <c r="C352" s="5">
        <v>1</v>
      </c>
      <c r="D352" s="5">
        <v>1</v>
      </c>
      <c r="E352" s="5">
        <v>1</v>
      </c>
      <c r="F352" s="5">
        <v>-1</v>
      </c>
      <c r="G352" s="5">
        <v>1</v>
      </c>
      <c r="H352" s="5">
        <v>1</v>
      </c>
      <c r="I352" s="5">
        <v>1</v>
      </c>
      <c r="J352" s="5">
        <v>-1</v>
      </c>
      <c r="K352" s="5">
        <v>1</v>
      </c>
      <c r="L352" s="5">
        <v>1</v>
      </c>
      <c r="M352" s="5">
        <v>-1</v>
      </c>
      <c r="N352" s="5">
        <v>1</v>
      </c>
      <c r="O352" s="5">
        <v>-1</v>
      </c>
      <c r="P352" s="5">
        <v>-1</v>
      </c>
      <c r="Q352" s="5">
        <v>1</v>
      </c>
      <c r="R352" s="5">
        <v>1</v>
      </c>
      <c r="S352" s="5">
        <v>-1</v>
      </c>
      <c r="T352" s="5"/>
    </row>
    <row r="353" spans="1:21" x14ac:dyDescent="0.2">
      <c r="A353" s="5">
        <v>28</v>
      </c>
      <c r="B353" s="5">
        <v>-1</v>
      </c>
      <c r="C353" s="5">
        <v>1</v>
      </c>
      <c r="D353" s="5">
        <v>-1</v>
      </c>
      <c r="E353" s="5">
        <v>1</v>
      </c>
      <c r="F353" s="5">
        <v>1</v>
      </c>
      <c r="G353" s="5">
        <v>-1</v>
      </c>
      <c r="H353" s="5">
        <v>1</v>
      </c>
      <c r="I353" s="5">
        <v>-1</v>
      </c>
      <c r="J353" s="5">
        <v>-1</v>
      </c>
      <c r="K353" s="5">
        <v>-1</v>
      </c>
      <c r="L353" s="5">
        <v>1</v>
      </c>
      <c r="M353" s="5">
        <v>1</v>
      </c>
      <c r="N353" s="5">
        <v>-1</v>
      </c>
      <c r="O353" s="5">
        <v>-1</v>
      </c>
      <c r="P353" s="5">
        <v>1</v>
      </c>
      <c r="Q353" s="5">
        <v>1</v>
      </c>
      <c r="R353" s="5">
        <v>-1</v>
      </c>
      <c r="S353" s="5">
        <v>-1</v>
      </c>
      <c r="T353" s="5"/>
    </row>
    <row r="354" spans="1:21" x14ac:dyDescent="0.2">
      <c r="A354" s="5">
        <v>29</v>
      </c>
      <c r="B354" s="5">
        <v>-1</v>
      </c>
      <c r="C354" s="5">
        <v>1</v>
      </c>
      <c r="D354" s="5">
        <v>-1</v>
      </c>
      <c r="E354" s="5">
        <v>1</v>
      </c>
      <c r="F354" s="5">
        <v>-1</v>
      </c>
      <c r="G354" s="5">
        <v>-1</v>
      </c>
      <c r="H354" s="5">
        <v>1</v>
      </c>
      <c r="I354" s="5">
        <v>-1</v>
      </c>
      <c r="J354" s="5">
        <v>1</v>
      </c>
      <c r="K354" s="5">
        <v>-1</v>
      </c>
      <c r="L354" s="5">
        <v>1</v>
      </c>
      <c r="M354" s="5">
        <v>-1</v>
      </c>
      <c r="N354" s="5">
        <v>-1</v>
      </c>
      <c r="O354" s="5">
        <v>1</v>
      </c>
      <c r="P354" s="5">
        <v>-1</v>
      </c>
      <c r="Q354" s="5">
        <v>1</v>
      </c>
      <c r="R354" s="5">
        <v>-1</v>
      </c>
      <c r="S354" s="5">
        <v>1</v>
      </c>
      <c r="T354" s="5"/>
    </row>
    <row r="355" spans="1:21" x14ac:dyDescent="0.2">
      <c r="A355" s="5">
        <v>30</v>
      </c>
      <c r="B355" s="5">
        <v>-1</v>
      </c>
      <c r="C355" s="5">
        <v>-1</v>
      </c>
      <c r="D355" s="5">
        <v>-1</v>
      </c>
      <c r="E355" s="5">
        <v>1</v>
      </c>
      <c r="F355" s="5">
        <v>1</v>
      </c>
      <c r="G355" s="5">
        <v>1</v>
      </c>
      <c r="H355" s="5">
        <v>1</v>
      </c>
      <c r="I355" s="5">
        <v>-1</v>
      </c>
      <c r="J355" s="5">
        <v>-1</v>
      </c>
      <c r="K355" s="5">
        <v>1</v>
      </c>
      <c r="L355" s="5">
        <v>-1</v>
      </c>
      <c r="M355" s="5">
        <v>-1</v>
      </c>
      <c r="N355" s="5">
        <v>-1</v>
      </c>
      <c r="O355" s="5">
        <v>-1</v>
      </c>
      <c r="P355" s="5">
        <v>1</v>
      </c>
      <c r="Q355" s="5">
        <v>-1</v>
      </c>
      <c r="R355" s="5">
        <v>1</v>
      </c>
      <c r="S355" s="5">
        <v>1</v>
      </c>
      <c r="T355" s="5"/>
    </row>
    <row r="356" spans="1:21" x14ac:dyDescent="0.2">
      <c r="A356" s="5">
        <v>31</v>
      </c>
      <c r="B356" s="5">
        <v>1</v>
      </c>
      <c r="C356" s="5">
        <v>-1</v>
      </c>
      <c r="D356" s="5">
        <v>1</v>
      </c>
      <c r="E356" s="5">
        <v>1</v>
      </c>
      <c r="F356" s="5">
        <v>-1</v>
      </c>
      <c r="G356" s="5">
        <v>-1</v>
      </c>
      <c r="H356" s="5">
        <v>1</v>
      </c>
      <c r="I356" s="5">
        <v>1</v>
      </c>
      <c r="J356" s="5">
        <v>-1</v>
      </c>
      <c r="K356" s="5">
        <v>-1</v>
      </c>
      <c r="L356" s="5">
        <v>-1</v>
      </c>
      <c r="M356" s="5">
        <v>1</v>
      </c>
      <c r="N356" s="5">
        <v>1</v>
      </c>
      <c r="O356" s="5">
        <v>-1</v>
      </c>
      <c r="P356" s="5">
        <v>-1</v>
      </c>
      <c r="Q356" s="5">
        <v>-1</v>
      </c>
      <c r="R356" s="5">
        <v>-1</v>
      </c>
      <c r="S356" s="5">
        <v>1</v>
      </c>
      <c r="T356" s="5"/>
    </row>
    <row r="357" spans="1:21" x14ac:dyDescent="0.2">
      <c r="A357" s="5">
        <v>32</v>
      </c>
      <c r="B357" s="5">
        <v>1</v>
      </c>
      <c r="C357" s="5">
        <v>1</v>
      </c>
      <c r="D357" s="5">
        <v>-1</v>
      </c>
      <c r="E357" s="5">
        <v>-1</v>
      </c>
      <c r="F357" s="5">
        <v>1</v>
      </c>
      <c r="G357" s="5">
        <v>1</v>
      </c>
      <c r="H357" s="5">
        <v>-1</v>
      </c>
      <c r="I357" s="5">
        <v>-1</v>
      </c>
      <c r="J357" s="5">
        <v>1</v>
      </c>
      <c r="K357" s="5">
        <v>-1</v>
      </c>
      <c r="L357" s="5">
        <v>-1</v>
      </c>
      <c r="M357" s="5">
        <v>1</v>
      </c>
      <c r="N357" s="5">
        <v>1</v>
      </c>
      <c r="O357" s="5">
        <v>-1</v>
      </c>
      <c r="P357" s="5">
        <v>-1</v>
      </c>
      <c r="Q357" s="5">
        <v>-1</v>
      </c>
      <c r="R357" s="5">
        <v>-1</v>
      </c>
      <c r="S357" s="5">
        <v>1</v>
      </c>
      <c r="T357" s="5"/>
    </row>
    <row r="358" spans="1:21" x14ac:dyDescent="0.2">
      <c r="A358" s="5">
        <v>33</v>
      </c>
      <c r="B358" s="5">
        <v>1</v>
      </c>
      <c r="C358" s="5">
        <v>-1</v>
      </c>
      <c r="D358" s="5">
        <v>-1</v>
      </c>
      <c r="E358" s="5">
        <v>1</v>
      </c>
      <c r="F358" s="5">
        <v>1</v>
      </c>
      <c r="G358" s="5">
        <v>-1</v>
      </c>
      <c r="H358" s="5">
        <v>-1</v>
      </c>
      <c r="I358" s="5">
        <v>1</v>
      </c>
      <c r="J358" s="5">
        <v>1</v>
      </c>
      <c r="K358" s="5">
        <v>1</v>
      </c>
      <c r="L358" s="5">
        <v>-1</v>
      </c>
      <c r="M358" s="5">
        <v>-1</v>
      </c>
      <c r="N358" s="5">
        <v>-1</v>
      </c>
      <c r="O358" s="5">
        <v>-1</v>
      </c>
      <c r="P358" s="5">
        <v>1</v>
      </c>
      <c r="Q358" s="5">
        <v>1</v>
      </c>
      <c r="R358" s="5">
        <v>-1</v>
      </c>
      <c r="S358" s="5">
        <v>-1</v>
      </c>
      <c r="T358" s="5"/>
    </row>
    <row r="359" spans="1:21" ht="13.5" thickBot="1" x14ac:dyDescent="0.25">
      <c r="A359" s="6">
        <v>34</v>
      </c>
      <c r="B359" s="6">
        <v>-1</v>
      </c>
      <c r="C359" s="6">
        <v>-1</v>
      </c>
      <c r="D359" s="6">
        <v>-1</v>
      </c>
      <c r="E359" s="6">
        <v>-1</v>
      </c>
      <c r="F359" s="6">
        <v>-1</v>
      </c>
      <c r="G359" s="6">
        <v>1</v>
      </c>
      <c r="H359" s="6">
        <v>1</v>
      </c>
      <c r="I359" s="6">
        <v>1</v>
      </c>
      <c r="J359" s="6">
        <v>1</v>
      </c>
      <c r="K359" s="6">
        <v>1</v>
      </c>
      <c r="L359" s="6">
        <v>1</v>
      </c>
      <c r="M359" s="6">
        <v>1</v>
      </c>
      <c r="N359" s="6">
        <v>1</v>
      </c>
      <c r="O359" s="6">
        <v>1</v>
      </c>
      <c r="P359" s="6">
        <v>1</v>
      </c>
      <c r="Q359" s="6">
        <v>-1</v>
      </c>
      <c r="R359" s="6">
        <v>-1</v>
      </c>
      <c r="S359" s="6">
        <v>-1</v>
      </c>
      <c r="T359" s="6"/>
    </row>
    <row r="361" spans="1:21" ht="13.5" thickBot="1" x14ac:dyDescent="0.25">
      <c r="A361" s="3">
        <v>19</v>
      </c>
      <c r="B361" s="3">
        <v>34</v>
      </c>
    </row>
    <row r="362" spans="1:21" ht="15" x14ac:dyDescent="0.25">
      <c r="A362" s="4" t="s">
        <v>98</v>
      </c>
      <c r="B362" s="4" t="s">
        <v>99</v>
      </c>
      <c r="C362" s="4" t="s">
        <v>100</v>
      </c>
      <c r="D362" s="4" t="s">
        <v>101</v>
      </c>
      <c r="E362" s="4" t="s">
        <v>103</v>
      </c>
      <c r="F362" s="4" t="s">
        <v>104</v>
      </c>
      <c r="G362" s="4" t="s">
        <v>105</v>
      </c>
      <c r="H362" s="4" t="s">
        <v>106</v>
      </c>
      <c r="I362" s="4" t="s">
        <v>107</v>
      </c>
      <c r="J362" s="4" t="s">
        <v>108</v>
      </c>
      <c r="K362" s="4" t="s">
        <v>109</v>
      </c>
      <c r="L362" s="4" t="s">
        <v>110</v>
      </c>
      <c r="M362" s="4" t="s">
        <v>111</v>
      </c>
      <c r="N362" s="4" t="s">
        <v>112</v>
      </c>
      <c r="O362" s="4" t="s">
        <v>113</v>
      </c>
      <c r="P362" s="4" t="s">
        <v>114</v>
      </c>
      <c r="Q362" s="4" t="s">
        <v>115</v>
      </c>
      <c r="R362" s="4" t="s">
        <v>116</v>
      </c>
      <c r="S362" s="4" t="s">
        <v>117</v>
      </c>
      <c r="T362" s="4" t="s">
        <v>118</v>
      </c>
      <c r="U362" s="4" t="s">
        <v>102</v>
      </c>
    </row>
    <row r="363" spans="1:21" x14ac:dyDescent="0.2">
      <c r="A363" s="5">
        <v>1</v>
      </c>
      <c r="B363" s="5">
        <v>-1</v>
      </c>
      <c r="C363" s="5">
        <v>-1</v>
      </c>
      <c r="D363" s="5">
        <v>-1</v>
      </c>
      <c r="E363" s="5">
        <v>1</v>
      </c>
      <c r="F363" s="5">
        <v>1</v>
      </c>
      <c r="G363" s="5">
        <v>1</v>
      </c>
      <c r="H363" s="5">
        <v>1</v>
      </c>
      <c r="I363" s="5">
        <v>-1</v>
      </c>
      <c r="J363" s="5">
        <v>-1</v>
      </c>
      <c r="K363" s="5">
        <v>1</v>
      </c>
      <c r="L363" s="5">
        <v>-1</v>
      </c>
      <c r="M363" s="5">
        <v>-1</v>
      </c>
      <c r="N363" s="5">
        <v>-1</v>
      </c>
      <c r="O363" s="5">
        <v>-1</v>
      </c>
      <c r="P363" s="5">
        <v>1</v>
      </c>
      <c r="Q363" s="5">
        <v>-1</v>
      </c>
      <c r="R363" s="5">
        <v>1</v>
      </c>
      <c r="S363" s="5">
        <v>1</v>
      </c>
      <c r="T363" s="5">
        <v>1</v>
      </c>
      <c r="U363" s="5"/>
    </row>
    <row r="364" spans="1:21" x14ac:dyDescent="0.2">
      <c r="A364" s="5">
        <v>2</v>
      </c>
      <c r="B364" s="5">
        <v>-1</v>
      </c>
      <c r="C364" s="5">
        <v>-1</v>
      </c>
      <c r="D364" s="5">
        <v>1</v>
      </c>
      <c r="E364" s="5">
        <v>1</v>
      </c>
      <c r="F364" s="5">
        <v>-1</v>
      </c>
      <c r="G364" s="5">
        <v>1</v>
      </c>
      <c r="H364" s="5">
        <v>-1</v>
      </c>
      <c r="I364" s="5">
        <v>-1</v>
      </c>
      <c r="J364" s="5">
        <v>1</v>
      </c>
      <c r="K364" s="5">
        <v>-1</v>
      </c>
      <c r="L364" s="5">
        <v>-1</v>
      </c>
      <c r="M364" s="5">
        <v>1</v>
      </c>
      <c r="N364" s="5">
        <v>1</v>
      </c>
      <c r="O364" s="5">
        <v>-1</v>
      </c>
      <c r="P364" s="5">
        <v>-1</v>
      </c>
      <c r="Q364" s="5">
        <v>1</v>
      </c>
      <c r="R364" s="5">
        <v>1</v>
      </c>
      <c r="S364" s="5">
        <v>-1</v>
      </c>
      <c r="T364" s="5">
        <v>-1</v>
      </c>
      <c r="U364" s="5"/>
    </row>
    <row r="365" spans="1:21" x14ac:dyDescent="0.2">
      <c r="A365" s="5">
        <v>3</v>
      </c>
      <c r="B365" s="5">
        <v>1</v>
      </c>
      <c r="C365" s="5">
        <v>1</v>
      </c>
      <c r="D365" s="5">
        <v>-1</v>
      </c>
      <c r="E365" s="5">
        <v>1</v>
      </c>
      <c r="F365" s="5">
        <v>-1</v>
      </c>
      <c r="G365" s="5">
        <v>1</v>
      </c>
      <c r="H365" s="5">
        <v>-1</v>
      </c>
      <c r="I365" s="5">
        <v>1</v>
      </c>
      <c r="J365" s="5">
        <v>-1</v>
      </c>
      <c r="K365" s="5">
        <v>-1</v>
      </c>
      <c r="L365" s="5">
        <v>1</v>
      </c>
      <c r="M365" s="5">
        <v>-1</v>
      </c>
      <c r="N365" s="5">
        <v>-1</v>
      </c>
      <c r="O365" s="5">
        <v>1</v>
      </c>
      <c r="P365" s="5">
        <v>-1</v>
      </c>
      <c r="Q365" s="5">
        <v>-1</v>
      </c>
      <c r="R365" s="5">
        <v>1</v>
      </c>
      <c r="S365" s="5">
        <v>-1</v>
      </c>
      <c r="T365" s="5">
        <v>-1</v>
      </c>
      <c r="U365" s="5"/>
    </row>
    <row r="366" spans="1:21" x14ac:dyDescent="0.2">
      <c r="A366" s="5">
        <v>4</v>
      </c>
      <c r="B366" s="5">
        <v>1</v>
      </c>
      <c r="C366" s="5">
        <v>1</v>
      </c>
      <c r="D366" s="5">
        <v>1</v>
      </c>
      <c r="E366" s="5">
        <v>1</v>
      </c>
      <c r="F366" s="5">
        <v>1</v>
      </c>
      <c r="G366" s="5">
        <v>1</v>
      </c>
      <c r="H366" s="5">
        <v>1</v>
      </c>
      <c r="I366" s="5">
        <v>1</v>
      </c>
      <c r="J366" s="5">
        <v>1</v>
      </c>
      <c r="K366" s="5">
        <v>1</v>
      </c>
      <c r="L366" s="5">
        <v>1</v>
      </c>
      <c r="M366" s="5">
        <v>1</v>
      </c>
      <c r="N366" s="5">
        <v>1</v>
      </c>
      <c r="O366" s="5">
        <v>1</v>
      </c>
      <c r="P366" s="5">
        <v>1</v>
      </c>
      <c r="Q366" s="5">
        <v>1</v>
      </c>
      <c r="R366" s="5">
        <v>1</v>
      </c>
      <c r="S366" s="5">
        <v>1</v>
      </c>
      <c r="T366" s="5">
        <v>1</v>
      </c>
      <c r="U366" s="5"/>
    </row>
    <row r="367" spans="1:21" x14ac:dyDescent="0.2">
      <c r="A367" s="5">
        <v>5</v>
      </c>
      <c r="B367" s="5">
        <v>1</v>
      </c>
      <c r="C367" s="5">
        <v>1</v>
      </c>
      <c r="D367" s="5">
        <v>-1</v>
      </c>
      <c r="E367" s="5">
        <v>-1</v>
      </c>
      <c r="F367" s="5">
        <v>1</v>
      </c>
      <c r="G367" s="5">
        <v>1</v>
      </c>
      <c r="H367" s="5">
        <v>-1</v>
      </c>
      <c r="I367" s="5">
        <v>-1</v>
      </c>
      <c r="J367" s="5">
        <v>1</v>
      </c>
      <c r="K367" s="5">
        <v>-1</v>
      </c>
      <c r="L367" s="5">
        <v>-1</v>
      </c>
      <c r="M367" s="5">
        <v>1</v>
      </c>
      <c r="N367" s="5">
        <v>1</v>
      </c>
      <c r="O367" s="5">
        <v>-1</v>
      </c>
      <c r="P367" s="5">
        <v>-1</v>
      </c>
      <c r="Q367" s="5">
        <v>-1</v>
      </c>
      <c r="R367" s="5">
        <v>-1</v>
      </c>
      <c r="S367" s="5">
        <v>1</v>
      </c>
      <c r="T367" s="5">
        <v>1</v>
      </c>
      <c r="U367" s="5"/>
    </row>
    <row r="368" spans="1:21" x14ac:dyDescent="0.2">
      <c r="A368" s="5">
        <v>6</v>
      </c>
      <c r="B368" s="5">
        <v>1</v>
      </c>
      <c r="C368" s="5">
        <v>1</v>
      </c>
      <c r="D368" s="5">
        <v>1</v>
      </c>
      <c r="E368" s="5">
        <v>-1</v>
      </c>
      <c r="F368" s="5">
        <v>1</v>
      </c>
      <c r="G368" s="5">
        <v>1</v>
      </c>
      <c r="H368" s="5">
        <v>1</v>
      </c>
      <c r="I368" s="5">
        <v>-1</v>
      </c>
      <c r="J368" s="5">
        <v>1</v>
      </c>
      <c r="K368" s="5">
        <v>1</v>
      </c>
      <c r="L368" s="5">
        <v>-1</v>
      </c>
      <c r="M368" s="5">
        <v>1</v>
      </c>
      <c r="N368" s="5">
        <v>-1</v>
      </c>
      <c r="O368" s="5">
        <v>1</v>
      </c>
      <c r="P368" s="5">
        <v>-1</v>
      </c>
      <c r="Q368" s="5">
        <v>1</v>
      </c>
      <c r="R368" s="5">
        <v>-1</v>
      </c>
      <c r="S368" s="5">
        <v>1</v>
      </c>
      <c r="T368" s="5">
        <v>-1</v>
      </c>
      <c r="U368" s="5"/>
    </row>
    <row r="369" spans="1:21" x14ac:dyDescent="0.2">
      <c r="A369" s="5">
        <v>7</v>
      </c>
      <c r="B369" s="5">
        <v>1</v>
      </c>
      <c r="C369" s="5">
        <v>-1</v>
      </c>
      <c r="D369" s="5">
        <v>1</v>
      </c>
      <c r="E369" s="5">
        <v>1</v>
      </c>
      <c r="F369" s="5">
        <v>1</v>
      </c>
      <c r="G369" s="5">
        <v>-1</v>
      </c>
      <c r="H369" s="5">
        <v>1</v>
      </c>
      <c r="I369" s="5">
        <v>1</v>
      </c>
      <c r="J369" s="5">
        <v>1</v>
      </c>
      <c r="K369" s="5">
        <v>-1</v>
      </c>
      <c r="L369" s="5">
        <v>-1</v>
      </c>
      <c r="M369" s="5">
        <v>-1</v>
      </c>
      <c r="N369" s="5">
        <v>1</v>
      </c>
      <c r="O369" s="5">
        <v>1</v>
      </c>
      <c r="P369" s="5">
        <v>1</v>
      </c>
      <c r="Q369" s="5">
        <v>-1</v>
      </c>
      <c r="R369" s="5">
        <v>-1</v>
      </c>
      <c r="S369" s="5">
        <v>-1</v>
      </c>
      <c r="T369" s="5">
        <v>1</v>
      </c>
      <c r="U369" s="5"/>
    </row>
    <row r="370" spans="1:21" x14ac:dyDescent="0.2">
      <c r="A370" s="5">
        <v>8</v>
      </c>
      <c r="B370" s="5">
        <v>-1</v>
      </c>
      <c r="C370" s="5">
        <v>1</v>
      </c>
      <c r="D370" s="5">
        <v>1</v>
      </c>
      <c r="E370" s="5">
        <v>1</v>
      </c>
      <c r="F370" s="5">
        <v>-1</v>
      </c>
      <c r="G370" s="5">
        <v>-1</v>
      </c>
      <c r="H370" s="5">
        <v>-1</v>
      </c>
      <c r="I370" s="5">
        <v>-1</v>
      </c>
      <c r="J370" s="5">
        <v>1</v>
      </c>
      <c r="K370" s="5">
        <v>1</v>
      </c>
      <c r="L370" s="5">
        <v>1</v>
      </c>
      <c r="M370" s="5">
        <v>-1</v>
      </c>
      <c r="N370" s="5">
        <v>1</v>
      </c>
      <c r="O370" s="5">
        <v>-1</v>
      </c>
      <c r="P370" s="5">
        <v>-1</v>
      </c>
      <c r="Q370" s="5">
        <v>-1</v>
      </c>
      <c r="R370" s="5">
        <v>-1</v>
      </c>
      <c r="S370" s="5">
        <v>1</v>
      </c>
      <c r="T370" s="5">
        <v>-1</v>
      </c>
      <c r="U370" s="5"/>
    </row>
    <row r="371" spans="1:21" x14ac:dyDescent="0.2">
      <c r="A371" s="5">
        <v>9</v>
      </c>
      <c r="B371" s="5">
        <v>0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/>
    </row>
    <row r="372" spans="1:21" x14ac:dyDescent="0.2">
      <c r="A372" s="5">
        <v>10</v>
      </c>
      <c r="B372" s="5">
        <v>1</v>
      </c>
      <c r="C372" s="5">
        <v>-1</v>
      </c>
      <c r="D372" s="5">
        <v>1</v>
      </c>
      <c r="E372" s="5">
        <v>-1</v>
      </c>
      <c r="F372" s="5">
        <v>-1</v>
      </c>
      <c r="G372" s="5">
        <v>-1</v>
      </c>
      <c r="H372" s="5">
        <v>1</v>
      </c>
      <c r="I372" s="5">
        <v>-1</v>
      </c>
      <c r="J372" s="5">
        <v>-1</v>
      </c>
      <c r="K372" s="5">
        <v>-1</v>
      </c>
      <c r="L372" s="5">
        <v>1</v>
      </c>
      <c r="M372" s="5">
        <v>1</v>
      </c>
      <c r="N372" s="5">
        <v>-1</v>
      </c>
      <c r="O372" s="5">
        <v>-1</v>
      </c>
      <c r="P372" s="5">
        <v>1</v>
      </c>
      <c r="Q372" s="5">
        <v>-1</v>
      </c>
      <c r="R372" s="5">
        <v>1</v>
      </c>
      <c r="S372" s="5">
        <v>1</v>
      </c>
      <c r="T372" s="5">
        <v>-1</v>
      </c>
      <c r="U372" s="5"/>
    </row>
    <row r="373" spans="1:21" x14ac:dyDescent="0.2">
      <c r="A373" s="5">
        <v>11</v>
      </c>
      <c r="B373" s="5">
        <v>1</v>
      </c>
      <c r="C373" s="5">
        <v>-1</v>
      </c>
      <c r="D373" s="5">
        <v>-1</v>
      </c>
      <c r="E373" s="5">
        <v>-1</v>
      </c>
      <c r="F373" s="5">
        <v>1</v>
      </c>
      <c r="G373" s="5">
        <v>-1</v>
      </c>
      <c r="H373" s="5">
        <v>-1</v>
      </c>
      <c r="I373" s="5">
        <v>-1</v>
      </c>
      <c r="J373" s="5">
        <v>1</v>
      </c>
      <c r="K373" s="5">
        <v>1</v>
      </c>
      <c r="L373" s="5">
        <v>1</v>
      </c>
      <c r="M373" s="5">
        <v>-1</v>
      </c>
      <c r="N373" s="5">
        <v>1</v>
      </c>
      <c r="O373" s="5">
        <v>-1</v>
      </c>
      <c r="P373" s="5">
        <v>-1</v>
      </c>
      <c r="Q373" s="5">
        <v>1</v>
      </c>
      <c r="R373" s="5">
        <v>1</v>
      </c>
      <c r="S373" s="5">
        <v>-1</v>
      </c>
      <c r="T373" s="5">
        <v>1</v>
      </c>
      <c r="U373" s="5"/>
    </row>
    <row r="374" spans="1:21" x14ac:dyDescent="0.2">
      <c r="A374" s="5">
        <v>12</v>
      </c>
      <c r="B374" s="5">
        <v>-1</v>
      </c>
      <c r="C374" s="5">
        <v>1</v>
      </c>
      <c r="D374" s="5">
        <v>1</v>
      </c>
      <c r="E374" s="5">
        <v>-1</v>
      </c>
      <c r="F374" s="5">
        <v>-1</v>
      </c>
      <c r="G374" s="5">
        <v>-1</v>
      </c>
      <c r="H374" s="5">
        <v>-1</v>
      </c>
      <c r="I374" s="5">
        <v>1</v>
      </c>
      <c r="J374" s="5">
        <v>1</v>
      </c>
      <c r="K374" s="5">
        <v>1</v>
      </c>
      <c r="L374" s="5">
        <v>-1</v>
      </c>
      <c r="M374" s="5">
        <v>-1</v>
      </c>
      <c r="N374" s="5">
        <v>-1</v>
      </c>
      <c r="O374" s="5">
        <v>-1</v>
      </c>
      <c r="P374" s="5">
        <v>1</v>
      </c>
      <c r="Q374" s="5">
        <v>-1</v>
      </c>
      <c r="R374" s="5">
        <v>1</v>
      </c>
      <c r="S374" s="5">
        <v>1</v>
      </c>
      <c r="T374" s="5">
        <v>1</v>
      </c>
      <c r="U374" s="5"/>
    </row>
    <row r="375" spans="1:21" x14ac:dyDescent="0.2">
      <c r="A375" s="5">
        <v>13</v>
      </c>
      <c r="B375" s="5">
        <v>1</v>
      </c>
      <c r="C375" s="5">
        <v>-1</v>
      </c>
      <c r="D375" s="5">
        <v>-1</v>
      </c>
      <c r="E375" s="5">
        <v>1</v>
      </c>
      <c r="F375" s="5">
        <v>-1</v>
      </c>
      <c r="G375" s="5">
        <v>-1</v>
      </c>
      <c r="H375" s="5">
        <v>-1</v>
      </c>
      <c r="I375" s="5">
        <v>1</v>
      </c>
      <c r="J375" s="5">
        <v>-1</v>
      </c>
      <c r="K375" s="5">
        <v>1</v>
      </c>
      <c r="L375" s="5">
        <v>-1</v>
      </c>
      <c r="M375" s="5">
        <v>1</v>
      </c>
      <c r="N375" s="5">
        <v>-1</v>
      </c>
      <c r="O375" s="5">
        <v>1</v>
      </c>
      <c r="P375" s="5">
        <v>-1</v>
      </c>
      <c r="Q375" s="5">
        <v>1</v>
      </c>
      <c r="R375" s="5">
        <v>-1</v>
      </c>
      <c r="S375" s="5">
        <v>1</v>
      </c>
      <c r="T375" s="5">
        <v>-1</v>
      </c>
      <c r="U375" s="5"/>
    </row>
    <row r="376" spans="1:21" x14ac:dyDescent="0.2">
      <c r="A376" s="5">
        <v>14</v>
      </c>
      <c r="B376" s="5">
        <v>-1</v>
      </c>
      <c r="C376" s="5">
        <v>1</v>
      </c>
      <c r="D376" s="5">
        <v>-1</v>
      </c>
      <c r="E376" s="5">
        <v>-1</v>
      </c>
      <c r="F376" s="5">
        <v>-1</v>
      </c>
      <c r="G376" s="5">
        <v>-1</v>
      </c>
      <c r="H376" s="5">
        <v>1</v>
      </c>
      <c r="I376" s="5">
        <v>1</v>
      </c>
      <c r="J376" s="5">
        <v>1</v>
      </c>
      <c r="K376" s="5">
        <v>-1</v>
      </c>
      <c r="L376" s="5">
        <v>-1</v>
      </c>
      <c r="M376" s="5">
        <v>-1</v>
      </c>
      <c r="N376" s="5">
        <v>1</v>
      </c>
      <c r="O376" s="5">
        <v>1</v>
      </c>
      <c r="P376" s="5">
        <v>1</v>
      </c>
      <c r="Q376" s="5">
        <v>1</v>
      </c>
      <c r="R376" s="5">
        <v>1</v>
      </c>
      <c r="S376" s="5">
        <v>1</v>
      </c>
      <c r="T376" s="5">
        <v>-1</v>
      </c>
      <c r="U376" s="5"/>
    </row>
    <row r="377" spans="1:21" x14ac:dyDescent="0.2">
      <c r="A377" s="5">
        <v>15</v>
      </c>
      <c r="B377" s="5">
        <v>-1</v>
      </c>
      <c r="C377" s="5">
        <v>1</v>
      </c>
      <c r="D377" s="5">
        <v>1</v>
      </c>
      <c r="E377" s="5">
        <v>-1</v>
      </c>
      <c r="F377" s="5">
        <v>1</v>
      </c>
      <c r="G377" s="5">
        <v>-1</v>
      </c>
      <c r="H377" s="5">
        <v>-1</v>
      </c>
      <c r="I377" s="5">
        <v>1</v>
      </c>
      <c r="J377" s="5">
        <v>-1</v>
      </c>
      <c r="K377" s="5">
        <v>1</v>
      </c>
      <c r="L377" s="5">
        <v>-1</v>
      </c>
      <c r="M377" s="5">
        <v>1</v>
      </c>
      <c r="N377" s="5">
        <v>-1</v>
      </c>
      <c r="O377" s="5">
        <v>1</v>
      </c>
      <c r="P377" s="5">
        <v>-1</v>
      </c>
      <c r="Q377" s="5">
        <v>-1</v>
      </c>
      <c r="R377" s="5">
        <v>1</v>
      </c>
      <c r="S377" s="5">
        <v>-1</v>
      </c>
      <c r="T377" s="5">
        <v>1</v>
      </c>
      <c r="U377" s="5"/>
    </row>
    <row r="378" spans="1:21" x14ac:dyDescent="0.2">
      <c r="A378" s="5">
        <v>16</v>
      </c>
      <c r="B378" s="5">
        <v>-1</v>
      </c>
      <c r="C378" s="5">
        <v>-1</v>
      </c>
      <c r="D378" s="5">
        <v>1</v>
      </c>
      <c r="E378" s="5">
        <v>-1</v>
      </c>
      <c r="F378" s="5">
        <v>-1</v>
      </c>
      <c r="G378" s="5">
        <v>1</v>
      </c>
      <c r="H378" s="5">
        <v>-1</v>
      </c>
      <c r="I378" s="5">
        <v>1</v>
      </c>
      <c r="J378" s="5">
        <v>1</v>
      </c>
      <c r="K378" s="5">
        <v>-1</v>
      </c>
      <c r="L378" s="5">
        <v>1</v>
      </c>
      <c r="M378" s="5">
        <v>1</v>
      </c>
      <c r="N378" s="5">
        <v>-1</v>
      </c>
      <c r="O378" s="5">
        <v>-1</v>
      </c>
      <c r="P378" s="5">
        <v>1</v>
      </c>
      <c r="Q378" s="5">
        <v>1</v>
      </c>
      <c r="R378" s="5">
        <v>-1</v>
      </c>
      <c r="S378" s="5">
        <v>-1</v>
      </c>
      <c r="T378" s="5">
        <v>1</v>
      </c>
      <c r="U378" s="5"/>
    </row>
    <row r="379" spans="1:21" x14ac:dyDescent="0.2">
      <c r="A379" s="5">
        <v>17</v>
      </c>
      <c r="B379" s="5">
        <v>-1</v>
      </c>
      <c r="C379" s="5">
        <v>1</v>
      </c>
      <c r="D379" s="5">
        <v>-1</v>
      </c>
      <c r="E379" s="5">
        <v>-1</v>
      </c>
      <c r="F379" s="5">
        <v>1</v>
      </c>
      <c r="G379" s="5">
        <v>-1</v>
      </c>
      <c r="H379" s="5">
        <v>1</v>
      </c>
      <c r="I379" s="5">
        <v>1</v>
      </c>
      <c r="J379" s="5">
        <v>-1</v>
      </c>
      <c r="K379" s="5">
        <v>-1</v>
      </c>
      <c r="L379" s="5">
        <v>-1</v>
      </c>
      <c r="M379" s="5">
        <v>1</v>
      </c>
      <c r="N379" s="5">
        <v>1</v>
      </c>
      <c r="O379" s="5">
        <v>-1</v>
      </c>
      <c r="P379" s="5">
        <v>-1</v>
      </c>
      <c r="Q379" s="5">
        <v>1</v>
      </c>
      <c r="R379" s="5">
        <v>1</v>
      </c>
      <c r="S379" s="5">
        <v>-1</v>
      </c>
      <c r="T379" s="5">
        <v>-1</v>
      </c>
      <c r="U379" s="5"/>
    </row>
    <row r="380" spans="1:21" x14ac:dyDescent="0.2">
      <c r="A380" s="5">
        <v>18</v>
      </c>
      <c r="B380" s="5">
        <v>1</v>
      </c>
      <c r="C380" s="5">
        <v>-1</v>
      </c>
      <c r="D380" s="5">
        <v>-1</v>
      </c>
      <c r="E380" s="5">
        <v>-1</v>
      </c>
      <c r="F380" s="5">
        <v>-1</v>
      </c>
      <c r="G380" s="5">
        <v>-1</v>
      </c>
      <c r="H380" s="5">
        <v>-1</v>
      </c>
      <c r="I380" s="5">
        <v>-1</v>
      </c>
      <c r="J380" s="5">
        <v>-1</v>
      </c>
      <c r="K380" s="5">
        <v>1</v>
      </c>
      <c r="L380" s="5">
        <v>1</v>
      </c>
      <c r="M380" s="5">
        <v>1</v>
      </c>
      <c r="N380" s="5">
        <v>1</v>
      </c>
      <c r="O380" s="5">
        <v>1</v>
      </c>
      <c r="P380" s="5">
        <v>1</v>
      </c>
      <c r="Q380" s="5">
        <v>1</v>
      </c>
      <c r="R380" s="5">
        <v>1</v>
      </c>
      <c r="S380" s="5">
        <v>1</v>
      </c>
      <c r="T380" s="5">
        <v>1</v>
      </c>
      <c r="U380" s="5"/>
    </row>
    <row r="381" spans="1:21" x14ac:dyDescent="0.2">
      <c r="A381" s="5">
        <v>19</v>
      </c>
      <c r="B381" s="5">
        <v>-1</v>
      </c>
      <c r="C381" s="5">
        <v>1</v>
      </c>
      <c r="D381" s="5">
        <v>-1</v>
      </c>
      <c r="E381" s="5">
        <v>1</v>
      </c>
      <c r="F381" s="5">
        <v>-1</v>
      </c>
      <c r="G381" s="5">
        <v>-1</v>
      </c>
      <c r="H381" s="5">
        <v>1</v>
      </c>
      <c r="I381" s="5">
        <v>-1</v>
      </c>
      <c r="J381" s="5">
        <v>1</v>
      </c>
      <c r="K381" s="5">
        <v>-1</v>
      </c>
      <c r="L381" s="5">
        <v>1</v>
      </c>
      <c r="M381" s="5">
        <v>-1</v>
      </c>
      <c r="N381" s="5">
        <v>-1</v>
      </c>
      <c r="O381" s="5">
        <v>1</v>
      </c>
      <c r="P381" s="5">
        <v>-1</v>
      </c>
      <c r="Q381" s="5">
        <v>1</v>
      </c>
      <c r="R381" s="5">
        <v>-1</v>
      </c>
      <c r="S381" s="5">
        <v>1</v>
      </c>
      <c r="T381" s="5">
        <v>1</v>
      </c>
      <c r="U381" s="5"/>
    </row>
    <row r="382" spans="1:21" x14ac:dyDescent="0.2">
      <c r="A382" s="5">
        <v>20</v>
      </c>
      <c r="B382" s="5">
        <v>1</v>
      </c>
      <c r="C382" s="5">
        <v>-1</v>
      </c>
      <c r="D382" s="5">
        <v>-1</v>
      </c>
      <c r="E382" s="5">
        <v>1</v>
      </c>
      <c r="F382" s="5">
        <v>1</v>
      </c>
      <c r="G382" s="5">
        <v>-1</v>
      </c>
      <c r="H382" s="5">
        <v>-1</v>
      </c>
      <c r="I382" s="5">
        <v>1</v>
      </c>
      <c r="J382" s="5">
        <v>1</v>
      </c>
      <c r="K382" s="5">
        <v>1</v>
      </c>
      <c r="L382" s="5">
        <v>-1</v>
      </c>
      <c r="M382" s="5">
        <v>-1</v>
      </c>
      <c r="N382" s="5">
        <v>-1</v>
      </c>
      <c r="O382" s="5">
        <v>-1</v>
      </c>
      <c r="P382" s="5">
        <v>1</v>
      </c>
      <c r="Q382" s="5">
        <v>1</v>
      </c>
      <c r="R382" s="5">
        <v>-1</v>
      </c>
      <c r="S382" s="5">
        <v>-1</v>
      </c>
      <c r="T382" s="5">
        <v>-1</v>
      </c>
      <c r="U382" s="5"/>
    </row>
    <row r="383" spans="1:21" x14ac:dyDescent="0.2">
      <c r="A383" s="5">
        <v>21</v>
      </c>
      <c r="B383" s="5">
        <v>-1</v>
      </c>
      <c r="C383" s="5">
        <v>-1</v>
      </c>
      <c r="D383" s="5">
        <v>-1</v>
      </c>
      <c r="E383" s="5">
        <v>-1</v>
      </c>
      <c r="F383" s="5">
        <v>-1</v>
      </c>
      <c r="G383" s="5">
        <v>1</v>
      </c>
      <c r="H383" s="5">
        <v>1</v>
      </c>
      <c r="I383" s="5">
        <v>1</v>
      </c>
      <c r="J383" s="5">
        <v>1</v>
      </c>
      <c r="K383" s="5">
        <v>1</v>
      </c>
      <c r="L383" s="5">
        <v>1</v>
      </c>
      <c r="M383" s="5">
        <v>1</v>
      </c>
      <c r="N383" s="5">
        <v>1</v>
      </c>
      <c r="O383" s="5">
        <v>1</v>
      </c>
      <c r="P383" s="5">
        <v>1</v>
      </c>
      <c r="Q383" s="5">
        <v>-1</v>
      </c>
      <c r="R383" s="5">
        <v>-1</v>
      </c>
      <c r="S383" s="5">
        <v>-1</v>
      </c>
      <c r="T383" s="5">
        <v>-1</v>
      </c>
      <c r="U383" s="5"/>
    </row>
    <row r="384" spans="1:21" x14ac:dyDescent="0.2">
      <c r="A384" s="5">
        <v>22</v>
      </c>
      <c r="B384" s="5">
        <v>-1</v>
      </c>
      <c r="C384" s="5">
        <v>-1</v>
      </c>
      <c r="D384" s="5">
        <v>-1</v>
      </c>
      <c r="E384" s="5">
        <v>1</v>
      </c>
      <c r="F384" s="5">
        <v>-1</v>
      </c>
      <c r="G384" s="5">
        <v>1</v>
      </c>
      <c r="H384" s="5">
        <v>1</v>
      </c>
      <c r="I384" s="5">
        <v>-1</v>
      </c>
      <c r="J384" s="5">
        <v>1</v>
      </c>
      <c r="K384" s="5">
        <v>1</v>
      </c>
      <c r="L384" s="5">
        <v>-1</v>
      </c>
      <c r="M384" s="5">
        <v>1</v>
      </c>
      <c r="N384" s="5">
        <v>-1</v>
      </c>
      <c r="O384" s="5">
        <v>1</v>
      </c>
      <c r="P384" s="5">
        <v>-1</v>
      </c>
      <c r="Q384" s="5">
        <v>-1</v>
      </c>
      <c r="R384" s="5">
        <v>1</v>
      </c>
      <c r="S384" s="5">
        <v>-1</v>
      </c>
      <c r="T384" s="5">
        <v>1</v>
      </c>
      <c r="U384" s="5"/>
    </row>
    <row r="385" spans="1:22" x14ac:dyDescent="0.2">
      <c r="A385" s="5">
        <v>23</v>
      </c>
      <c r="B385" s="5">
        <v>-1</v>
      </c>
      <c r="C385" s="5">
        <v>1</v>
      </c>
      <c r="D385" s="5">
        <v>1</v>
      </c>
      <c r="E385" s="5">
        <v>1</v>
      </c>
      <c r="F385" s="5">
        <v>1</v>
      </c>
      <c r="G385" s="5">
        <v>-1</v>
      </c>
      <c r="H385" s="5">
        <v>-1</v>
      </c>
      <c r="I385" s="5">
        <v>-1</v>
      </c>
      <c r="J385" s="5">
        <v>-1</v>
      </c>
      <c r="K385" s="5">
        <v>1</v>
      </c>
      <c r="L385" s="5">
        <v>1</v>
      </c>
      <c r="M385" s="5">
        <v>1</v>
      </c>
      <c r="N385" s="5">
        <v>1</v>
      </c>
      <c r="O385" s="5">
        <v>1</v>
      </c>
      <c r="P385" s="5">
        <v>1</v>
      </c>
      <c r="Q385" s="5">
        <v>-1</v>
      </c>
      <c r="R385" s="5">
        <v>-1</v>
      </c>
      <c r="S385" s="5">
        <v>-1</v>
      </c>
      <c r="T385" s="5">
        <v>-1</v>
      </c>
      <c r="U385" s="5"/>
    </row>
    <row r="386" spans="1:22" x14ac:dyDescent="0.2">
      <c r="A386" s="5">
        <v>24</v>
      </c>
      <c r="B386" s="5">
        <v>-1</v>
      </c>
      <c r="C386" s="5">
        <v>-1</v>
      </c>
      <c r="D386" s="5">
        <v>-1</v>
      </c>
      <c r="E386" s="5">
        <v>-1</v>
      </c>
      <c r="F386" s="5">
        <v>1</v>
      </c>
      <c r="G386" s="5">
        <v>1</v>
      </c>
      <c r="H386" s="5">
        <v>1</v>
      </c>
      <c r="I386" s="5">
        <v>1</v>
      </c>
      <c r="J386" s="5">
        <v>-1</v>
      </c>
      <c r="K386" s="5">
        <v>1</v>
      </c>
      <c r="L386" s="5">
        <v>1</v>
      </c>
      <c r="M386" s="5">
        <v>-1</v>
      </c>
      <c r="N386" s="5">
        <v>1</v>
      </c>
      <c r="O386" s="5">
        <v>-1</v>
      </c>
      <c r="P386" s="5">
        <v>-1</v>
      </c>
      <c r="Q386" s="5">
        <v>-1</v>
      </c>
      <c r="R386" s="5">
        <v>-1</v>
      </c>
      <c r="S386" s="5">
        <v>1</v>
      </c>
      <c r="T386" s="5">
        <v>-1</v>
      </c>
      <c r="U386" s="5"/>
    </row>
    <row r="387" spans="1:22" x14ac:dyDescent="0.2">
      <c r="A387" s="5">
        <v>25</v>
      </c>
      <c r="B387" s="5">
        <v>1</v>
      </c>
      <c r="C387" s="5">
        <v>1</v>
      </c>
      <c r="D387" s="5">
        <v>-1</v>
      </c>
      <c r="E387" s="5">
        <v>1</v>
      </c>
      <c r="F387" s="5">
        <v>1</v>
      </c>
      <c r="G387" s="5">
        <v>1</v>
      </c>
      <c r="H387" s="5">
        <v>-1</v>
      </c>
      <c r="I387" s="5">
        <v>1</v>
      </c>
      <c r="J387" s="5">
        <v>1</v>
      </c>
      <c r="K387" s="5">
        <v>-1</v>
      </c>
      <c r="L387" s="5">
        <v>1</v>
      </c>
      <c r="M387" s="5">
        <v>1</v>
      </c>
      <c r="N387" s="5">
        <v>-1</v>
      </c>
      <c r="O387" s="5">
        <v>-1</v>
      </c>
      <c r="P387" s="5">
        <v>1</v>
      </c>
      <c r="Q387" s="5">
        <v>-1</v>
      </c>
      <c r="R387" s="5">
        <v>1</v>
      </c>
      <c r="S387" s="5">
        <v>1</v>
      </c>
      <c r="T387" s="5">
        <v>-1</v>
      </c>
      <c r="U387" s="5"/>
    </row>
    <row r="388" spans="1:22" x14ac:dyDescent="0.2">
      <c r="A388" s="5">
        <v>26</v>
      </c>
      <c r="B388" s="5">
        <v>1</v>
      </c>
      <c r="C388" s="5">
        <v>1</v>
      </c>
      <c r="D388" s="5">
        <v>1</v>
      </c>
      <c r="E388" s="5">
        <v>-1</v>
      </c>
      <c r="F388" s="5">
        <v>-1</v>
      </c>
      <c r="G388" s="5">
        <v>1</v>
      </c>
      <c r="H388" s="5">
        <v>1</v>
      </c>
      <c r="I388" s="5">
        <v>-1</v>
      </c>
      <c r="J388" s="5">
        <v>-1</v>
      </c>
      <c r="K388" s="5">
        <v>1</v>
      </c>
      <c r="L388" s="5">
        <v>-1</v>
      </c>
      <c r="M388" s="5">
        <v>-1</v>
      </c>
      <c r="N388" s="5">
        <v>-1</v>
      </c>
      <c r="O388" s="5">
        <v>-1</v>
      </c>
      <c r="P388" s="5">
        <v>1</v>
      </c>
      <c r="Q388" s="5">
        <v>1</v>
      </c>
      <c r="R388" s="5">
        <v>-1</v>
      </c>
      <c r="S388" s="5">
        <v>-1</v>
      </c>
      <c r="T388" s="5">
        <v>-1</v>
      </c>
      <c r="U388" s="5"/>
    </row>
    <row r="389" spans="1:22" x14ac:dyDescent="0.2">
      <c r="A389" s="5">
        <v>27</v>
      </c>
      <c r="B389" s="5">
        <v>-1</v>
      </c>
      <c r="C389" s="5">
        <v>-1</v>
      </c>
      <c r="D389" s="5">
        <v>1</v>
      </c>
      <c r="E389" s="5">
        <v>-1</v>
      </c>
      <c r="F389" s="5">
        <v>1</v>
      </c>
      <c r="G389" s="5">
        <v>1</v>
      </c>
      <c r="H389" s="5">
        <v>-1</v>
      </c>
      <c r="I389" s="5">
        <v>1</v>
      </c>
      <c r="J389" s="5">
        <v>-1</v>
      </c>
      <c r="K389" s="5">
        <v>-1</v>
      </c>
      <c r="L389" s="5">
        <v>1</v>
      </c>
      <c r="M389" s="5">
        <v>-1</v>
      </c>
      <c r="N389" s="5">
        <v>-1</v>
      </c>
      <c r="O389" s="5">
        <v>1</v>
      </c>
      <c r="P389" s="5">
        <v>-1</v>
      </c>
      <c r="Q389" s="5">
        <v>1</v>
      </c>
      <c r="R389" s="5">
        <v>-1</v>
      </c>
      <c r="S389" s="5">
        <v>1</v>
      </c>
      <c r="T389" s="5">
        <v>1</v>
      </c>
      <c r="U389" s="5"/>
    </row>
    <row r="390" spans="1:22" x14ac:dyDescent="0.2">
      <c r="A390" s="5">
        <v>28</v>
      </c>
      <c r="B390" s="5">
        <v>-1</v>
      </c>
      <c r="C390" s="5">
        <v>1</v>
      </c>
      <c r="D390" s="5">
        <v>-1</v>
      </c>
      <c r="E390" s="5">
        <v>1</v>
      </c>
      <c r="F390" s="5">
        <v>1</v>
      </c>
      <c r="G390" s="5">
        <v>-1</v>
      </c>
      <c r="H390" s="5">
        <v>1</v>
      </c>
      <c r="I390" s="5">
        <v>-1</v>
      </c>
      <c r="J390" s="5">
        <v>-1</v>
      </c>
      <c r="K390" s="5">
        <v>-1</v>
      </c>
      <c r="L390" s="5">
        <v>1</v>
      </c>
      <c r="M390" s="5">
        <v>1</v>
      </c>
      <c r="N390" s="5">
        <v>-1</v>
      </c>
      <c r="O390" s="5">
        <v>-1</v>
      </c>
      <c r="P390" s="5">
        <v>1</v>
      </c>
      <c r="Q390" s="5">
        <v>1</v>
      </c>
      <c r="R390" s="5">
        <v>-1</v>
      </c>
      <c r="S390" s="5">
        <v>-1</v>
      </c>
      <c r="T390" s="5">
        <v>1</v>
      </c>
      <c r="U390" s="5"/>
    </row>
    <row r="391" spans="1:22" x14ac:dyDescent="0.2">
      <c r="A391" s="5">
        <v>29</v>
      </c>
      <c r="B391" s="5">
        <v>1</v>
      </c>
      <c r="C391" s="5">
        <v>-1</v>
      </c>
      <c r="D391" s="5">
        <v>1</v>
      </c>
      <c r="E391" s="5">
        <v>-1</v>
      </c>
      <c r="F391" s="5">
        <v>1</v>
      </c>
      <c r="G391" s="5">
        <v>-1</v>
      </c>
      <c r="H391" s="5">
        <v>1</v>
      </c>
      <c r="I391" s="5">
        <v>-1</v>
      </c>
      <c r="J391" s="5">
        <v>1</v>
      </c>
      <c r="K391" s="5">
        <v>-1</v>
      </c>
      <c r="L391" s="5">
        <v>1</v>
      </c>
      <c r="M391" s="5">
        <v>-1</v>
      </c>
      <c r="N391" s="5">
        <v>-1</v>
      </c>
      <c r="O391" s="5">
        <v>1</v>
      </c>
      <c r="P391" s="5">
        <v>-1</v>
      </c>
      <c r="Q391" s="5">
        <v>-1</v>
      </c>
      <c r="R391" s="5">
        <v>1</v>
      </c>
      <c r="S391" s="5">
        <v>-1</v>
      </c>
      <c r="T391" s="5">
        <v>-1</v>
      </c>
      <c r="U391" s="5"/>
    </row>
    <row r="392" spans="1:22" x14ac:dyDescent="0.2">
      <c r="A392" s="5">
        <v>30</v>
      </c>
      <c r="B392" s="5">
        <v>0</v>
      </c>
      <c r="C392" s="5">
        <v>0</v>
      </c>
      <c r="D392" s="5">
        <v>0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/>
    </row>
    <row r="393" spans="1:22" x14ac:dyDescent="0.2">
      <c r="A393" s="5">
        <v>31</v>
      </c>
      <c r="B393" s="5">
        <v>1</v>
      </c>
      <c r="C393" s="5">
        <v>-1</v>
      </c>
      <c r="D393" s="5">
        <v>1</v>
      </c>
      <c r="E393" s="5">
        <v>1</v>
      </c>
      <c r="F393" s="5">
        <v>-1</v>
      </c>
      <c r="G393" s="5">
        <v>-1</v>
      </c>
      <c r="H393" s="5">
        <v>1</v>
      </c>
      <c r="I393" s="5">
        <v>1</v>
      </c>
      <c r="J393" s="5">
        <v>-1</v>
      </c>
      <c r="K393" s="5">
        <v>-1</v>
      </c>
      <c r="L393" s="5">
        <v>-1</v>
      </c>
      <c r="M393" s="5">
        <v>1</v>
      </c>
      <c r="N393" s="5">
        <v>1</v>
      </c>
      <c r="O393" s="5">
        <v>-1</v>
      </c>
      <c r="P393" s="5">
        <v>-1</v>
      </c>
      <c r="Q393" s="5">
        <v>-1</v>
      </c>
      <c r="R393" s="5">
        <v>-1</v>
      </c>
      <c r="S393" s="5">
        <v>1</v>
      </c>
      <c r="T393" s="5">
        <v>1</v>
      </c>
      <c r="U393" s="5"/>
    </row>
    <row r="394" spans="1:22" x14ac:dyDescent="0.2">
      <c r="A394" s="5">
        <v>32</v>
      </c>
      <c r="B394" s="5">
        <v>1</v>
      </c>
      <c r="C394" s="5">
        <v>1</v>
      </c>
      <c r="D394" s="5">
        <v>1</v>
      </c>
      <c r="E394" s="5">
        <v>1</v>
      </c>
      <c r="F394" s="5">
        <v>-1</v>
      </c>
      <c r="G394" s="5">
        <v>1</v>
      </c>
      <c r="H394" s="5">
        <v>1</v>
      </c>
      <c r="I394" s="5">
        <v>1</v>
      </c>
      <c r="J394" s="5">
        <v>-1</v>
      </c>
      <c r="K394" s="5">
        <v>1</v>
      </c>
      <c r="L394" s="5">
        <v>1</v>
      </c>
      <c r="M394" s="5">
        <v>-1</v>
      </c>
      <c r="N394" s="5">
        <v>1</v>
      </c>
      <c r="O394" s="5">
        <v>-1</v>
      </c>
      <c r="P394" s="5">
        <v>-1</v>
      </c>
      <c r="Q394" s="5">
        <v>1</v>
      </c>
      <c r="R394" s="5">
        <v>1</v>
      </c>
      <c r="S394" s="5">
        <v>-1</v>
      </c>
      <c r="T394" s="5">
        <v>1</v>
      </c>
      <c r="U394" s="5"/>
    </row>
    <row r="395" spans="1:22" x14ac:dyDescent="0.2">
      <c r="A395" s="5">
        <v>33</v>
      </c>
      <c r="B395" s="5">
        <v>1</v>
      </c>
      <c r="C395" s="5">
        <v>1</v>
      </c>
      <c r="D395" s="5">
        <v>-1</v>
      </c>
      <c r="E395" s="5">
        <v>-1</v>
      </c>
      <c r="F395" s="5">
        <v>-1</v>
      </c>
      <c r="G395" s="5">
        <v>1</v>
      </c>
      <c r="H395" s="5">
        <v>-1</v>
      </c>
      <c r="I395" s="5">
        <v>-1</v>
      </c>
      <c r="J395" s="5">
        <v>-1</v>
      </c>
      <c r="K395" s="5">
        <v>-1</v>
      </c>
      <c r="L395" s="5">
        <v>-1</v>
      </c>
      <c r="M395" s="5">
        <v>-1</v>
      </c>
      <c r="N395" s="5">
        <v>1</v>
      </c>
      <c r="O395" s="5">
        <v>1</v>
      </c>
      <c r="P395" s="5">
        <v>1</v>
      </c>
      <c r="Q395" s="5">
        <v>-1</v>
      </c>
      <c r="R395" s="5">
        <v>-1</v>
      </c>
      <c r="S395" s="5">
        <v>-1</v>
      </c>
      <c r="T395" s="5">
        <v>1</v>
      </c>
      <c r="U395" s="5"/>
    </row>
    <row r="396" spans="1:22" ht="13.5" thickBot="1" x14ac:dyDescent="0.25">
      <c r="A396" s="6">
        <v>34</v>
      </c>
      <c r="B396" s="6">
        <v>-1</v>
      </c>
      <c r="C396" s="6">
        <v>-1</v>
      </c>
      <c r="D396" s="6">
        <v>1</v>
      </c>
      <c r="E396" s="6">
        <v>1</v>
      </c>
      <c r="F396" s="6">
        <v>1</v>
      </c>
      <c r="G396" s="6">
        <v>1</v>
      </c>
      <c r="H396" s="6">
        <v>-1</v>
      </c>
      <c r="I396" s="6">
        <v>-1</v>
      </c>
      <c r="J396" s="6">
        <v>-1</v>
      </c>
      <c r="K396" s="6">
        <v>-1</v>
      </c>
      <c r="L396" s="6">
        <v>-1</v>
      </c>
      <c r="M396" s="6">
        <v>-1</v>
      </c>
      <c r="N396" s="6">
        <v>1</v>
      </c>
      <c r="O396" s="6">
        <v>1</v>
      </c>
      <c r="P396" s="6">
        <v>1</v>
      </c>
      <c r="Q396" s="6">
        <v>1</v>
      </c>
      <c r="R396" s="6">
        <v>1</v>
      </c>
      <c r="S396" s="6">
        <v>1</v>
      </c>
      <c r="T396" s="6">
        <v>-1</v>
      </c>
      <c r="U396" s="6"/>
    </row>
    <row r="398" spans="1:22" ht="13.5" thickBot="1" x14ac:dyDescent="0.25">
      <c r="A398" s="3">
        <v>20</v>
      </c>
      <c r="B398" s="3">
        <v>34</v>
      </c>
    </row>
    <row r="399" spans="1:22" ht="15" x14ac:dyDescent="0.25">
      <c r="A399" s="4" t="s">
        <v>98</v>
      </c>
      <c r="B399" s="4" t="s">
        <v>99</v>
      </c>
      <c r="C399" s="4" t="s">
        <v>100</v>
      </c>
      <c r="D399" s="4" t="s">
        <v>101</v>
      </c>
      <c r="E399" s="4" t="s">
        <v>103</v>
      </c>
      <c r="F399" s="4" t="s">
        <v>104</v>
      </c>
      <c r="G399" s="4" t="s">
        <v>105</v>
      </c>
      <c r="H399" s="4" t="s">
        <v>106</v>
      </c>
      <c r="I399" s="4" t="s">
        <v>107</v>
      </c>
      <c r="J399" s="4" t="s">
        <v>108</v>
      </c>
      <c r="K399" s="4" t="s">
        <v>109</v>
      </c>
      <c r="L399" s="4" t="s">
        <v>110</v>
      </c>
      <c r="M399" s="4" t="s">
        <v>111</v>
      </c>
      <c r="N399" s="4" t="s">
        <v>112</v>
      </c>
      <c r="O399" s="4" t="s">
        <v>113</v>
      </c>
      <c r="P399" s="4" t="s">
        <v>114</v>
      </c>
      <c r="Q399" s="4" t="s">
        <v>115</v>
      </c>
      <c r="R399" s="4" t="s">
        <v>116</v>
      </c>
      <c r="S399" s="4" t="s">
        <v>117</v>
      </c>
      <c r="T399" s="4" t="s">
        <v>118</v>
      </c>
      <c r="U399" s="4" t="s">
        <v>119</v>
      </c>
      <c r="V399" s="4" t="s">
        <v>102</v>
      </c>
    </row>
    <row r="400" spans="1:22" x14ac:dyDescent="0.2">
      <c r="A400" s="5">
        <v>1</v>
      </c>
      <c r="B400" s="5">
        <v>1</v>
      </c>
      <c r="C400" s="5">
        <v>1</v>
      </c>
      <c r="D400" s="5">
        <v>-1</v>
      </c>
      <c r="E400" s="5">
        <v>-1</v>
      </c>
      <c r="F400" s="5">
        <v>-1</v>
      </c>
      <c r="G400" s="5">
        <v>1</v>
      </c>
      <c r="H400" s="5">
        <v>-1</v>
      </c>
      <c r="I400" s="5">
        <v>-1</v>
      </c>
      <c r="J400" s="5">
        <v>-1</v>
      </c>
      <c r="K400" s="5">
        <v>-1</v>
      </c>
      <c r="L400" s="5">
        <v>-1</v>
      </c>
      <c r="M400" s="5">
        <v>-1</v>
      </c>
      <c r="N400" s="5">
        <v>1</v>
      </c>
      <c r="O400" s="5">
        <v>1</v>
      </c>
      <c r="P400" s="5">
        <v>1</v>
      </c>
      <c r="Q400" s="5">
        <v>-1</v>
      </c>
      <c r="R400" s="5">
        <v>-1</v>
      </c>
      <c r="S400" s="5">
        <v>-1</v>
      </c>
      <c r="T400" s="5">
        <v>1</v>
      </c>
      <c r="U400" s="5">
        <v>1</v>
      </c>
      <c r="V400" s="5"/>
    </row>
    <row r="401" spans="1:22" x14ac:dyDescent="0.2">
      <c r="A401" s="5">
        <v>2</v>
      </c>
      <c r="B401" s="5">
        <v>0</v>
      </c>
      <c r="C401" s="5">
        <v>0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/>
    </row>
    <row r="402" spans="1:22" x14ac:dyDescent="0.2">
      <c r="A402" s="5">
        <v>3</v>
      </c>
      <c r="B402" s="5">
        <v>-1</v>
      </c>
      <c r="C402" s="5">
        <v>1</v>
      </c>
      <c r="D402" s="5">
        <v>1</v>
      </c>
      <c r="E402" s="5">
        <v>1</v>
      </c>
      <c r="F402" s="5">
        <v>1</v>
      </c>
      <c r="G402" s="5">
        <v>-1</v>
      </c>
      <c r="H402" s="5">
        <v>-1</v>
      </c>
      <c r="I402" s="5">
        <v>-1</v>
      </c>
      <c r="J402" s="5">
        <v>-1</v>
      </c>
      <c r="K402" s="5">
        <v>1</v>
      </c>
      <c r="L402" s="5">
        <v>1</v>
      </c>
      <c r="M402" s="5">
        <v>1</v>
      </c>
      <c r="N402" s="5">
        <v>1</v>
      </c>
      <c r="O402" s="5">
        <v>1</v>
      </c>
      <c r="P402" s="5">
        <v>1</v>
      </c>
      <c r="Q402" s="5">
        <v>-1</v>
      </c>
      <c r="R402" s="5">
        <v>-1</v>
      </c>
      <c r="S402" s="5">
        <v>-1</v>
      </c>
      <c r="T402" s="5">
        <v>-1</v>
      </c>
      <c r="U402" s="5">
        <v>-1</v>
      </c>
      <c r="V402" s="5"/>
    </row>
    <row r="403" spans="1:22" x14ac:dyDescent="0.2">
      <c r="A403" s="5">
        <v>4</v>
      </c>
      <c r="B403" s="5">
        <v>-1</v>
      </c>
      <c r="C403" s="5">
        <v>-1</v>
      </c>
      <c r="D403" s="5">
        <v>1</v>
      </c>
      <c r="E403" s="5">
        <v>-1</v>
      </c>
      <c r="F403" s="5">
        <v>1</v>
      </c>
      <c r="G403" s="5">
        <v>1</v>
      </c>
      <c r="H403" s="5">
        <v>-1</v>
      </c>
      <c r="I403" s="5">
        <v>1</v>
      </c>
      <c r="J403" s="5">
        <v>-1</v>
      </c>
      <c r="K403" s="5">
        <v>-1</v>
      </c>
      <c r="L403" s="5">
        <v>1</v>
      </c>
      <c r="M403" s="5">
        <v>-1</v>
      </c>
      <c r="N403" s="5">
        <v>-1</v>
      </c>
      <c r="O403" s="5">
        <v>1</v>
      </c>
      <c r="P403" s="5">
        <v>-1</v>
      </c>
      <c r="Q403" s="5">
        <v>1</v>
      </c>
      <c r="R403" s="5">
        <v>-1</v>
      </c>
      <c r="S403" s="5">
        <v>1</v>
      </c>
      <c r="T403" s="5">
        <v>1</v>
      </c>
      <c r="U403" s="5">
        <v>-1</v>
      </c>
      <c r="V403" s="5"/>
    </row>
    <row r="404" spans="1:22" x14ac:dyDescent="0.2">
      <c r="A404" s="5">
        <v>5</v>
      </c>
      <c r="B404" s="5">
        <v>0</v>
      </c>
      <c r="C404" s="5">
        <v>0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/>
    </row>
    <row r="405" spans="1:22" x14ac:dyDescent="0.2">
      <c r="A405" s="5">
        <v>6</v>
      </c>
      <c r="B405" s="5">
        <v>1</v>
      </c>
      <c r="C405" s="5">
        <v>1</v>
      </c>
      <c r="D405" s="5">
        <v>1</v>
      </c>
      <c r="E405" s="5">
        <v>-1</v>
      </c>
      <c r="F405" s="5">
        <v>1</v>
      </c>
      <c r="G405" s="5">
        <v>1</v>
      </c>
      <c r="H405" s="5">
        <v>1</v>
      </c>
      <c r="I405" s="5">
        <v>-1</v>
      </c>
      <c r="J405" s="5">
        <v>1</v>
      </c>
      <c r="K405" s="5">
        <v>1</v>
      </c>
      <c r="L405" s="5">
        <v>-1</v>
      </c>
      <c r="M405" s="5">
        <v>1</v>
      </c>
      <c r="N405" s="5">
        <v>-1</v>
      </c>
      <c r="O405" s="5">
        <v>1</v>
      </c>
      <c r="P405" s="5">
        <v>-1</v>
      </c>
      <c r="Q405" s="5">
        <v>1</v>
      </c>
      <c r="R405" s="5">
        <v>-1</v>
      </c>
      <c r="S405" s="5">
        <v>1</v>
      </c>
      <c r="T405" s="5">
        <v>-1</v>
      </c>
      <c r="U405" s="5">
        <v>1</v>
      </c>
      <c r="V405" s="5"/>
    </row>
    <row r="406" spans="1:22" x14ac:dyDescent="0.2">
      <c r="A406" s="5">
        <v>7</v>
      </c>
      <c r="B406" s="5">
        <v>1</v>
      </c>
      <c r="C406" s="5">
        <v>-1</v>
      </c>
      <c r="D406" s="5">
        <v>1</v>
      </c>
      <c r="E406" s="5">
        <v>-1</v>
      </c>
      <c r="F406" s="5">
        <v>1</v>
      </c>
      <c r="G406" s="5">
        <v>-1</v>
      </c>
      <c r="H406" s="5">
        <v>1</v>
      </c>
      <c r="I406" s="5">
        <v>-1</v>
      </c>
      <c r="J406" s="5">
        <v>1</v>
      </c>
      <c r="K406" s="5">
        <v>-1</v>
      </c>
      <c r="L406" s="5">
        <v>1</v>
      </c>
      <c r="M406" s="5">
        <v>-1</v>
      </c>
      <c r="N406" s="5">
        <v>-1</v>
      </c>
      <c r="O406" s="5">
        <v>1</v>
      </c>
      <c r="P406" s="5">
        <v>-1</v>
      </c>
      <c r="Q406" s="5">
        <v>-1</v>
      </c>
      <c r="R406" s="5">
        <v>1</v>
      </c>
      <c r="S406" s="5">
        <v>-1</v>
      </c>
      <c r="T406" s="5">
        <v>-1</v>
      </c>
      <c r="U406" s="5">
        <v>1</v>
      </c>
      <c r="V406" s="5"/>
    </row>
    <row r="407" spans="1:22" x14ac:dyDescent="0.2">
      <c r="A407" s="5">
        <v>8</v>
      </c>
      <c r="B407" s="5">
        <v>1</v>
      </c>
      <c r="C407" s="5">
        <v>1</v>
      </c>
      <c r="D407" s="5">
        <v>-1</v>
      </c>
      <c r="E407" s="5">
        <v>1</v>
      </c>
      <c r="F407" s="5">
        <v>1</v>
      </c>
      <c r="G407" s="5">
        <v>1</v>
      </c>
      <c r="H407" s="5">
        <v>-1</v>
      </c>
      <c r="I407" s="5">
        <v>1</v>
      </c>
      <c r="J407" s="5">
        <v>1</v>
      </c>
      <c r="K407" s="5">
        <v>-1</v>
      </c>
      <c r="L407" s="5">
        <v>1</v>
      </c>
      <c r="M407" s="5">
        <v>1</v>
      </c>
      <c r="N407" s="5">
        <v>-1</v>
      </c>
      <c r="O407" s="5">
        <v>-1</v>
      </c>
      <c r="P407" s="5">
        <v>1</v>
      </c>
      <c r="Q407" s="5">
        <v>-1</v>
      </c>
      <c r="R407" s="5">
        <v>1</v>
      </c>
      <c r="S407" s="5">
        <v>1</v>
      </c>
      <c r="T407" s="5">
        <v>-1</v>
      </c>
      <c r="U407" s="5">
        <v>-1</v>
      </c>
      <c r="V407" s="5"/>
    </row>
    <row r="408" spans="1:22" x14ac:dyDescent="0.2">
      <c r="A408" s="5">
        <v>9</v>
      </c>
      <c r="B408" s="5">
        <v>-1</v>
      </c>
      <c r="C408" s="5">
        <v>1</v>
      </c>
      <c r="D408" s="5">
        <v>-1</v>
      </c>
      <c r="E408" s="5">
        <v>-1</v>
      </c>
      <c r="F408" s="5">
        <v>1</v>
      </c>
      <c r="G408" s="5">
        <v>-1</v>
      </c>
      <c r="H408" s="5">
        <v>1</v>
      </c>
      <c r="I408" s="5">
        <v>1</v>
      </c>
      <c r="J408" s="5">
        <v>-1</v>
      </c>
      <c r="K408" s="5">
        <v>-1</v>
      </c>
      <c r="L408" s="5">
        <v>-1</v>
      </c>
      <c r="M408" s="5">
        <v>1</v>
      </c>
      <c r="N408" s="5">
        <v>1</v>
      </c>
      <c r="O408" s="5">
        <v>-1</v>
      </c>
      <c r="P408" s="5">
        <v>-1</v>
      </c>
      <c r="Q408" s="5">
        <v>1</v>
      </c>
      <c r="R408" s="5">
        <v>1</v>
      </c>
      <c r="S408" s="5">
        <v>-1</v>
      </c>
      <c r="T408" s="5">
        <v>-1</v>
      </c>
      <c r="U408" s="5">
        <v>1</v>
      </c>
      <c r="V408" s="5"/>
    </row>
    <row r="409" spans="1:22" x14ac:dyDescent="0.2">
      <c r="A409" s="5">
        <v>10</v>
      </c>
      <c r="B409" s="5">
        <v>-1</v>
      </c>
      <c r="C409" s="5">
        <v>1</v>
      </c>
      <c r="D409" s="5">
        <v>-1</v>
      </c>
      <c r="E409" s="5">
        <v>1</v>
      </c>
      <c r="F409" s="5">
        <v>1</v>
      </c>
      <c r="G409" s="5">
        <v>-1</v>
      </c>
      <c r="H409" s="5">
        <v>1</v>
      </c>
      <c r="I409" s="5">
        <v>-1</v>
      </c>
      <c r="J409" s="5">
        <v>-1</v>
      </c>
      <c r="K409" s="5">
        <v>-1</v>
      </c>
      <c r="L409" s="5">
        <v>1</v>
      </c>
      <c r="M409" s="5">
        <v>1</v>
      </c>
      <c r="N409" s="5">
        <v>-1</v>
      </c>
      <c r="O409" s="5">
        <v>-1</v>
      </c>
      <c r="P409" s="5">
        <v>1</v>
      </c>
      <c r="Q409" s="5">
        <v>1</v>
      </c>
      <c r="R409" s="5">
        <v>-1</v>
      </c>
      <c r="S409" s="5">
        <v>-1</v>
      </c>
      <c r="T409" s="5">
        <v>1</v>
      </c>
      <c r="U409" s="5">
        <v>1</v>
      </c>
      <c r="V409" s="5"/>
    </row>
    <row r="410" spans="1:22" x14ac:dyDescent="0.2">
      <c r="A410" s="5">
        <v>11</v>
      </c>
      <c r="B410" s="5">
        <v>-1</v>
      </c>
      <c r="C410" s="5">
        <v>1</v>
      </c>
      <c r="D410" s="5">
        <v>-1</v>
      </c>
      <c r="E410" s="5">
        <v>-1</v>
      </c>
      <c r="F410" s="5">
        <v>-1</v>
      </c>
      <c r="G410" s="5">
        <v>-1</v>
      </c>
      <c r="H410" s="5">
        <v>1</v>
      </c>
      <c r="I410" s="5">
        <v>1</v>
      </c>
      <c r="J410" s="5">
        <v>1</v>
      </c>
      <c r="K410" s="5">
        <v>-1</v>
      </c>
      <c r="L410" s="5">
        <v>-1</v>
      </c>
      <c r="M410" s="5">
        <v>-1</v>
      </c>
      <c r="N410" s="5">
        <v>1</v>
      </c>
      <c r="O410" s="5">
        <v>1</v>
      </c>
      <c r="P410" s="5">
        <v>1</v>
      </c>
      <c r="Q410" s="5">
        <v>1</v>
      </c>
      <c r="R410" s="5">
        <v>1</v>
      </c>
      <c r="S410" s="5">
        <v>1</v>
      </c>
      <c r="T410" s="5">
        <v>-1</v>
      </c>
      <c r="U410" s="5">
        <v>-1</v>
      </c>
      <c r="V410" s="5"/>
    </row>
    <row r="411" spans="1:22" x14ac:dyDescent="0.2">
      <c r="A411" s="5">
        <v>12</v>
      </c>
      <c r="B411" s="5">
        <v>1</v>
      </c>
      <c r="C411" s="5">
        <v>1</v>
      </c>
      <c r="D411" s="5">
        <v>-1</v>
      </c>
      <c r="E411" s="5">
        <v>-1</v>
      </c>
      <c r="F411" s="5">
        <v>1</v>
      </c>
      <c r="G411" s="5">
        <v>1</v>
      </c>
      <c r="H411" s="5">
        <v>-1</v>
      </c>
      <c r="I411" s="5">
        <v>-1</v>
      </c>
      <c r="J411" s="5">
        <v>1</v>
      </c>
      <c r="K411" s="5">
        <v>-1</v>
      </c>
      <c r="L411" s="5">
        <v>-1</v>
      </c>
      <c r="M411" s="5">
        <v>1</v>
      </c>
      <c r="N411" s="5">
        <v>1</v>
      </c>
      <c r="O411" s="5">
        <v>-1</v>
      </c>
      <c r="P411" s="5">
        <v>-1</v>
      </c>
      <c r="Q411" s="5">
        <v>-1</v>
      </c>
      <c r="R411" s="5">
        <v>-1</v>
      </c>
      <c r="S411" s="5">
        <v>1</v>
      </c>
      <c r="T411" s="5">
        <v>1</v>
      </c>
      <c r="U411" s="5">
        <v>-1</v>
      </c>
      <c r="V411" s="5"/>
    </row>
    <row r="412" spans="1:22" x14ac:dyDescent="0.2">
      <c r="A412" s="5">
        <v>13</v>
      </c>
      <c r="B412" s="5">
        <v>-1</v>
      </c>
      <c r="C412" s="5">
        <v>-1</v>
      </c>
      <c r="D412" s="5">
        <v>-1</v>
      </c>
      <c r="E412" s="5">
        <v>-1</v>
      </c>
      <c r="F412" s="5">
        <v>1</v>
      </c>
      <c r="G412" s="5">
        <v>1</v>
      </c>
      <c r="H412" s="5">
        <v>1</v>
      </c>
      <c r="I412" s="5">
        <v>1</v>
      </c>
      <c r="J412" s="5">
        <v>-1</v>
      </c>
      <c r="K412" s="5">
        <v>1</v>
      </c>
      <c r="L412" s="5">
        <v>1</v>
      </c>
      <c r="M412" s="5">
        <v>-1</v>
      </c>
      <c r="N412" s="5">
        <v>1</v>
      </c>
      <c r="O412" s="5">
        <v>-1</v>
      </c>
      <c r="P412" s="5">
        <v>-1</v>
      </c>
      <c r="Q412" s="5">
        <v>-1</v>
      </c>
      <c r="R412" s="5">
        <v>-1</v>
      </c>
      <c r="S412" s="5">
        <v>1</v>
      </c>
      <c r="T412" s="5">
        <v>-1</v>
      </c>
      <c r="U412" s="5">
        <v>1</v>
      </c>
      <c r="V412" s="5"/>
    </row>
    <row r="413" spans="1:22" x14ac:dyDescent="0.2">
      <c r="A413" s="5">
        <v>14</v>
      </c>
      <c r="B413" s="5">
        <v>-1</v>
      </c>
      <c r="C413" s="5">
        <v>-1</v>
      </c>
      <c r="D413" s="5">
        <v>-1</v>
      </c>
      <c r="E413" s="5">
        <v>1</v>
      </c>
      <c r="F413" s="5">
        <v>1</v>
      </c>
      <c r="G413" s="5">
        <v>1</v>
      </c>
      <c r="H413" s="5">
        <v>1</v>
      </c>
      <c r="I413" s="5">
        <v>-1</v>
      </c>
      <c r="J413" s="5">
        <v>-1</v>
      </c>
      <c r="K413" s="5">
        <v>1</v>
      </c>
      <c r="L413" s="5">
        <v>-1</v>
      </c>
      <c r="M413" s="5">
        <v>-1</v>
      </c>
      <c r="N413" s="5">
        <v>-1</v>
      </c>
      <c r="O413" s="5">
        <v>-1</v>
      </c>
      <c r="P413" s="5">
        <v>1</v>
      </c>
      <c r="Q413" s="5">
        <v>-1</v>
      </c>
      <c r="R413" s="5">
        <v>1</v>
      </c>
      <c r="S413" s="5">
        <v>1</v>
      </c>
      <c r="T413" s="5">
        <v>1</v>
      </c>
      <c r="U413" s="5">
        <v>1</v>
      </c>
      <c r="V413" s="5"/>
    </row>
    <row r="414" spans="1:22" x14ac:dyDescent="0.2">
      <c r="A414" s="5">
        <v>15</v>
      </c>
      <c r="B414" s="5">
        <v>1</v>
      </c>
      <c r="C414" s="5">
        <v>-1</v>
      </c>
      <c r="D414" s="5">
        <v>-1</v>
      </c>
      <c r="E414" s="5">
        <v>1</v>
      </c>
      <c r="F414" s="5">
        <v>1</v>
      </c>
      <c r="G414" s="5">
        <v>-1</v>
      </c>
      <c r="H414" s="5">
        <v>-1</v>
      </c>
      <c r="I414" s="5">
        <v>1</v>
      </c>
      <c r="J414" s="5">
        <v>1</v>
      </c>
      <c r="K414" s="5">
        <v>1</v>
      </c>
      <c r="L414" s="5">
        <v>-1</v>
      </c>
      <c r="M414" s="5">
        <v>-1</v>
      </c>
      <c r="N414" s="5">
        <v>-1</v>
      </c>
      <c r="O414" s="5">
        <v>-1</v>
      </c>
      <c r="P414" s="5">
        <v>1</v>
      </c>
      <c r="Q414" s="5">
        <v>1</v>
      </c>
      <c r="R414" s="5">
        <v>-1</v>
      </c>
      <c r="S414" s="5">
        <v>-1</v>
      </c>
      <c r="T414" s="5">
        <v>-1</v>
      </c>
      <c r="U414" s="5">
        <v>-1</v>
      </c>
      <c r="V414" s="5"/>
    </row>
    <row r="415" spans="1:22" x14ac:dyDescent="0.2">
      <c r="A415" s="5">
        <v>16</v>
      </c>
      <c r="B415" s="5">
        <v>1</v>
      </c>
      <c r="C415" s="5">
        <v>-1</v>
      </c>
      <c r="D415" s="5">
        <v>1</v>
      </c>
      <c r="E415" s="5">
        <v>1</v>
      </c>
      <c r="F415" s="5">
        <v>1</v>
      </c>
      <c r="G415" s="5">
        <v>-1</v>
      </c>
      <c r="H415" s="5">
        <v>1</v>
      </c>
      <c r="I415" s="5">
        <v>1</v>
      </c>
      <c r="J415" s="5">
        <v>1</v>
      </c>
      <c r="K415" s="5">
        <v>-1</v>
      </c>
      <c r="L415" s="5">
        <v>-1</v>
      </c>
      <c r="M415" s="5">
        <v>-1</v>
      </c>
      <c r="N415" s="5">
        <v>1</v>
      </c>
      <c r="O415" s="5">
        <v>1</v>
      </c>
      <c r="P415" s="5">
        <v>1</v>
      </c>
      <c r="Q415" s="5">
        <v>-1</v>
      </c>
      <c r="R415" s="5">
        <v>-1</v>
      </c>
      <c r="S415" s="5">
        <v>-1</v>
      </c>
      <c r="T415" s="5">
        <v>1</v>
      </c>
      <c r="U415" s="5">
        <v>1</v>
      </c>
      <c r="V415" s="5"/>
    </row>
    <row r="416" spans="1:22" x14ac:dyDescent="0.2">
      <c r="A416" s="5">
        <v>17</v>
      </c>
      <c r="B416" s="5">
        <v>-1</v>
      </c>
      <c r="C416" s="5">
        <v>1</v>
      </c>
      <c r="D416" s="5">
        <v>1</v>
      </c>
      <c r="E416" s="5">
        <v>-1</v>
      </c>
      <c r="F416" s="5">
        <v>1</v>
      </c>
      <c r="G416" s="5">
        <v>-1</v>
      </c>
      <c r="H416" s="5">
        <v>-1</v>
      </c>
      <c r="I416" s="5">
        <v>1</v>
      </c>
      <c r="J416" s="5">
        <v>-1</v>
      </c>
      <c r="K416" s="5">
        <v>1</v>
      </c>
      <c r="L416" s="5">
        <v>-1</v>
      </c>
      <c r="M416" s="5">
        <v>1</v>
      </c>
      <c r="N416" s="5">
        <v>-1</v>
      </c>
      <c r="O416" s="5">
        <v>1</v>
      </c>
      <c r="P416" s="5">
        <v>-1</v>
      </c>
      <c r="Q416" s="5">
        <v>-1</v>
      </c>
      <c r="R416" s="5">
        <v>1</v>
      </c>
      <c r="S416" s="5">
        <v>-1</v>
      </c>
      <c r="T416" s="5">
        <v>1</v>
      </c>
      <c r="U416" s="5">
        <v>-1</v>
      </c>
      <c r="V416" s="5"/>
    </row>
    <row r="417" spans="1:22" x14ac:dyDescent="0.2">
      <c r="A417" s="5">
        <v>18</v>
      </c>
      <c r="B417" s="5">
        <v>1</v>
      </c>
      <c r="C417" s="5">
        <v>-1</v>
      </c>
      <c r="D417" s="5">
        <v>1</v>
      </c>
      <c r="E417" s="5">
        <v>1</v>
      </c>
      <c r="F417" s="5">
        <v>-1</v>
      </c>
      <c r="G417" s="5">
        <v>-1</v>
      </c>
      <c r="H417" s="5">
        <v>1</v>
      </c>
      <c r="I417" s="5">
        <v>1</v>
      </c>
      <c r="J417" s="5">
        <v>-1</v>
      </c>
      <c r="K417" s="5">
        <v>-1</v>
      </c>
      <c r="L417" s="5">
        <v>-1</v>
      </c>
      <c r="M417" s="5">
        <v>1</v>
      </c>
      <c r="N417" s="5">
        <v>1</v>
      </c>
      <c r="O417" s="5">
        <v>-1</v>
      </c>
      <c r="P417" s="5">
        <v>-1</v>
      </c>
      <c r="Q417" s="5">
        <v>-1</v>
      </c>
      <c r="R417" s="5">
        <v>-1</v>
      </c>
      <c r="S417" s="5">
        <v>1</v>
      </c>
      <c r="T417" s="5">
        <v>1</v>
      </c>
      <c r="U417" s="5">
        <v>-1</v>
      </c>
      <c r="V417" s="5"/>
    </row>
    <row r="418" spans="1:22" x14ac:dyDescent="0.2">
      <c r="A418" s="5">
        <v>19</v>
      </c>
      <c r="B418" s="5">
        <v>1</v>
      </c>
      <c r="C418" s="5">
        <v>-1</v>
      </c>
      <c r="D418" s="5">
        <v>-1</v>
      </c>
      <c r="E418" s="5">
        <v>-1</v>
      </c>
      <c r="F418" s="5">
        <v>-1</v>
      </c>
      <c r="G418" s="5">
        <v>-1</v>
      </c>
      <c r="H418" s="5">
        <v>-1</v>
      </c>
      <c r="I418" s="5">
        <v>-1</v>
      </c>
      <c r="J418" s="5">
        <v>-1</v>
      </c>
      <c r="K418" s="5">
        <v>1</v>
      </c>
      <c r="L418" s="5">
        <v>1</v>
      </c>
      <c r="M418" s="5">
        <v>1</v>
      </c>
      <c r="N418" s="5">
        <v>1</v>
      </c>
      <c r="O418" s="5">
        <v>1</v>
      </c>
      <c r="P418" s="5">
        <v>1</v>
      </c>
      <c r="Q418" s="5">
        <v>1</v>
      </c>
      <c r="R418" s="5">
        <v>1</v>
      </c>
      <c r="S418" s="5">
        <v>1</v>
      </c>
      <c r="T418" s="5">
        <v>1</v>
      </c>
      <c r="U418" s="5">
        <v>1</v>
      </c>
      <c r="V418" s="5"/>
    </row>
    <row r="419" spans="1:22" x14ac:dyDescent="0.2">
      <c r="A419" s="5">
        <v>20</v>
      </c>
      <c r="B419" s="5">
        <v>-1</v>
      </c>
      <c r="C419" s="5">
        <v>-1</v>
      </c>
      <c r="D419" s="5">
        <v>-1</v>
      </c>
      <c r="E419" s="5">
        <v>1</v>
      </c>
      <c r="F419" s="5">
        <v>-1</v>
      </c>
      <c r="G419" s="5">
        <v>1</v>
      </c>
      <c r="H419" s="5">
        <v>1</v>
      </c>
      <c r="I419" s="5">
        <v>-1</v>
      </c>
      <c r="J419" s="5">
        <v>1</v>
      </c>
      <c r="K419" s="5">
        <v>1</v>
      </c>
      <c r="L419" s="5">
        <v>-1</v>
      </c>
      <c r="M419" s="5">
        <v>1</v>
      </c>
      <c r="N419" s="5">
        <v>-1</v>
      </c>
      <c r="O419" s="5">
        <v>1</v>
      </c>
      <c r="P419" s="5">
        <v>-1</v>
      </c>
      <c r="Q419" s="5">
        <v>-1</v>
      </c>
      <c r="R419" s="5">
        <v>1</v>
      </c>
      <c r="S419" s="5">
        <v>-1</v>
      </c>
      <c r="T419" s="5">
        <v>1</v>
      </c>
      <c r="U419" s="5">
        <v>-1</v>
      </c>
      <c r="V419" s="5"/>
    </row>
    <row r="420" spans="1:22" x14ac:dyDescent="0.2">
      <c r="A420" s="5">
        <v>21</v>
      </c>
      <c r="B420" s="5">
        <v>-1</v>
      </c>
      <c r="C420" s="5">
        <v>1</v>
      </c>
      <c r="D420" s="5">
        <v>1</v>
      </c>
      <c r="E420" s="5">
        <v>1</v>
      </c>
      <c r="F420" s="5">
        <v>-1</v>
      </c>
      <c r="G420" s="5">
        <v>-1</v>
      </c>
      <c r="H420" s="5">
        <v>-1</v>
      </c>
      <c r="I420" s="5">
        <v>-1</v>
      </c>
      <c r="J420" s="5">
        <v>1</v>
      </c>
      <c r="K420" s="5">
        <v>1</v>
      </c>
      <c r="L420" s="5">
        <v>1</v>
      </c>
      <c r="M420" s="5">
        <v>-1</v>
      </c>
      <c r="N420" s="5">
        <v>1</v>
      </c>
      <c r="O420" s="5">
        <v>-1</v>
      </c>
      <c r="P420" s="5">
        <v>-1</v>
      </c>
      <c r="Q420" s="5">
        <v>-1</v>
      </c>
      <c r="R420" s="5">
        <v>-1</v>
      </c>
      <c r="S420" s="5">
        <v>1</v>
      </c>
      <c r="T420" s="5">
        <v>-1</v>
      </c>
      <c r="U420" s="5">
        <v>1</v>
      </c>
      <c r="V420" s="5"/>
    </row>
    <row r="421" spans="1:22" x14ac:dyDescent="0.2">
      <c r="A421" s="5">
        <v>22</v>
      </c>
      <c r="B421" s="5">
        <v>-1</v>
      </c>
      <c r="C421" s="5">
        <v>1</v>
      </c>
      <c r="D421" s="5">
        <v>1</v>
      </c>
      <c r="E421" s="5">
        <v>-1</v>
      </c>
      <c r="F421" s="5">
        <v>-1</v>
      </c>
      <c r="G421" s="5">
        <v>-1</v>
      </c>
      <c r="H421" s="5">
        <v>-1</v>
      </c>
      <c r="I421" s="5">
        <v>1</v>
      </c>
      <c r="J421" s="5">
        <v>1</v>
      </c>
      <c r="K421" s="5">
        <v>1</v>
      </c>
      <c r="L421" s="5">
        <v>-1</v>
      </c>
      <c r="M421" s="5">
        <v>-1</v>
      </c>
      <c r="N421" s="5">
        <v>-1</v>
      </c>
      <c r="O421" s="5">
        <v>-1</v>
      </c>
      <c r="P421" s="5">
        <v>1</v>
      </c>
      <c r="Q421" s="5">
        <v>-1</v>
      </c>
      <c r="R421" s="5">
        <v>1</v>
      </c>
      <c r="S421" s="5">
        <v>1</v>
      </c>
      <c r="T421" s="5">
        <v>1</v>
      </c>
      <c r="U421" s="5">
        <v>1</v>
      </c>
      <c r="V421" s="5"/>
    </row>
    <row r="422" spans="1:22" x14ac:dyDescent="0.2">
      <c r="A422" s="5">
        <v>23</v>
      </c>
      <c r="B422" s="5">
        <v>1</v>
      </c>
      <c r="C422" s="5">
        <v>1</v>
      </c>
      <c r="D422" s="5">
        <v>1</v>
      </c>
      <c r="E422" s="5">
        <v>1</v>
      </c>
      <c r="F422" s="5">
        <v>1</v>
      </c>
      <c r="G422" s="5">
        <v>1</v>
      </c>
      <c r="H422" s="5">
        <v>1</v>
      </c>
      <c r="I422" s="5">
        <v>1</v>
      </c>
      <c r="J422" s="5">
        <v>1</v>
      </c>
      <c r="K422" s="5">
        <v>1</v>
      </c>
      <c r="L422" s="5">
        <v>1</v>
      </c>
      <c r="M422" s="5">
        <v>1</v>
      </c>
      <c r="N422" s="5">
        <v>1</v>
      </c>
      <c r="O422" s="5">
        <v>1</v>
      </c>
      <c r="P422" s="5">
        <v>1</v>
      </c>
      <c r="Q422" s="5">
        <v>1</v>
      </c>
      <c r="R422" s="5">
        <v>1</v>
      </c>
      <c r="S422" s="5">
        <v>1</v>
      </c>
      <c r="T422" s="5">
        <v>1</v>
      </c>
      <c r="U422" s="5">
        <v>1</v>
      </c>
      <c r="V422" s="5"/>
    </row>
    <row r="423" spans="1:22" x14ac:dyDescent="0.2">
      <c r="A423" s="5">
        <v>24</v>
      </c>
      <c r="B423" s="5">
        <v>-1</v>
      </c>
      <c r="C423" s="5">
        <v>-1</v>
      </c>
      <c r="D423" s="5">
        <v>1</v>
      </c>
      <c r="E423" s="5">
        <v>-1</v>
      </c>
      <c r="F423" s="5">
        <v>-1</v>
      </c>
      <c r="G423" s="5">
        <v>1</v>
      </c>
      <c r="H423" s="5">
        <v>-1</v>
      </c>
      <c r="I423" s="5">
        <v>1</v>
      </c>
      <c r="J423" s="5">
        <v>1</v>
      </c>
      <c r="K423" s="5">
        <v>-1</v>
      </c>
      <c r="L423" s="5">
        <v>1</v>
      </c>
      <c r="M423" s="5">
        <v>1</v>
      </c>
      <c r="N423" s="5">
        <v>-1</v>
      </c>
      <c r="O423" s="5">
        <v>-1</v>
      </c>
      <c r="P423" s="5">
        <v>1</v>
      </c>
      <c r="Q423" s="5">
        <v>1</v>
      </c>
      <c r="R423" s="5">
        <v>-1</v>
      </c>
      <c r="S423" s="5">
        <v>-1</v>
      </c>
      <c r="T423" s="5">
        <v>1</v>
      </c>
      <c r="U423" s="5">
        <v>1</v>
      </c>
      <c r="V423" s="5"/>
    </row>
    <row r="424" spans="1:22" x14ac:dyDescent="0.2">
      <c r="A424" s="5">
        <v>25</v>
      </c>
      <c r="B424" s="5">
        <v>1</v>
      </c>
      <c r="C424" s="5">
        <v>1</v>
      </c>
      <c r="D424" s="5">
        <v>-1</v>
      </c>
      <c r="E424" s="5">
        <v>1</v>
      </c>
      <c r="F424" s="5">
        <v>-1</v>
      </c>
      <c r="G424" s="5">
        <v>1</v>
      </c>
      <c r="H424" s="5">
        <v>-1</v>
      </c>
      <c r="I424" s="5">
        <v>1</v>
      </c>
      <c r="J424" s="5">
        <v>-1</v>
      </c>
      <c r="K424" s="5">
        <v>-1</v>
      </c>
      <c r="L424" s="5">
        <v>1</v>
      </c>
      <c r="M424" s="5">
        <v>-1</v>
      </c>
      <c r="N424" s="5">
        <v>-1</v>
      </c>
      <c r="O424" s="5">
        <v>1</v>
      </c>
      <c r="P424" s="5">
        <v>-1</v>
      </c>
      <c r="Q424" s="5">
        <v>-1</v>
      </c>
      <c r="R424" s="5">
        <v>1</v>
      </c>
      <c r="S424" s="5">
        <v>-1</v>
      </c>
      <c r="T424" s="5">
        <v>-1</v>
      </c>
      <c r="U424" s="5">
        <v>1</v>
      </c>
      <c r="V424" s="5"/>
    </row>
    <row r="425" spans="1:22" x14ac:dyDescent="0.2">
      <c r="A425" s="5">
        <v>26</v>
      </c>
      <c r="B425" s="5">
        <v>-1</v>
      </c>
      <c r="C425" s="5">
        <v>-1</v>
      </c>
      <c r="D425" s="5">
        <v>1</v>
      </c>
      <c r="E425" s="5">
        <v>1</v>
      </c>
      <c r="F425" s="5">
        <v>-1</v>
      </c>
      <c r="G425" s="5">
        <v>1</v>
      </c>
      <c r="H425" s="5">
        <v>-1</v>
      </c>
      <c r="I425" s="5">
        <v>-1</v>
      </c>
      <c r="J425" s="5">
        <v>1</v>
      </c>
      <c r="K425" s="5">
        <v>-1</v>
      </c>
      <c r="L425" s="5">
        <v>-1</v>
      </c>
      <c r="M425" s="5">
        <v>1</v>
      </c>
      <c r="N425" s="5">
        <v>1</v>
      </c>
      <c r="O425" s="5">
        <v>-1</v>
      </c>
      <c r="P425" s="5">
        <v>-1</v>
      </c>
      <c r="Q425" s="5">
        <v>1</v>
      </c>
      <c r="R425" s="5">
        <v>1</v>
      </c>
      <c r="S425" s="5">
        <v>-1</v>
      </c>
      <c r="T425" s="5">
        <v>-1</v>
      </c>
      <c r="U425" s="5">
        <v>1</v>
      </c>
      <c r="V425" s="5"/>
    </row>
    <row r="426" spans="1:22" x14ac:dyDescent="0.2">
      <c r="A426" s="5">
        <v>27</v>
      </c>
      <c r="B426" s="5">
        <v>-1</v>
      </c>
      <c r="C426" s="5">
        <v>-1</v>
      </c>
      <c r="D426" s="5">
        <v>-1</v>
      </c>
      <c r="E426" s="5">
        <v>-1</v>
      </c>
      <c r="F426" s="5">
        <v>-1</v>
      </c>
      <c r="G426" s="5">
        <v>1</v>
      </c>
      <c r="H426" s="5">
        <v>1</v>
      </c>
      <c r="I426" s="5">
        <v>1</v>
      </c>
      <c r="J426" s="5">
        <v>1</v>
      </c>
      <c r="K426" s="5">
        <v>1</v>
      </c>
      <c r="L426" s="5">
        <v>1</v>
      </c>
      <c r="M426" s="5">
        <v>1</v>
      </c>
      <c r="N426" s="5">
        <v>1</v>
      </c>
      <c r="O426" s="5">
        <v>1</v>
      </c>
      <c r="P426" s="5">
        <v>1</v>
      </c>
      <c r="Q426" s="5">
        <v>-1</v>
      </c>
      <c r="R426" s="5">
        <v>-1</v>
      </c>
      <c r="S426" s="5">
        <v>-1</v>
      </c>
      <c r="T426" s="5">
        <v>-1</v>
      </c>
      <c r="U426" s="5">
        <v>-1</v>
      </c>
      <c r="V426" s="5"/>
    </row>
    <row r="427" spans="1:22" x14ac:dyDescent="0.2">
      <c r="A427" s="5">
        <v>28</v>
      </c>
      <c r="B427" s="5">
        <v>1</v>
      </c>
      <c r="C427" s="5">
        <v>1</v>
      </c>
      <c r="D427" s="5">
        <v>1</v>
      </c>
      <c r="E427" s="5">
        <v>-1</v>
      </c>
      <c r="F427" s="5">
        <v>-1</v>
      </c>
      <c r="G427" s="5">
        <v>1</v>
      </c>
      <c r="H427" s="5">
        <v>1</v>
      </c>
      <c r="I427" s="5">
        <v>-1</v>
      </c>
      <c r="J427" s="5">
        <v>-1</v>
      </c>
      <c r="K427" s="5">
        <v>1</v>
      </c>
      <c r="L427" s="5">
        <v>-1</v>
      </c>
      <c r="M427" s="5">
        <v>-1</v>
      </c>
      <c r="N427" s="5">
        <v>-1</v>
      </c>
      <c r="O427" s="5">
        <v>-1</v>
      </c>
      <c r="P427" s="5">
        <v>1</v>
      </c>
      <c r="Q427" s="5">
        <v>1</v>
      </c>
      <c r="R427" s="5">
        <v>-1</v>
      </c>
      <c r="S427" s="5">
        <v>-1</v>
      </c>
      <c r="T427" s="5">
        <v>-1</v>
      </c>
      <c r="U427" s="5">
        <v>-1</v>
      </c>
      <c r="V427" s="5"/>
    </row>
    <row r="428" spans="1:22" x14ac:dyDescent="0.2">
      <c r="A428" s="5">
        <v>29</v>
      </c>
      <c r="B428" s="5">
        <v>1</v>
      </c>
      <c r="C428" s="5">
        <v>-1</v>
      </c>
      <c r="D428" s="5">
        <v>1</v>
      </c>
      <c r="E428" s="5">
        <v>-1</v>
      </c>
      <c r="F428" s="5">
        <v>-1</v>
      </c>
      <c r="G428" s="5">
        <v>-1</v>
      </c>
      <c r="H428" s="5">
        <v>1</v>
      </c>
      <c r="I428" s="5">
        <v>-1</v>
      </c>
      <c r="J428" s="5">
        <v>-1</v>
      </c>
      <c r="K428" s="5">
        <v>-1</v>
      </c>
      <c r="L428" s="5">
        <v>1</v>
      </c>
      <c r="M428" s="5">
        <v>1</v>
      </c>
      <c r="N428" s="5">
        <v>-1</v>
      </c>
      <c r="O428" s="5">
        <v>-1</v>
      </c>
      <c r="P428" s="5">
        <v>1</v>
      </c>
      <c r="Q428" s="5">
        <v>-1</v>
      </c>
      <c r="R428" s="5">
        <v>1</v>
      </c>
      <c r="S428" s="5">
        <v>1</v>
      </c>
      <c r="T428" s="5">
        <v>-1</v>
      </c>
      <c r="U428" s="5">
        <v>-1</v>
      </c>
      <c r="V428" s="5"/>
    </row>
    <row r="429" spans="1:22" x14ac:dyDescent="0.2">
      <c r="A429" s="5">
        <v>30</v>
      </c>
      <c r="B429" s="5">
        <v>1</v>
      </c>
      <c r="C429" s="5">
        <v>-1</v>
      </c>
      <c r="D429" s="5">
        <v>-1</v>
      </c>
      <c r="E429" s="5">
        <v>1</v>
      </c>
      <c r="F429" s="5">
        <v>-1</v>
      </c>
      <c r="G429" s="5">
        <v>-1</v>
      </c>
      <c r="H429" s="5">
        <v>-1</v>
      </c>
      <c r="I429" s="5">
        <v>1</v>
      </c>
      <c r="J429" s="5">
        <v>-1</v>
      </c>
      <c r="K429" s="5">
        <v>1</v>
      </c>
      <c r="L429" s="5">
        <v>-1</v>
      </c>
      <c r="M429" s="5">
        <v>1</v>
      </c>
      <c r="N429" s="5">
        <v>-1</v>
      </c>
      <c r="O429" s="5">
        <v>1</v>
      </c>
      <c r="P429" s="5">
        <v>-1</v>
      </c>
      <c r="Q429" s="5">
        <v>1</v>
      </c>
      <c r="R429" s="5">
        <v>-1</v>
      </c>
      <c r="S429" s="5">
        <v>1</v>
      </c>
      <c r="T429" s="5">
        <v>-1</v>
      </c>
      <c r="U429" s="5">
        <v>1</v>
      </c>
      <c r="V429" s="5"/>
    </row>
    <row r="430" spans="1:22" x14ac:dyDescent="0.2">
      <c r="A430" s="5">
        <v>31</v>
      </c>
      <c r="B430" s="5">
        <v>1</v>
      </c>
      <c r="C430" s="5">
        <v>-1</v>
      </c>
      <c r="D430" s="5">
        <v>-1</v>
      </c>
      <c r="E430" s="5">
        <v>-1</v>
      </c>
      <c r="F430" s="5">
        <v>1</v>
      </c>
      <c r="G430" s="5">
        <v>-1</v>
      </c>
      <c r="H430" s="5">
        <v>-1</v>
      </c>
      <c r="I430" s="5">
        <v>-1</v>
      </c>
      <c r="J430" s="5">
        <v>1</v>
      </c>
      <c r="K430" s="5">
        <v>1</v>
      </c>
      <c r="L430" s="5">
        <v>1</v>
      </c>
      <c r="M430" s="5">
        <v>-1</v>
      </c>
      <c r="N430" s="5">
        <v>1</v>
      </c>
      <c r="O430" s="5">
        <v>-1</v>
      </c>
      <c r="P430" s="5">
        <v>-1</v>
      </c>
      <c r="Q430" s="5">
        <v>1</v>
      </c>
      <c r="R430" s="5">
        <v>1</v>
      </c>
      <c r="S430" s="5">
        <v>-1</v>
      </c>
      <c r="T430" s="5">
        <v>1</v>
      </c>
      <c r="U430" s="5">
        <v>-1</v>
      </c>
      <c r="V430" s="5"/>
    </row>
    <row r="431" spans="1:22" x14ac:dyDescent="0.2">
      <c r="A431" s="5">
        <v>32</v>
      </c>
      <c r="B431" s="5">
        <v>-1</v>
      </c>
      <c r="C431" s="5">
        <v>-1</v>
      </c>
      <c r="D431" s="5">
        <v>1</v>
      </c>
      <c r="E431" s="5">
        <v>1</v>
      </c>
      <c r="F431" s="5">
        <v>1</v>
      </c>
      <c r="G431" s="5">
        <v>1</v>
      </c>
      <c r="H431" s="5">
        <v>-1</v>
      </c>
      <c r="I431" s="5">
        <v>-1</v>
      </c>
      <c r="J431" s="5">
        <v>-1</v>
      </c>
      <c r="K431" s="5">
        <v>-1</v>
      </c>
      <c r="L431" s="5">
        <v>-1</v>
      </c>
      <c r="M431" s="5">
        <v>-1</v>
      </c>
      <c r="N431" s="5">
        <v>1</v>
      </c>
      <c r="O431" s="5">
        <v>1</v>
      </c>
      <c r="P431" s="5">
        <v>1</v>
      </c>
      <c r="Q431" s="5">
        <v>1</v>
      </c>
      <c r="R431" s="5">
        <v>1</v>
      </c>
      <c r="S431" s="5">
        <v>1</v>
      </c>
      <c r="T431" s="5">
        <v>-1</v>
      </c>
      <c r="U431" s="5">
        <v>-1</v>
      </c>
      <c r="V431" s="5"/>
    </row>
    <row r="432" spans="1:22" x14ac:dyDescent="0.2">
      <c r="A432" s="5">
        <v>33</v>
      </c>
      <c r="B432" s="5">
        <v>-1</v>
      </c>
      <c r="C432" s="5">
        <v>1</v>
      </c>
      <c r="D432" s="5">
        <v>-1</v>
      </c>
      <c r="E432" s="5">
        <v>1</v>
      </c>
      <c r="F432" s="5">
        <v>-1</v>
      </c>
      <c r="G432" s="5">
        <v>-1</v>
      </c>
      <c r="H432" s="5">
        <v>1</v>
      </c>
      <c r="I432" s="5">
        <v>-1</v>
      </c>
      <c r="J432" s="5">
        <v>1</v>
      </c>
      <c r="K432" s="5">
        <v>-1</v>
      </c>
      <c r="L432" s="5">
        <v>1</v>
      </c>
      <c r="M432" s="5">
        <v>-1</v>
      </c>
      <c r="N432" s="5">
        <v>-1</v>
      </c>
      <c r="O432" s="5">
        <v>1</v>
      </c>
      <c r="P432" s="5">
        <v>-1</v>
      </c>
      <c r="Q432" s="5">
        <v>1</v>
      </c>
      <c r="R432" s="5">
        <v>-1</v>
      </c>
      <c r="S432" s="5">
        <v>1</v>
      </c>
      <c r="T432" s="5">
        <v>1</v>
      </c>
      <c r="U432" s="5">
        <v>-1</v>
      </c>
      <c r="V432" s="5"/>
    </row>
    <row r="433" spans="1:22" ht="13.5" thickBot="1" x14ac:dyDescent="0.25">
      <c r="A433" s="6">
        <v>34</v>
      </c>
      <c r="B433" s="6">
        <v>1</v>
      </c>
      <c r="C433" s="6">
        <v>1</v>
      </c>
      <c r="D433" s="6">
        <v>1</v>
      </c>
      <c r="E433" s="6">
        <v>1</v>
      </c>
      <c r="F433" s="6">
        <v>-1</v>
      </c>
      <c r="G433" s="6">
        <v>1</v>
      </c>
      <c r="H433" s="6">
        <v>1</v>
      </c>
      <c r="I433" s="6">
        <v>1</v>
      </c>
      <c r="J433" s="6">
        <v>-1</v>
      </c>
      <c r="K433" s="6">
        <v>1</v>
      </c>
      <c r="L433" s="6">
        <v>1</v>
      </c>
      <c r="M433" s="6">
        <v>-1</v>
      </c>
      <c r="N433" s="6">
        <v>1</v>
      </c>
      <c r="O433" s="6">
        <v>-1</v>
      </c>
      <c r="P433" s="6">
        <v>-1</v>
      </c>
      <c r="Q433" s="6">
        <v>1</v>
      </c>
      <c r="R433" s="6">
        <v>1</v>
      </c>
      <c r="S433" s="6">
        <v>-1</v>
      </c>
      <c r="T433" s="6">
        <v>1</v>
      </c>
      <c r="U433" s="6">
        <v>-1</v>
      </c>
      <c r="V433" s="6"/>
    </row>
  </sheetData>
  <pageMargins left="0.7" right="0.7" top="0.75" bottom="0.75" header="0.3" footer="0.3"/>
  <pageSetup paperSize="0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Z183"/>
  <sheetViews>
    <sheetView topLeftCell="A46" workbookViewId="0">
      <selection activeCell="I54" sqref="I54"/>
    </sheetView>
  </sheetViews>
  <sheetFormatPr defaultRowHeight="15" x14ac:dyDescent="0.25"/>
  <cols>
    <col min="1" max="2" width="2.85546875" customWidth="1"/>
    <col min="3" max="3" width="30.28515625" customWidth="1"/>
    <col min="4" max="4" width="21" customWidth="1"/>
    <col min="5" max="5" width="16.42578125" customWidth="1"/>
    <col min="6" max="7" width="5" customWidth="1"/>
    <col min="8" max="8" width="4.28515625" customWidth="1"/>
    <col min="9" max="9" width="12.85546875" customWidth="1"/>
    <col min="14" max="15" width="9.140625" customWidth="1"/>
    <col min="17" max="17" width="12.28515625" customWidth="1"/>
    <col min="18" max="18" width="12.5703125" customWidth="1"/>
    <col min="19" max="19" width="16.42578125" customWidth="1"/>
  </cols>
  <sheetData>
    <row r="1" spans="2:26" ht="21.75" thickBot="1" x14ac:dyDescent="0.4">
      <c r="B1" s="17"/>
      <c r="C1" s="40" t="s">
        <v>164</v>
      </c>
    </row>
    <row r="2" spans="2:26" x14ac:dyDescent="0.25">
      <c r="B2" s="190"/>
      <c r="C2" s="64" t="s">
        <v>77</v>
      </c>
      <c r="D2" s="48"/>
      <c r="E2" s="51"/>
      <c r="F2" s="51"/>
      <c r="G2" s="76"/>
      <c r="H2" s="51"/>
      <c r="I2" s="51"/>
      <c r="J2" s="129"/>
      <c r="K2" s="129"/>
      <c r="L2" s="129"/>
      <c r="M2" s="129"/>
      <c r="N2" s="129"/>
      <c r="O2" s="129"/>
      <c r="P2" s="129"/>
      <c r="Q2" s="245"/>
      <c r="R2" s="245"/>
      <c r="S2" s="245"/>
      <c r="T2" s="184"/>
      <c r="U2" s="239"/>
      <c r="Y2" t="s">
        <v>55</v>
      </c>
      <c r="Z2">
        <v>93</v>
      </c>
    </row>
    <row r="3" spans="2:26" x14ac:dyDescent="0.25">
      <c r="B3" s="191"/>
      <c r="C3" s="126" t="s">
        <v>208</v>
      </c>
      <c r="D3" s="126" t="s">
        <v>217</v>
      </c>
      <c r="E3" s="52"/>
      <c r="F3" s="52"/>
      <c r="G3" s="77"/>
      <c r="H3" s="52"/>
      <c r="I3" s="127" t="s">
        <v>214</v>
      </c>
      <c r="J3" s="128" t="s">
        <v>209</v>
      </c>
      <c r="K3" s="126" t="s">
        <v>133</v>
      </c>
      <c r="L3" s="126" t="s">
        <v>407</v>
      </c>
      <c r="M3" s="126" t="s">
        <v>408</v>
      </c>
      <c r="N3" s="126" t="s">
        <v>409</v>
      </c>
      <c r="O3" s="126" t="s">
        <v>410</v>
      </c>
      <c r="P3" s="241"/>
      <c r="Q3" s="241" t="s">
        <v>450</v>
      </c>
      <c r="R3" s="241" t="s">
        <v>451</v>
      </c>
      <c r="S3" s="241" t="s">
        <v>452</v>
      </c>
      <c r="T3" s="187"/>
      <c r="U3" s="239"/>
    </row>
    <row r="4" spans="2:26" x14ac:dyDescent="0.25">
      <c r="B4" s="191"/>
      <c r="C4" s="126" t="s">
        <v>120</v>
      </c>
      <c r="D4" s="126" t="s">
        <v>167</v>
      </c>
      <c r="E4" s="248">
        <v>50</v>
      </c>
      <c r="F4" s="52" t="s">
        <v>8</v>
      </c>
      <c r="G4" s="77"/>
      <c r="H4" s="52"/>
      <c r="I4" s="130"/>
      <c r="J4" s="242"/>
      <c r="K4" s="181" t="str">
        <f>IF(AND($J4&lt;&gt;"",$J4&lt;&gt;""),$E4,"")</f>
        <v/>
      </c>
      <c r="L4" s="182"/>
      <c r="M4" s="182"/>
      <c r="N4" s="182"/>
      <c r="O4" s="182"/>
      <c r="P4" s="241"/>
      <c r="Q4" s="181"/>
      <c r="R4" s="181"/>
      <c r="S4" s="181"/>
      <c r="T4" s="187"/>
      <c r="U4" s="239"/>
    </row>
    <row r="5" spans="2:26" x14ac:dyDescent="0.25">
      <c r="B5" s="191"/>
      <c r="C5" s="126" t="s">
        <v>78</v>
      </c>
      <c r="D5" s="126" t="s">
        <v>150</v>
      </c>
      <c r="E5" s="248">
        <v>1700</v>
      </c>
      <c r="F5" s="52" t="s">
        <v>8</v>
      </c>
      <c r="G5" s="77"/>
      <c r="H5" s="52"/>
      <c r="I5" s="130"/>
      <c r="J5" s="242"/>
      <c r="K5" s="181" t="str">
        <f>IF(AND($J5&lt;&gt;"",$J5&lt;&gt;""),$E5,"")</f>
        <v/>
      </c>
      <c r="L5" s="182"/>
      <c r="M5" s="182"/>
      <c r="N5" s="182"/>
      <c r="O5" s="182"/>
      <c r="P5" s="241"/>
      <c r="Q5" s="181"/>
      <c r="R5" s="181"/>
      <c r="S5" s="181"/>
      <c r="T5" s="187"/>
      <c r="U5" s="239"/>
    </row>
    <row r="6" spans="2:26" x14ac:dyDescent="0.25">
      <c r="B6" s="191"/>
      <c r="C6" s="126" t="s">
        <v>79</v>
      </c>
      <c r="D6" s="126" t="s">
        <v>151</v>
      </c>
      <c r="E6" s="248">
        <v>200</v>
      </c>
      <c r="F6" s="52" t="s">
        <v>8</v>
      </c>
      <c r="G6" s="77"/>
      <c r="H6" s="52"/>
      <c r="I6" s="130"/>
      <c r="J6" s="242"/>
      <c r="K6" s="181" t="str">
        <f>IF(AND($J6&lt;&gt;"",$J6&lt;&gt;""),$E6,"")</f>
        <v/>
      </c>
      <c r="L6" s="182"/>
      <c r="M6" s="182"/>
      <c r="N6" s="182"/>
      <c r="O6" s="182"/>
      <c r="P6" s="241"/>
      <c r="Q6" s="181"/>
      <c r="R6" s="181"/>
      <c r="S6" s="181"/>
      <c r="T6" s="187"/>
      <c r="U6" s="239"/>
    </row>
    <row r="7" spans="2:26" x14ac:dyDescent="0.25">
      <c r="B7" s="191"/>
      <c r="C7" s="126" t="s">
        <v>80</v>
      </c>
      <c r="D7" s="126" t="s">
        <v>152</v>
      </c>
      <c r="E7" s="248">
        <v>500</v>
      </c>
      <c r="F7" s="52" t="s">
        <v>8</v>
      </c>
      <c r="G7" s="77"/>
      <c r="H7" s="52"/>
      <c r="I7" s="130"/>
      <c r="J7" s="242"/>
      <c r="K7" s="181" t="str">
        <f>IF(AND($J7&lt;&gt;"",$J7&lt;&gt;""),$E7,"")</f>
        <v/>
      </c>
      <c r="L7" s="182"/>
      <c r="M7" s="182"/>
      <c r="N7" s="182"/>
      <c r="O7" s="182"/>
      <c r="P7" s="241"/>
      <c r="Q7" s="181"/>
      <c r="R7" s="181"/>
      <c r="S7" s="181"/>
      <c r="T7" s="187"/>
      <c r="U7" s="239"/>
      <c r="Y7" t="s">
        <v>56</v>
      </c>
      <c r="Z7">
        <v>16</v>
      </c>
    </row>
    <row r="8" spans="2:26" x14ac:dyDescent="0.25">
      <c r="B8" s="191"/>
      <c r="C8" s="126" t="s">
        <v>81</v>
      </c>
      <c r="D8" s="126" t="s">
        <v>153</v>
      </c>
      <c r="E8" s="248">
        <v>2000</v>
      </c>
      <c r="F8" s="52" t="s">
        <v>8</v>
      </c>
      <c r="G8" s="77"/>
      <c r="H8" s="52"/>
      <c r="I8" s="130"/>
      <c r="J8" s="242"/>
      <c r="K8" s="181" t="str">
        <f>IF(AND($J8&lt;&gt;"",$J8&lt;&gt;""),$E8,"")</f>
        <v/>
      </c>
      <c r="L8" s="182"/>
      <c r="M8" s="182"/>
      <c r="N8" s="182"/>
      <c r="O8" s="182"/>
      <c r="P8" s="241"/>
      <c r="Q8" s="181"/>
      <c r="R8" s="181"/>
      <c r="S8" s="181"/>
      <c r="T8" s="187"/>
      <c r="U8" s="239"/>
      <c r="Y8" t="s">
        <v>57</v>
      </c>
      <c r="Z8">
        <v>21</v>
      </c>
    </row>
    <row r="9" spans="2:26" x14ac:dyDescent="0.25">
      <c r="B9" s="191"/>
      <c r="C9" s="126" t="s">
        <v>121</v>
      </c>
      <c r="D9" s="126" t="s">
        <v>154</v>
      </c>
      <c r="E9" s="65">
        <v>256</v>
      </c>
      <c r="F9" s="53" t="s">
        <v>51</v>
      </c>
      <c r="G9" s="78"/>
      <c r="H9" s="53"/>
      <c r="I9" s="126"/>
      <c r="J9" s="126"/>
      <c r="K9" s="241"/>
      <c r="L9" s="126"/>
      <c r="M9" s="126"/>
      <c r="N9" s="126"/>
      <c r="O9" s="126"/>
      <c r="P9" s="241"/>
      <c r="Q9" s="241"/>
      <c r="R9" s="241"/>
      <c r="S9" s="241"/>
      <c r="T9" s="187"/>
      <c r="U9" s="239"/>
      <c r="Y9" t="s">
        <v>58</v>
      </c>
      <c r="Z9">
        <v>21</v>
      </c>
    </row>
    <row r="10" spans="2:26" x14ac:dyDescent="0.25">
      <c r="B10" s="191"/>
      <c r="C10" s="126" t="s">
        <v>122</v>
      </c>
      <c r="D10" s="126" t="s">
        <v>155</v>
      </c>
      <c r="E10" s="248">
        <v>40</v>
      </c>
      <c r="F10" s="52" t="s">
        <v>8</v>
      </c>
      <c r="G10" s="77"/>
      <c r="H10" s="52"/>
      <c r="I10" s="126"/>
      <c r="J10" s="126"/>
      <c r="K10" s="241"/>
      <c r="L10" s="126"/>
      <c r="M10" s="126"/>
      <c r="N10" s="126"/>
      <c r="O10" s="126"/>
      <c r="P10" s="241"/>
      <c r="Q10" s="241"/>
      <c r="R10" s="241"/>
      <c r="S10" s="241"/>
      <c r="T10" s="187"/>
      <c r="U10" s="239"/>
      <c r="Y10" t="s">
        <v>139</v>
      </c>
      <c r="Z10">
        <v>17</v>
      </c>
    </row>
    <row r="11" spans="2:26" s="123" customFormat="1" x14ac:dyDescent="0.25">
      <c r="B11" s="191"/>
      <c r="C11" s="126" t="s">
        <v>121</v>
      </c>
      <c r="D11" s="126" t="s">
        <v>344</v>
      </c>
      <c r="E11" s="65">
        <v>256</v>
      </c>
      <c r="F11" s="53" t="s">
        <v>51</v>
      </c>
      <c r="G11" s="77"/>
      <c r="H11" s="52"/>
      <c r="I11" s="126"/>
      <c r="J11" s="126"/>
      <c r="K11" s="241"/>
      <c r="L11" s="126"/>
      <c r="M11" s="126"/>
      <c r="N11" s="126"/>
      <c r="O11" s="126"/>
      <c r="P11" s="126"/>
      <c r="Q11" s="241"/>
      <c r="R11" s="241"/>
      <c r="S11" s="241"/>
      <c r="T11" s="187"/>
      <c r="U11" s="239"/>
    </row>
    <row r="12" spans="2:26" s="123" customFormat="1" x14ac:dyDescent="0.25">
      <c r="B12" s="191"/>
      <c r="C12" s="126" t="s">
        <v>122</v>
      </c>
      <c r="D12" s="126" t="s">
        <v>345</v>
      </c>
      <c r="E12" s="248">
        <v>40</v>
      </c>
      <c r="F12" s="52" t="s">
        <v>8</v>
      </c>
      <c r="G12" s="77"/>
      <c r="H12" s="52"/>
      <c r="I12" s="126"/>
      <c r="J12" s="126"/>
      <c r="K12" s="241"/>
      <c r="L12" s="126"/>
      <c r="M12" s="126"/>
      <c r="N12" s="126"/>
      <c r="O12" s="126"/>
      <c r="P12" s="126"/>
      <c r="Q12" s="241"/>
      <c r="R12" s="241"/>
      <c r="S12" s="241"/>
      <c r="T12" s="187"/>
      <c r="U12" s="239"/>
    </row>
    <row r="13" spans="2:26" x14ac:dyDescent="0.25">
      <c r="B13" s="191"/>
      <c r="C13" s="125"/>
      <c r="D13" s="126"/>
      <c r="E13" s="126"/>
      <c r="F13" s="52"/>
      <c r="G13" s="77"/>
      <c r="H13" s="52"/>
      <c r="I13" s="126"/>
      <c r="J13" s="126"/>
      <c r="K13" s="241"/>
      <c r="L13" s="126"/>
      <c r="M13" s="126"/>
      <c r="N13" s="126"/>
      <c r="O13" s="126"/>
      <c r="P13" s="126"/>
      <c r="Q13" s="241"/>
      <c r="R13" s="241"/>
      <c r="S13" s="241"/>
      <c r="T13" s="187"/>
      <c r="U13" s="239"/>
    </row>
    <row r="14" spans="2:26" x14ac:dyDescent="0.25">
      <c r="B14" s="191"/>
      <c r="C14" s="125" t="s">
        <v>123</v>
      </c>
      <c r="D14" s="126"/>
      <c r="E14" s="126"/>
      <c r="F14" s="52"/>
      <c r="G14" s="77"/>
      <c r="H14" s="52"/>
      <c r="I14" s="126"/>
      <c r="J14" s="67"/>
      <c r="K14" s="241"/>
      <c r="L14" s="126"/>
      <c r="M14" s="126"/>
      <c r="N14" s="126"/>
      <c r="O14" s="126"/>
      <c r="P14" s="126"/>
      <c r="Q14" s="241"/>
      <c r="R14" s="241"/>
      <c r="S14" s="241"/>
      <c r="T14" s="187"/>
      <c r="U14" s="239"/>
    </row>
    <row r="15" spans="2:26" x14ac:dyDescent="0.25">
      <c r="B15" s="191"/>
      <c r="C15" s="126" t="s">
        <v>146</v>
      </c>
      <c r="D15" s="126" t="s">
        <v>140</v>
      </c>
      <c r="E15" s="65">
        <v>3</v>
      </c>
      <c r="F15" s="52" t="s">
        <v>51</v>
      </c>
      <c r="G15" s="77"/>
      <c r="H15" s="52"/>
      <c r="I15" s="126"/>
      <c r="J15" s="67"/>
      <c r="K15" s="241"/>
      <c r="L15" s="126"/>
      <c r="M15" s="126"/>
      <c r="N15" s="126"/>
      <c r="O15" s="126"/>
      <c r="P15" s="126"/>
      <c r="Q15" s="241"/>
      <c r="R15" s="241"/>
      <c r="S15" s="241"/>
      <c r="T15" s="187"/>
      <c r="U15" s="239"/>
    </row>
    <row r="16" spans="2:26" x14ac:dyDescent="0.25">
      <c r="B16" s="191"/>
      <c r="C16" s="126" t="s">
        <v>147</v>
      </c>
      <c r="D16" s="126" t="s">
        <v>141</v>
      </c>
      <c r="E16" s="65">
        <v>3</v>
      </c>
      <c r="F16" s="52" t="s">
        <v>51</v>
      </c>
      <c r="G16" s="77"/>
      <c r="H16" s="52"/>
      <c r="I16" s="127" t="s">
        <v>214</v>
      </c>
      <c r="J16" s="128" t="s">
        <v>209</v>
      </c>
      <c r="K16" s="241" t="s">
        <v>133</v>
      </c>
      <c r="L16" s="126" t="s">
        <v>407</v>
      </c>
      <c r="M16" s="126" t="s">
        <v>408</v>
      </c>
      <c r="N16" s="126" t="s">
        <v>409</v>
      </c>
      <c r="O16" s="126" t="s">
        <v>410</v>
      </c>
      <c r="P16" s="126"/>
      <c r="Q16" s="241" t="s">
        <v>450</v>
      </c>
      <c r="R16" s="241" t="s">
        <v>451</v>
      </c>
      <c r="S16" s="241" t="s">
        <v>452</v>
      </c>
      <c r="T16" s="187"/>
      <c r="U16" s="239"/>
    </row>
    <row r="17" spans="2:21" x14ac:dyDescent="0.25">
      <c r="B17" s="191"/>
      <c r="C17" s="126" t="s">
        <v>135</v>
      </c>
      <c r="D17" s="126" t="s">
        <v>142</v>
      </c>
      <c r="E17" s="248">
        <v>0</v>
      </c>
      <c r="F17" s="52" t="s">
        <v>8</v>
      </c>
      <c r="G17" s="77"/>
      <c r="H17" s="52"/>
      <c r="I17" s="130"/>
      <c r="J17" s="242"/>
      <c r="K17" s="181" t="str">
        <f>IF(AND($J17&lt;&gt;"",$J17&lt;&gt;""),$E17,"")</f>
        <v/>
      </c>
      <c r="L17" s="182"/>
      <c r="M17" s="182"/>
      <c r="N17" s="182"/>
      <c r="O17" s="182"/>
      <c r="P17" s="126"/>
      <c r="Q17" s="181"/>
      <c r="R17" s="181"/>
      <c r="S17" s="181"/>
      <c r="T17" s="187"/>
      <c r="U17" s="239"/>
    </row>
    <row r="18" spans="2:21" x14ac:dyDescent="0.25">
      <c r="B18" s="191"/>
      <c r="C18" s="126" t="s">
        <v>136</v>
      </c>
      <c r="D18" s="126" t="s">
        <v>143</v>
      </c>
      <c r="E18" s="248">
        <v>0</v>
      </c>
      <c r="F18" s="52" t="s">
        <v>8</v>
      </c>
      <c r="G18" s="77"/>
      <c r="H18" s="52"/>
      <c r="I18" s="130"/>
      <c r="J18" s="242"/>
      <c r="K18" s="181" t="str">
        <f>IF(AND($J18&lt;&gt;"",$J18&lt;&gt;""),$E18,"")</f>
        <v/>
      </c>
      <c r="L18" s="182"/>
      <c r="M18" s="182"/>
      <c r="N18" s="182"/>
      <c r="O18" s="182"/>
      <c r="P18" s="241"/>
      <c r="Q18" s="181"/>
      <c r="R18" s="181"/>
      <c r="S18" s="181"/>
      <c r="T18" s="187"/>
      <c r="U18" s="239"/>
    </row>
    <row r="19" spans="2:21" x14ac:dyDescent="0.25">
      <c r="B19" s="191"/>
      <c r="C19" s="126" t="s">
        <v>137</v>
      </c>
      <c r="D19" s="126" t="s">
        <v>144</v>
      </c>
      <c r="E19" s="248">
        <v>200</v>
      </c>
      <c r="F19" s="52" t="s">
        <v>8</v>
      </c>
      <c r="G19" s="77"/>
      <c r="H19" s="52"/>
      <c r="I19" s="130"/>
      <c r="J19" s="242"/>
      <c r="K19" s="181" t="str">
        <f>IF(AND($J19&lt;&gt;"",$J19&lt;&gt;""),$E19,"")</f>
        <v/>
      </c>
      <c r="L19" s="182"/>
      <c r="M19" s="182"/>
      <c r="N19" s="182"/>
      <c r="O19" s="182"/>
      <c r="P19" s="241"/>
      <c r="Q19" s="181"/>
      <c r="R19" s="181"/>
      <c r="S19" s="181"/>
      <c r="T19" s="187"/>
      <c r="U19" s="239"/>
    </row>
    <row r="20" spans="2:21" x14ac:dyDescent="0.25">
      <c r="B20" s="191"/>
      <c r="C20" s="126" t="s">
        <v>138</v>
      </c>
      <c r="D20" s="126" t="s">
        <v>145</v>
      </c>
      <c r="E20" s="248">
        <v>400</v>
      </c>
      <c r="F20" s="52" t="s">
        <v>8</v>
      </c>
      <c r="G20" s="77"/>
      <c r="H20" s="52"/>
      <c r="I20" s="130"/>
      <c r="J20" s="242"/>
      <c r="K20" s="181" t="str">
        <f>IF(AND($J20&lt;&gt;"",$J20&lt;&gt;""),$E20,"")</f>
        <v/>
      </c>
      <c r="L20" s="182"/>
      <c r="M20" s="182"/>
      <c r="N20" s="182"/>
      <c r="O20" s="182"/>
      <c r="P20" s="241"/>
      <c r="Q20" s="181"/>
      <c r="R20" s="181"/>
      <c r="S20" s="181"/>
      <c r="T20" s="187"/>
      <c r="U20" s="239"/>
    </row>
    <row r="21" spans="2:21" x14ac:dyDescent="0.25">
      <c r="B21" s="191"/>
      <c r="C21" s="126"/>
      <c r="D21" s="126"/>
      <c r="E21" s="52"/>
      <c r="F21" s="52"/>
      <c r="G21" s="77"/>
      <c r="H21" s="52"/>
      <c r="I21" s="126"/>
      <c r="J21" s="126"/>
      <c r="K21" s="241"/>
      <c r="L21" s="126"/>
      <c r="M21" s="126"/>
      <c r="N21" s="126"/>
      <c r="O21" s="126"/>
      <c r="P21" s="241"/>
      <c r="Q21" s="241"/>
      <c r="R21" s="241"/>
      <c r="S21" s="241"/>
      <c r="T21" s="187"/>
      <c r="U21" s="239"/>
    </row>
    <row r="22" spans="2:21" x14ac:dyDescent="0.25">
      <c r="B22" s="191"/>
      <c r="C22" s="125" t="s">
        <v>125</v>
      </c>
      <c r="D22" s="126"/>
      <c r="E22" s="126"/>
      <c r="F22" s="52"/>
      <c r="G22" s="77"/>
      <c r="H22" s="52"/>
      <c r="I22" s="126"/>
      <c r="J22" s="126"/>
      <c r="K22" s="241"/>
      <c r="L22" s="126"/>
      <c r="M22" s="126"/>
      <c r="N22" s="126"/>
      <c r="O22" s="126"/>
      <c r="P22" s="241"/>
      <c r="Q22" s="241"/>
      <c r="R22" s="241"/>
      <c r="S22" s="241"/>
      <c r="T22" s="187"/>
      <c r="U22" s="239"/>
    </row>
    <row r="23" spans="2:21" x14ac:dyDescent="0.25">
      <c r="B23" s="191"/>
      <c r="C23" s="126" t="s">
        <v>126</v>
      </c>
      <c r="D23" s="126" t="s">
        <v>148</v>
      </c>
      <c r="E23" s="65"/>
      <c r="F23" s="53"/>
      <c r="G23" s="78"/>
      <c r="H23" s="53"/>
      <c r="I23" s="126"/>
      <c r="J23" s="126"/>
      <c r="K23" s="241"/>
      <c r="L23" s="126"/>
      <c r="M23" s="126"/>
      <c r="N23" s="126"/>
      <c r="O23" s="126"/>
      <c r="P23" s="241"/>
      <c r="Q23" s="241"/>
      <c r="R23" s="241"/>
      <c r="S23" s="241"/>
      <c r="T23" s="187"/>
      <c r="U23" s="239"/>
    </row>
    <row r="24" spans="2:21" x14ac:dyDescent="0.25">
      <c r="B24" s="191"/>
      <c r="C24" s="126" t="s">
        <v>127</v>
      </c>
      <c r="D24" s="126" t="s">
        <v>149</v>
      </c>
      <c r="E24" s="66"/>
      <c r="F24" s="53"/>
      <c r="G24" s="78"/>
      <c r="H24" s="53"/>
      <c r="I24" s="126"/>
      <c r="J24" s="126"/>
      <c r="K24" s="241"/>
      <c r="L24" s="126"/>
      <c r="M24" s="126"/>
      <c r="N24" s="126"/>
      <c r="O24" s="126"/>
      <c r="P24" s="241"/>
      <c r="Q24" s="241"/>
      <c r="R24" s="241"/>
      <c r="S24" s="241"/>
      <c r="T24" s="187"/>
      <c r="U24" s="239"/>
    </row>
    <row r="25" spans="2:21" x14ac:dyDescent="0.25">
      <c r="B25" s="191"/>
      <c r="C25" s="126" t="s">
        <v>82</v>
      </c>
      <c r="D25" s="126" t="s">
        <v>364</v>
      </c>
      <c r="E25" s="66" t="s">
        <v>367</v>
      </c>
      <c r="F25" s="53"/>
      <c r="G25" s="77"/>
      <c r="H25" s="52"/>
      <c r="I25" s="127" t="s">
        <v>214</v>
      </c>
      <c r="J25" s="128" t="s">
        <v>209</v>
      </c>
      <c r="K25" s="241" t="s">
        <v>133</v>
      </c>
      <c r="L25" s="126" t="s">
        <v>407</v>
      </c>
      <c r="M25" s="126" t="s">
        <v>408</v>
      </c>
      <c r="N25" s="126" t="s">
        <v>409</v>
      </c>
      <c r="O25" s="126" t="s">
        <v>410</v>
      </c>
      <c r="P25" s="241"/>
      <c r="Q25" s="241" t="s">
        <v>450</v>
      </c>
      <c r="R25" s="241" t="s">
        <v>451</v>
      </c>
      <c r="S25" s="241" t="s">
        <v>452</v>
      </c>
      <c r="T25" s="187"/>
      <c r="U25" s="239"/>
    </row>
    <row r="26" spans="2:21" x14ac:dyDescent="0.25">
      <c r="B26" s="191"/>
      <c r="C26" s="126" t="s">
        <v>83</v>
      </c>
      <c r="D26" s="126" t="s">
        <v>84</v>
      </c>
      <c r="E26" s="248">
        <v>-10</v>
      </c>
      <c r="F26" s="52" t="s">
        <v>194</v>
      </c>
      <c r="G26" s="77"/>
      <c r="H26" s="52"/>
      <c r="I26" s="130"/>
      <c r="J26" s="242"/>
      <c r="K26" s="181" t="str">
        <f>IF(AND($J26&lt;&gt;"",$J26&lt;&gt;""),$E26,"")</f>
        <v/>
      </c>
      <c r="L26" s="182"/>
      <c r="M26" s="182"/>
      <c r="N26" s="182"/>
      <c r="O26" s="182"/>
      <c r="P26" s="241"/>
      <c r="Q26" s="181"/>
      <c r="R26" s="181"/>
      <c r="S26" s="181"/>
      <c r="T26" s="187"/>
      <c r="U26" s="239"/>
    </row>
    <row r="27" spans="2:21" ht="15.75" thickBot="1" x14ac:dyDescent="0.3">
      <c r="B27" s="192"/>
      <c r="C27" s="68"/>
      <c r="D27" s="47"/>
      <c r="E27" s="47"/>
      <c r="F27" s="54"/>
      <c r="G27" s="79"/>
      <c r="H27" s="54"/>
      <c r="I27" s="69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193"/>
      <c r="U27" s="239"/>
    </row>
    <row r="28" spans="2:21" ht="21.75" thickBot="1" x14ac:dyDescent="0.4">
      <c r="C28" s="40" t="s">
        <v>293</v>
      </c>
      <c r="D28" s="46"/>
      <c r="F28" s="46"/>
      <c r="G28" s="46"/>
      <c r="K28" s="239"/>
    </row>
    <row r="29" spans="2:21" x14ac:dyDescent="0.25">
      <c r="B29" s="188"/>
      <c r="C29" s="64"/>
      <c r="D29" s="129"/>
      <c r="E29" s="64" t="s">
        <v>60</v>
      </c>
      <c r="F29" s="51"/>
      <c r="G29" s="76"/>
      <c r="H29" s="51"/>
      <c r="I29" s="129"/>
      <c r="J29" s="64"/>
      <c r="K29" s="245"/>
      <c r="L29" s="129"/>
      <c r="M29" s="129"/>
      <c r="N29" s="129"/>
      <c r="O29" s="129"/>
      <c r="P29" s="129"/>
      <c r="Q29" s="245"/>
      <c r="R29" s="245"/>
      <c r="S29" s="245"/>
      <c r="T29" s="184"/>
    </row>
    <row r="30" spans="2:21" x14ac:dyDescent="0.25">
      <c r="B30" s="186"/>
      <c r="C30" s="72" t="s">
        <v>85</v>
      </c>
      <c r="D30" s="126"/>
      <c r="E30" s="126"/>
      <c r="F30" s="52"/>
      <c r="G30" s="77"/>
      <c r="H30" s="52"/>
      <c r="I30" s="52"/>
      <c r="J30" s="126"/>
      <c r="K30" s="241"/>
      <c r="L30" s="126"/>
      <c r="M30" s="126"/>
      <c r="N30" s="126"/>
      <c r="O30" s="126"/>
      <c r="P30" s="126"/>
      <c r="Q30" s="241"/>
      <c r="R30" s="241"/>
      <c r="S30" s="241"/>
      <c r="T30" s="187"/>
    </row>
    <row r="31" spans="2:21" x14ac:dyDescent="0.25">
      <c r="B31" s="186"/>
      <c r="C31" s="72"/>
      <c r="D31" s="126" t="s">
        <v>218</v>
      </c>
      <c r="E31" s="126" t="s">
        <v>215</v>
      </c>
      <c r="F31" s="52"/>
      <c r="G31" s="77"/>
      <c r="H31" s="52"/>
      <c r="I31" s="52"/>
      <c r="J31" s="126"/>
      <c r="K31" s="241"/>
      <c r="L31" s="126"/>
      <c r="M31" s="126"/>
      <c r="N31" s="126"/>
      <c r="O31" s="126"/>
      <c r="P31" s="241"/>
      <c r="Q31" s="241"/>
      <c r="R31" s="241"/>
      <c r="S31" s="241"/>
      <c r="T31" s="187"/>
    </row>
    <row r="32" spans="2:21" x14ac:dyDescent="0.25">
      <c r="B32" s="186"/>
      <c r="C32" s="72"/>
      <c r="D32" s="126" t="s">
        <v>219</v>
      </c>
      <c r="E32" s="126" t="s">
        <v>216</v>
      </c>
      <c r="F32" s="52"/>
      <c r="G32" s="77"/>
      <c r="H32" s="52"/>
      <c r="I32" s="127" t="s">
        <v>214</v>
      </c>
      <c r="J32" s="128" t="s">
        <v>209</v>
      </c>
      <c r="K32" s="241" t="s">
        <v>133</v>
      </c>
      <c r="L32" s="126" t="s">
        <v>407</v>
      </c>
      <c r="M32" s="126" t="s">
        <v>408</v>
      </c>
      <c r="N32" s="126" t="s">
        <v>409</v>
      </c>
      <c r="O32" s="126" t="s">
        <v>410</v>
      </c>
      <c r="P32" s="241"/>
      <c r="Q32" s="241" t="s">
        <v>450</v>
      </c>
      <c r="R32" s="241" t="s">
        <v>451</v>
      </c>
      <c r="S32" s="241" t="s">
        <v>452</v>
      </c>
      <c r="T32" s="187"/>
    </row>
    <row r="33" spans="2:20" x14ac:dyDescent="0.25">
      <c r="B33" s="186"/>
      <c r="C33" s="126" t="s">
        <v>168</v>
      </c>
      <c r="D33" s="126" t="s">
        <v>156</v>
      </c>
      <c r="E33" s="248">
        <v>2000</v>
      </c>
      <c r="F33" s="52" t="s">
        <v>25</v>
      </c>
      <c r="G33" s="77"/>
      <c r="H33" s="52"/>
      <c r="I33" s="130"/>
      <c r="J33" s="242"/>
      <c r="K33" s="181" t="str">
        <f>IF(AND($J33&lt;&gt;"",$J33&lt;&gt;""),$E33,"")</f>
        <v/>
      </c>
      <c r="L33" s="182"/>
      <c r="M33" s="182"/>
      <c r="N33" s="182"/>
      <c r="O33" s="182"/>
      <c r="P33" s="241"/>
      <c r="Q33" s="181"/>
      <c r="R33" s="181"/>
      <c r="S33" s="181"/>
      <c r="T33" s="187"/>
    </row>
    <row r="34" spans="2:20" x14ac:dyDescent="0.25">
      <c r="B34" s="186"/>
      <c r="C34" s="126" t="s">
        <v>86</v>
      </c>
      <c r="D34" s="126" t="s">
        <v>157</v>
      </c>
      <c r="E34" s="248">
        <v>0.25</v>
      </c>
      <c r="F34" s="52" t="s">
        <v>51</v>
      </c>
      <c r="G34" s="77"/>
      <c r="H34" s="52"/>
      <c r="I34" s="130"/>
      <c r="J34" s="242"/>
      <c r="K34" s="181" t="str">
        <f>IF(AND($J34&lt;&gt;"",$J34&lt;&gt;""),$E34,"")</f>
        <v/>
      </c>
      <c r="L34" s="182"/>
      <c r="M34" s="182"/>
      <c r="N34" s="182"/>
      <c r="O34" s="182"/>
      <c r="P34" s="241"/>
      <c r="Q34" s="181"/>
      <c r="R34" s="181"/>
      <c r="S34" s="181"/>
      <c r="T34" s="187"/>
    </row>
    <row r="35" spans="2:20" x14ac:dyDescent="0.25">
      <c r="B35" s="186"/>
      <c r="C35" s="126"/>
      <c r="D35" s="126"/>
      <c r="E35" s="126"/>
      <c r="F35" s="52"/>
      <c r="G35" s="77"/>
      <c r="H35" s="52"/>
      <c r="I35" s="126"/>
      <c r="J35" s="126"/>
      <c r="K35" s="241"/>
      <c r="L35" s="126"/>
      <c r="M35" s="126"/>
      <c r="N35" s="126"/>
      <c r="O35" s="126"/>
      <c r="P35" s="241"/>
      <c r="Q35" s="241"/>
      <c r="R35" s="241"/>
      <c r="S35" s="241"/>
      <c r="T35" s="187"/>
    </row>
    <row r="36" spans="2:20" x14ac:dyDescent="0.25">
      <c r="B36" s="186"/>
      <c r="C36" s="72" t="s">
        <v>87</v>
      </c>
      <c r="D36" s="126"/>
      <c r="E36" s="126"/>
      <c r="F36" s="52"/>
      <c r="G36" s="77"/>
      <c r="H36" s="52"/>
      <c r="I36" s="126"/>
      <c r="J36" s="126"/>
      <c r="K36" s="241"/>
      <c r="L36" s="126"/>
      <c r="M36" s="126"/>
      <c r="N36" s="126"/>
      <c r="O36" s="126"/>
      <c r="P36" s="241"/>
      <c r="Q36" s="241"/>
      <c r="R36" s="241"/>
      <c r="S36" s="241"/>
      <c r="T36" s="187"/>
    </row>
    <row r="37" spans="2:20" x14ac:dyDescent="0.25">
      <c r="B37" s="186"/>
      <c r="C37" s="72"/>
      <c r="D37" s="126" t="s">
        <v>220</v>
      </c>
      <c r="E37" s="126" t="s">
        <v>215</v>
      </c>
      <c r="F37" s="52"/>
      <c r="G37" s="77"/>
      <c r="H37" s="52"/>
      <c r="I37" s="126"/>
      <c r="J37" s="126"/>
      <c r="K37" s="241"/>
      <c r="L37" s="126"/>
      <c r="M37" s="126"/>
      <c r="N37" s="126"/>
      <c r="O37" s="126"/>
      <c r="P37" s="241"/>
      <c r="Q37" s="241"/>
      <c r="R37" s="241"/>
      <c r="S37" s="241"/>
      <c r="T37" s="187"/>
    </row>
    <row r="38" spans="2:20" x14ac:dyDescent="0.25">
      <c r="B38" s="186"/>
      <c r="C38" s="72"/>
      <c r="D38" s="126" t="s">
        <v>221</v>
      </c>
      <c r="E38" s="126" t="s">
        <v>216</v>
      </c>
      <c r="F38" s="52"/>
      <c r="G38" s="77"/>
      <c r="H38" s="52"/>
      <c r="I38" s="127" t="s">
        <v>214</v>
      </c>
      <c r="J38" s="128" t="s">
        <v>209</v>
      </c>
      <c r="K38" s="241" t="s">
        <v>133</v>
      </c>
      <c r="L38" s="126" t="s">
        <v>407</v>
      </c>
      <c r="M38" s="126" t="s">
        <v>408</v>
      </c>
      <c r="N38" s="126" t="s">
        <v>409</v>
      </c>
      <c r="O38" s="126" t="s">
        <v>410</v>
      </c>
      <c r="P38" s="241"/>
      <c r="Q38" s="241" t="s">
        <v>450</v>
      </c>
      <c r="R38" s="241" t="s">
        <v>451</v>
      </c>
      <c r="S38" s="241" t="s">
        <v>452</v>
      </c>
      <c r="T38" s="187"/>
    </row>
    <row r="39" spans="2:20" x14ac:dyDescent="0.25">
      <c r="B39" s="186"/>
      <c r="C39" s="126" t="s">
        <v>168</v>
      </c>
      <c r="D39" s="126" t="s">
        <v>158</v>
      </c>
      <c r="E39" s="248">
        <v>2000</v>
      </c>
      <c r="F39" s="52" t="s">
        <v>25</v>
      </c>
      <c r="G39" s="77"/>
      <c r="H39" s="52"/>
      <c r="I39" s="130"/>
      <c r="J39" s="242"/>
      <c r="K39" s="181" t="str">
        <f>IF(AND($J39&lt;&gt;"",$J39&lt;&gt;""),$E39,"")</f>
        <v/>
      </c>
      <c r="L39" s="182"/>
      <c r="M39" s="182"/>
      <c r="N39" s="182"/>
      <c r="O39" s="182"/>
      <c r="P39" s="241"/>
      <c r="Q39" s="181"/>
      <c r="R39" s="181"/>
      <c r="S39" s="181"/>
      <c r="T39" s="187"/>
    </row>
    <row r="40" spans="2:20" x14ac:dyDescent="0.25">
      <c r="B40" s="186"/>
      <c r="C40" s="126" t="s">
        <v>86</v>
      </c>
      <c r="D40" s="126" t="s">
        <v>161</v>
      </c>
      <c r="E40" s="248">
        <v>0.25</v>
      </c>
      <c r="F40" s="52" t="s">
        <v>51</v>
      </c>
      <c r="G40" s="77"/>
      <c r="H40" s="52"/>
      <c r="I40" s="130"/>
      <c r="J40" s="242"/>
      <c r="K40" s="181" t="str">
        <f>IF(AND($J40&lt;&gt;"",$J40&lt;&gt;""),$E40,"")</f>
        <v/>
      </c>
      <c r="L40" s="182"/>
      <c r="M40" s="182"/>
      <c r="N40" s="182"/>
      <c r="O40" s="182"/>
      <c r="P40" s="241"/>
      <c r="Q40" s="181"/>
      <c r="R40" s="181"/>
      <c r="S40" s="181"/>
      <c r="T40" s="187"/>
    </row>
    <row r="41" spans="2:20" x14ac:dyDescent="0.25">
      <c r="B41" s="186"/>
      <c r="C41" s="126"/>
      <c r="D41" s="126"/>
      <c r="E41" s="126"/>
      <c r="F41" s="52"/>
      <c r="G41" s="77"/>
      <c r="H41" s="52"/>
      <c r="I41" s="73"/>
      <c r="J41" s="126"/>
      <c r="K41" s="241"/>
      <c r="L41" s="126"/>
      <c r="M41" s="126"/>
      <c r="N41" s="73"/>
      <c r="O41" s="126"/>
      <c r="P41" s="241"/>
      <c r="Q41" s="241"/>
      <c r="R41" s="241"/>
      <c r="S41" s="241"/>
      <c r="T41" s="187"/>
    </row>
    <row r="42" spans="2:20" x14ac:dyDescent="0.25">
      <c r="B42" s="186"/>
      <c r="C42" s="72" t="s">
        <v>24</v>
      </c>
      <c r="D42" s="126"/>
      <c r="E42" s="126"/>
      <c r="F42" s="52"/>
      <c r="G42" s="77"/>
      <c r="H42" s="52"/>
      <c r="I42" s="73"/>
      <c r="J42" s="126"/>
      <c r="K42" s="241"/>
      <c r="L42" s="126"/>
      <c r="M42" s="126"/>
      <c r="N42" s="73"/>
      <c r="O42" s="126"/>
      <c r="P42" s="241"/>
      <c r="Q42" s="241"/>
      <c r="R42" s="241"/>
      <c r="S42" s="241"/>
      <c r="T42" s="187"/>
    </row>
    <row r="43" spans="2:20" x14ac:dyDescent="0.25">
      <c r="B43" s="186"/>
      <c r="C43" s="72"/>
      <c r="D43" s="126" t="s">
        <v>222</v>
      </c>
      <c r="E43" s="126" t="s">
        <v>215</v>
      </c>
      <c r="F43" s="52"/>
      <c r="G43" s="77"/>
      <c r="H43" s="52"/>
      <c r="I43" s="73"/>
      <c r="J43" s="126"/>
      <c r="K43" s="241"/>
      <c r="L43" s="126"/>
      <c r="M43" s="126"/>
      <c r="N43" s="73"/>
      <c r="O43" s="126"/>
      <c r="P43" s="241"/>
      <c r="Q43" s="241"/>
      <c r="R43" s="241"/>
      <c r="S43" s="241"/>
      <c r="T43" s="187"/>
    </row>
    <row r="44" spans="2:20" x14ac:dyDescent="0.25">
      <c r="B44" s="186"/>
      <c r="C44" s="72"/>
      <c r="D44" s="126" t="s">
        <v>223</v>
      </c>
      <c r="E44" s="126" t="s">
        <v>216</v>
      </c>
      <c r="F44" s="52"/>
      <c r="G44" s="77"/>
      <c r="H44" s="52"/>
      <c r="I44" s="127" t="s">
        <v>214</v>
      </c>
      <c r="J44" s="128" t="s">
        <v>209</v>
      </c>
      <c r="K44" s="241" t="s">
        <v>133</v>
      </c>
      <c r="L44" s="126" t="s">
        <v>407</v>
      </c>
      <c r="M44" s="126" t="s">
        <v>408</v>
      </c>
      <c r="N44" s="126" t="s">
        <v>409</v>
      </c>
      <c r="O44" s="126" t="s">
        <v>410</v>
      </c>
      <c r="P44" s="241"/>
      <c r="Q44" s="241" t="s">
        <v>450</v>
      </c>
      <c r="R44" s="241" t="s">
        <v>451</v>
      </c>
      <c r="S44" s="241" t="s">
        <v>452</v>
      </c>
      <c r="T44" s="187"/>
    </row>
    <row r="45" spans="2:20" x14ac:dyDescent="0.25">
      <c r="B45" s="186"/>
      <c r="C45" s="126" t="s">
        <v>168</v>
      </c>
      <c r="D45" s="126" t="s">
        <v>159</v>
      </c>
      <c r="E45" s="248">
        <v>2000</v>
      </c>
      <c r="F45" s="52" t="s">
        <v>25</v>
      </c>
      <c r="G45" s="77"/>
      <c r="H45" s="52"/>
      <c r="I45" s="130"/>
      <c r="J45" s="242"/>
      <c r="K45" s="181" t="str">
        <f>IF(AND($J45&lt;&gt;"",$J45&lt;&gt;""),$E45,"")</f>
        <v/>
      </c>
      <c r="L45" s="182"/>
      <c r="M45" s="182"/>
      <c r="N45" s="182"/>
      <c r="O45" s="182"/>
      <c r="P45" s="241"/>
      <c r="Q45" s="181"/>
      <c r="R45" s="181"/>
      <c r="S45" s="181"/>
      <c r="T45" s="187"/>
    </row>
    <row r="46" spans="2:20" x14ac:dyDescent="0.25">
      <c r="B46" s="186"/>
      <c r="C46" s="126" t="s">
        <v>86</v>
      </c>
      <c r="D46" s="126" t="s">
        <v>162</v>
      </c>
      <c r="E46" s="248">
        <v>0.25</v>
      </c>
      <c r="F46" s="52" t="s">
        <v>51</v>
      </c>
      <c r="G46" s="77"/>
      <c r="H46" s="52"/>
      <c r="I46" s="130"/>
      <c r="J46" s="242"/>
      <c r="K46" s="181" t="str">
        <f>IF(AND($J46&lt;&gt;"",$J46&lt;&gt;""),$E46,"")</f>
        <v/>
      </c>
      <c r="L46" s="182"/>
      <c r="M46" s="182"/>
      <c r="N46" s="182"/>
      <c r="O46" s="182"/>
      <c r="P46" s="241"/>
      <c r="Q46" s="181"/>
      <c r="R46" s="181"/>
      <c r="S46" s="181"/>
      <c r="T46" s="187"/>
    </row>
    <row r="47" spans="2:20" x14ac:dyDescent="0.25">
      <c r="B47" s="186"/>
      <c r="C47" s="126"/>
      <c r="D47" s="126"/>
      <c r="E47" s="126"/>
      <c r="F47" s="52"/>
      <c r="G47" s="77"/>
      <c r="H47" s="52"/>
      <c r="I47" s="126"/>
      <c r="J47" s="126"/>
      <c r="K47" s="241"/>
      <c r="L47" s="126"/>
      <c r="M47" s="126"/>
      <c r="N47" s="126"/>
      <c r="O47" s="126"/>
      <c r="P47" s="241"/>
      <c r="Q47" s="241"/>
      <c r="R47" s="241"/>
      <c r="S47" s="241"/>
      <c r="T47" s="187"/>
    </row>
    <row r="48" spans="2:20" x14ac:dyDescent="0.25">
      <c r="B48" s="186"/>
      <c r="C48" s="72" t="s">
        <v>88</v>
      </c>
      <c r="D48" s="126"/>
      <c r="E48" s="126"/>
      <c r="F48" s="52"/>
      <c r="G48" s="77"/>
      <c r="H48" s="52"/>
      <c r="I48" s="126"/>
      <c r="J48" s="126"/>
      <c r="K48" s="241"/>
      <c r="L48" s="126"/>
      <c r="M48" s="126"/>
      <c r="N48" s="126"/>
      <c r="O48" s="126"/>
      <c r="P48" s="241"/>
      <c r="Q48" s="241"/>
      <c r="R48" s="241"/>
      <c r="S48" s="241"/>
      <c r="T48" s="187"/>
    </row>
    <row r="49" spans="2:20" x14ac:dyDescent="0.25">
      <c r="B49" s="186"/>
      <c r="C49" s="72"/>
      <c r="D49" s="126" t="s">
        <v>224</v>
      </c>
      <c r="E49" s="126" t="s">
        <v>215</v>
      </c>
      <c r="F49" s="52"/>
      <c r="G49" s="77"/>
      <c r="H49" s="52"/>
      <c r="I49" s="126"/>
      <c r="J49" s="126"/>
      <c r="K49" s="241"/>
      <c r="L49" s="126"/>
      <c r="M49" s="126"/>
      <c r="N49" s="126"/>
      <c r="O49" s="126"/>
      <c r="P49" s="241"/>
      <c r="Q49" s="241"/>
      <c r="R49" s="241"/>
      <c r="S49" s="241"/>
      <c r="T49" s="187"/>
    </row>
    <row r="50" spans="2:20" x14ac:dyDescent="0.25">
      <c r="B50" s="186"/>
      <c r="C50" s="72"/>
      <c r="D50" s="126" t="s">
        <v>225</v>
      </c>
      <c r="E50" s="126" t="s">
        <v>216</v>
      </c>
      <c r="F50" s="52"/>
      <c r="G50" s="77"/>
      <c r="H50" s="52"/>
      <c r="I50" s="127" t="s">
        <v>214</v>
      </c>
      <c r="J50" s="128" t="s">
        <v>209</v>
      </c>
      <c r="K50" s="241" t="s">
        <v>133</v>
      </c>
      <c r="L50" s="126" t="s">
        <v>407</v>
      </c>
      <c r="M50" s="126" t="s">
        <v>408</v>
      </c>
      <c r="N50" s="126" t="s">
        <v>409</v>
      </c>
      <c r="O50" s="126" t="s">
        <v>410</v>
      </c>
      <c r="P50" s="241"/>
      <c r="Q50" s="241" t="s">
        <v>450</v>
      </c>
      <c r="R50" s="241" t="s">
        <v>451</v>
      </c>
      <c r="S50" s="241" t="s">
        <v>452</v>
      </c>
      <c r="T50" s="187"/>
    </row>
    <row r="51" spans="2:20" x14ac:dyDescent="0.25">
      <c r="B51" s="186"/>
      <c r="C51" s="126" t="s">
        <v>168</v>
      </c>
      <c r="D51" s="126" t="s">
        <v>160</v>
      </c>
      <c r="E51" s="248">
        <v>2000</v>
      </c>
      <c r="F51" s="52" t="s">
        <v>25</v>
      </c>
      <c r="G51" s="77"/>
      <c r="H51" s="52"/>
      <c r="I51" s="130"/>
      <c r="J51" s="242"/>
      <c r="K51" s="181" t="str">
        <f>IF(AND($J51&lt;&gt;"",$J51&lt;&gt;""),$E51,"")</f>
        <v/>
      </c>
      <c r="L51" s="182"/>
      <c r="M51" s="182"/>
      <c r="N51" s="182"/>
      <c r="O51" s="182"/>
      <c r="P51" s="241"/>
      <c r="Q51" s="181"/>
      <c r="R51" s="181"/>
      <c r="S51" s="181"/>
      <c r="T51" s="187"/>
    </row>
    <row r="52" spans="2:20" x14ac:dyDescent="0.25">
      <c r="B52" s="186"/>
      <c r="C52" s="126" t="s">
        <v>86</v>
      </c>
      <c r="D52" s="126" t="s">
        <v>163</v>
      </c>
      <c r="E52" s="248">
        <v>0.25</v>
      </c>
      <c r="F52" s="52" t="s">
        <v>51</v>
      </c>
      <c r="G52" s="77"/>
      <c r="H52" s="52"/>
      <c r="I52" s="130"/>
      <c r="J52" s="242"/>
      <c r="K52" s="181" t="str">
        <f>IF(AND($J52&lt;&gt;"",$J52&lt;&gt;""),$E52,"")</f>
        <v/>
      </c>
      <c r="L52" s="182"/>
      <c r="M52" s="182"/>
      <c r="N52" s="182"/>
      <c r="O52" s="182"/>
      <c r="P52" s="241"/>
      <c r="Q52" s="181"/>
      <c r="R52" s="181"/>
      <c r="S52" s="181"/>
      <c r="T52" s="187"/>
    </row>
    <row r="53" spans="2:20" ht="15.75" thickBot="1" x14ac:dyDescent="0.3">
      <c r="B53" s="194"/>
      <c r="C53" s="47"/>
      <c r="D53" s="47"/>
      <c r="E53" s="47"/>
      <c r="F53" s="54"/>
      <c r="G53" s="79"/>
      <c r="H53" s="54"/>
      <c r="I53" s="69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193"/>
    </row>
    <row r="54" spans="2:20" ht="21.75" thickBot="1" x14ac:dyDescent="0.4">
      <c r="C54" s="40" t="s">
        <v>294</v>
      </c>
      <c r="D54" s="46"/>
      <c r="F54" s="46"/>
      <c r="G54" s="46"/>
      <c r="K54" s="239"/>
    </row>
    <row r="55" spans="2:20" x14ac:dyDescent="0.25">
      <c r="B55" s="188"/>
      <c r="C55" s="64"/>
      <c r="D55" s="129"/>
      <c r="E55" s="64" t="s">
        <v>60</v>
      </c>
      <c r="F55" s="51"/>
      <c r="G55" s="76"/>
      <c r="H55" s="51"/>
      <c r="I55" s="129"/>
      <c r="J55" s="64" t="s">
        <v>30</v>
      </c>
      <c r="K55" s="245"/>
      <c r="L55" s="129"/>
      <c r="M55" s="129"/>
      <c r="N55" s="129"/>
      <c r="O55" s="129"/>
      <c r="P55" s="129"/>
      <c r="Q55" s="245"/>
      <c r="R55" s="245"/>
      <c r="S55" s="245"/>
      <c r="T55" s="184"/>
    </row>
    <row r="56" spans="2:20" x14ac:dyDescent="0.25">
      <c r="B56" s="186"/>
      <c r="C56" s="125"/>
      <c r="D56" s="126"/>
      <c r="E56" s="125"/>
      <c r="F56" s="52"/>
      <c r="G56" s="77"/>
      <c r="H56" s="52"/>
      <c r="I56" s="126"/>
      <c r="J56" s="125"/>
      <c r="K56" s="241"/>
      <c r="L56" s="241"/>
      <c r="M56" s="126"/>
      <c r="N56" s="126"/>
      <c r="O56" s="126"/>
      <c r="P56" s="126"/>
      <c r="Q56" s="241"/>
      <c r="R56" s="241"/>
      <c r="S56" s="241"/>
      <c r="T56" s="187"/>
    </row>
    <row r="57" spans="2:20" x14ac:dyDescent="0.25">
      <c r="B57" s="186"/>
      <c r="C57" s="125" t="s">
        <v>128</v>
      </c>
      <c r="D57" s="126" t="s">
        <v>129</v>
      </c>
      <c r="E57" s="84" t="s">
        <v>251</v>
      </c>
      <c r="F57" s="55"/>
      <c r="G57" s="80"/>
      <c r="H57" s="55"/>
      <c r="I57" s="126"/>
      <c r="J57" s="125"/>
      <c r="K57" s="241"/>
      <c r="L57" s="241"/>
      <c r="M57" s="126"/>
      <c r="N57" s="126"/>
      <c r="O57" s="126"/>
      <c r="P57" s="241"/>
      <c r="Q57" s="241"/>
      <c r="R57" s="241"/>
      <c r="S57" s="241"/>
      <c r="T57" s="187"/>
    </row>
    <row r="58" spans="2:20" x14ac:dyDescent="0.25">
      <c r="B58" s="186"/>
      <c r="C58" s="72" t="s">
        <v>85</v>
      </c>
      <c r="D58" s="126"/>
      <c r="E58" s="126"/>
      <c r="F58" s="52"/>
      <c r="G58" s="77"/>
      <c r="H58" s="52"/>
      <c r="I58" s="127" t="s">
        <v>214</v>
      </c>
      <c r="J58" s="128" t="s">
        <v>209</v>
      </c>
      <c r="K58" s="241" t="s">
        <v>133</v>
      </c>
      <c r="L58" s="126" t="s">
        <v>407</v>
      </c>
      <c r="M58" s="126" t="s">
        <v>408</v>
      </c>
      <c r="N58" s="126" t="s">
        <v>409</v>
      </c>
      <c r="O58" s="126" t="s">
        <v>410</v>
      </c>
      <c r="P58" s="241"/>
      <c r="Q58" s="241" t="s">
        <v>450</v>
      </c>
      <c r="R58" s="241" t="s">
        <v>451</v>
      </c>
      <c r="S58" s="241" t="s">
        <v>452</v>
      </c>
      <c r="T58" s="187"/>
    </row>
    <row r="59" spans="2:20" x14ac:dyDescent="0.25">
      <c r="B59" s="186"/>
      <c r="C59" s="126" t="s">
        <v>89</v>
      </c>
      <c r="D59" s="126" t="s">
        <v>258</v>
      </c>
      <c r="E59" s="248">
        <v>2200</v>
      </c>
      <c r="F59" s="52" t="s">
        <v>90</v>
      </c>
      <c r="G59" s="77"/>
      <c r="H59" s="52"/>
      <c r="I59" s="130"/>
      <c r="J59" s="242"/>
      <c r="K59" s="181" t="str">
        <f t="shared" ref="K59:K65" si="0">IF(AND($J59&lt;&gt;"",$J59&lt;&gt;""),$E59,"")</f>
        <v/>
      </c>
      <c r="L59" s="182"/>
      <c r="M59" s="182"/>
      <c r="N59" s="182"/>
      <c r="O59" s="182"/>
      <c r="P59" s="241"/>
      <c r="Q59" s="181"/>
      <c r="R59" s="181"/>
      <c r="S59" s="181"/>
      <c r="T59" s="187"/>
    </row>
    <row r="60" spans="2:20" x14ac:dyDescent="0.25">
      <c r="B60" s="186"/>
      <c r="C60" s="126" t="s">
        <v>91</v>
      </c>
      <c r="D60" s="126" t="s">
        <v>257</v>
      </c>
      <c r="E60" s="248">
        <v>0.6</v>
      </c>
      <c r="F60" s="52" t="s">
        <v>51</v>
      </c>
      <c r="G60" s="77"/>
      <c r="H60" s="52"/>
      <c r="I60" s="130"/>
      <c r="J60" s="242"/>
      <c r="K60" s="181" t="str">
        <f t="shared" si="0"/>
        <v/>
      </c>
      <c r="L60" s="182"/>
      <c r="M60" s="182"/>
      <c r="N60" s="182"/>
      <c r="O60" s="182"/>
      <c r="P60" s="241"/>
      <c r="Q60" s="181"/>
      <c r="R60" s="181"/>
      <c r="S60" s="181"/>
      <c r="T60" s="187"/>
    </row>
    <row r="61" spans="2:20" x14ac:dyDescent="0.25">
      <c r="B61" s="186"/>
      <c r="C61" s="126" t="s">
        <v>92</v>
      </c>
      <c r="D61" s="126" t="s">
        <v>256</v>
      </c>
      <c r="E61" s="248">
        <v>0.8</v>
      </c>
      <c r="F61" s="52" t="s">
        <v>51</v>
      </c>
      <c r="G61" s="77"/>
      <c r="H61" s="52"/>
      <c r="I61" s="130"/>
      <c r="J61" s="242"/>
      <c r="K61" s="181" t="str">
        <f t="shared" si="0"/>
        <v/>
      </c>
      <c r="L61" s="182"/>
      <c r="M61" s="182"/>
      <c r="N61" s="182"/>
      <c r="O61" s="182"/>
      <c r="P61" s="241"/>
      <c r="Q61" s="181"/>
      <c r="R61" s="181"/>
      <c r="S61" s="181"/>
      <c r="T61" s="187"/>
    </row>
    <row r="62" spans="2:20" x14ac:dyDescent="0.25">
      <c r="B62" s="186"/>
      <c r="C62" s="126" t="s">
        <v>93</v>
      </c>
      <c r="D62" s="126" t="s">
        <v>255</v>
      </c>
      <c r="E62" s="248">
        <v>0</v>
      </c>
      <c r="F62" s="52" t="s">
        <v>14</v>
      </c>
      <c r="G62" s="77"/>
      <c r="H62" s="52"/>
      <c r="I62" s="130"/>
      <c r="J62" s="242"/>
      <c r="K62" s="181" t="str">
        <f t="shared" si="0"/>
        <v/>
      </c>
      <c r="L62" s="182"/>
      <c r="M62" s="182"/>
      <c r="N62" s="182"/>
      <c r="O62" s="182"/>
      <c r="P62" s="241"/>
      <c r="Q62" s="181"/>
      <c r="R62" s="181"/>
      <c r="S62" s="181"/>
      <c r="T62" s="187"/>
    </row>
    <row r="63" spans="2:20" x14ac:dyDescent="0.25">
      <c r="B63" s="186"/>
      <c r="C63" s="126" t="s">
        <v>94</v>
      </c>
      <c r="D63" s="126" t="s">
        <v>254</v>
      </c>
      <c r="E63" s="248">
        <v>0</v>
      </c>
      <c r="F63" s="52" t="s">
        <v>25</v>
      </c>
      <c r="G63" s="77"/>
      <c r="H63" s="52"/>
      <c r="I63" s="130"/>
      <c r="J63" s="242"/>
      <c r="K63" s="181" t="str">
        <f t="shared" si="0"/>
        <v/>
      </c>
      <c r="L63" s="182"/>
      <c r="M63" s="182"/>
      <c r="N63" s="182"/>
      <c r="O63" s="182"/>
      <c r="P63" s="241"/>
      <c r="Q63" s="181"/>
      <c r="R63" s="181"/>
      <c r="S63" s="181"/>
      <c r="T63" s="187"/>
    </row>
    <row r="64" spans="2:20" x14ac:dyDescent="0.25">
      <c r="B64" s="186"/>
      <c r="C64" s="126" t="s">
        <v>95</v>
      </c>
      <c r="D64" s="126" t="s">
        <v>253</v>
      </c>
      <c r="E64" s="248">
        <v>0</v>
      </c>
      <c r="F64" s="52" t="s">
        <v>8</v>
      </c>
      <c r="G64" s="77"/>
      <c r="H64" s="52"/>
      <c r="I64" s="130"/>
      <c r="J64" s="242"/>
      <c r="K64" s="181" t="str">
        <f t="shared" si="0"/>
        <v/>
      </c>
      <c r="L64" s="182"/>
      <c r="M64" s="182"/>
      <c r="N64" s="182"/>
      <c r="O64" s="182"/>
      <c r="P64" s="241"/>
      <c r="Q64" s="181"/>
      <c r="R64" s="181"/>
      <c r="S64" s="181"/>
      <c r="T64" s="187"/>
    </row>
    <row r="65" spans="2:20" x14ac:dyDescent="0.25">
      <c r="B65" s="186"/>
      <c r="C65" s="126" t="s">
        <v>96</v>
      </c>
      <c r="D65" s="126" t="s">
        <v>252</v>
      </c>
      <c r="E65" s="248">
        <v>0</v>
      </c>
      <c r="F65" s="52" t="s">
        <v>25</v>
      </c>
      <c r="G65" s="77"/>
      <c r="H65" s="52"/>
      <c r="I65" s="130"/>
      <c r="J65" s="242"/>
      <c r="K65" s="181" t="str">
        <f t="shared" si="0"/>
        <v/>
      </c>
      <c r="L65" s="182"/>
      <c r="M65" s="182"/>
      <c r="N65" s="182"/>
      <c r="O65" s="182"/>
      <c r="P65" s="241"/>
      <c r="Q65" s="181"/>
      <c r="R65" s="181"/>
      <c r="S65" s="181"/>
      <c r="T65" s="187"/>
    </row>
    <row r="66" spans="2:20" x14ac:dyDescent="0.25">
      <c r="B66" s="186"/>
      <c r="C66" s="126"/>
      <c r="D66" s="126"/>
      <c r="E66" s="126"/>
      <c r="F66" s="52"/>
      <c r="G66" s="77"/>
      <c r="H66" s="52"/>
      <c r="I66" s="73"/>
      <c r="J66" s="126"/>
      <c r="K66" s="241"/>
      <c r="L66" s="126"/>
      <c r="M66" s="126"/>
      <c r="N66" s="126"/>
      <c r="O66" s="126"/>
      <c r="P66" s="241"/>
      <c r="Q66" s="241"/>
      <c r="R66" s="241"/>
      <c r="S66" s="241"/>
      <c r="T66" s="187"/>
    </row>
    <row r="67" spans="2:20" x14ac:dyDescent="0.25">
      <c r="B67" s="186"/>
      <c r="C67" s="72" t="s">
        <v>87</v>
      </c>
      <c r="D67" s="126"/>
      <c r="E67" s="126"/>
      <c r="F67" s="52"/>
      <c r="G67" s="77"/>
      <c r="H67" s="52"/>
      <c r="I67" s="127" t="s">
        <v>214</v>
      </c>
      <c r="J67" s="128" t="s">
        <v>209</v>
      </c>
      <c r="K67" s="241" t="s">
        <v>133</v>
      </c>
      <c r="L67" s="126" t="s">
        <v>407</v>
      </c>
      <c r="M67" s="126" t="s">
        <v>408</v>
      </c>
      <c r="N67" s="126" t="s">
        <v>409</v>
      </c>
      <c r="O67" s="126" t="s">
        <v>410</v>
      </c>
      <c r="P67" s="241"/>
      <c r="Q67" s="241" t="s">
        <v>450</v>
      </c>
      <c r="R67" s="241" t="s">
        <v>451</v>
      </c>
      <c r="S67" s="241" t="s">
        <v>452</v>
      </c>
      <c r="T67" s="187"/>
    </row>
    <row r="68" spans="2:20" x14ac:dyDescent="0.25">
      <c r="B68" s="186"/>
      <c r="C68" s="126" t="s">
        <v>89</v>
      </c>
      <c r="D68" s="126" t="s">
        <v>259</v>
      </c>
      <c r="E68" s="248">
        <v>2400</v>
      </c>
      <c r="F68" s="52" t="s">
        <v>90</v>
      </c>
      <c r="G68" s="77"/>
      <c r="H68" s="52"/>
      <c r="I68" s="130"/>
      <c r="J68" s="242"/>
      <c r="K68" s="181" t="str">
        <f t="shared" ref="K68:K74" si="1">IF(AND($J68&lt;&gt;"",$J68&lt;&gt;""),$E68,"")</f>
        <v/>
      </c>
      <c r="L68" s="182"/>
      <c r="M68" s="182"/>
      <c r="N68" s="182"/>
      <c r="O68" s="182"/>
      <c r="P68" s="241"/>
      <c r="Q68" s="181"/>
      <c r="R68" s="181"/>
      <c r="S68" s="181"/>
      <c r="T68" s="187"/>
    </row>
    <row r="69" spans="2:20" x14ac:dyDescent="0.25">
      <c r="B69" s="186"/>
      <c r="C69" s="126" t="s">
        <v>91</v>
      </c>
      <c r="D69" s="126" t="s">
        <v>260</v>
      </c>
      <c r="E69" s="248">
        <v>0.6</v>
      </c>
      <c r="F69" s="52" t="s">
        <v>51</v>
      </c>
      <c r="G69" s="77"/>
      <c r="H69" s="52"/>
      <c r="I69" s="130"/>
      <c r="J69" s="242"/>
      <c r="K69" s="181" t="str">
        <f t="shared" si="1"/>
        <v/>
      </c>
      <c r="L69" s="182"/>
      <c r="M69" s="182"/>
      <c r="N69" s="182"/>
      <c r="O69" s="182"/>
      <c r="P69" s="241"/>
      <c r="Q69" s="181"/>
      <c r="R69" s="181"/>
      <c r="S69" s="181"/>
      <c r="T69" s="187"/>
    </row>
    <row r="70" spans="2:20" x14ac:dyDescent="0.25">
      <c r="B70" s="186"/>
      <c r="C70" s="126" t="s">
        <v>92</v>
      </c>
      <c r="D70" s="126" t="s">
        <v>261</v>
      </c>
      <c r="E70" s="248">
        <v>0.8</v>
      </c>
      <c r="F70" s="52" t="s">
        <v>51</v>
      </c>
      <c r="G70" s="77"/>
      <c r="H70" s="52"/>
      <c r="I70" s="130"/>
      <c r="J70" s="242"/>
      <c r="K70" s="181" t="str">
        <f t="shared" si="1"/>
        <v/>
      </c>
      <c r="L70" s="182"/>
      <c r="M70" s="182"/>
      <c r="N70" s="182"/>
      <c r="O70" s="182"/>
      <c r="P70" s="241"/>
      <c r="Q70" s="181"/>
      <c r="R70" s="181"/>
      <c r="S70" s="181"/>
      <c r="T70" s="187"/>
    </row>
    <row r="71" spans="2:20" x14ac:dyDescent="0.25">
      <c r="B71" s="186"/>
      <c r="C71" s="126" t="s">
        <v>93</v>
      </c>
      <c r="D71" s="126" t="s">
        <v>262</v>
      </c>
      <c r="E71" s="248">
        <v>0</v>
      </c>
      <c r="F71" s="52" t="s">
        <v>14</v>
      </c>
      <c r="G71" s="77"/>
      <c r="H71" s="52"/>
      <c r="I71" s="130"/>
      <c r="J71" s="242"/>
      <c r="K71" s="181" t="str">
        <f t="shared" si="1"/>
        <v/>
      </c>
      <c r="L71" s="182"/>
      <c r="M71" s="182"/>
      <c r="N71" s="182"/>
      <c r="O71" s="182"/>
      <c r="P71" s="241"/>
      <c r="Q71" s="181"/>
      <c r="R71" s="181"/>
      <c r="S71" s="181"/>
      <c r="T71" s="187"/>
    </row>
    <row r="72" spans="2:20" x14ac:dyDescent="0.25">
      <c r="B72" s="186"/>
      <c r="C72" s="126" t="s">
        <v>94</v>
      </c>
      <c r="D72" s="126" t="s">
        <v>263</v>
      </c>
      <c r="E72" s="248">
        <v>0</v>
      </c>
      <c r="F72" s="52" t="s">
        <v>25</v>
      </c>
      <c r="G72" s="77"/>
      <c r="H72" s="52"/>
      <c r="I72" s="130"/>
      <c r="J72" s="242"/>
      <c r="K72" s="181" t="str">
        <f t="shared" si="1"/>
        <v/>
      </c>
      <c r="L72" s="182"/>
      <c r="M72" s="182"/>
      <c r="N72" s="182"/>
      <c r="O72" s="182"/>
      <c r="P72" s="241"/>
      <c r="Q72" s="181"/>
      <c r="R72" s="181"/>
      <c r="S72" s="181"/>
      <c r="T72" s="187"/>
    </row>
    <row r="73" spans="2:20" x14ac:dyDescent="0.25">
      <c r="B73" s="186"/>
      <c r="C73" s="126" t="s">
        <v>95</v>
      </c>
      <c r="D73" s="126" t="s">
        <v>264</v>
      </c>
      <c r="E73" s="248">
        <v>0</v>
      </c>
      <c r="F73" s="52" t="s">
        <v>8</v>
      </c>
      <c r="G73" s="77"/>
      <c r="H73" s="52"/>
      <c r="I73" s="130"/>
      <c r="J73" s="242"/>
      <c r="K73" s="181" t="str">
        <f t="shared" si="1"/>
        <v/>
      </c>
      <c r="L73" s="182"/>
      <c r="M73" s="182"/>
      <c r="N73" s="182"/>
      <c r="O73" s="182"/>
      <c r="P73" s="241"/>
      <c r="Q73" s="181"/>
      <c r="R73" s="181"/>
      <c r="S73" s="181"/>
      <c r="T73" s="187"/>
    </row>
    <row r="74" spans="2:20" x14ac:dyDescent="0.25">
      <c r="B74" s="186"/>
      <c r="C74" s="126" t="s">
        <v>96</v>
      </c>
      <c r="D74" s="126" t="s">
        <v>265</v>
      </c>
      <c r="E74" s="248">
        <v>0</v>
      </c>
      <c r="F74" s="52" t="s">
        <v>25</v>
      </c>
      <c r="G74" s="77"/>
      <c r="H74" s="52"/>
      <c r="I74" s="130"/>
      <c r="J74" s="242"/>
      <c r="K74" s="181" t="str">
        <f t="shared" si="1"/>
        <v/>
      </c>
      <c r="L74" s="182"/>
      <c r="M74" s="182"/>
      <c r="N74" s="182"/>
      <c r="O74" s="182"/>
      <c r="P74" s="241"/>
      <c r="Q74" s="181"/>
      <c r="R74" s="181"/>
      <c r="S74" s="181"/>
      <c r="T74" s="187"/>
    </row>
    <row r="75" spans="2:20" x14ac:dyDescent="0.25">
      <c r="B75" s="186"/>
      <c r="C75" s="126"/>
      <c r="D75" s="126"/>
      <c r="E75" s="126"/>
      <c r="F75" s="52"/>
      <c r="G75" s="77"/>
      <c r="H75" s="52"/>
      <c r="I75" s="73"/>
      <c r="J75" s="126"/>
      <c r="K75" s="241"/>
      <c r="L75" s="126"/>
      <c r="M75" s="126"/>
      <c r="N75" s="126"/>
      <c r="O75" s="126"/>
      <c r="P75" s="241"/>
      <c r="Q75" s="241"/>
      <c r="R75" s="241"/>
      <c r="S75" s="241"/>
      <c r="T75" s="187"/>
    </row>
    <row r="76" spans="2:20" x14ac:dyDescent="0.25">
      <c r="B76" s="186"/>
      <c r="C76" s="72" t="s">
        <v>24</v>
      </c>
      <c r="D76" s="126"/>
      <c r="E76" s="126"/>
      <c r="F76" s="52"/>
      <c r="G76" s="77"/>
      <c r="H76" s="52"/>
      <c r="I76" s="127" t="s">
        <v>214</v>
      </c>
      <c r="J76" s="128" t="s">
        <v>209</v>
      </c>
      <c r="K76" s="241" t="s">
        <v>133</v>
      </c>
      <c r="L76" s="126" t="s">
        <v>407</v>
      </c>
      <c r="M76" s="126" t="s">
        <v>408</v>
      </c>
      <c r="N76" s="126" t="s">
        <v>409</v>
      </c>
      <c r="O76" s="126" t="s">
        <v>410</v>
      </c>
      <c r="P76" s="241"/>
      <c r="Q76" s="241" t="s">
        <v>450</v>
      </c>
      <c r="R76" s="241" t="s">
        <v>451</v>
      </c>
      <c r="S76" s="241" t="s">
        <v>452</v>
      </c>
      <c r="T76" s="187"/>
    </row>
    <row r="77" spans="2:20" x14ac:dyDescent="0.25">
      <c r="B77" s="186"/>
      <c r="C77" s="126" t="s">
        <v>89</v>
      </c>
      <c r="D77" s="126" t="s">
        <v>266</v>
      </c>
      <c r="E77" s="248">
        <v>1800</v>
      </c>
      <c r="F77" s="52" t="s">
        <v>90</v>
      </c>
      <c r="G77" s="77"/>
      <c r="H77" s="52"/>
      <c r="I77" s="130"/>
      <c r="J77" s="242"/>
      <c r="K77" s="181" t="str">
        <f t="shared" ref="K77:K83" si="2">IF(AND($J77&lt;&gt;"",$J77&lt;&gt;""),$E77,"")</f>
        <v/>
      </c>
      <c r="L77" s="182"/>
      <c r="M77" s="182"/>
      <c r="N77" s="182"/>
      <c r="O77" s="182"/>
      <c r="P77" s="241"/>
      <c r="Q77" s="181"/>
      <c r="R77" s="181"/>
      <c r="S77" s="181"/>
      <c r="T77" s="187"/>
    </row>
    <row r="78" spans="2:20" x14ac:dyDescent="0.25">
      <c r="B78" s="186"/>
      <c r="C78" s="126" t="s">
        <v>91</v>
      </c>
      <c r="D78" s="126" t="s">
        <v>267</v>
      </c>
      <c r="E78" s="248">
        <v>0.6</v>
      </c>
      <c r="F78" s="52" t="s">
        <v>51</v>
      </c>
      <c r="G78" s="77"/>
      <c r="H78" s="52"/>
      <c r="I78" s="130"/>
      <c r="J78" s="242"/>
      <c r="K78" s="181" t="str">
        <f t="shared" si="2"/>
        <v/>
      </c>
      <c r="L78" s="182"/>
      <c r="M78" s="182"/>
      <c r="N78" s="182"/>
      <c r="O78" s="182"/>
      <c r="P78" s="241"/>
      <c r="Q78" s="181"/>
      <c r="R78" s="181"/>
      <c r="S78" s="181"/>
      <c r="T78" s="187"/>
    </row>
    <row r="79" spans="2:20" x14ac:dyDescent="0.25">
      <c r="B79" s="186"/>
      <c r="C79" s="126" t="s">
        <v>92</v>
      </c>
      <c r="D79" s="126" t="s">
        <v>268</v>
      </c>
      <c r="E79" s="248">
        <v>0.8</v>
      </c>
      <c r="F79" s="52" t="s">
        <v>51</v>
      </c>
      <c r="G79" s="77"/>
      <c r="H79" s="52"/>
      <c r="I79" s="130"/>
      <c r="J79" s="242"/>
      <c r="K79" s="181" t="str">
        <f t="shared" si="2"/>
        <v/>
      </c>
      <c r="L79" s="182"/>
      <c r="M79" s="182"/>
      <c r="N79" s="182"/>
      <c r="O79" s="182"/>
      <c r="P79" s="241"/>
      <c r="Q79" s="181"/>
      <c r="R79" s="181"/>
      <c r="S79" s="181"/>
      <c r="T79" s="187"/>
    </row>
    <row r="80" spans="2:20" x14ac:dyDescent="0.25">
      <c r="B80" s="186"/>
      <c r="C80" s="126" t="s">
        <v>93</v>
      </c>
      <c r="D80" s="126" t="s">
        <v>269</v>
      </c>
      <c r="E80" s="248">
        <v>0</v>
      </c>
      <c r="F80" s="52" t="s">
        <v>14</v>
      </c>
      <c r="G80" s="77"/>
      <c r="H80" s="52"/>
      <c r="I80" s="130"/>
      <c r="J80" s="242"/>
      <c r="K80" s="181" t="str">
        <f t="shared" si="2"/>
        <v/>
      </c>
      <c r="L80" s="182"/>
      <c r="M80" s="182"/>
      <c r="N80" s="182"/>
      <c r="O80" s="182"/>
      <c r="P80" s="241"/>
      <c r="Q80" s="181"/>
      <c r="R80" s="181"/>
      <c r="S80" s="181"/>
      <c r="T80" s="187"/>
    </row>
    <row r="81" spans="2:20" x14ac:dyDescent="0.25">
      <c r="B81" s="186"/>
      <c r="C81" s="126" t="s">
        <v>94</v>
      </c>
      <c r="D81" s="126" t="s">
        <v>270</v>
      </c>
      <c r="E81" s="248">
        <v>0</v>
      </c>
      <c r="F81" s="52" t="s">
        <v>25</v>
      </c>
      <c r="G81" s="77"/>
      <c r="H81" s="52"/>
      <c r="I81" s="130"/>
      <c r="J81" s="242"/>
      <c r="K81" s="181" t="str">
        <f t="shared" si="2"/>
        <v/>
      </c>
      <c r="L81" s="182"/>
      <c r="M81" s="182"/>
      <c r="N81" s="182"/>
      <c r="O81" s="182"/>
      <c r="P81" s="241"/>
      <c r="Q81" s="181"/>
      <c r="R81" s="181"/>
      <c r="S81" s="181"/>
      <c r="T81" s="187"/>
    </row>
    <row r="82" spans="2:20" x14ac:dyDescent="0.25">
      <c r="B82" s="186"/>
      <c r="C82" s="126" t="s">
        <v>95</v>
      </c>
      <c r="D82" s="126" t="s">
        <v>271</v>
      </c>
      <c r="E82" s="248">
        <v>0</v>
      </c>
      <c r="F82" s="52" t="s">
        <v>8</v>
      </c>
      <c r="G82" s="77"/>
      <c r="H82" s="52"/>
      <c r="I82" s="130"/>
      <c r="J82" s="242"/>
      <c r="K82" s="181" t="str">
        <f t="shared" si="2"/>
        <v/>
      </c>
      <c r="L82" s="182"/>
      <c r="M82" s="182"/>
      <c r="N82" s="182"/>
      <c r="O82" s="182"/>
      <c r="P82" s="241"/>
      <c r="Q82" s="181"/>
      <c r="R82" s="181"/>
      <c r="S82" s="181"/>
      <c r="T82" s="187"/>
    </row>
    <row r="83" spans="2:20" x14ac:dyDescent="0.25">
      <c r="B83" s="186"/>
      <c r="C83" s="126" t="s">
        <v>96</v>
      </c>
      <c r="D83" s="126" t="s">
        <v>272</v>
      </c>
      <c r="E83" s="248">
        <v>0</v>
      </c>
      <c r="F83" s="52" t="s">
        <v>25</v>
      </c>
      <c r="G83" s="77"/>
      <c r="H83" s="52"/>
      <c r="I83" s="130"/>
      <c r="J83" s="242"/>
      <c r="K83" s="181" t="str">
        <f t="shared" si="2"/>
        <v/>
      </c>
      <c r="L83" s="182"/>
      <c r="M83" s="182"/>
      <c r="N83" s="182"/>
      <c r="O83" s="182"/>
      <c r="P83" s="241"/>
      <c r="Q83" s="181"/>
      <c r="R83" s="181"/>
      <c r="S83" s="181"/>
      <c r="T83" s="187"/>
    </row>
    <row r="84" spans="2:20" x14ac:dyDescent="0.25">
      <c r="B84" s="186"/>
      <c r="C84" s="126"/>
      <c r="D84" s="126"/>
      <c r="E84" s="126"/>
      <c r="F84" s="52"/>
      <c r="G84" s="77"/>
      <c r="H84" s="52"/>
      <c r="I84" s="73"/>
      <c r="J84" s="126"/>
      <c r="K84" s="241"/>
      <c r="L84" s="126"/>
      <c r="M84" s="126"/>
      <c r="N84" s="126"/>
      <c r="O84" s="126"/>
      <c r="P84" s="241"/>
      <c r="Q84" s="241"/>
      <c r="R84" s="241"/>
      <c r="S84" s="241"/>
      <c r="T84" s="187"/>
    </row>
    <row r="85" spans="2:20" x14ac:dyDescent="0.25">
      <c r="B85" s="186"/>
      <c r="C85" s="72" t="s">
        <v>88</v>
      </c>
      <c r="D85" s="126"/>
      <c r="E85" s="126"/>
      <c r="F85" s="52"/>
      <c r="G85" s="77"/>
      <c r="H85" s="52"/>
      <c r="I85" s="127" t="s">
        <v>214</v>
      </c>
      <c r="J85" s="128" t="s">
        <v>209</v>
      </c>
      <c r="K85" s="241" t="s">
        <v>133</v>
      </c>
      <c r="L85" s="126" t="s">
        <v>407</v>
      </c>
      <c r="M85" s="126" t="s">
        <v>408</v>
      </c>
      <c r="N85" s="126" t="s">
        <v>409</v>
      </c>
      <c r="O85" s="126" t="s">
        <v>410</v>
      </c>
      <c r="P85" s="241"/>
      <c r="Q85" s="241" t="s">
        <v>450</v>
      </c>
      <c r="R85" s="241" t="s">
        <v>451</v>
      </c>
      <c r="S85" s="241" t="s">
        <v>452</v>
      </c>
      <c r="T85" s="187"/>
    </row>
    <row r="86" spans="2:20" x14ac:dyDescent="0.25">
      <c r="B86" s="186"/>
      <c r="C86" s="126" t="s">
        <v>89</v>
      </c>
      <c r="D86" s="126" t="s">
        <v>273</v>
      </c>
      <c r="E86" s="249">
        <v>2000</v>
      </c>
      <c r="F86" s="52" t="s">
        <v>90</v>
      </c>
      <c r="G86" s="77"/>
      <c r="H86" s="52"/>
      <c r="I86" s="130"/>
      <c r="J86" s="242"/>
      <c r="K86" s="181" t="str">
        <f t="shared" ref="K86:K92" si="3">IF(AND($J86&lt;&gt;"",$J86&lt;&gt;""),$E86,"")</f>
        <v/>
      </c>
      <c r="L86" s="182"/>
      <c r="M86" s="182"/>
      <c r="N86" s="182"/>
      <c r="O86" s="182"/>
      <c r="P86" s="241"/>
      <c r="Q86" s="181"/>
      <c r="R86" s="181"/>
      <c r="S86" s="181"/>
      <c r="T86" s="187"/>
    </row>
    <row r="87" spans="2:20" x14ac:dyDescent="0.25">
      <c r="B87" s="186"/>
      <c r="C87" s="126" t="s">
        <v>91</v>
      </c>
      <c r="D87" s="126" t="s">
        <v>274</v>
      </c>
      <c r="E87" s="249">
        <v>0.6</v>
      </c>
      <c r="F87" s="52" t="s">
        <v>51</v>
      </c>
      <c r="G87" s="77"/>
      <c r="H87" s="52"/>
      <c r="I87" s="130"/>
      <c r="J87" s="242"/>
      <c r="K87" s="181" t="str">
        <f t="shared" si="3"/>
        <v/>
      </c>
      <c r="L87" s="182"/>
      <c r="M87" s="182"/>
      <c r="N87" s="182"/>
      <c r="O87" s="182"/>
      <c r="P87" s="241"/>
      <c r="Q87" s="181"/>
      <c r="R87" s="181"/>
      <c r="S87" s="181"/>
      <c r="T87" s="187"/>
    </row>
    <row r="88" spans="2:20" x14ac:dyDescent="0.25">
      <c r="B88" s="186"/>
      <c r="C88" s="126" t="s">
        <v>92</v>
      </c>
      <c r="D88" s="126" t="s">
        <v>275</v>
      </c>
      <c r="E88" s="249">
        <v>0.8</v>
      </c>
      <c r="F88" s="52" t="s">
        <v>51</v>
      </c>
      <c r="G88" s="77"/>
      <c r="H88" s="52"/>
      <c r="I88" s="130"/>
      <c r="J88" s="242"/>
      <c r="K88" s="181" t="str">
        <f t="shared" si="3"/>
        <v/>
      </c>
      <c r="L88" s="182"/>
      <c r="M88" s="182"/>
      <c r="N88" s="182"/>
      <c r="O88" s="182"/>
      <c r="P88" s="241"/>
      <c r="Q88" s="181"/>
      <c r="R88" s="181"/>
      <c r="S88" s="181"/>
      <c r="T88" s="187"/>
    </row>
    <row r="89" spans="2:20" x14ac:dyDescent="0.25">
      <c r="B89" s="186"/>
      <c r="C89" s="126" t="s">
        <v>93</v>
      </c>
      <c r="D89" s="126" t="s">
        <v>276</v>
      </c>
      <c r="E89" s="249">
        <v>0</v>
      </c>
      <c r="F89" s="52" t="s">
        <v>14</v>
      </c>
      <c r="G89" s="77"/>
      <c r="H89" s="52"/>
      <c r="I89" s="130"/>
      <c r="J89" s="242"/>
      <c r="K89" s="181" t="str">
        <f t="shared" si="3"/>
        <v/>
      </c>
      <c r="L89" s="182"/>
      <c r="M89" s="182"/>
      <c r="N89" s="182"/>
      <c r="O89" s="182"/>
      <c r="P89" s="241"/>
      <c r="Q89" s="181"/>
      <c r="R89" s="181"/>
      <c r="S89" s="181"/>
      <c r="T89" s="187"/>
    </row>
    <row r="90" spans="2:20" x14ac:dyDescent="0.25">
      <c r="B90" s="186"/>
      <c r="C90" s="126" t="s">
        <v>94</v>
      </c>
      <c r="D90" s="126" t="s">
        <v>277</v>
      </c>
      <c r="E90" s="249">
        <v>0</v>
      </c>
      <c r="F90" s="52" t="s">
        <v>25</v>
      </c>
      <c r="G90" s="77"/>
      <c r="H90" s="52"/>
      <c r="I90" s="130"/>
      <c r="J90" s="242"/>
      <c r="K90" s="181" t="str">
        <f t="shared" si="3"/>
        <v/>
      </c>
      <c r="L90" s="182"/>
      <c r="M90" s="182"/>
      <c r="N90" s="182"/>
      <c r="O90" s="182"/>
      <c r="P90" s="241"/>
      <c r="Q90" s="181"/>
      <c r="R90" s="181"/>
      <c r="S90" s="181"/>
      <c r="T90" s="187"/>
    </row>
    <row r="91" spans="2:20" x14ac:dyDescent="0.25">
      <c r="B91" s="186"/>
      <c r="C91" s="126" t="s">
        <v>95</v>
      </c>
      <c r="D91" s="126" t="s">
        <v>278</v>
      </c>
      <c r="E91" s="249">
        <v>0</v>
      </c>
      <c r="F91" s="52" t="s">
        <v>8</v>
      </c>
      <c r="G91" s="77"/>
      <c r="H91" s="52"/>
      <c r="I91" s="130"/>
      <c r="J91" s="242"/>
      <c r="K91" s="181" t="str">
        <f t="shared" si="3"/>
        <v/>
      </c>
      <c r="L91" s="182"/>
      <c r="M91" s="182"/>
      <c r="N91" s="182"/>
      <c r="O91" s="182"/>
      <c r="P91" s="241"/>
      <c r="Q91" s="181"/>
      <c r="R91" s="181"/>
      <c r="S91" s="181"/>
      <c r="T91" s="187"/>
    </row>
    <row r="92" spans="2:20" x14ac:dyDescent="0.25">
      <c r="B92" s="186"/>
      <c r="C92" s="126" t="s">
        <v>96</v>
      </c>
      <c r="D92" s="126" t="s">
        <v>279</v>
      </c>
      <c r="E92" s="249">
        <v>0</v>
      </c>
      <c r="F92" s="52" t="s">
        <v>25</v>
      </c>
      <c r="G92" s="77"/>
      <c r="H92" s="52"/>
      <c r="I92" s="130"/>
      <c r="J92" s="242"/>
      <c r="K92" s="181" t="str">
        <f t="shared" si="3"/>
        <v/>
      </c>
      <c r="L92" s="182"/>
      <c r="M92" s="182"/>
      <c r="N92" s="182"/>
      <c r="O92" s="182"/>
      <c r="P92" s="241"/>
      <c r="Q92" s="181"/>
      <c r="R92" s="181"/>
      <c r="S92" s="181"/>
      <c r="T92" s="187"/>
    </row>
    <row r="93" spans="2:20" ht="15.75" thickBot="1" x14ac:dyDescent="0.3">
      <c r="B93" s="194"/>
      <c r="C93" s="47"/>
      <c r="D93" s="47"/>
      <c r="E93" s="47"/>
      <c r="F93" s="54"/>
      <c r="G93" s="79"/>
      <c r="H93" s="54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193"/>
    </row>
    <row r="94" spans="2:20" ht="21.75" thickBot="1" x14ac:dyDescent="0.4">
      <c r="C94" s="82" t="s">
        <v>1</v>
      </c>
      <c r="D94" s="46"/>
      <c r="F94" s="46"/>
      <c r="G94" s="46"/>
      <c r="K94" s="239"/>
    </row>
    <row r="95" spans="2:20" x14ac:dyDescent="0.25">
      <c r="B95" s="188"/>
      <c r="C95" s="64"/>
      <c r="D95" s="48"/>
      <c r="E95" s="64" t="s">
        <v>60</v>
      </c>
      <c r="F95" s="51"/>
      <c r="G95" s="76"/>
      <c r="H95" s="51"/>
      <c r="I95" s="129"/>
      <c r="J95" s="74" t="s">
        <v>30</v>
      </c>
      <c r="K95" s="245"/>
      <c r="L95" s="129"/>
      <c r="M95" s="129"/>
      <c r="N95" s="129"/>
      <c r="O95" s="129"/>
      <c r="P95" s="129"/>
      <c r="Q95" s="245"/>
      <c r="R95" s="245"/>
      <c r="S95" s="245" t="s">
        <v>214</v>
      </c>
      <c r="T95" s="121" t="s">
        <v>234</v>
      </c>
    </row>
    <row r="96" spans="2:20" x14ac:dyDescent="0.25">
      <c r="B96" s="186"/>
      <c r="C96" s="125" t="s">
        <v>3</v>
      </c>
      <c r="D96" s="49"/>
      <c r="E96" s="75"/>
      <c r="F96" s="52"/>
      <c r="G96" s="77"/>
      <c r="H96" s="52"/>
      <c r="I96" s="126"/>
      <c r="J96" s="67"/>
      <c r="K96" s="241"/>
      <c r="L96" s="126"/>
      <c r="M96" s="126"/>
      <c r="N96" s="126"/>
      <c r="O96" s="126"/>
      <c r="P96" s="185"/>
      <c r="Q96" s="185"/>
      <c r="R96" s="185"/>
      <c r="S96" s="185"/>
      <c r="T96" s="189"/>
    </row>
    <row r="97" spans="2:20" x14ac:dyDescent="0.25">
      <c r="B97" s="186"/>
      <c r="C97" s="126" t="s">
        <v>170</v>
      </c>
      <c r="D97" s="126" t="s">
        <v>171</v>
      </c>
      <c r="E97" s="75"/>
      <c r="F97" s="52"/>
      <c r="G97" s="77"/>
      <c r="H97" s="52"/>
      <c r="I97" s="126"/>
      <c r="J97" s="67"/>
      <c r="K97" s="241"/>
      <c r="L97" s="126"/>
      <c r="M97" s="126"/>
      <c r="N97" s="126"/>
      <c r="O97" s="126"/>
      <c r="P97" s="185"/>
      <c r="Q97" s="185"/>
      <c r="R97" s="185"/>
      <c r="S97" s="185"/>
      <c r="T97" s="189"/>
    </row>
    <row r="98" spans="2:20" x14ac:dyDescent="0.25">
      <c r="B98" s="186"/>
      <c r="C98" s="126" t="s">
        <v>173</v>
      </c>
      <c r="D98" s="126" t="s">
        <v>172</v>
      </c>
      <c r="E98" s="75"/>
      <c r="F98" s="52"/>
      <c r="G98" s="77"/>
      <c r="H98" s="52"/>
      <c r="I98" s="52"/>
      <c r="J98" s="52"/>
      <c r="K98" s="52"/>
      <c r="L98" s="52"/>
      <c r="M98" s="52"/>
      <c r="N98" s="52"/>
      <c r="O98" s="126"/>
      <c r="P98" s="185"/>
      <c r="Q98" s="185"/>
      <c r="R98" s="185"/>
      <c r="S98" s="185"/>
      <c r="T98" s="189"/>
    </row>
    <row r="99" spans="2:20" x14ac:dyDescent="0.25">
      <c r="B99" s="186"/>
      <c r="C99" s="126" t="s">
        <v>130</v>
      </c>
      <c r="D99" s="126" t="s">
        <v>174</v>
      </c>
      <c r="E99" s="65">
        <v>5</v>
      </c>
      <c r="F99" s="52" t="s">
        <v>51</v>
      </c>
      <c r="G99" s="77"/>
      <c r="H99" s="52"/>
      <c r="I99" s="127" t="s">
        <v>214</v>
      </c>
      <c r="J99" s="128" t="s">
        <v>209</v>
      </c>
      <c r="K99" s="241" t="s">
        <v>133</v>
      </c>
      <c r="L99" s="126" t="s">
        <v>407</v>
      </c>
      <c r="M99" s="126" t="s">
        <v>408</v>
      </c>
      <c r="N99" s="126" t="s">
        <v>409</v>
      </c>
      <c r="O99" s="126" t="s">
        <v>410</v>
      </c>
      <c r="P99" s="185"/>
      <c r="Q99" s="241" t="s">
        <v>450</v>
      </c>
      <c r="R99" s="241" t="s">
        <v>451</v>
      </c>
      <c r="S99" s="241" t="s">
        <v>452</v>
      </c>
      <c r="T99" s="189"/>
    </row>
    <row r="100" spans="2:20" x14ac:dyDescent="0.25">
      <c r="B100" s="186"/>
      <c r="C100" s="126" t="s">
        <v>62</v>
      </c>
      <c r="D100" s="126" t="s">
        <v>175</v>
      </c>
      <c r="E100" s="249">
        <v>2400</v>
      </c>
      <c r="F100" s="52" t="s">
        <v>8</v>
      </c>
      <c r="G100" s="77"/>
      <c r="H100" s="52"/>
      <c r="I100" s="130"/>
      <c r="J100" s="242"/>
      <c r="K100" s="181" t="str">
        <f t="shared" ref="K100:K106" si="4">IF(AND($J100&lt;&gt;"",$J100&lt;&gt;""),$E100,"")</f>
        <v/>
      </c>
      <c r="L100" s="182"/>
      <c r="M100" s="182"/>
      <c r="N100" s="182"/>
      <c r="O100" s="182"/>
      <c r="P100" s="185"/>
      <c r="Q100" s="181"/>
      <c r="R100" s="181"/>
      <c r="S100" s="181"/>
      <c r="T100" s="189"/>
    </row>
    <row r="101" spans="2:20" x14ac:dyDescent="0.25">
      <c r="B101" s="186"/>
      <c r="C101" s="126" t="s">
        <v>64</v>
      </c>
      <c r="D101" s="126" t="s">
        <v>176</v>
      </c>
      <c r="E101" s="249">
        <v>2400</v>
      </c>
      <c r="F101" s="52" t="s">
        <v>8</v>
      </c>
      <c r="G101" s="77"/>
      <c r="H101" s="52"/>
      <c r="I101" s="130"/>
      <c r="J101" s="242"/>
      <c r="K101" s="181" t="str">
        <f t="shared" si="4"/>
        <v/>
      </c>
      <c r="L101" s="182"/>
      <c r="M101" s="182"/>
      <c r="N101" s="182"/>
      <c r="O101" s="182"/>
      <c r="P101" s="185"/>
      <c r="Q101" s="181"/>
      <c r="R101" s="181"/>
      <c r="S101" s="181"/>
      <c r="T101" s="189"/>
    </row>
    <row r="102" spans="2:20" x14ac:dyDescent="0.25">
      <c r="B102" s="186"/>
      <c r="C102" s="126" t="s">
        <v>66</v>
      </c>
      <c r="D102" s="50" t="s">
        <v>177</v>
      </c>
      <c r="E102" s="254">
        <v>2000</v>
      </c>
      <c r="F102" s="52" t="s">
        <v>8</v>
      </c>
      <c r="G102" s="77"/>
      <c r="H102" s="52"/>
      <c r="I102" s="130"/>
      <c r="J102" s="242"/>
      <c r="K102" s="181" t="str">
        <f t="shared" si="4"/>
        <v/>
      </c>
      <c r="L102" s="182"/>
      <c r="M102" s="182"/>
      <c r="N102" s="182"/>
      <c r="O102" s="182"/>
      <c r="P102" s="185"/>
      <c r="Q102" s="181"/>
      <c r="R102" s="181"/>
      <c r="S102" s="181"/>
      <c r="T102" s="189"/>
    </row>
    <row r="103" spans="2:20" x14ac:dyDescent="0.25">
      <c r="B103" s="186"/>
      <c r="C103" s="126" t="s">
        <v>67</v>
      </c>
      <c r="D103" s="126" t="s">
        <v>178</v>
      </c>
      <c r="E103" s="249">
        <v>60</v>
      </c>
      <c r="F103" s="52" t="s">
        <v>14</v>
      </c>
      <c r="G103" s="77"/>
      <c r="H103" s="52"/>
      <c r="I103" s="130"/>
      <c r="J103" s="242"/>
      <c r="K103" s="181" t="str">
        <f t="shared" si="4"/>
        <v/>
      </c>
      <c r="L103" s="182"/>
      <c r="M103" s="182"/>
      <c r="N103" s="182"/>
      <c r="O103" s="182"/>
      <c r="P103" s="185"/>
      <c r="Q103" s="181"/>
      <c r="R103" s="181"/>
      <c r="S103" s="181"/>
      <c r="T103" s="189"/>
    </row>
    <row r="104" spans="2:20" x14ac:dyDescent="0.25">
      <c r="B104" s="186"/>
      <c r="C104" s="126" t="s">
        <v>70</v>
      </c>
      <c r="D104" s="126" t="s">
        <v>179</v>
      </c>
      <c r="E104" s="249">
        <v>45</v>
      </c>
      <c r="F104" s="52" t="s">
        <v>14</v>
      </c>
      <c r="G104" s="77"/>
      <c r="H104" s="52"/>
      <c r="I104" s="130"/>
      <c r="J104" s="242"/>
      <c r="K104" s="181" t="str">
        <f t="shared" si="4"/>
        <v/>
      </c>
      <c r="L104" s="182"/>
      <c r="M104" s="182"/>
      <c r="N104" s="182"/>
      <c r="O104" s="182"/>
      <c r="P104" s="185"/>
      <c r="Q104" s="181"/>
      <c r="R104" s="181"/>
      <c r="S104" s="181"/>
      <c r="T104" s="189"/>
    </row>
    <row r="105" spans="2:20" x14ac:dyDescent="0.25">
      <c r="B105" s="186"/>
      <c r="C105" s="126" t="s">
        <v>131</v>
      </c>
      <c r="D105" s="126" t="s">
        <v>180</v>
      </c>
      <c r="E105" s="249">
        <v>400</v>
      </c>
      <c r="F105" s="52" t="s">
        <v>8</v>
      </c>
      <c r="G105" s="77"/>
      <c r="H105" s="52"/>
      <c r="I105" s="130"/>
      <c r="J105" s="242"/>
      <c r="K105" s="181" t="str">
        <f t="shared" si="4"/>
        <v/>
      </c>
      <c r="L105" s="182"/>
      <c r="M105" s="182"/>
      <c r="N105" s="182"/>
      <c r="O105" s="182"/>
      <c r="P105" s="185"/>
      <c r="Q105" s="181"/>
      <c r="R105" s="181"/>
      <c r="S105" s="181"/>
      <c r="T105" s="189"/>
    </row>
    <row r="106" spans="2:20" x14ac:dyDescent="0.25">
      <c r="B106" s="186"/>
      <c r="C106" s="126" t="s">
        <v>74</v>
      </c>
      <c r="D106" s="126" t="s">
        <v>181</v>
      </c>
      <c r="E106" s="249">
        <v>1000</v>
      </c>
      <c r="F106" s="52" t="s">
        <v>8</v>
      </c>
      <c r="G106" s="77"/>
      <c r="H106" s="52"/>
      <c r="I106" s="130"/>
      <c r="J106" s="242"/>
      <c r="K106" s="181" t="str">
        <f t="shared" si="4"/>
        <v/>
      </c>
      <c r="L106" s="182"/>
      <c r="M106" s="182"/>
      <c r="N106" s="182"/>
      <c r="O106" s="182"/>
      <c r="P106" s="185"/>
      <c r="Q106" s="181"/>
      <c r="R106" s="181"/>
      <c r="S106" s="181"/>
      <c r="T106" s="189"/>
    </row>
    <row r="107" spans="2:20" x14ac:dyDescent="0.25">
      <c r="B107" s="186"/>
      <c r="C107" s="126" t="s">
        <v>75</v>
      </c>
      <c r="D107" s="126" t="s">
        <v>182</v>
      </c>
      <c r="E107" s="65">
        <v>10</v>
      </c>
      <c r="F107" s="52" t="s">
        <v>51</v>
      </c>
      <c r="G107" s="77"/>
      <c r="H107" s="52"/>
      <c r="I107" s="52"/>
      <c r="J107" s="52"/>
      <c r="K107" s="52"/>
      <c r="L107" s="52"/>
      <c r="M107" s="52"/>
      <c r="N107" s="52"/>
      <c r="O107" s="185"/>
      <c r="P107" s="185"/>
      <c r="Q107" s="185"/>
      <c r="R107" s="185"/>
      <c r="S107" s="185"/>
      <c r="T107" s="189"/>
    </row>
    <row r="108" spans="2:20" x14ac:dyDescent="0.25">
      <c r="B108" s="186"/>
      <c r="C108" s="126" t="s">
        <v>76</v>
      </c>
      <c r="D108" s="126" t="s">
        <v>183</v>
      </c>
      <c r="E108" s="65">
        <v>20</v>
      </c>
      <c r="F108" s="52" t="s">
        <v>51</v>
      </c>
      <c r="G108" s="77"/>
      <c r="H108" s="52"/>
      <c r="I108" s="52"/>
      <c r="J108" s="52"/>
      <c r="K108" s="52"/>
      <c r="L108" s="52"/>
      <c r="M108" s="52"/>
      <c r="N108" s="52"/>
      <c r="O108" s="185"/>
      <c r="P108" s="185"/>
      <c r="Q108" s="185"/>
      <c r="R108" s="185"/>
      <c r="S108" s="185"/>
      <c r="T108" s="189"/>
    </row>
    <row r="109" spans="2:20" x14ac:dyDescent="0.25">
      <c r="B109" s="186"/>
      <c r="C109" s="126"/>
      <c r="D109" s="126"/>
      <c r="E109" s="52"/>
      <c r="F109" s="52"/>
      <c r="G109" s="77"/>
      <c r="H109" s="52"/>
      <c r="I109" s="126"/>
      <c r="J109" s="126"/>
      <c r="K109" s="241"/>
      <c r="L109" s="126"/>
      <c r="M109" s="126"/>
      <c r="N109" s="126"/>
      <c r="O109" s="126"/>
      <c r="P109" s="185"/>
      <c r="Q109" s="185"/>
      <c r="R109" s="185"/>
      <c r="S109" s="185"/>
      <c r="T109" s="189"/>
    </row>
    <row r="110" spans="2:20" x14ac:dyDescent="0.25">
      <c r="B110" s="186"/>
      <c r="C110" s="125" t="s">
        <v>23</v>
      </c>
      <c r="D110" s="126"/>
      <c r="E110" s="75"/>
      <c r="F110" s="52"/>
      <c r="G110" s="77"/>
      <c r="H110" s="52"/>
      <c r="I110" s="127" t="s">
        <v>214</v>
      </c>
      <c r="J110" s="128" t="s">
        <v>209</v>
      </c>
      <c r="K110" s="241" t="s">
        <v>133</v>
      </c>
      <c r="L110" s="126" t="s">
        <v>407</v>
      </c>
      <c r="M110" s="126" t="s">
        <v>408</v>
      </c>
      <c r="N110" s="126" t="s">
        <v>409</v>
      </c>
      <c r="O110" s="126" t="s">
        <v>410</v>
      </c>
      <c r="P110" s="185"/>
      <c r="Q110" s="241" t="s">
        <v>450</v>
      </c>
      <c r="R110" s="241" t="s">
        <v>451</v>
      </c>
      <c r="S110" s="241" t="s">
        <v>452</v>
      </c>
      <c r="T110" s="189"/>
    </row>
    <row r="111" spans="2:20" ht="21.75" thickBot="1" x14ac:dyDescent="0.4">
      <c r="C111" s="82" t="s">
        <v>61</v>
      </c>
      <c r="D111" s="46"/>
      <c r="F111" s="46"/>
      <c r="G111" s="46"/>
      <c r="K111" s="239"/>
    </row>
    <row r="112" spans="2:20" x14ac:dyDescent="0.25">
      <c r="B112" s="70"/>
      <c r="C112" s="64"/>
      <c r="D112" s="48"/>
      <c r="E112" s="64" t="s">
        <v>60</v>
      </c>
      <c r="F112" s="51"/>
      <c r="G112" s="76"/>
      <c r="H112" s="51"/>
      <c r="I112" s="45"/>
      <c r="J112" s="74" t="s">
        <v>30</v>
      </c>
      <c r="K112" s="245"/>
      <c r="L112" s="45"/>
      <c r="M112" s="45"/>
      <c r="N112" s="129"/>
      <c r="O112" s="129"/>
      <c r="P112" s="129"/>
      <c r="Q112" s="245"/>
      <c r="R112" s="245"/>
      <c r="S112" s="245" t="s">
        <v>214</v>
      </c>
      <c r="T112" s="130" t="s">
        <v>234</v>
      </c>
    </row>
    <row r="113" spans="2:20" x14ac:dyDescent="0.25">
      <c r="B113" s="71"/>
      <c r="C113" s="41" t="s">
        <v>3</v>
      </c>
      <c r="D113" s="49"/>
      <c r="E113" s="75"/>
      <c r="F113" s="52"/>
      <c r="G113" s="77"/>
      <c r="H113" s="52"/>
      <c r="I113" s="42"/>
      <c r="J113" s="67"/>
      <c r="K113" s="241"/>
      <c r="L113" s="42"/>
      <c r="M113" s="42"/>
      <c r="N113" s="42"/>
      <c r="O113" s="126"/>
      <c r="P113" s="185"/>
      <c r="Q113" s="185"/>
      <c r="R113" s="185"/>
      <c r="S113" s="185"/>
      <c r="T113" s="189"/>
    </row>
    <row r="114" spans="2:20" x14ac:dyDescent="0.25">
      <c r="B114" s="71"/>
      <c r="C114" s="42" t="s">
        <v>322</v>
      </c>
      <c r="D114" s="42" t="s">
        <v>171</v>
      </c>
      <c r="E114" s="75"/>
      <c r="F114" s="52"/>
      <c r="G114" s="77"/>
      <c r="H114" s="52"/>
      <c r="I114" s="42"/>
      <c r="J114" s="67"/>
      <c r="K114" s="241"/>
      <c r="L114" s="42"/>
      <c r="M114" s="42"/>
      <c r="N114" s="42"/>
      <c r="O114" s="126"/>
      <c r="P114" s="185"/>
      <c r="Q114" s="185"/>
      <c r="R114" s="185"/>
      <c r="S114" s="185"/>
      <c r="T114" s="189"/>
    </row>
    <row r="115" spans="2:20" x14ac:dyDescent="0.25">
      <c r="B115" s="71"/>
      <c r="C115" s="42" t="s">
        <v>173</v>
      </c>
      <c r="D115" s="42" t="s">
        <v>172</v>
      </c>
      <c r="E115" s="75"/>
      <c r="F115" s="52"/>
      <c r="G115" s="77"/>
      <c r="H115" s="52"/>
      <c r="I115" s="42"/>
      <c r="J115" s="67"/>
      <c r="K115" s="241"/>
      <c r="L115" s="42"/>
      <c r="M115" s="42"/>
      <c r="N115" s="42"/>
      <c r="O115" s="126"/>
      <c r="P115" s="185"/>
      <c r="Q115" s="185"/>
      <c r="R115" s="185"/>
      <c r="S115" s="185"/>
      <c r="T115" s="189"/>
    </row>
    <row r="116" spans="2:20" x14ac:dyDescent="0.25">
      <c r="B116" s="71"/>
      <c r="C116" s="42" t="s">
        <v>61</v>
      </c>
      <c r="D116" s="42" t="s">
        <v>185</v>
      </c>
      <c r="E116" s="83" t="s">
        <v>366</v>
      </c>
      <c r="F116" s="42"/>
      <c r="G116" s="81"/>
      <c r="H116" s="42"/>
      <c r="I116" s="42"/>
      <c r="J116" s="42"/>
      <c r="K116" s="241"/>
      <c r="L116" s="42"/>
      <c r="M116" s="42"/>
      <c r="N116" s="42"/>
      <c r="O116" s="126"/>
      <c r="P116" s="185"/>
      <c r="Q116" s="185"/>
      <c r="R116" s="185"/>
      <c r="S116" s="185"/>
      <c r="T116" s="189"/>
    </row>
    <row r="117" spans="2:20" x14ac:dyDescent="0.25">
      <c r="B117" s="71"/>
      <c r="C117" s="42" t="s">
        <v>130</v>
      </c>
      <c r="D117" s="42" t="s">
        <v>174</v>
      </c>
      <c r="E117" s="65">
        <v>8</v>
      </c>
      <c r="F117" s="52" t="s">
        <v>51</v>
      </c>
      <c r="G117" s="77"/>
      <c r="H117" s="52"/>
      <c r="I117" s="49"/>
      <c r="J117" s="49"/>
      <c r="K117" s="49"/>
      <c r="L117" s="49"/>
      <c r="M117" s="49"/>
      <c r="N117" s="49"/>
      <c r="O117" s="49"/>
      <c r="P117" s="185"/>
      <c r="Q117" s="185"/>
      <c r="R117" s="185"/>
      <c r="S117" s="185"/>
      <c r="T117" s="189"/>
    </row>
    <row r="118" spans="2:20" x14ac:dyDescent="0.25">
      <c r="B118" s="71"/>
      <c r="C118" s="42" t="s">
        <v>75</v>
      </c>
      <c r="D118" s="42" t="s">
        <v>182</v>
      </c>
      <c r="E118" s="65">
        <v>15</v>
      </c>
      <c r="F118" s="52" t="s">
        <v>51</v>
      </c>
      <c r="G118" s="77"/>
      <c r="H118" s="52"/>
      <c r="I118" s="42"/>
      <c r="J118" s="42"/>
      <c r="K118" s="241"/>
      <c r="L118" s="42"/>
      <c r="M118" s="42"/>
      <c r="N118" s="42"/>
      <c r="O118" s="126"/>
      <c r="P118" s="185"/>
      <c r="Q118" s="185"/>
      <c r="R118" s="185"/>
      <c r="S118" s="185"/>
      <c r="T118" s="189"/>
    </row>
    <row r="119" spans="2:20" x14ac:dyDescent="0.25">
      <c r="B119" s="71"/>
      <c r="C119" s="42" t="s">
        <v>76</v>
      </c>
      <c r="D119" s="42" t="s">
        <v>183</v>
      </c>
      <c r="E119" s="65">
        <v>10</v>
      </c>
      <c r="F119" s="52" t="s">
        <v>51</v>
      </c>
      <c r="G119" s="77"/>
      <c r="H119" s="52"/>
      <c r="I119" s="43"/>
      <c r="J119" s="44"/>
      <c r="K119" s="241"/>
      <c r="L119" s="42"/>
      <c r="M119" s="42"/>
      <c r="N119" s="42"/>
      <c r="O119" s="126"/>
      <c r="P119" s="185"/>
      <c r="Q119" s="185"/>
      <c r="R119" s="185"/>
      <c r="S119" s="185"/>
      <c r="T119" s="189"/>
    </row>
    <row r="120" spans="2:20" x14ac:dyDescent="0.25">
      <c r="B120" s="71"/>
      <c r="C120" s="42"/>
      <c r="D120" s="42"/>
      <c r="E120" s="52"/>
      <c r="F120" s="52"/>
      <c r="G120" s="77"/>
      <c r="H120" s="52"/>
      <c r="I120" s="43"/>
      <c r="J120" s="44"/>
      <c r="K120" s="241"/>
      <c r="L120" s="42"/>
      <c r="M120" s="42"/>
      <c r="N120" s="42"/>
      <c r="O120" s="126"/>
      <c r="P120" s="185"/>
      <c r="Q120" s="185"/>
      <c r="R120" s="185"/>
      <c r="S120" s="185"/>
      <c r="T120" s="189"/>
    </row>
    <row r="121" spans="2:20" x14ac:dyDescent="0.25">
      <c r="B121" s="71"/>
      <c r="C121" s="41" t="s">
        <v>23</v>
      </c>
      <c r="D121" s="42"/>
      <c r="E121" s="75"/>
      <c r="F121" s="52"/>
      <c r="G121" s="77"/>
      <c r="H121" s="52"/>
      <c r="I121" s="43" t="s">
        <v>214</v>
      </c>
      <c r="J121" s="128" t="s">
        <v>209</v>
      </c>
      <c r="K121" s="241" t="s">
        <v>133</v>
      </c>
      <c r="L121" s="126" t="s">
        <v>407</v>
      </c>
      <c r="M121" s="126" t="s">
        <v>408</v>
      </c>
      <c r="N121" s="126" t="s">
        <v>409</v>
      </c>
      <c r="O121" s="126" t="s">
        <v>410</v>
      </c>
      <c r="P121" s="185"/>
      <c r="Q121" s="241" t="s">
        <v>450</v>
      </c>
      <c r="R121" s="241" t="s">
        <v>451</v>
      </c>
      <c r="S121" s="241" t="s">
        <v>452</v>
      </c>
      <c r="T121" s="189"/>
    </row>
    <row r="122" spans="2:20" ht="21.75" thickBot="1" x14ac:dyDescent="0.4">
      <c r="C122" s="82" t="s">
        <v>207</v>
      </c>
      <c r="D122" s="46"/>
      <c r="F122" s="46"/>
      <c r="G122" s="46"/>
      <c r="K122" s="239"/>
    </row>
    <row r="123" spans="2:20" x14ac:dyDescent="0.25">
      <c r="B123" s="70"/>
      <c r="C123" s="64"/>
      <c r="D123" s="48"/>
      <c r="E123" s="64" t="s">
        <v>60</v>
      </c>
      <c r="F123" s="51"/>
      <c r="G123" s="76"/>
      <c r="H123" s="51"/>
      <c r="I123" s="45"/>
      <c r="J123" s="74" t="s">
        <v>30</v>
      </c>
      <c r="K123" s="245"/>
      <c r="L123" s="45"/>
      <c r="M123" s="45"/>
      <c r="N123" s="129"/>
      <c r="O123" s="129"/>
      <c r="P123" s="45"/>
      <c r="Q123" s="245"/>
      <c r="R123" s="245"/>
      <c r="S123" s="245" t="s">
        <v>214</v>
      </c>
      <c r="T123" s="63" t="s">
        <v>234</v>
      </c>
    </row>
    <row r="124" spans="2:20" x14ac:dyDescent="0.25">
      <c r="B124" s="71"/>
      <c r="C124" s="41" t="s">
        <v>3</v>
      </c>
      <c r="D124" s="49"/>
      <c r="E124" s="75"/>
      <c r="F124" s="52"/>
      <c r="G124" s="77"/>
      <c r="H124" s="52"/>
      <c r="I124" s="42"/>
      <c r="J124" s="67"/>
      <c r="K124" s="241"/>
      <c r="L124" s="42"/>
      <c r="M124" s="42"/>
      <c r="N124" s="42"/>
      <c r="O124" s="126"/>
      <c r="P124" s="185"/>
      <c r="Q124" s="185"/>
      <c r="R124" s="185"/>
      <c r="S124" s="185"/>
      <c r="T124" s="189"/>
    </row>
    <row r="125" spans="2:20" x14ac:dyDescent="0.25">
      <c r="B125" s="71"/>
      <c r="C125" s="42" t="s">
        <v>320</v>
      </c>
      <c r="D125" s="42" t="s">
        <v>171</v>
      </c>
      <c r="E125" s="75"/>
      <c r="F125" s="52"/>
      <c r="G125" s="77"/>
      <c r="H125" s="52"/>
      <c r="I125" s="42"/>
      <c r="J125" s="67"/>
      <c r="K125" s="241"/>
      <c r="L125" s="42"/>
      <c r="M125" s="42"/>
      <c r="N125" s="42"/>
      <c r="O125" s="126"/>
      <c r="P125" s="185"/>
      <c r="Q125" s="185"/>
      <c r="R125" s="185"/>
      <c r="S125" s="185"/>
      <c r="T125" s="189"/>
    </row>
    <row r="126" spans="2:20" x14ac:dyDescent="0.25">
      <c r="B126" s="71"/>
      <c r="C126" s="42" t="s">
        <v>173</v>
      </c>
      <c r="D126" s="42" t="s">
        <v>172</v>
      </c>
      <c r="E126" s="75"/>
      <c r="F126" s="52"/>
      <c r="G126" s="77"/>
      <c r="H126" s="52"/>
      <c r="I126" s="42"/>
      <c r="J126" s="67"/>
      <c r="K126" s="241"/>
      <c r="L126" s="42"/>
      <c r="M126" s="42"/>
      <c r="N126" s="42"/>
      <c r="O126" s="126"/>
      <c r="P126" s="185"/>
      <c r="Q126" s="185"/>
      <c r="R126" s="185"/>
      <c r="S126" s="185"/>
      <c r="T126" s="189"/>
    </row>
    <row r="127" spans="2:20" x14ac:dyDescent="0.25">
      <c r="B127" s="71"/>
      <c r="C127" s="42" t="s">
        <v>130</v>
      </c>
      <c r="D127" s="42" t="s">
        <v>174</v>
      </c>
      <c r="E127" s="65">
        <v>5</v>
      </c>
      <c r="F127" s="52" t="s">
        <v>51</v>
      </c>
      <c r="G127" s="77"/>
      <c r="H127" s="52"/>
      <c r="I127" s="43" t="s">
        <v>214</v>
      </c>
      <c r="J127" s="128" t="s">
        <v>209</v>
      </c>
      <c r="K127" s="241" t="s">
        <v>133</v>
      </c>
      <c r="L127" s="126" t="s">
        <v>407</v>
      </c>
      <c r="M127" s="126" t="s">
        <v>408</v>
      </c>
      <c r="N127" s="126" t="s">
        <v>409</v>
      </c>
      <c r="O127" s="126" t="s">
        <v>410</v>
      </c>
      <c r="P127" s="185"/>
      <c r="Q127" s="241" t="s">
        <v>450</v>
      </c>
      <c r="R127" s="241" t="s">
        <v>451</v>
      </c>
      <c r="S127" s="241" t="s">
        <v>452</v>
      </c>
      <c r="T127" s="189"/>
    </row>
    <row r="128" spans="2:20" x14ac:dyDescent="0.25">
      <c r="B128" s="71"/>
      <c r="C128" s="42" t="s">
        <v>65</v>
      </c>
      <c r="D128" s="42" t="s">
        <v>175</v>
      </c>
      <c r="E128" s="249">
        <v>2400</v>
      </c>
      <c r="F128" s="52" t="s">
        <v>8</v>
      </c>
      <c r="G128" s="77"/>
      <c r="H128" s="52"/>
      <c r="I128" s="130"/>
      <c r="J128" s="242"/>
      <c r="K128" s="181" t="str">
        <f>IF(AND($J128&lt;&gt;"",$J128&lt;&gt;""),$E128,"")</f>
        <v/>
      </c>
      <c r="L128" s="182"/>
      <c r="M128" s="182"/>
      <c r="N128" s="182"/>
      <c r="O128" s="182"/>
      <c r="P128" s="185"/>
      <c r="Q128" s="181"/>
      <c r="R128" s="181"/>
      <c r="S128" s="181"/>
      <c r="T128" s="189"/>
    </row>
    <row r="129" spans="2:20" x14ac:dyDescent="0.25">
      <c r="B129" s="71"/>
      <c r="C129" s="42" t="s">
        <v>63</v>
      </c>
      <c r="D129" s="42" t="s">
        <v>176</v>
      </c>
      <c r="E129" s="249">
        <v>2400</v>
      </c>
      <c r="F129" s="52" t="s">
        <v>8</v>
      </c>
      <c r="G129" s="77"/>
      <c r="H129" s="52"/>
      <c r="I129" s="130"/>
      <c r="J129" s="242"/>
      <c r="K129" s="181" t="str">
        <f>IF(AND($J129&lt;&gt;"",$J129&lt;&gt;""),$E129,"")</f>
        <v/>
      </c>
      <c r="L129" s="182"/>
      <c r="M129" s="182"/>
      <c r="N129" s="182"/>
      <c r="O129" s="182"/>
      <c r="P129" s="185"/>
      <c r="Q129" s="181"/>
      <c r="R129" s="181"/>
      <c r="S129" s="181"/>
      <c r="T129" s="189"/>
    </row>
    <row r="130" spans="2:20" x14ac:dyDescent="0.25">
      <c r="B130" s="71"/>
      <c r="C130" s="42" t="s">
        <v>132</v>
      </c>
      <c r="D130" s="42" t="s">
        <v>177</v>
      </c>
      <c r="E130" s="249">
        <v>2000</v>
      </c>
      <c r="F130" s="52" t="s">
        <v>8</v>
      </c>
      <c r="G130" s="77"/>
      <c r="H130" s="52"/>
      <c r="I130" s="130"/>
      <c r="J130" s="242"/>
      <c r="K130" s="181" t="str">
        <f>IF(AND($J130&lt;&gt;"",$J130&lt;&gt;""),$E130,"")</f>
        <v/>
      </c>
      <c r="L130" s="182"/>
      <c r="M130" s="182"/>
      <c r="N130" s="182"/>
      <c r="O130" s="182"/>
      <c r="P130" s="185"/>
      <c r="Q130" s="181"/>
      <c r="R130" s="181"/>
      <c r="S130" s="181"/>
      <c r="T130" s="189"/>
    </row>
    <row r="131" spans="2:20" x14ac:dyDescent="0.25">
      <c r="B131" s="71"/>
      <c r="C131" s="42" t="s">
        <v>15</v>
      </c>
      <c r="D131" s="42" t="s">
        <v>178</v>
      </c>
      <c r="E131" s="249">
        <v>60</v>
      </c>
      <c r="F131" s="52" t="s">
        <v>14</v>
      </c>
      <c r="G131" s="77"/>
      <c r="H131" s="52"/>
      <c r="I131" s="130"/>
      <c r="J131" s="242"/>
      <c r="K131" s="181" t="str">
        <f>IF(AND($J131&lt;&gt;"",$J131&lt;&gt;""),$E131,"")</f>
        <v/>
      </c>
      <c r="L131" s="182"/>
      <c r="M131" s="182"/>
      <c r="N131" s="182"/>
      <c r="O131" s="182"/>
      <c r="P131" s="185"/>
      <c r="Q131" s="181"/>
      <c r="R131" s="181"/>
      <c r="S131" s="181"/>
      <c r="T131" s="189"/>
    </row>
    <row r="132" spans="2:20" x14ac:dyDescent="0.25">
      <c r="B132" s="71"/>
      <c r="C132" s="42" t="s">
        <v>69</v>
      </c>
      <c r="D132" s="42" t="s">
        <v>179</v>
      </c>
      <c r="E132" s="249">
        <v>45</v>
      </c>
      <c r="F132" s="52" t="s">
        <v>14</v>
      </c>
      <c r="G132" s="77"/>
      <c r="H132" s="52"/>
      <c r="I132" s="130"/>
      <c r="J132" s="242"/>
      <c r="K132" s="181" t="str">
        <f>IF(AND($J132&lt;&gt;"",$J132&lt;&gt;""),$E132,"")</f>
        <v/>
      </c>
      <c r="L132" s="182"/>
      <c r="M132" s="182"/>
      <c r="N132" s="182"/>
      <c r="O132" s="182"/>
      <c r="P132" s="185"/>
      <c r="Q132" s="181"/>
      <c r="R132" s="181"/>
      <c r="S132" s="181"/>
      <c r="T132" s="189"/>
    </row>
    <row r="133" spans="2:20" x14ac:dyDescent="0.25">
      <c r="B133" s="71"/>
      <c r="C133" s="42" t="s">
        <v>72</v>
      </c>
      <c r="D133" s="42" t="s">
        <v>184</v>
      </c>
      <c r="E133" s="249">
        <v>3000</v>
      </c>
      <c r="F133" s="52" t="s">
        <v>8</v>
      </c>
      <c r="G133" s="77"/>
      <c r="H133" s="52"/>
      <c r="I133" s="42"/>
      <c r="J133" s="42"/>
      <c r="K133" s="241"/>
      <c r="L133" s="42"/>
      <c r="M133" s="42"/>
      <c r="N133" s="42"/>
      <c r="O133" s="126"/>
      <c r="P133" s="185"/>
      <c r="Q133" s="185"/>
      <c r="R133" s="185"/>
      <c r="S133" s="185"/>
      <c r="T133" s="189"/>
    </row>
    <row r="134" spans="2:20" x14ac:dyDescent="0.25">
      <c r="B134" s="71"/>
      <c r="C134" s="42" t="s">
        <v>19</v>
      </c>
      <c r="D134" s="42" t="s">
        <v>183</v>
      </c>
      <c r="E134" s="65">
        <v>20</v>
      </c>
      <c r="F134" s="52" t="s">
        <v>51</v>
      </c>
      <c r="G134" s="77"/>
      <c r="H134" s="52"/>
      <c r="I134" s="42"/>
      <c r="J134" s="42"/>
      <c r="K134" s="241"/>
      <c r="L134" s="42"/>
      <c r="M134" s="42"/>
      <c r="N134" s="42"/>
      <c r="O134" s="126"/>
      <c r="P134" s="185"/>
      <c r="Q134" s="185"/>
      <c r="R134" s="185"/>
      <c r="S134" s="185"/>
      <c r="T134" s="189"/>
    </row>
    <row r="135" spans="2:20" x14ac:dyDescent="0.25">
      <c r="B135" s="71"/>
      <c r="C135" s="42"/>
      <c r="D135" s="49"/>
      <c r="E135" s="52"/>
      <c r="F135" s="52"/>
      <c r="G135" s="77"/>
      <c r="H135" s="52"/>
      <c r="I135" s="42"/>
      <c r="J135" s="67"/>
      <c r="K135" s="241"/>
      <c r="L135" s="42"/>
      <c r="M135" s="42"/>
      <c r="N135" s="42"/>
      <c r="O135" s="126"/>
      <c r="P135" s="185"/>
      <c r="Q135" s="185"/>
      <c r="R135" s="185"/>
      <c r="S135" s="185"/>
      <c r="T135" s="189"/>
    </row>
    <row r="136" spans="2:20" x14ac:dyDescent="0.25">
      <c r="B136" s="71"/>
      <c r="C136" s="41" t="s">
        <v>23</v>
      </c>
      <c r="D136" s="49"/>
      <c r="E136" s="52"/>
      <c r="F136" s="52"/>
      <c r="G136" s="77"/>
      <c r="H136" s="52"/>
      <c r="I136" s="42"/>
      <c r="J136" s="67"/>
      <c r="K136" s="241"/>
      <c r="L136" s="42"/>
      <c r="M136" s="42"/>
      <c r="N136" s="42"/>
      <c r="O136" s="126"/>
      <c r="P136" s="185"/>
      <c r="Q136" s="185"/>
      <c r="R136" s="185"/>
      <c r="S136" s="185"/>
      <c r="T136" s="189"/>
    </row>
    <row r="137" spans="2:20" ht="21.75" thickBot="1" x14ac:dyDescent="0.4">
      <c r="C137" s="40" t="s">
        <v>303</v>
      </c>
      <c r="D137" s="46"/>
      <c r="F137" s="46"/>
      <c r="G137" s="46"/>
      <c r="K137" s="239"/>
    </row>
    <row r="138" spans="2:20" x14ac:dyDescent="0.25">
      <c r="B138" s="70"/>
      <c r="C138" s="64"/>
      <c r="D138" s="48"/>
      <c r="E138" s="64" t="s">
        <v>60</v>
      </c>
      <c r="F138" s="51"/>
      <c r="G138" s="76"/>
      <c r="H138" s="51"/>
      <c r="I138" s="45"/>
      <c r="J138" s="74" t="s">
        <v>30</v>
      </c>
      <c r="K138" s="245"/>
      <c r="L138" s="45"/>
      <c r="M138" s="45"/>
      <c r="N138" s="129"/>
      <c r="O138" s="129"/>
      <c r="P138" s="45"/>
      <c r="Q138" s="245"/>
      <c r="R138" s="245"/>
      <c r="S138" s="245" t="s">
        <v>214</v>
      </c>
      <c r="T138" s="63" t="s">
        <v>234</v>
      </c>
    </row>
    <row r="139" spans="2:20" x14ac:dyDescent="0.25">
      <c r="B139" s="71"/>
      <c r="C139" s="41" t="s">
        <v>3</v>
      </c>
      <c r="D139" s="49"/>
      <c r="E139" s="75"/>
      <c r="F139" s="52"/>
      <c r="G139" s="77"/>
      <c r="H139" s="52"/>
      <c r="I139" s="52"/>
      <c r="J139" s="52"/>
      <c r="K139" s="52"/>
      <c r="L139" s="52"/>
      <c r="M139" s="52"/>
      <c r="N139" s="52"/>
      <c r="O139" s="126"/>
      <c r="P139" s="185"/>
      <c r="Q139" s="185"/>
      <c r="R139" s="185"/>
      <c r="S139" s="185"/>
      <c r="T139" s="189"/>
    </row>
    <row r="140" spans="2:20" x14ac:dyDescent="0.25">
      <c r="B140" s="71"/>
      <c r="C140" s="42" t="s">
        <v>323</v>
      </c>
      <c r="D140" s="42" t="s">
        <v>171</v>
      </c>
      <c r="E140" s="75"/>
      <c r="F140" s="53"/>
      <c r="G140" s="78"/>
      <c r="H140" s="53"/>
      <c r="I140" s="53"/>
      <c r="J140" s="53"/>
      <c r="K140" s="53"/>
      <c r="L140" s="53"/>
      <c r="M140" s="53"/>
      <c r="N140" s="53"/>
      <c r="O140" s="185"/>
      <c r="P140" s="185"/>
      <c r="Q140" s="185"/>
      <c r="R140" s="185"/>
      <c r="S140" s="185"/>
      <c r="T140" s="189"/>
    </row>
    <row r="141" spans="2:20" ht="15.75" thickBot="1" x14ac:dyDescent="0.3">
      <c r="B141" s="71"/>
      <c r="C141" s="42" t="s">
        <v>173</v>
      </c>
      <c r="D141" s="42" t="s">
        <v>172</v>
      </c>
      <c r="E141" s="75"/>
      <c r="F141" s="52"/>
      <c r="G141" s="77"/>
      <c r="H141" s="52"/>
      <c r="I141" s="42"/>
      <c r="J141" s="42"/>
      <c r="K141" s="241"/>
      <c r="L141" s="42"/>
      <c r="M141" s="42"/>
      <c r="N141" s="42"/>
      <c r="O141" s="126"/>
      <c r="P141" s="185"/>
      <c r="Q141" s="185"/>
      <c r="R141" s="185"/>
      <c r="S141" s="185"/>
      <c r="T141" s="189"/>
    </row>
    <row r="142" spans="2:20" ht="15.75" thickBot="1" x14ac:dyDescent="0.3">
      <c r="B142" s="71"/>
      <c r="C142" s="42" t="s">
        <v>134</v>
      </c>
      <c r="D142" s="126" t="s">
        <v>399</v>
      </c>
      <c r="E142" s="253">
        <v>50</v>
      </c>
      <c r="F142" s="52" t="s">
        <v>51</v>
      </c>
      <c r="G142" s="77"/>
      <c r="H142" s="52"/>
      <c r="I142" s="42"/>
      <c r="J142" s="42"/>
      <c r="K142" s="241"/>
      <c r="L142" s="42"/>
      <c r="M142" s="42"/>
      <c r="N142" s="42"/>
      <c r="O142" s="126"/>
      <c r="P142" s="185"/>
      <c r="Q142" s="185"/>
      <c r="R142" s="185"/>
      <c r="S142" s="185"/>
      <c r="T142" s="189"/>
    </row>
    <row r="143" spans="2:20" x14ac:dyDescent="0.25">
      <c r="B143" s="71"/>
      <c r="C143" s="42" t="s">
        <v>124</v>
      </c>
      <c r="D143" s="42" t="s">
        <v>188</v>
      </c>
      <c r="E143" s="65">
        <v>20</v>
      </c>
      <c r="F143" s="52" t="s">
        <v>51</v>
      </c>
      <c r="G143" s="77"/>
      <c r="H143" s="52"/>
      <c r="I143" s="42"/>
      <c r="J143" s="42"/>
      <c r="K143" s="241"/>
      <c r="L143" s="42"/>
      <c r="M143" s="42"/>
      <c r="N143" s="42"/>
      <c r="O143" s="126"/>
      <c r="P143" s="185"/>
      <c r="Q143" s="185"/>
      <c r="R143" s="185"/>
      <c r="S143" s="185"/>
      <c r="T143" s="189"/>
    </row>
    <row r="144" spans="2:20" x14ac:dyDescent="0.25">
      <c r="B144" s="71"/>
      <c r="C144" s="42" t="s">
        <v>124</v>
      </c>
      <c r="D144" s="42" t="s">
        <v>189</v>
      </c>
      <c r="E144" s="65">
        <v>30</v>
      </c>
      <c r="F144" s="52" t="s">
        <v>51</v>
      </c>
      <c r="G144" s="77"/>
      <c r="H144" s="52"/>
      <c r="I144" s="43" t="s">
        <v>214</v>
      </c>
      <c r="J144" s="128" t="s">
        <v>209</v>
      </c>
      <c r="K144" s="241" t="s">
        <v>133</v>
      </c>
      <c r="L144" s="126" t="s">
        <v>407</v>
      </c>
      <c r="M144" s="126" t="s">
        <v>408</v>
      </c>
      <c r="N144" s="126" t="s">
        <v>409</v>
      </c>
      <c r="O144" s="126" t="s">
        <v>410</v>
      </c>
      <c r="P144" s="185"/>
      <c r="Q144" s="241" t="s">
        <v>450</v>
      </c>
      <c r="R144" s="241" t="s">
        <v>451</v>
      </c>
      <c r="S144" s="241" t="s">
        <v>452</v>
      </c>
      <c r="T144" s="189"/>
    </row>
    <row r="145" spans="2:20" x14ac:dyDescent="0.25">
      <c r="B145" s="71"/>
      <c r="C145" s="42" t="s">
        <v>135</v>
      </c>
      <c r="D145" s="42" t="s">
        <v>190</v>
      </c>
      <c r="E145" s="251">
        <v>-600</v>
      </c>
      <c r="F145" s="52" t="s">
        <v>8</v>
      </c>
      <c r="G145" s="77"/>
      <c r="H145" s="52"/>
      <c r="I145" s="130"/>
      <c r="J145" s="242"/>
      <c r="K145" s="181" t="str">
        <f>IF(AND($J145&lt;&gt;"",$J145&lt;&gt;""),$E145,"")</f>
        <v/>
      </c>
      <c r="L145" s="182"/>
      <c r="M145" s="182"/>
      <c r="N145" s="182"/>
      <c r="O145" s="182"/>
      <c r="P145" s="185"/>
      <c r="Q145" s="181"/>
      <c r="R145" s="181"/>
      <c r="S145" s="181"/>
      <c r="T145" s="189"/>
    </row>
    <row r="146" spans="2:20" x14ac:dyDescent="0.25">
      <c r="B146" s="71"/>
      <c r="C146" s="42" t="s">
        <v>136</v>
      </c>
      <c r="D146" s="42" t="s">
        <v>191</v>
      </c>
      <c r="E146" s="251">
        <v>-1200</v>
      </c>
      <c r="F146" s="52" t="s">
        <v>8</v>
      </c>
      <c r="G146" s="77"/>
      <c r="H146" s="52"/>
      <c r="I146" s="130"/>
      <c r="J146" s="242"/>
      <c r="K146" s="181" t="str">
        <f>IF(AND($J146&lt;&gt;"",$J146&lt;&gt;""),$E146,"")</f>
        <v/>
      </c>
      <c r="L146" s="182"/>
      <c r="M146" s="182"/>
      <c r="N146" s="182"/>
      <c r="O146" s="182"/>
      <c r="P146" s="185"/>
      <c r="Q146" s="181"/>
      <c r="R146" s="181"/>
      <c r="S146" s="181"/>
      <c r="T146" s="189"/>
    </row>
    <row r="147" spans="2:20" x14ac:dyDescent="0.25">
      <c r="B147" s="71"/>
      <c r="C147" s="42" t="s">
        <v>137</v>
      </c>
      <c r="D147" s="42" t="s">
        <v>192</v>
      </c>
      <c r="E147" s="251">
        <f>-E145*2/E143</f>
        <v>60</v>
      </c>
      <c r="F147" s="52" t="s">
        <v>8</v>
      </c>
      <c r="G147" s="77"/>
      <c r="H147" s="52"/>
      <c r="I147" s="130"/>
      <c r="J147" s="242"/>
      <c r="K147" s="181" t="str">
        <f>IF(AND($J147&lt;&gt;"",$J147&lt;&gt;""),$E147,"")</f>
        <v/>
      </c>
      <c r="L147" s="182"/>
      <c r="M147" s="182"/>
      <c r="N147" s="182"/>
      <c r="O147" s="182"/>
      <c r="P147" s="185"/>
      <c r="Q147" s="181"/>
      <c r="R147" s="181"/>
      <c r="S147" s="181"/>
      <c r="T147" s="189"/>
    </row>
    <row r="148" spans="2:20" ht="15.75" thickBot="1" x14ac:dyDescent="0.3">
      <c r="B148" s="71"/>
      <c r="C148" s="42" t="s">
        <v>138</v>
      </c>
      <c r="D148" s="42" t="s">
        <v>193</v>
      </c>
      <c r="E148" s="252">
        <f>-E146*2/E144</f>
        <v>80</v>
      </c>
      <c r="F148" s="52" t="s">
        <v>8</v>
      </c>
      <c r="G148" s="77"/>
      <c r="H148" s="52"/>
      <c r="I148" s="130"/>
      <c r="J148" s="242"/>
      <c r="K148" s="181" t="str">
        <f>IF(AND($J148&lt;&gt;"",$J148&lt;&gt;""),$E148,"")</f>
        <v/>
      </c>
      <c r="L148" s="182"/>
      <c r="M148" s="182"/>
      <c r="N148" s="182"/>
      <c r="O148" s="182"/>
      <c r="P148" s="185"/>
      <c r="Q148" s="181"/>
      <c r="R148" s="181"/>
      <c r="S148" s="181"/>
      <c r="T148" s="189"/>
    </row>
    <row r="149" spans="2:20" x14ac:dyDescent="0.25">
      <c r="B149" s="71"/>
      <c r="C149" s="42"/>
      <c r="D149" s="42"/>
      <c r="E149" s="49"/>
      <c r="F149" s="52"/>
      <c r="G149" s="77"/>
      <c r="H149" s="52"/>
      <c r="I149" s="42"/>
      <c r="J149" s="42"/>
      <c r="K149" s="241"/>
      <c r="L149" s="42"/>
      <c r="M149" s="42"/>
      <c r="N149" s="42"/>
      <c r="O149" s="126"/>
      <c r="P149" s="185"/>
      <c r="Q149" s="185"/>
      <c r="R149" s="185"/>
      <c r="S149" s="185"/>
      <c r="T149" s="189"/>
    </row>
    <row r="150" spans="2:20" x14ac:dyDescent="0.25">
      <c r="B150" s="71"/>
      <c r="C150" s="41" t="s">
        <v>23</v>
      </c>
      <c r="D150" s="42"/>
      <c r="E150" s="75"/>
      <c r="F150" s="52"/>
      <c r="G150" s="77"/>
      <c r="H150" s="52"/>
      <c r="I150" s="43" t="s">
        <v>214</v>
      </c>
      <c r="J150" s="128" t="s">
        <v>209</v>
      </c>
      <c r="K150" s="241" t="s">
        <v>133</v>
      </c>
      <c r="L150" s="126" t="s">
        <v>407</v>
      </c>
      <c r="M150" s="126" t="s">
        <v>408</v>
      </c>
      <c r="N150" s="126" t="s">
        <v>409</v>
      </c>
      <c r="O150" s="126" t="s">
        <v>410</v>
      </c>
      <c r="P150" s="185"/>
      <c r="Q150" s="241" t="s">
        <v>450</v>
      </c>
      <c r="R150" s="241" t="s">
        <v>451</v>
      </c>
      <c r="S150" s="241" t="s">
        <v>452</v>
      </c>
      <c r="T150" s="189"/>
    </row>
    <row r="151" spans="2:20" x14ac:dyDescent="0.25">
      <c r="K151" s="239"/>
    </row>
    <row r="152" spans="2:20" x14ac:dyDescent="0.25">
      <c r="K152" s="239"/>
    </row>
    <row r="153" spans="2:20" x14ac:dyDescent="0.25">
      <c r="B153" s="71"/>
      <c r="C153" s="42"/>
      <c r="D153" s="42"/>
      <c r="E153" s="180"/>
      <c r="F153" s="52"/>
      <c r="G153" s="52"/>
      <c r="H153" s="52"/>
      <c r="I153" s="130"/>
      <c r="J153" s="242"/>
      <c r="K153" s="181" t="str">
        <f>IF(AND($J153&lt;&gt;"",$J153&lt;&gt;""),$E153,"")</f>
        <v/>
      </c>
      <c r="L153" s="182"/>
      <c r="M153" s="182"/>
      <c r="N153" s="182"/>
      <c r="O153" s="182"/>
      <c r="P153" s="185"/>
      <c r="Q153" s="181"/>
      <c r="R153" s="181"/>
      <c r="S153" s="181"/>
      <c r="T153" s="189"/>
    </row>
    <row r="154" spans="2:20" ht="15.75" thickBot="1" x14ac:dyDescent="0.3">
      <c r="K154" s="239"/>
    </row>
    <row r="155" spans="2:20" x14ac:dyDescent="0.25">
      <c r="B155" s="70"/>
      <c r="C155" s="64"/>
      <c r="D155" s="48"/>
      <c r="E155" s="64" t="s">
        <v>60</v>
      </c>
      <c r="F155" s="51"/>
      <c r="G155" s="76"/>
      <c r="H155" s="51"/>
      <c r="I155" s="45"/>
      <c r="J155" s="74" t="s">
        <v>30</v>
      </c>
      <c r="K155" s="245"/>
      <c r="L155" s="45"/>
      <c r="M155" s="45"/>
      <c r="N155" s="129"/>
      <c r="O155" s="129"/>
      <c r="P155" s="45"/>
      <c r="Q155" s="245"/>
      <c r="R155" s="245"/>
      <c r="S155" s="245" t="s">
        <v>214</v>
      </c>
      <c r="T155" s="130" t="s">
        <v>234</v>
      </c>
    </row>
    <row r="156" spans="2:20" x14ac:dyDescent="0.25">
      <c r="B156" s="71"/>
      <c r="C156" s="41" t="s">
        <v>3</v>
      </c>
      <c r="D156" s="49"/>
      <c r="E156" s="75"/>
      <c r="F156" s="52"/>
      <c r="G156" s="77"/>
      <c r="H156" s="52"/>
      <c r="I156" s="42"/>
      <c r="J156" s="67"/>
      <c r="K156" s="241"/>
      <c r="L156" s="42"/>
      <c r="M156" s="42"/>
      <c r="N156" s="42"/>
      <c r="O156" s="126"/>
      <c r="P156" s="185"/>
      <c r="Q156" s="185"/>
      <c r="R156" s="185"/>
      <c r="S156" s="185"/>
      <c r="T156" s="189"/>
    </row>
    <row r="157" spans="2:20" x14ac:dyDescent="0.25">
      <c r="B157" s="71"/>
      <c r="C157" s="42" t="s">
        <v>322</v>
      </c>
      <c r="D157" s="42" t="s">
        <v>171</v>
      </c>
      <c r="E157" s="75"/>
      <c r="F157" s="52"/>
      <c r="G157" s="77"/>
      <c r="H157" s="52"/>
      <c r="I157" s="42"/>
      <c r="J157" s="67"/>
      <c r="K157" s="241"/>
      <c r="L157" s="42"/>
      <c r="M157" s="42"/>
      <c r="N157" s="42"/>
      <c r="O157" s="126"/>
      <c r="P157" s="185"/>
      <c r="Q157" s="185"/>
      <c r="R157" s="185"/>
      <c r="S157" s="185"/>
      <c r="T157" s="189"/>
    </row>
    <row r="158" spans="2:20" x14ac:dyDescent="0.25">
      <c r="B158" s="71"/>
      <c r="C158" s="42" t="s">
        <v>173</v>
      </c>
      <c r="D158" s="42" t="s">
        <v>172</v>
      </c>
      <c r="E158" s="75"/>
      <c r="F158" s="52"/>
      <c r="G158" s="77"/>
      <c r="H158" s="52"/>
      <c r="I158" s="42"/>
      <c r="J158" s="67"/>
      <c r="K158" s="241"/>
      <c r="L158" s="42"/>
      <c r="M158" s="42"/>
      <c r="N158" s="42"/>
      <c r="O158" s="126"/>
      <c r="P158" s="185"/>
      <c r="Q158" s="185"/>
      <c r="R158" s="185"/>
      <c r="S158" s="185"/>
      <c r="T158" s="189"/>
    </row>
    <row r="159" spans="2:20" x14ac:dyDescent="0.25">
      <c r="B159" s="71"/>
      <c r="C159" s="42" t="s">
        <v>130</v>
      </c>
      <c r="D159" s="42" t="s">
        <v>174</v>
      </c>
      <c r="E159" s="65">
        <v>8</v>
      </c>
      <c r="F159" s="52" t="s">
        <v>51</v>
      </c>
      <c r="G159" s="81"/>
      <c r="H159" s="42"/>
      <c r="I159" s="42"/>
      <c r="J159" s="42"/>
      <c r="K159" s="241"/>
      <c r="L159" s="42"/>
      <c r="M159" s="42"/>
      <c r="N159" s="42"/>
      <c r="O159" s="126"/>
      <c r="P159" s="185"/>
      <c r="Q159" s="185"/>
      <c r="R159" s="185"/>
      <c r="S159" s="185"/>
      <c r="T159" s="189"/>
    </row>
    <row r="160" spans="2:20" x14ac:dyDescent="0.25">
      <c r="B160" s="71"/>
      <c r="C160" s="42" t="s">
        <v>75</v>
      </c>
      <c r="D160" s="42" t="s">
        <v>182</v>
      </c>
      <c r="E160" s="65">
        <v>15</v>
      </c>
      <c r="F160" s="52" t="s">
        <v>51</v>
      </c>
      <c r="G160" s="77"/>
      <c r="H160" s="52"/>
      <c r="I160" s="49"/>
      <c r="J160" s="49"/>
      <c r="K160" s="49"/>
      <c r="L160" s="49"/>
      <c r="M160" s="49"/>
      <c r="N160" s="49"/>
      <c r="O160" s="126"/>
      <c r="P160" s="185"/>
      <c r="Q160" s="185"/>
      <c r="R160" s="185"/>
      <c r="S160" s="185"/>
      <c r="T160" s="189"/>
    </row>
    <row r="161" spans="2:20" x14ac:dyDescent="0.25">
      <c r="B161" s="71"/>
      <c r="C161" s="42" t="s">
        <v>76</v>
      </c>
      <c r="D161" s="42" t="s">
        <v>183</v>
      </c>
      <c r="E161" s="65">
        <v>10</v>
      </c>
      <c r="F161" s="52" t="s">
        <v>51</v>
      </c>
      <c r="G161" s="77"/>
      <c r="H161" s="52"/>
      <c r="I161" s="43" t="s">
        <v>214</v>
      </c>
      <c r="J161" s="128" t="s">
        <v>209</v>
      </c>
      <c r="K161" s="241" t="s">
        <v>133</v>
      </c>
      <c r="L161" s="126" t="s">
        <v>407</v>
      </c>
      <c r="M161" s="126" t="s">
        <v>408</v>
      </c>
      <c r="N161" s="126" t="s">
        <v>409</v>
      </c>
      <c r="O161" s="126" t="s">
        <v>410</v>
      </c>
      <c r="P161" s="185"/>
      <c r="Q161" s="241" t="s">
        <v>450</v>
      </c>
      <c r="R161" s="241" t="s">
        <v>451</v>
      </c>
      <c r="S161" s="241" t="s">
        <v>452</v>
      </c>
      <c r="T161" s="189"/>
    </row>
    <row r="162" spans="2:20" x14ac:dyDescent="0.25">
      <c r="B162" s="71"/>
      <c r="C162" s="42" t="s">
        <v>62</v>
      </c>
      <c r="D162" s="42" t="s">
        <v>175</v>
      </c>
      <c r="E162" s="249">
        <v>-1000</v>
      </c>
      <c r="F162" s="52" t="s">
        <v>8</v>
      </c>
      <c r="G162" s="77"/>
      <c r="H162" s="52"/>
      <c r="I162" s="130"/>
      <c r="J162" s="242"/>
      <c r="K162" s="181" t="str">
        <f t="shared" ref="K162:K167" si="5">IF(AND($J162&lt;&gt;"",$J162&lt;&gt;""),$E162,"")</f>
        <v/>
      </c>
      <c r="L162" s="182"/>
      <c r="M162" s="182"/>
      <c r="N162" s="182"/>
      <c r="O162" s="182"/>
      <c r="P162" s="185"/>
      <c r="Q162" s="181"/>
      <c r="R162" s="181"/>
      <c r="S162" s="181"/>
      <c r="T162" s="189"/>
    </row>
    <row r="163" spans="2:20" x14ac:dyDescent="0.25">
      <c r="B163" s="71"/>
      <c r="C163" s="42" t="s">
        <v>321</v>
      </c>
      <c r="D163" s="42" t="s">
        <v>176</v>
      </c>
      <c r="E163" s="249">
        <v>-1000</v>
      </c>
      <c r="F163" s="52" t="s">
        <v>8</v>
      </c>
      <c r="G163" s="77"/>
      <c r="H163" s="52"/>
      <c r="I163" s="130"/>
      <c r="J163" s="242"/>
      <c r="K163" s="181" t="str">
        <f t="shared" si="5"/>
        <v/>
      </c>
      <c r="L163" s="182"/>
      <c r="M163" s="182"/>
      <c r="N163" s="182"/>
      <c r="O163" s="182"/>
      <c r="P163" s="185"/>
      <c r="Q163" s="181"/>
      <c r="R163" s="181"/>
      <c r="S163" s="181"/>
      <c r="T163" s="189"/>
    </row>
    <row r="164" spans="2:20" x14ac:dyDescent="0.25">
      <c r="B164" s="71"/>
      <c r="C164" s="42" t="s">
        <v>66</v>
      </c>
      <c r="D164" s="42" t="s">
        <v>177</v>
      </c>
      <c r="E164" s="249">
        <v>1800</v>
      </c>
      <c r="F164" s="52" t="s">
        <v>8</v>
      </c>
      <c r="G164" s="77"/>
      <c r="H164" s="52"/>
      <c r="I164" s="130"/>
      <c r="J164" s="242"/>
      <c r="K164" s="181" t="str">
        <f t="shared" si="5"/>
        <v/>
      </c>
      <c r="L164" s="182"/>
      <c r="M164" s="182"/>
      <c r="N164" s="182"/>
      <c r="O164" s="182"/>
      <c r="P164" s="185"/>
      <c r="Q164" s="181"/>
      <c r="R164" s="181"/>
      <c r="S164" s="181"/>
      <c r="T164" s="189"/>
    </row>
    <row r="165" spans="2:20" x14ac:dyDescent="0.25">
      <c r="B165" s="71"/>
      <c r="C165" s="42" t="s">
        <v>68</v>
      </c>
      <c r="D165" s="42" t="s">
        <v>186</v>
      </c>
      <c r="E165" s="249">
        <v>2000</v>
      </c>
      <c r="F165" s="52" t="s">
        <v>8</v>
      </c>
      <c r="G165" s="77"/>
      <c r="H165" s="52"/>
      <c r="I165" s="130"/>
      <c r="J165" s="242"/>
      <c r="K165" s="181" t="str">
        <f t="shared" si="5"/>
        <v/>
      </c>
      <c r="L165" s="182"/>
      <c r="M165" s="182"/>
      <c r="N165" s="182"/>
      <c r="O165" s="182"/>
      <c r="P165" s="185"/>
      <c r="Q165" s="181"/>
      <c r="R165" s="181"/>
      <c r="S165" s="181"/>
      <c r="T165" s="189"/>
    </row>
    <row r="166" spans="2:20" x14ac:dyDescent="0.25">
      <c r="B166" s="71"/>
      <c r="C166" s="42" t="s">
        <v>71</v>
      </c>
      <c r="D166" s="42" t="s">
        <v>187</v>
      </c>
      <c r="E166" s="249">
        <v>2000</v>
      </c>
      <c r="F166" s="52" t="s">
        <v>8</v>
      </c>
      <c r="G166" s="77"/>
      <c r="H166" s="52"/>
      <c r="I166" s="130"/>
      <c r="J166" s="242"/>
      <c r="K166" s="181" t="str">
        <f t="shared" si="5"/>
        <v/>
      </c>
      <c r="L166" s="182"/>
      <c r="M166" s="182"/>
      <c r="N166" s="182"/>
      <c r="O166" s="182"/>
      <c r="P166" s="185"/>
      <c r="Q166" s="181"/>
      <c r="R166" s="181"/>
      <c r="S166" s="181"/>
      <c r="T166" s="189"/>
    </row>
    <row r="167" spans="2:20" x14ac:dyDescent="0.25">
      <c r="B167" s="71"/>
      <c r="C167" s="42" t="s">
        <v>73</v>
      </c>
      <c r="D167" s="42" t="s">
        <v>181</v>
      </c>
      <c r="E167" s="250">
        <v>400</v>
      </c>
      <c r="F167" s="52" t="s">
        <v>8</v>
      </c>
      <c r="G167" s="77"/>
      <c r="H167" s="52"/>
      <c r="I167" s="130"/>
      <c r="J167" s="242"/>
      <c r="K167" s="181" t="str">
        <f t="shared" si="5"/>
        <v/>
      </c>
      <c r="L167" s="182"/>
      <c r="M167" s="182"/>
      <c r="N167" s="182"/>
      <c r="O167" s="182"/>
      <c r="P167" s="185"/>
      <c r="Q167" s="181"/>
      <c r="R167" s="181"/>
      <c r="S167" s="181"/>
      <c r="T167" s="189"/>
    </row>
    <row r="168" spans="2:20" x14ac:dyDescent="0.25">
      <c r="B168" s="71"/>
      <c r="C168" s="42"/>
      <c r="D168" s="42"/>
      <c r="E168" s="42"/>
      <c r="F168" s="42"/>
      <c r="G168" s="42"/>
      <c r="H168" s="42"/>
      <c r="I168" s="42"/>
      <c r="J168" s="38"/>
      <c r="K168" s="122"/>
      <c r="L168" s="122"/>
      <c r="M168" s="122"/>
      <c r="N168" s="122"/>
      <c r="O168" s="126"/>
      <c r="P168" s="185"/>
      <c r="Q168" s="185"/>
      <c r="R168" s="185"/>
      <c r="S168" s="185"/>
      <c r="T168" s="189"/>
    </row>
    <row r="169" spans="2:20" x14ac:dyDescent="0.25">
      <c r="B169" s="71"/>
      <c r="C169" s="41" t="s">
        <v>23</v>
      </c>
      <c r="D169" s="42"/>
      <c r="E169" s="75"/>
      <c r="F169" s="52"/>
      <c r="G169" s="52"/>
      <c r="H169" s="52"/>
      <c r="I169" s="43" t="s">
        <v>214</v>
      </c>
      <c r="J169" s="128" t="s">
        <v>209</v>
      </c>
      <c r="K169" s="241" t="s">
        <v>133</v>
      </c>
      <c r="L169" s="126" t="s">
        <v>407</v>
      </c>
      <c r="M169" s="126" t="s">
        <v>408</v>
      </c>
      <c r="N169" s="126" t="s">
        <v>409</v>
      </c>
      <c r="O169" s="126" t="s">
        <v>410</v>
      </c>
      <c r="P169" s="185"/>
      <c r="Q169" s="241" t="s">
        <v>450</v>
      </c>
      <c r="R169" s="241" t="s">
        <v>451</v>
      </c>
      <c r="S169" s="241" t="s">
        <v>452</v>
      </c>
      <c r="T169" s="189"/>
    </row>
    <row r="170" spans="2:20" ht="15.75" thickBot="1" x14ac:dyDescent="0.3">
      <c r="K170" s="239"/>
    </row>
    <row r="171" spans="2:20" x14ac:dyDescent="0.25">
      <c r="B171" s="70"/>
      <c r="C171" s="64"/>
      <c r="D171" s="48"/>
      <c r="E171" s="64" t="s">
        <v>60</v>
      </c>
      <c r="F171" s="51"/>
      <c r="G171" s="76"/>
      <c r="H171" s="51"/>
      <c r="I171" s="45"/>
      <c r="J171" s="74" t="s">
        <v>30</v>
      </c>
      <c r="K171" s="245"/>
      <c r="L171" s="45"/>
      <c r="M171" s="45"/>
      <c r="N171" s="129"/>
      <c r="O171" s="129"/>
      <c r="P171" s="45"/>
      <c r="Q171" s="245"/>
      <c r="R171" s="245"/>
      <c r="S171" s="245" t="s">
        <v>214</v>
      </c>
      <c r="T171" s="63" t="s">
        <v>234</v>
      </c>
    </row>
    <row r="172" spans="2:20" x14ac:dyDescent="0.25">
      <c r="B172" s="71"/>
      <c r="C172" s="41" t="s">
        <v>3</v>
      </c>
      <c r="D172" s="49"/>
      <c r="E172" s="75"/>
      <c r="F172" s="52"/>
      <c r="G172" s="77"/>
      <c r="H172" s="52"/>
      <c r="I172" s="52"/>
      <c r="J172" s="52"/>
      <c r="K172" s="52"/>
      <c r="L172" s="52"/>
      <c r="M172" s="52"/>
      <c r="N172" s="52"/>
      <c r="O172" s="126"/>
      <c r="P172" s="185"/>
      <c r="Q172" s="185"/>
      <c r="R172" s="185"/>
      <c r="S172" s="185"/>
      <c r="T172" s="189"/>
    </row>
    <row r="173" spans="2:20" x14ac:dyDescent="0.25">
      <c r="B173" s="71"/>
      <c r="C173" s="42" t="s">
        <v>322</v>
      </c>
      <c r="D173" s="42" t="s">
        <v>171</v>
      </c>
      <c r="E173" s="75"/>
      <c r="F173" s="53"/>
      <c r="G173" s="78"/>
      <c r="H173" s="53"/>
      <c r="I173" s="53"/>
      <c r="J173" s="53"/>
      <c r="K173" s="53"/>
      <c r="L173" s="53"/>
      <c r="M173" s="53"/>
      <c r="N173" s="53"/>
      <c r="O173" s="185"/>
      <c r="P173" s="185"/>
      <c r="Q173" s="185"/>
      <c r="R173" s="185"/>
      <c r="S173" s="185"/>
      <c r="T173" s="189"/>
    </row>
    <row r="174" spans="2:20" ht="15.75" thickBot="1" x14ac:dyDescent="0.3">
      <c r="B174" s="71"/>
      <c r="C174" s="42" t="s">
        <v>173</v>
      </c>
      <c r="D174" s="42" t="s">
        <v>172</v>
      </c>
      <c r="E174" s="75"/>
      <c r="F174" s="52"/>
      <c r="G174" s="77"/>
      <c r="H174" s="52"/>
      <c r="I174" s="42"/>
      <c r="J174" s="42"/>
      <c r="K174" s="241"/>
      <c r="L174" s="42"/>
      <c r="M174" s="42"/>
      <c r="N174" s="42"/>
      <c r="O174" s="126"/>
      <c r="P174" s="185"/>
      <c r="Q174" s="185"/>
      <c r="R174" s="185"/>
      <c r="S174" s="185"/>
      <c r="T174" s="189"/>
    </row>
    <row r="175" spans="2:20" ht="15.75" thickBot="1" x14ac:dyDescent="0.3">
      <c r="B175" s="71"/>
      <c r="C175" s="42" t="s">
        <v>134</v>
      </c>
      <c r="D175" s="126" t="s">
        <v>400</v>
      </c>
      <c r="E175" s="247" t="s">
        <v>453</v>
      </c>
      <c r="F175" s="52" t="s">
        <v>51</v>
      </c>
      <c r="G175" s="77"/>
      <c r="H175" s="52"/>
      <c r="I175" s="42"/>
      <c r="J175" s="42"/>
      <c r="K175" s="241"/>
      <c r="L175" s="42"/>
      <c r="M175" s="42"/>
      <c r="N175" s="42"/>
      <c r="O175" s="126"/>
      <c r="P175" s="185"/>
      <c r="Q175" s="185"/>
      <c r="R175" s="185"/>
      <c r="S175" s="185"/>
      <c r="T175" s="189"/>
    </row>
    <row r="176" spans="2:20" x14ac:dyDescent="0.25">
      <c r="B176" s="71"/>
      <c r="C176" s="42" t="s">
        <v>124</v>
      </c>
      <c r="D176" s="42" t="s">
        <v>188</v>
      </c>
      <c r="E176" s="65">
        <v>20</v>
      </c>
      <c r="F176" s="52" t="s">
        <v>51</v>
      </c>
      <c r="G176" s="77"/>
      <c r="H176" s="52"/>
      <c r="I176" s="42"/>
      <c r="J176" s="42"/>
      <c r="K176" s="241"/>
      <c r="L176" s="42"/>
      <c r="M176" s="42"/>
      <c r="N176" s="42"/>
      <c r="O176" s="126"/>
      <c r="P176" s="185"/>
      <c r="Q176" s="185"/>
      <c r="R176" s="185"/>
      <c r="S176" s="185"/>
      <c r="T176" s="189"/>
    </row>
    <row r="177" spans="2:20" x14ac:dyDescent="0.25">
      <c r="B177" s="71"/>
      <c r="C177" s="42" t="s">
        <v>124</v>
      </c>
      <c r="D177" s="42" t="s">
        <v>189</v>
      </c>
      <c r="E177" s="65">
        <v>30</v>
      </c>
      <c r="F177" s="52" t="s">
        <v>51</v>
      </c>
      <c r="G177" s="77"/>
      <c r="H177" s="52"/>
      <c r="I177" s="43" t="s">
        <v>214</v>
      </c>
      <c r="J177" s="128" t="s">
        <v>209</v>
      </c>
      <c r="K177" s="241" t="s">
        <v>133</v>
      </c>
      <c r="L177" s="126" t="s">
        <v>407</v>
      </c>
      <c r="M177" s="126" t="s">
        <v>408</v>
      </c>
      <c r="N177" s="126" t="s">
        <v>409</v>
      </c>
      <c r="O177" s="126" t="s">
        <v>410</v>
      </c>
      <c r="P177" s="185"/>
      <c r="Q177" s="241" t="s">
        <v>450</v>
      </c>
      <c r="R177" s="241" t="s">
        <v>451</v>
      </c>
      <c r="S177" s="241" t="s">
        <v>452</v>
      </c>
      <c r="T177" s="189"/>
    </row>
    <row r="178" spans="2:20" x14ac:dyDescent="0.25">
      <c r="B178" s="71"/>
      <c r="C178" s="42" t="s">
        <v>135</v>
      </c>
      <c r="D178" s="42" t="s">
        <v>190</v>
      </c>
      <c r="E178" s="251">
        <v>-600</v>
      </c>
      <c r="F178" s="52" t="s">
        <v>8</v>
      </c>
      <c r="G178" s="77"/>
      <c r="H178" s="52"/>
      <c r="I178" s="130"/>
      <c r="J178" s="242"/>
      <c r="K178" s="181" t="str">
        <f>IF(AND($J178&lt;&gt;"",$J178&lt;&gt;""),$E178,"")</f>
        <v/>
      </c>
      <c r="L178" s="182"/>
      <c r="M178" s="182"/>
      <c r="N178" s="182"/>
      <c r="O178" s="182"/>
      <c r="P178" s="185"/>
      <c r="Q178" s="181"/>
      <c r="R178" s="181"/>
      <c r="S178" s="181"/>
      <c r="T178" s="189"/>
    </row>
    <row r="179" spans="2:20" x14ac:dyDescent="0.25">
      <c r="B179" s="71"/>
      <c r="C179" s="42" t="s">
        <v>136</v>
      </c>
      <c r="D179" s="42" t="s">
        <v>191</v>
      </c>
      <c r="E179" s="251">
        <v>-1200</v>
      </c>
      <c r="F179" s="52" t="s">
        <v>8</v>
      </c>
      <c r="G179" s="77"/>
      <c r="H179" s="52"/>
      <c r="I179" s="130"/>
      <c r="J179" s="242"/>
      <c r="K179" s="181" t="str">
        <f>IF(AND($J179&lt;&gt;"",$J179&lt;&gt;""),$E179,"")</f>
        <v/>
      </c>
      <c r="L179" s="182"/>
      <c r="M179" s="182"/>
      <c r="N179" s="182"/>
      <c r="O179" s="182"/>
      <c r="P179" s="185"/>
      <c r="Q179" s="181"/>
      <c r="R179" s="181"/>
      <c r="S179" s="181"/>
      <c r="T179" s="189"/>
    </row>
    <row r="180" spans="2:20" x14ac:dyDescent="0.25">
      <c r="B180" s="71"/>
      <c r="C180" s="42" t="s">
        <v>137</v>
      </c>
      <c r="D180" s="42" t="s">
        <v>192</v>
      </c>
      <c r="E180" s="251">
        <f>-E178*2/E176</f>
        <v>60</v>
      </c>
      <c r="F180" s="52" t="s">
        <v>8</v>
      </c>
      <c r="G180" s="77"/>
      <c r="H180" s="52"/>
      <c r="I180" s="130"/>
      <c r="J180" s="242"/>
      <c r="K180" s="181" t="str">
        <f>IF(AND($J180&lt;&gt;"",$J180&lt;&gt;""),$E180,"")</f>
        <v/>
      </c>
      <c r="L180" s="182"/>
      <c r="M180" s="182"/>
      <c r="N180" s="182"/>
      <c r="O180" s="182"/>
      <c r="P180" s="185"/>
      <c r="Q180" s="181"/>
      <c r="R180" s="181"/>
      <c r="S180" s="181"/>
      <c r="T180" s="189"/>
    </row>
    <row r="181" spans="2:20" ht="15.75" thickBot="1" x14ac:dyDescent="0.3">
      <c r="B181" s="71"/>
      <c r="C181" s="42" t="s">
        <v>138</v>
      </c>
      <c r="D181" s="42" t="s">
        <v>193</v>
      </c>
      <c r="E181" s="252">
        <f>-E179*2/E177</f>
        <v>80</v>
      </c>
      <c r="F181" s="52" t="s">
        <v>8</v>
      </c>
      <c r="G181" s="77"/>
      <c r="H181" s="52"/>
      <c r="I181" s="130"/>
      <c r="J181" s="242"/>
      <c r="K181" s="181" t="str">
        <f>IF(AND($J181&lt;&gt;"",$J181&lt;&gt;""),$E181,"")</f>
        <v/>
      </c>
      <c r="L181" s="182"/>
      <c r="M181" s="182"/>
      <c r="N181" s="182"/>
      <c r="O181" s="182"/>
      <c r="P181" s="185"/>
      <c r="Q181" s="181"/>
      <c r="R181" s="181"/>
      <c r="S181" s="181"/>
      <c r="T181" s="189"/>
    </row>
    <row r="182" spans="2:20" x14ac:dyDescent="0.25">
      <c r="B182" s="71"/>
      <c r="C182" s="42"/>
      <c r="D182" s="42"/>
      <c r="E182" s="49"/>
      <c r="F182" s="52"/>
      <c r="G182" s="77"/>
      <c r="H182" s="52"/>
      <c r="I182" s="42"/>
      <c r="J182" s="42"/>
      <c r="K182" s="42"/>
      <c r="L182" s="42"/>
      <c r="M182" s="42"/>
      <c r="N182" s="42"/>
      <c r="O182" s="126"/>
      <c r="P182" s="185"/>
      <c r="Q182" s="185"/>
      <c r="R182" s="185"/>
      <c r="S182" s="185"/>
      <c r="T182" s="189"/>
    </row>
    <row r="183" spans="2:20" x14ac:dyDescent="0.25">
      <c r="B183" s="71"/>
      <c r="C183" s="41" t="s">
        <v>23</v>
      </c>
      <c r="D183" s="42"/>
      <c r="E183" s="75"/>
      <c r="F183" s="52"/>
      <c r="G183" s="77"/>
      <c r="H183" s="52"/>
      <c r="I183" s="43" t="s">
        <v>214</v>
      </c>
      <c r="J183" s="128" t="s">
        <v>209</v>
      </c>
      <c r="K183" s="126" t="s">
        <v>133</v>
      </c>
      <c r="L183" s="126" t="s">
        <v>407</v>
      </c>
      <c r="M183" s="126" t="s">
        <v>408</v>
      </c>
      <c r="N183" s="126" t="s">
        <v>409</v>
      </c>
      <c r="O183" s="126" t="s">
        <v>410</v>
      </c>
      <c r="P183" s="185"/>
      <c r="Q183" s="241" t="s">
        <v>450</v>
      </c>
      <c r="R183" s="241" t="s">
        <v>451</v>
      </c>
      <c r="S183" s="241" t="s">
        <v>452</v>
      </c>
      <c r="T183" s="189"/>
    </row>
  </sheetData>
  <dataConsolidate/>
  <conditionalFormatting sqref="J4:J8">
    <cfRule type="expression" dxfId="225" priority="963">
      <formula>OR($I4="X",$I4="x")</formula>
    </cfRule>
  </conditionalFormatting>
  <conditionalFormatting sqref="K4:K8 K17:K20 K26">
    <cfRule type="expression" dxfId="224" priority="962">
      <formula>OR($J4="Normal",$J4="LogNormal",$J4="Deterministic",$J4="TruncatedNormal",$J4="UniForm")</formula>
    </cfRule>
  </conditionalFormatting>
  <conditionalFormatting sqref="L4:L8">
    <cfRule type="expression" dxfId="223" priority="961">
      <formula>OR($J4="Normal",$J4="LogNormal",$J4="TruncatedNormal",$J4="UniForm")</formula>
    </cfRule>
  </conditionalFormatting>
  <conditionalFormatting sqref="M4:M8">
    <cfRule type="expression" dxfId="222" priority="960">
      <formula>OR($J4="TruncatedNormal")</formula>
    </cfRule>
  </conditionalFormatting>
  <conditionalFormatting sqref="O4:O8">
    <cfRule type="expression" dxfId="221" priority="741">
      <formula>OR($J4="LogNormal")</formula>
    </cfRule>
  </conditionalFormatting>
  <conditionalFormatting sqref="J17:J20">
    <cfRule type="expression" dxfId="220" priority="572">
      <formula>OR($I17="X",$I17="x")</formula>
    </cfRule>
  </conditionalFormatting>
  <conditionalFormatting sqref="K17:K20">
    <cfRule type="expression" dxfId="219" priority="571">
      <formula>OR($J17="Normal",$J17="LogNormal",$J17="Deterministic",$J17="TruncatedNormal")</formula>
    </cfRule>
  </conditionalFormatting>
  <conditionalFormatting sqref="O17:O20">
    <cfRule type="expression" dxfId="218" priority="567">
      <formula>OR($J17="LogNormal")</formula>
    </cfRule>
  </conditionalFormatting>
  <conditionalFormatting sqref="N4:N8">
    <cfRule type="expression" dxfId="217" priority="566">
      <formula>OR($J4="TruncatedNormal")</formula>
    </cfRule>
  </conditionalFormatting>
  <conditionalFormatting sqref="J17:J20">
    <cfRule type="expression" dxfId="216" priority="565">
      <formula>OR($I17="X",$I17="x")</formula>
    </cfRule>
  </conditionalFormatting>
  <conditionalFormatting sqref="K17:K20">
    <cfRule type="expression" dxfId="215" priority="564">
      <formula>OR($J17="Normal",$J17="LogNormal",$J17="Deterministic",$J17="TruncatedNormal",$J17="UniForm")</formula>
    </cfRule>
  </conditionalFormatting>
  <conditionalFormatting sqref="L17:L20">
    <cfRule type="expression" dxfId="214" priority="563">
      <formula>OR($J17="Normal",$J17="LogNormal",$J17="TruncatedNormal",$J17="UniForm")</formula>
    </cfRule>
  </conditionalFormatting>
  <conditionalFormatting sqref="M17:M20">
    <cfRule type="expression" dxfId="213" priority="562">
      <formula>OR($J17="TruncatedNormal",)</formula>
    </cfRule>
  </conditionalFormatting>
  <conditionalFormatting sqref="O17:O20">
    <cfRule type="expression" dxfId="212" priority="560">
      <formula>OR($J17="LogNormal")</formula>
    </cfRule>
  </conditionalFormatting>
  <conditionalFormatting sqref="N17:N20">
    <cfRule type="expression" dxfId="211" priority="559">
      <formula>OR($J17="TruncatedNormal",)</formula>
    </cfRule>
  </conditionalFormatting>
  <conditionalFormatting sqref="J26">
    <cfRule type="expression" dxfId="210" priority="545">
      <formula>OR($I26="X",$I26="x")</formula>
    </cfRule>
  </conditionalFormatting>
  <conditionalFormatting sqref="K26">
    <cfRule type="expression" dxfId="209" priority="544">
      <formula>OR($J26="Normal",$J26="LogNormal",$J26="Deterministic",$J26="TruncatedNormal")</formula>
    </cfRule>
  </conditionalFormatting>
  <conditionalFormatting sqref="L26">
    <cfRule type="expression" dxfId="208" priority="543">
      <formula>OR($J26="Normal",$J26="LogNormal",$J26="TruncatedNormal",)</formula>
    </cfRule>
  </conditionalFormatting>
  <conditionalFormatting sqref="O26">
    <cfRule type="expression" dxfId="207" priority="540">
      <formula>OR($J26="LogNormal")</formula>
    </cfRule>
  </conditionalFormatting>
  <conditionalFormatting sqref="J26">
    <cfRule type="expression" dxfId="206" priority="539">
      <formula>OR($I26="X",$I26="x")</formula>
    </cfRule>
  </conditionalFormatting>
  <conditionalFormatting sqref="K26">
    <cfRule type="expression" dxfId="205" priority="538">
      <formula>OR($J26="Normal",$J26="LogNormal",$J26="Deterministic",$J26="TruncatedNormal")</formula>
    </cfRule>
  </conditionalFormatting>
  <conditionalFormatting sqref="L26">
    <cfRule type="expression" dxfId="204" priority="537">
      <formula>OR($J26="Normal",$J26="LogNormal",$J26="TruncatedNormal",$J26="UniForm",)</formula>
    </cfRule>
  </conditionalFormatting>
  <conditionalFormatting sqref="O26">
    <cfRule type="expression" dxfId="203" priority="534">
      <formula>OR($J26="LogNormal")</formula>
    </cfRule>
  </conditionalFormatting>
  <conditionalFormatting sqref="Q4:S8">
    <cfRule type="expression" dxfId="202" priority="294">
      <formula>OR($J4="Normal",$J4="LogNormal",$J4="Deterministic",$J4="TruncatedNormal",$J4="UniForm")</formula>
    </cfRule>
  </conditionalFormatting>
  <conditionalFormatting sqref="K26">
    <cfRule type="expression" dxfId="201" priority="205">
      <formula>OR($J26="Normal",$J26="LogNormal",$J26="Deterministic",$J26="TruncatedNormal")</formula>
    </cfRule>
  </conditionalFormatting>
  <conditionalFormatting sqref="K26">
    <cfRule type="expression" dxfId="200" priority="204">
      <formula>OR($J26="Normal",$J26="LogNormal",$J26="Deterministic",$J26="TruncatedNormal",$J26="UniForm")</formula>
    </cfRule>
  </conditionalFormatting>
  <conditionalFormatting sqref="M26">
    <cfRule type="expression" dxfId="199" priority="202">
      <formula>OR($J26="TruncatedNormal",)</formula>
    </cfRule>
  </conditionalFormatting>
  <conditionalFormatting sqref="N26">
    <cfRule type="expression" dxfId="198" priority="201">
      <formula>OR($J26="TruncatedNormal",)</formula>
    </cfRule>
  </conditionalFormatting>
  <conditionalFormatting sqref="Q17:S20">
    <cfRule type="expression" dxfId="197" priority="198">
      <formula>OR($J17="Normal",$J17="LogNormal",$J17="Deterministic",$J17="TruncatedNormal",$J17="UniForm")</formula>
    </cfRule>
  </conditionalFormatting>
  <conditionalFormatting sqref="Q26:S26">
    <cfRule type="expression" dxfId="196" priority="197">
      <formula>OR($J26="Normal",$J26="LogNormal",$J26="Deterministic",$J26="TruncatedNormal",$J26="UniForm")</formula>
    </cfRule>
  </conditionalFormatting>
  <conditionalFormatting sqref="Q33:S34">
    <cfRule type="expression" dxfId="195" priority="196">
      <formula>OR($J33="Normal",$J33="LogNormal",$J33="Deterministic",$J33="TruncatedNormal",$J33="UniForm")</formula>
    </cfRule>
  </conditionalFormatting>
  <conditionalFormatting sqref="Q39:S40">
    <cfRule type="expression" dxfId="194" priority="195">
      <formula>OR($J39="Normal",$J39="LogNormal",$J39="Deterministic",$J39="TruncatedNormal",$J39="UniForm")</formula>
    </cfRule>
  </conditionalFormatting>
  <conditionalFormatting sqref="Q45:S46">
    <cfRule type="expression" dxfId="193" priority="194">
      <formula>OR($J45="Normal",$J45="LogNormal",$J45="Deterministic",$J45="TruncatedNormal",$J45="UniForm")</formula>
    </cfRule>
  </conditionalFormatting>
  <conditionalFormatting sqref="Q51:S52">
    <cfRule type="expression" dxfId="192" priority="193">
      <formula>OR($J51="Normal",$J51="LogNormal",$J51="Deterministic",$J51="TruncatedNormal",$J51="UniForm")</formula>
    </cfRule>
  </conditionalFormatting>
  <conditionalFormatting sqref="K33:K34">
    <cfRule type="expression" dxfId="191" priority="192">
      <formula>OR($J33="Normal",$J33="LogNormal",$J33="Deterministic",$J33="TruncatedNormal",$J33="UniForm")</formula>
    </cfRule>
  </conditionalFormatting>
  <conditionalFormatting sqref="J33:J34">
    <cfRule type="expression" dxfId="190" priority="191">
      <formula>OR($I33="X",$I33="x")</formula>
    </cfRule>
  </conditionalFormatting>
  <conditionalFormatting sqref="K33:K34">
    <cfRule type="expression" dxfId="189" priority="190">
      <formula>OR($J33="Normal",$J33="LogNormal",$J33="Deterministic",$J33="TruncatedNormal")</formula>
    </cfRule>
  </conditionalFormatting>
  <conditionalFormatting sqref="L33:L34">
    <cfRule type="expression" dxfId="188" priority="189">
      <formula>OR($J33="Normal",$J33="LogNormal",$J33="TruncatedNormal",)</formula>
    </cfRule>
  </conditionalFormatting>
  <conditionalFormatting sqref="O33:O34">
    <cfRule type="expression" dxfId="187" priority="188">
      <formula>OR($J33="LogNormal")</formula>
    </cfRule>
  </conditionalFormatting>
  <conditionalFormatting sqref="J33:J34">
    <cfRule type="expression" dxfId="186" priority="187">
      <formula>OR($I33="X",$I33="x")</formula>
    </cfRule>
  </conditionalFormatting>
  <conditionalFormatting sqref="K33:K34">
    <cfRule type="expression" dxfId="185" priority="186">
      <formula>OR($J33="Normal",$J33="LogNormal",$J33="Deterministic",$J33="TruncatedNormal")</formula>
    </cfRule>
  </conditionalFormatting>
  <conditionalFormatting sqref="L33:L34">
    <cfRule type="expression" dxfId="184" priority="185">
      <formula>OR($J33="Normal",$J33="LogNormal",$J33="TruncatedNormal",$J33="UniForm",)</formula>
    </cfRule>
  </conditionalFormatting>
  <conditionalFormatting sqref="O33:O34">
    <cfRule type="expression" dxfId="183" priority="184">
      <formula>OR($J33="LogNormal")</formula>
    </cfRule>
  </conditionalFormatting>
  <conditionalFormatting sqref="K33:K34">
    <cfRule type="expression" dxfId="182" priority="183">
      <formula>OR($J33="Normal",$J33="LogNormal",$J33="Deterministic",$J33="TruncatedNormal")</formula>
    </cfRule>
  </conditionalFormatting>
  <conditionalFormatting sqref="K33:K34">
    <cfRule type="expression" dxfId="181" priority="182">
      <formula>OR($J33="Normal",$J33="LogNormal",$J33="Deterministic",$J33="TruncatedNormal",$J33="UniForm")</formula>
    </cfRule>
  </conditionalFormatting>
  <conditionalFormatting sqref="M33:M34">
    <cfRule type="expression" dxfId="180" priority="181">
      <formula>OR($J33="TruncatedNormal",)</formula>
    </cfRule>
  </conditionalFormatting>
  <conditionalFormatting sqref="N33:N34">
    <cfRule type="expression" dxfId="179" priority="180">
      <formula>OR($J33="TruncatedNormal",)</formula>
    </cfRule>
  </conditionalFormatting>
  <conditionalFormatting sqref="K39:K40">
    <cfRule type="expression" dxfId="178" priority="179">
      <formula>OR($J39="Normal",$J39="LogNormal",$J39="Deterministic",$J39="TruncatedNormal",$J39="UniForm")</formula>
    </cfRule>
  </conditionalFormatting>
  <conditionalFormatting sqref="J39:J40">
    <cfRule type="expression" dxfId="177" priority="178">
      <formula>OR($I39="X",$I39="x")</formula>
    </cfRule>
  </conditionalFormatting>
  <conditionalFormatting sqref="K39:K40">
    <cfRule type="expression" dxfId="176" priority="177">
      <formula>OR($J39="Normal",$J39="LogNormal",$J39="Deterministic",$J39="TruncatedNormal")</formula>
    </cfRule>
  </conditionalFormatting>
  <conditionalFormatting sqref="L39:L40">
    <cfRule type="expression" dxfId="175" priority="176">
      <formula>OR($J39="Normal",$J39="LogNormal",$J39="TruncatedNormal",)</formula>
    </cfRule>
  </conditionalFormatting>
  <conditionalFormatting sqref="O39:O40">
    <cfRule type="expression" dxfId="174" priority="175">
      <formula>OR($J39="LogNormal")</formula>
    </cfRule>
  </conditionalFormatting>
  <conditionalFormatting sqref="J39:J40">
    <cfRule type="expression" dxfId="173" priority="174">
      <formula>OR($I39="X",$I39="x")</formula>
    </cfRule>
  </conditionalFormatting>
  <conditionalFormatting sqref="K39:K40">
    <cfRule type="expression" dxfId="172" priority="173">
      <formula>OR($J39="Normal",$J39="LogNormal",$J39="Deterministic",$J39="TruncatedNormal")</formula>
    </cfRule>
  </conditionalFormatting>
  <conditionalFormatting sqref="L39:L40">
    <cfRule type="expression" dxfId="171" priority="172">
      <formula>OR($J39="Normal",$J39="LogNormal",$J39="TruncatedNormal",$J39="UniForm",)</formula>
    </cfRule>
  </conditionalFormatting>
  <conditionalFormatting sqref="O39:O40">
    <cfRule type="expression" dxfId="170" priority="171">
      <formula>OR($J39="LogNormal")</formula>
    </cfRule>
  </conditionalFormatting>
  <conditionalFormatting sqref="K39:K40">
    <cfRule type="expression" dxfId="169" priority="170">
      <formula>OR($J39="Normal",$J39="LogNormal",$J39="Deterministic",$J39="TruncatedNormal")</formula>
    </cfRule>
  </conditionalFormatting>
  <conditionalFormatting sqref="K39:K40">
    <cfRule type="expression" dxfId="168" priority="169">
      <formula>OR($J39="Normal",$J39="LogNormal",$J39="Deterministic",$J39="TruncatedNormal",$J39="UniForm")</formula>
    </cfRule>
  </conditionalFormatting>
  <conditionalFormatting sqref="M39:M40">
    <cfRule type="expression" dxfId="167" priority="168">
      <formula>OR($J39="TruncatedNormal",)</formula>
    </cfRule>
  </conditionalFormatting>
  <conditionalFormatting sqref="N39:N40">
    <cfRule type="expression" dxfId="166" priority="167">
      <formula>OR($J39="TruncatedNormal",)</formula>
    </cfRule>
  </conditionalFormatting>
  <conditionalFormatting sqref="K45:K46">
    <cfRule type="expression" dxfId="165" priority="166">
      <formula>OR($J45="Normal",$J45="LogNormal",$J45="Deterministic",$J45="TruncatedNormal",$J45="UniForm")</formula>
    </cfRule>
  </conditionalFormatting>
  <conditionalFormatting sqref="J45:J46">
    <cfRule type="expression" dxfId="164" priority="165">
      <formula>OR($I45="X",$I45="x")</formula>
    </cfRule>
  </conditionalFormatting>
  <conditionalFormatting sqref="K45:K46">
    <cfRule type="expression" dxfId="163" priority="164">
      <formula>OR($J45="Normal",$J45="LogNormal",$J45="Deterministic",$J45="TruncatedNormal")</formula>
    </cfRule>
  </conditionalFormatting>
  <conditionalFormatting sqref="L45:L46">
    <cfRule type="expression" dxfId="162" priority="163">
      <formula>OR($J45="Normal",$J45="LogNormal",$J45="TruncatedNormal",)</formula>
    </cfRule>
  </conditionalFormatting>
  <conditionalFormatting sqref="O45:O46">
    <cfRule type="expression" dxfId="161" priority="162">
      <formula>OR($J45="LogNormal")</formula>
    </cfRule>
  </conditionalFormatting>
  <conditionalFormatting sqref="J45:J46">
    <cfRule type="expression" dxfId="160" priority="161">
      <formula>OR($I45="X",$I45="x")</formula>
    </cfRule>
  </conditionalFormatting>
  <conditionalFormatting sqref="K45:K46">
    <cfRule type="expression" dxfId="159" priority="160">
      <formula>OR($J45="Normal",$J45="LogNormal",$J45="Deterministic",$J45="TruncatedNormal")</formula>
    </cfRule>
  </conditionalFormatting>
  <conditionalFormatting sqref="L45:L46">
    <cfRule type="expression" dxfId="158" priority="159">
      <formula>OR($J45="Normal",$J45="LogNormal",$J45="TruncatedNormal",$J45="UniForm",)</formula>
    </cfRule>
  </conditionalFormatting>
  <conditionalFormatting sqref="O45:O46">
    <cfRule type="expression" dxfId="157" priority="158">
      <formula>OR($J45="LogNormal")</formula>
    </cfRule>
  </conditionalFormatting>
  <conditionalFormatting sqref="K45:K46">
    <cfRule type="expression" dxfId="156" priority="157">
      <formula>OR($J45="Normal",$J45="LogNormal",$J45="Deterministic",$J45="TruncatedNormal")</formula>
    </cfRule>
  </conditionalFormatting>
  <conditionalFormatting sqref="K45:K46">
    <cfRule type="expression" dxfId="155" priority="156">
      <formula>OR($J45="Normal",$J45="LogNormal",$J45="Deterministic",$J45="TruncatedNormal",$J45="UniForm")</formula>
    </cfRule>
  </conditionalFormatting>
  <conditionalFormatting sqref="M45:M46">
    <cfRule type="expression" dxfId="154" priority="155">
      <formula>OR($J45="TruncatedNormal",)</formula>
    </cfRule>
  </conditionalFormatting>
  <conditionalFormatting sqref="N45:N46">
    <cfRule type="expression" dxfId="153" priority="154">
      <formula>OR($J45="TruncatedNormal",)</formula>
    </cfRule>
  </conditionalFormatting>
  <conditionalFormatting sqref="K51:K52">
    <cfRule type="expression" dxfId="152" priority="153">
      <formula>OR($J51="Normal",$J51="LogNormal",$J51="Deterministic",$J51="TruncatedNormal",$J51="UniForm")</formula>
    </cfRule>
  </conditionalFormatting>
  <conditionalFormatting sqref="J51:J52">
    <cfRule type="expression" dxfId="151" priority="152">
      <formula>OR($I51="X",$I51="x")</formula>
    </cfRule>
  </conditionalFormatting>
  <conditionalFormatting sqref="K51:K52">
    <cfRule type="expression" dxfId="150" priority="151">
      <formula>OR($J51="Normal",$J51="LogNormal",$J51="Deterministic",$J51="TruncatedNormal")</formula>
    </cfRule>
  </conditionalFormatting>
  <conditionalFormatting sqref="L51:L52">
    <cfRule type="expression" dxfId="149" priority="150">
      <formula>OR($J51="Normal",$J51="LogNormal",$J51="TruncatedNormal",)</formula>
    </cfRule>
  </conditionalFormatting>
  <conditionalFormatting sqref="O51:O52">
    <cfRule type="expression" dxfId="148" priority="149">
      <formula>OR($J51="LogNormal")</formula>
    </cfRule>
  </conditionalFormatting>
  <conditionalFormatting sqref="J51:J52">
    <cfRule type="expression" dxfId="147" priority="148">
      <formula>OR($I51="X",$I51="x")</formula>
    </cfRule>
  </conditionalFormatting>
  <conditionalFormatting sqref="K51:K52">
    <cfRule type="expression" dxfId="146" priority="147">
      <formula>OR($J51="Normal",$J51="LogNormal",$J51="Deterministic",$J51="TruncatedNormal")</formula>
    </cfRule>
  </conditionalFormatting>
  <conditionalFormatting sqref="L51:L52">
    <cfRule type="expression" dxfId="145" priority="146">
      <formula>OR($J51="Normal",$J51="LogNormal",$J51="TruncatedNormal",$J51="UniForm",)</formula>
    </cfRule>
  </conditionalFormatting>
  <conditionalFormatting sqref="O51:O52">
    <cfRule type="expression" dxfId="144" priority="145">
      <formula>OR($J51="LogNormal")</formula>
    </cfRule>
  </conditionalFormatting>
  <conditionalFormatting sqref="K51:K52">
    <cfRule type="expression" dxfId="143" priority="144">
      <formula>OR($J51="Normal",$J51="LogNormal",$J51="Deterministic",$J51="TruncatedNormal")</formula>
    </cfRule>
  </conditionalFormatting>
  <conditionalFormatting sqref="K51:K52">
    <cfRule type="expression" dxfId="142" priority="143">
      <formula>OR($J51="Normal",$J51="LogNormal",$J51="Deterministic",$J51="TruncatedNormal",$J51="UniForm")</formula>
    </cfRule>
  </conditionalFormatting>
  <conditionalFormatting sqref="M51:M52">
    <cfRule type="expression" dxfId="141" priority="142">
      <formula>OR($J51="TruncatedNormal",)</formula>
    </cfRule>
  </conditionalFormatting>
  <conditionalFormatting sqref="N51:N52">
    <cfRule type="expression" dxfId="140" priority="141">
      <formula>OR($J51="TruncatedNormal",)</formula>
    </cfRule>
  </conditionalFormatting>
  <conditionalFormatting sqref="K59:K65">
    <cfRule type="expression" dxfId="139" priority="140">
      <formula>OR($J59="Normal",$J59="LogNormal",$J59="Deterministic",$J59="TruncatedNormal",$J59="UniForm")</formula>
    </cfRule>
  </conditionalFormatting>
  <conditionalFormatting sqref="J59:J65">
    <cfRule type="expression" dxfId="138" priority="139">
      <formula>OR($I59="X",$I59="x")</formula>
    </cfRule>
  </conditionalFormatting>
  <conditionalFormatting sqref="K59:K65">
    <cfRule type="expression" dxfId="137" priority="138">
      <formula>OR($J59="Normal",$J59="LogNormal",$J59="Deterministic",$J59="TruncatedNormal")</formula>
    </cfRule>
  </conditionalFormatting>
  <conditionalFormatting sqref="L59:L65">
    <cfRule type="expression" dxfId="136" priority="137">
      <formula>OR($J59="Normal",$J59="LogNormal",$J59="TruncatedNormal",)</formula>
    </cfRule>
  </conditionalFormatting>
  <conditionalFormatting sqref="O59:O65">
    <cfRule type="expression" dxfId="135" priority="136">
      <formula>OR($J59="LogNormal")</formula>
    </cfRule>
  </conditionalFormatting>
  <conditionalFormatting sqref="J59:J65">
    <cfRule type="expression" dxfId="134" priority="135">
      <formula>OR($I59="X",$I59="x")</formula>
    </cfRule>
  </conditionalFormatting>
  <conditionalFormatting sqref="K59:K65">
    <cfRule type="expression" dxfId="133" priority="134">
      <formula>OR($J59="Normal",$J59="LogNormal",$J59="Deterministic",$J59="TruncatedNormal")</formula>
    </cfRule>
  </conditionalFormatting>
  <conditionalFormatting sqref="L59:L65">
    <cfRule type="expression" dxfId="132" priority="133">
      <formula>OR($J59="Normal",$J59="LogNormal",$J59="TruncatedNormal",$J59="UniForm",)</formula>
    </cfRule>
  </conditionalFormatting>
  <conditionalFormatting sqref="O59:O65">
    <cfRule type="expression" dxfId="131" priority="132">
      <formula>OR($J59="LogNormal")</formula>
    </cfRule>
  </conditionalFormatting>
  <conditionalFormatting sqref="K59:K65">
    <cfRule type="expression" dxfId="130" priority="131">
      <formula>OR($J59="Normal",$J59="LogNormal",$J59="Deterministic",$J59="TruncatedNormal")</formula>
    </cfRule>
  </conditionalFormatting>
  <conditionalFormatting sqref="K59:K65">
    <cfRule type="expression" dxfId="129" priority="130">
      <formula>OR($J59="Normal",$J59="LogNormal",$J59="Deterministic",$J59="TruncatedNormal",$J59="UniForm")</formula>
    </cfRule>
  </conditionalFormatting>
  <conditionalFormatting sqref="M59:M65">
    <cfRule type="expression" dxfId="128" priority="129">
      <formula>OR($J59="TruncatedNormal",)</formula>
    </cfRule>
  </conditionalFormatting>
  <conditionalFormatting sqref="N59:N65">
    <cfRule type="expression" dxfId="127" priority="128">
      <formula>OR($J59="TruncatedNormal",)</formula>
    </cfRule>
  </conditionalFormatting>
  <conditionalFormatting sqref="K68:K74">
    <cfRule type="expression" dxfId="126" priority="127">
      <formula>OR($J68="Normal",$J68="LogNormal",$J68="Deterministic",$J68="TruncatedNormal",$J68="UniForm")</formula>
    </cfRule>
  </conditionalFormatting>
  <conditionalFormatting sqref="J68:J74">
    <cfRule type="expression" dxfId="125" priority="126">
      <formula>OR($I68="X",$I68="x")</formula>
    </cfRule>
  </conditionalFormatting>
  <conditionalFormatting sqref="K68:K74">
    <cfRule type="expression" dxfId="124" priority="125">
      <formula>OR($J68="Normal",$J68="LogNormal",$J68="Deterministic",$J68="TruncatedNormal")</formula>
    </cfRule>
  </conditionalFormatting>
  <conditionalFormatting sqref="L68:L74">
    <cfRule type="expression" dxfId="123" priority="124">
      <formula>OR($J68="Normal",$J68="LogNormal",$J68="TruncatedNormal",)</formula>
    </cfRule>
  </conditionalFormatting>
  <conditionalFormatting sqref="O68:O74">
    <cfRule type="expression" dxfId="122" priority="123">
      <formula>OR($J68="LogNormal")</formula>
    </cfRule>
  </conditionalFormatting>
  <conditionalFormatting sqref="J68:J74">
    <cfRule type="expression" dxfId="121" priority="122">
      <formula>OR($I68="X",$I68="x")</formula>
    </cfRule>
  </conditionalFormatting>
  <conditionalFormatting sqref="K68:K74">
    <cfRule type="expression" dxfId="120" priority="121">
      <formula>OR($J68="Normal",$J68="LogNormal",$J68="Deterministic",$J68="TruncatedNormal")</formula>
    </cfRule>
  </conditionalFormatting>
  <conditionalFormatting sqref="L68:L74">
    <cfRule type="expression" dxfId="119" priority="120">
      <formula>OR($J68="Normal",$J68="LogNormal",$J68="TruncatedNormal",$J68="UniForm",)</formula>
    </cfRule>
  </conditionalFormatting>
  <conditionalFormatting sqref="O68:O74">
    <cfRule type="expression" dxfId="118" priority="119">
      <formula>OR($J68="LogNormal")</formula>
    </cfRule>
  </conditionalFormatting>
  <conditionalFormatting sqref="K68:K74">
    <cfRule type="expression" dxfId="117" priority="118">
      <formula>OR($J68="Normal",$J68="LogNormal",$J68="Deterministic",$J68="TruncatedNormal")</formula>
    </cfRule>
  </conditionalFormatting>
  <conditionalFormatting sqref="K68:K74">
    <cfRule type="expression" dxfId="116" priority="117">
      <formula>OR($J68="Normal",$J68="LogNormal",$J68="Deterministic",$J68="TruncatedNormal",$J68="UniForm")</formula>
    </cfRule>
  </conditionalFormatting>
  <conditionalFormatting sqref="M68:M74">
    <cfRule type="expression" dxfId="115" priority="116">
      <formula>OR($J68="TruncatedNormal",)</formula>
    </cfRule>
  </conditionalFormatting>
  <conditionalFormatting sqref="N68:N74">
    <cfRule type="expression" dxfId="114" priority="115">
      <formula>OR($J68="TruncatedNormal",)</formula>
    </cfRule>
  </conditionalFormatting>
  <conditionalFormatting sqref="K77:K83">
    <cfRule type="expression" dxfId="113" priority="114">
      <formula>OR($J77="Normal",$J77="LogNormal",$J77="Deterministic",$J77="TruncatedNormal",$J77="UniForm")</formula>
    </cfRule>
  </conditionalFormatting>
  <conditionalFormatting sqref="J77:J83">
    <cfRule type="expression" dxfId="112" priority="113">
      <formula>OR($I77="X",$I77="x")</formula>
    </cfRule>
  </conditionalFormatting>
  <conditionalFormatting sqref="K77:K83">
    <cfRule type="expression" dxfId="111" priority="112">
      <formula>OR($J77="Normal",$J77="LogNormal",$J77="Deterministic",$J77="TruncatedNormal")</formula>
    </cfRule>
  </conditionalFormatting>
  <conditionalFormatting sqref="L77:L83">
    <cfRule type="expression" dxfId="110" priority="111">
      <formula>OR($J77="Normal",$J77="LogNormal",$J77="TruncatedNormal",)</formula>
    </cfRule>
  </conditionalFormatting>
  <conditionalFormatting sqref="O77:O83">
    <cfRule type="expression" dxfId="109" priority="110">
      <formula>OR($J77="LogNormal")</formula>
    </cfRule>
  </conditionalFormatting>
  <conditionalFormatting sqref="J77:J83">
    <cfRule type="expression" dxfId="108" priority="109">
      <formula>OR($I77="X",$I77="x")</formula>
    </cfRule>
  </conditionalFormatting>
  <conditionalFormatting sqref="K77:K83">
    <cfRule type="expression" dxfId="107" priority="108">
      <formula>OR($J77="Normal",$J77="LogNormal",$J77="Deterministic",$J77="TruncatedNormal")</formula>
    </cfRule>
  </conditionalFormatting>
  <conditionalFormatting sqref="L77:L83">
    <cfRule type="expression" dxfId="106" priority="107">
      <formula>OR($J77="Normal",$J77="LogNormal",$J77="TruncatedNormal",$J77="UniForm",)</formula>
    </cfRule>
  </conditionalFormatting>
  <conditionalFormatting sqref="O77:O83">
    <cfRule type="expression" dxfId="105" priority="106">
      <formula>OR($J77="LogNormal")</formula>
    </cfRule>
  </conditionalFormatting>
  <conditionalFormatting sqref="K77:K83">
    <cfRule type="expression" dxfId="104" priority="105">
      <formula>OR($J77="Normal",$J77="LogNormal",$J77="Deterministic",$J77="TruncatedNormal")</formula>
    </cfRule>
  </conditionalFormatting>
  <conditionalFormatting sqref="K77:K83">
    <cfRule type="expression" dxfId="103" priority="104">
      <formula>OR($J77="Normal",$J77="LogNormal",$J77="Deterministic",$J77="TruncatedNormal",$J77="UniForm")</formula>
    </cfRule>
  </conditionalFormatting>
  <conditionalFormatting sqref="M77:M83">
    <cfRule type="expression" dxfId="102" priority="103">
      <formula>OR($J77="TruncatedNormal",)</formula>
    </cfRule>
  </conditionalFormatting>
  <conditionalFormatting sqref="N77:N83">
    <cfRule type="expression" dxfId="101" priority="102">
      <formula>OR($J77="TruncatedNormal",)</formula>
    </cfRule>
  </conditionalFormatting>
  <conditionalFormatting sqref="K86:K92">
    <cfRule type="expression" dxfId="100" priority="101">
      <formula>OR($J86="Normal",$J86="LogNormal",$J86="Deterministic",$J86="TruncatedNormal",$J86="UniForm")</formula>
    </cfRule>
  </conditionalFormatting>
  <conditionalFormatting sqref="J86:J92">
    <cfRule type="expression" dxfId="99" priority="100">
      <formula>OR($I86="X",$I86="x")</formula>
    </cfRule>
  </conditionalFormatting>
  <conditionalFormatting sqref="K86:K92">
    <cfRule type="expression" dxfId="98" priority="99">
      <formula>OR($J86="Normal",$J86="LogNormal",$J86="Deterministic",$J86="TruncatedNormal")</formula>
    </cfRule>
  </conditionalFormatting>
  <conditionalFormatting sqref="L86:L92">
    <cfRule type="expression" dxfId="97" priority="98">
      <formula>OR($J86="Normal",$J86="LogNormal",$J86="TruncatedNormal",)</formula>
    </cfRule>
  </conditionalFormatting>
  <conditionalFormatting sqref="O86:O92">
    <cfRule type="expression" dxfId="96" priority="97">
      <formula>OR($J86="LogNormal")</formula>
    </cfRule>
  </conditionalFormatting>
  <conditionalFormatting sqref="J86:J92">
    <cfRule type="expression" dxfId="95" priority="96">
      <formula>OR($I86="X",$I86="x")</formula>
    </cfRule>
  </conditionalFormatting>
  <conditionalFormatting sqref="K86:K92">
    <cfRule type="expression" dxfId="94" priority="95">
      <formula>OR($J86="Normal",$J86="LogNormal",$J86="Deterministic",$J86="TruncatedNormal")</formula>
    </cfRule>
  </conditionalFormatting>
  <conditionalFormatting sqref="L86:L92">
    <cfRule type="expression" dxfId="93" priority="94">
      <formula>OR($J86="Normal",$J86="LogNormal",$J86="TruncatedNormal",$J86="UniForm",)</formula>
    </cfRule>
  </conditionalFormatting>
  <conditionalFormatting sqref="O86:O92">
    <cfRule type="expression" dxfId="92" priority="93">
      <formula>OR($J86="LogNormal")</formula>
    </cfRule>
  </conditionalFormatting>
  <conditionalFormatting sqref="K86:K92">
    <cfRule type="expression" dxfId="91" priority="92">
      <formula>OR($J86="Normal",$J86="LogNormal",$J86="Deterministic",$J86="TruncatedNormal")</formula>
    </cfRule>
  </conditionalFormatting>
  <conditionalFormatting sqref="K86:K92">
    <cfRule type="expression" dxfId="90" priority="91">
      <formula>OR($J86="Normal",$J86="LogNormal",$J86="Deterministic",$J86="TruncatedNormal",$J86="UniForm")</formula>
    </cfRule>
  </conditionalFormatting>
  <conditionalFormatting sqref="M86:M92">
    <cfRule type="expression" dxfId="89" priority="90">
      <formula>OR($J86="TruncatedNormal",)</formula>
    </cfRule>
  </conditionalFormatting>
  <conditionalFormatting sqref="N86:N92">
    <cfRule type="expression" dxfId="88" priority="89">
      <formula>OR($J86="TruncatedNormal",)</formula>
    </cfRule>
  </conditionalFormatting>
  <conditionalFormatting sqref="Q59:S65">
    <cfRule type="expression" dxfId="87" priority="88">
      <formula>OR($J59="Normal",$J59="LogNormal",$J59="Deterministic",$J59="TruncatedNormal",$J59="UniForm")</formula>
    </cfRule>
  </conditionalFormatting>
  <conditionalFormatting sqref="Q68:S74">
    <cfRule type="expression" dxfId="86" priority="87">
      <formula>OR($J68="Normal",$J68="LogNormal",$J68="Deterministic",$J68="TruncatedNormal",$J68="UniForm")</formula>
    </cfRule>
  </conditionalFormatting>
  <conditionalFormatting sqref="Q77:S83">
    <cfRule type="expression" dxfId="85" priority="86">
      <formula>OR($J77="Normal",$J77="LogNormal",$J77="Deterministic",$J77="TruncatedNormal",$J77="UniForm")</formula>
    </cfRule>
  </conditionalFormatting>
  <conditionalFormatting sqref="Q86:S92">
    <cfRule type="expression" dxfId="84" priority="85">
      <formula>OR($J86="Normal",$J86="LogNormal",$J86="Deterministic",$J86="TruncatedNormal",$J86="UniForm")</formula>
    </cfRule>
  </conditionalFormatting>
  <conditionalFormatting sqref="K100:K106">
    <cfRule type="expression" dxfId="83" priority="84">
      <formula>OR($J100="Normal",$J100="LogNormal",$J100="Deterministic",$J100="TruncatedNormal",$J100="UniForm")</formula>
    </cfRule>
  </conditionalFormatting>
  <conditionalFormatting sqref="J100:J106">
    <cfRule type="expression" dxfId="82" priority="83">
      <formula>OR($I100="X",$I100="x")</formula>
    </cfRule>
  </conditionalFormatting>
  <conditionalFormatting sqref="K100:K106">
    <cfRule type="expression" dxfId="81" priority="82">
      <formula>OR($J100="Normal",$J100="LogNormal",$J100="Deterministic",$J100="TruncatedNormal")</formula>
    </cfRule>
  </conditionalFormatting>
  <conditionalFormatting sqref="L100:L106">
    <cfRule type="expression" dxfId="80" priority="81">
      <formula>OR($J100="Normal",$J100="LogNormal",$J100="TruncatedNormal",)</formula>
    </cfRule>
  </conditionalFormatting>
  <conditionalFormatting sqref="O100:O106">
    <cfRule type="expression" dxfId="79" priority="80">
      <formula>OR($J100="LogNormal")</formula>
    </cfRule>
  </conditionalFormatting>
  <conditionalFormatting sqref="J100:J106">
    <cfRule type="expression" dxfId="78" priority="79">
      <formula>OR($I100="X",$I100="x")</formula>
    </cfRule>
  </conditionalFormatting>
  <conditionalFormatting sqref="K100:K106">
    <cfRule type="expression" dxfId="77" priority="78">
      <formula>OR($J100="Normal",$J100="LogNormal",$J100="Deterministic",$J100="TruncatedNormal")</formula>
    </cfRule>
  </conditionalFormatting>
  <conditionalFormatting sqref="L100:L106">
    <cfRule type="expression" dxfId="76" priority="77">
      <formula>OR($J100="Normal",$J100="LogNormal",$J100="TruncatedNormal",$J100="UniForm",)</formula>
    </cfRule>
  </conditionalFormatting>
  <conditionalFormatting sqref="O100:O106">
    <cfRule type="expression" dxfId="75" priority="76">
      <formula>OR($J100="LogNormal")</formula>
    </cfRule>
  </conditionalFormatting>
  <conditionalFormatting sqref="K100:K106">
    <cfRule type="expression" dxfId="74" priority="75">
      <formula>OR($J100="Normal",$J100="LogNormal",$J100="Deterministic",$J100="TruncatedNormal")</formula>
    </cfRule>
  </conditionalFormatting>
  <conditionalFormatting sqref="K100:K106">
    <cfRule type="expression" dxfId="73" priority="74">
      <formula>OR($J100="Normal",$J100="LogNormal",$J100="Deterministic",$J100="TruncatedNormal",$J100="UniForm")</formula>
    </cfRule>
  </conditionalFormatting>
  <conditionalFormatting sqref="M100:M106">
    <cfRule type="expression" dxfId="72" priority="73">
      <formula>OR($J100="TruncatedNormal",)</formula>
    </cfRule>
  </conditionalFormatting>
  <conditionalFormatting sqref="N100:N106">
    <cfRule type="expression" dxfId="71" priority="72">
      <formula>OR($J100="TruncatedNormal",)</formula>
    </cfRule>
  </conditionalFormatting>
  <conditionalFormatting sqref="Q100:S106">
    <cfRule type="expression" dxfId="70" priority="71">
      <formula>OR($J100="Normal",$J100="LogNormal",$J100="Deterministic",$J100="TruncatedNormal",$J100="UniForm")</formula>
    </cfRule>
  </conditionalFormatting>
  <conditionalFormatting sqref="K128:K132">
    <cfRule type="expression" dxfId="69" priority="70">
      <formula>OR($J128="Normal",$J128="LogNormal",$J128="Deterministic",$J128="TruncatedNormal",$J128="UniForm")</formula>
    </cfRule>
  </conditionalFormatting>
  <conditionalFormatting sqref="J128:J132">
    <cfRule type="expression" dxfId="68" priority="69">
      <formula>OR($I128="X",$I128="x")</formula>
    </cfRule>
  </conditionalFormatting>
  <conditionalFormatting sqref="K128:K132">
    <cfRule type="expression" dxfId="67" priority="68">
      <formula>OR($J128="Normal",$J128="LogNormal",$J128="Deterministic",$J128="TruncatedNormal")</formula>
    </cfRule>
  </conditionalFormatting>
  <conditionalFormatting sqref="L128:L132">
    <cfRule type="expression" dxfId="66" priority="67">
      <formula>OR($J128="Normal",$J128="LogNormal",$J128="TruncatedNormal",)</formula>
    </cfRule>
  </conditionalFormatting>
  <conditionalFormatting sqref="O128:O132">
    <cfRule type="expression" dxfId="65" priority="66">
      <formula>OR($J128="LogNormal")</formula>
    </cfRule>
  </conditionalFormatting>
  <conditionalFormatting sqref="J128:J132">
    <cfRule type="expression" dxfId="64" priority="65">
      <formula>OR($I128="X",$I128="x")</formula>
    </cfRule>
  </conditionalFormatting>
  <conditionalFormatting sqref="K128:K132">
    <cfRule type="expression" dxfId="63" priority="64">
      <formula>OR($J128="Normal",$J128="LogNormal",$J128="Deterministic",$J128="TruncatedNormal")</formula>
    </cfRule>
  </conditionalFormatting>
  <conditionalFormatting sqref="L128:L132">
    <cfRule type="expression" dxfId="62" priority="63">
      <formula>OR($J128="Normal",$J128="LogNormal",$J128="TruncatedNormal",$J128="UniForm",)</formula>
    </cfRule>
  </conditionalFormatting>
  <conditionalFormatting sqref="O128:O132">
    <cfRule type="expression" dxfId="61" priority="62">
      <formula>OR($J128="LogNormal")</formula>
    </cfRule>
  </conditionalFormatting>
  <conditionalFormatting sqref="K128:K132">
    <cfRule type="expression" dxfId="60" priority="61">
      <formula>OR($J128="Normal",$J128="LogNormal",$J128="Deterministic",$J128="TruncatedNormal")</formula>
    </cfRule>
  </conditionalFormatting>
  <conditionalFormatting sqref="K128:K132">
    <cfRule type="expression" dxfId="59" priority="60">
      <formula>OR($J128="Normal",$J128="LogNormal",$J128="Deterministic",$J128="TruncatedNormal",$J128="UniForm")</formula>
    </cfRule>
  </conditionalFormatting>
  <conditionalFormatting sqref="M128:M132">
    <cfRule type="expression" dxfId="58" priority="59">
      <formula>OR($J128="TruncatedNormal",)</formula>
    </cfRule>
  </conditionalFormatting>
  <conditionalFormatting sqref="N128:N132">
    <cfRule type="expression" dxfId="57" priority="58">
      <formula>OR($J128="TruncatedNormal",)</formula>
    </cfRule>
  </conditionalFormatting>
  <conditionalFormatting sqref="Q128:S132">
    <cfRule type="expression" dxfId="56" priority="57">
      <formula>OR($J128="Normal",$J128="LogNormal",$J128="Deterministic",$J128="TruncatedNormal",$J128="UniForm")</formula>
    </cfRule>
  </conditionalFormatting>
  <conditionalFormatting sqref="K145:K148">
    <cfRule type="expression" dxfId="55" priority="56">
      <formula>OR($J145="Normal",$J145="LogNormal",$J145="Deterministic",$J145="TruncatedNormal",$J145="UniForm")</formula>
    </cfRule>
  </conditionalFormatting>
  <conditionalFormatting sqref="J145:J148">
    <cfRule type="expression" dxfId="54" priority="55">
      <formula>OR($I145="X",$I145="x")</formula>
    </cfRule>
  </conditionalFormatting>
  <conditionalFormatting sqref="K145:K148">
    <cfRule type="expression" dxfId="53" priority="54">
      <formula>OR($J145="Normal",$J145="LogNormal",$J145="Deterministic",$J145="TruncatedNormal")</formula>
    </cfRule>
  </conditionalFormatting>
  <conditionalFormatting sqref="L145:L148">
    <cfRule type="expression" dxfId="52" priority="53">
      <formula>OR($J145="Normal",$J145="LogNormal",$J145="TruncatedNormal",)</formula>
    </cfRule>
  </conditionalFormatting>
  <conditionalFormatting sqref="O145:O148">
    <cfRule type="expression" dxfId="51" priority="52">
      <formula>OR($J145="LogNormal")</formula>
    </cfRule>
  </conditionalFormatting>
  <conditionalFormatting sqref="J145:J148">
    <cfRule type="expression" dxfId="50" priority="51">
      <formula>OR($I145="X",$I145="x")</formula>
    </cfRule>
  </conditionalFormatting>
  <conditionalFormatting sqref="K145:K148">
    <cfRule type="expression" dxfId="49" priority="50">
      <formula>OR($J145="Normal",$J145="LogNormal",$J145="Deterministic",$J145="TruncatedNormal")</formula>
    </cfRule>
  </conditionalFormatting>
  <conditionalFormatting sqref="L145:L148">
    <cfRule type="expression" dxfId="48" priority="49">
      <formula>OR($J145="Normal",$J145="LogNormal",$J145="TruncatedNormal",$J145="UniForm",)</formula>
    </cfRule>
  </conditionalFormatting>
  <conditionalFormatting sqref="O145:O148">
    <cfRule type="expression" dxfId="47" priority="48">
      <formula>OR($J145="LogNormal")</formula>
    </cfRule>
  </conditionalFormatting>
  <conditionalFormatting sqref="K145:K148">
    <cfRule type="expression" dxfId="46" priority="47">
      <formula>OR($J145="Normal",$J145="LogNormal",$J145="Deterministic",$J145="TruncatedNormal")</formula>
    </cfRule>
  </conditionalFormatting>
  <conditionalFormatting sqref="K145:K148">
    <cfRule type="expression" dxfId="45" priority="46">
      <formula>OR($J145="Normal",$J145="LogNormal",$J145="Deterministic",$J145="TruncatedNormal",$J145="UniForm")</formula>
    </cfRule>
  </conditionalFormatting>
  <conditionalFormatting sqref="M145:M148">
    <cfRule type="expression" dxfId="44" priority="45">
      <formula>OR($J145="TruncatedNormal",)</formula>
    </cfRule>
  </conditionalFormatting>
  <conditionalFormatting sqref="N145:N148">
    <cfRule type="expression" dxfId="43" priority="44">
      <formula>OR($J145="TruncatedNormal",)</formula>
    </cfRule>
  </conditionalFormatting>
  <conditionalFormatting sqref="K153">
    <cfRule type="expression" dxfId="42" priority="43">
      <formula>OR($J153="Normal",$J153="LogNormal",$J153="Deterministic",$J153="TruncatedNormal",$J153="UniForm")</formula>
    </cfRule>
  </conditionalFormatting>
  <conditionalFormatting sqref="J153">
    <cfRule type="expression" dxfId="41" priority="42">
      <formula>OR($I153="X",$I153="x")</formula>
    </cfRule>
  </conditionalFormatting>
  <conditionalFormatting sqref="K153">
    <cfRule type="expression" dxfId="40" priority="41">
      <formula>OR($J153="Normal",$J153="LogNormal",$J153="Deterministic",$J153="TruncatedNormal")</formula>
    </cfRule>
  </conditionalFormatting>
  <conditionalFormatting sqref="L153">
    <cfRule type="expression" dxfId="39" priority="40">
      <formula>OR($J153="Normal",$J153="LogNormal",$J153="TruncatedNormal",)</formula>
    </cfRule>
  </conditionalFormatting>
  <conditionalFormatting sqref="O153">
    <cfRule type="expression" dxfId="38" priority="39">
      <formula>OR($J153="LogNormal")</formula>
    </cfRule>
  </conditionalFormatting>
  <conditionalFormatting sqref="J153">
    <cfRule type="expression" dxfId="37" priority="38">
      <formula>OR($I153="X",$I153="x")</formula>
    </cfRule>
  </conditionalFormatting>
  <conditionalFormatting sqref="K153">
    <cfRule type="expression" dxfId="36" priority="37">
      <formula>OR($J153="Normal",$J153="LogNormal",$J153="Deterministic",$J153="TruncatedNormal")</formula>
    </cfRule>
  </conditionalFormatting>
  <conditionalFormatting sqref="L153">
    <cfRule type="expression" dxfId="35" priority="36">
      <formula>OR($J153="Normal",$J153="LogNormal",$J153="TruncatedNormal",$J153="UniForm",)</formula>
    </cfRule>
  </conditionalFormatting>
  <conditionalFormatting sqref="O153">
    <cfRule type="expression" dxfId="34" priority="35">
      <formula>OR($J153="LogNormal")</formula>
    </cfRule>
  </conditionalFormatting>
  <conditionalFormatting sqref="K153">
    <cfRule type="expression" dxfId="33" priority="34">
      <formula>OR($J153="Normal",$J153="LogNormal",$J153="Deterministic",$J153="TruncatedNormal")</formula>
    </cfRule>
  </conditionalFormatting>
  <conditionalFormatting sqref="K153">
    <cfRule type="expression" dxfId="32" priority="33">
      <formula>OR($J153="Normal",$J153="LogNormal",$J153="Deterministic",$J153="TruncatedNormal",$J153="UniForm")</formula>
    </cfRule>
  </conditionalFormatting>
  <conditionalFormatting sqref="M153">
    <cfRule type="expression" dxfId="31" priority="32">
      <formula>OR($J153="TruncatedNormal",)</formula>
    </cfRule>
  </conditionalFormatting>
  <conditionalFormatting sqref="N153">
    <cfRule type="expression" dxfId="30" priority="31">
      <formula>OR($J153="TruncatedNormal",)</formula>
    </cfRule>
  </conditionalFormatting>
  <conditionalFormatting sqref="K162:K167">
    <cfRule type="expression" dxfId="29" priority="30">
      <formula>OR($J162="Normal",$J162="LogNormal",$J162="Deterministic",$J162="TruncatedNormal",$J162="UniForm")</formula>
    </cfRule>
  </conditionalFormatting>
  <conditionalFormatting sqref="J162:J167">
    <cfRule type="expression" dxfId="28" priority="29">
      <formula>OR($I162="X",$I162="x")</formula>
    </cfRule>
  </conditionalFormatting>
  <conditionalFormatting sqref="K162:K167">
    <cfRule type="expression" dxfId="27" priority="28">
      <formula>OR($J162="Normal",$J162="LogNormal",$J162="Deterministic",$J162="TruncatedNormal")</formula>
    </cfRule>
  </conditionalFormatting>
  <conditionalFormatting sqref="L162:L167">
    <cfRule type="expression" dxfId="26" priority="27">
      <formula>OR($J162="Normal",$J162="LogNormal",$J162="TruncatedNormal",)</formula>
    </cfRule>
  </conditionalFormatting>
  <conditionalFormatting sqref="O162:O167">
    <cfRule type="expression" dxfId="25" priority="26">
      <formula>OR($J162="LogNormal")</formula>
    </cfRule>
  </conditionalFormatting>
  <conditionalFormatting sqref="J162:J167">
    <cfRule type="expression" dxfId="24" priority="25">
      <formula>OR($I162="X",$I162="x")</formula>
    </cfRule>
  </conditionalFormatting>
  <conditionalFormatting sqref="K162:K167">
    <cfRule type="expression" dxfId="23" priority="24">
      <formula>OR($J162="Normal",$J162="LogNormal",$J162="Deterministic",$J162="TruncatedNormal")</formula>
    </cfRule>
  </conditionalFormatting>
  <conditionalFormatting sqref="L162:L167">
    <cfRule type="expression" dxfId="22" priority="23">
      <formula>OR($J162="Normal",$J162="LogNormal",$J162="TruncatedNormal",$J162="UniForm",)</formula>
    </cfRule>
  </conditionalFormatting>
  <conditionalFormatting sqref="O162:O167">
    <cfRule type="expression" dxfId="21" priority="22">
      <formula>OR($J162="LogNormal")</formula>
    </cfRule>
  </conditionalFormatting>
  <conditionalFormatting sqref="K162:K167">
    <cfRule type="expression" dxfId="20" priority="21">
      <formula>OR($J162="Normal",$J162="LogNormal",$J162="Deterministic",$J162="TruncatedNormal")</formula>
    </cfRule>
  </conditionalFormatting>
  <conditionalFormatting sqref="K162:K167">
    <cfRule type="expression" dxfId="19" priority="20">
      <formula>OR($J162="Normal",$J162="LogNormal",$J162="Deterministic",$J162="TruncatedNormal",$J162="UniForm")</formula>
    </cfRule>
  </conditionalFormatting>
  <conditionalFormatting sqref="M162:M167">
    <cfRule type="expression" dxfId="18" priority="19">
      <formula>OR($J162="TruncatedNormal",)</formula>
    </cfRule>
  </conditionalFormatting>
  <conditionalFormatting sqref="N162:N167">
    <cfRule type="expression" dxfId="17" priority="18">
      <formula>OR($J162="TruncatedNormal",)</formula>
    </cfRule>
  </conditionalFormatting>
  <conditionalFormatting sqref="K178:K181">
    <cfRule type="expression" dxfId="16" priority="17">
      <formula>OR($J178="Normal",$J178="LogNormal",$J178="Deterministic",$J178="TruncatedNormal",$J178="UniForm")</formula>
    </cfRule>
  </conditionalFormatting>
  <conditionalFormatting sqref="J178:J181">
    <cfRule type="expression" dxfId="15" priority="16">
      <formula>OR($I178="X",$I178="x")</formula>
    </cfRule>
  </conditionalFormatting>
  <conditionalFormatting sqref="K178:K181">
    <cfRule type="expression" dxfId="14" priority="15">
      <formula>OR($J178="Normal",$J178="LogNormal",$J178="Deterministic",$J178="TruncatedNormal")</formula>
    </cfRule>
  </conditionalFormatting>
  <conditionalFormatting sqref="L178:L181">
    <cfRule type="expression" dxfId="13" priority="14">
      <formula>OR($J178="Normal",$J178="LogNormal",$J178="TruncatedNormal",)</formula>
    </cfRule>
  </conditionalFormatting>
  <conditionalFormatting sqref="O178:O181">
    <cfRule type="expression" dxfId="12" priority="13">
      <formula>OR($J178="LogNormal")</formula>
    </cfRule>
  </conditionalFormatting>
  <conditionalFormatting sqref="J178:J181">
    <cfRule type="expression" dxfId="11" priority="12">
      <formula>OR($I178="X",$I178="x")</formula>
    </cfRule>
  </conditionalFormatting>
  <conditionalFormatting sqref="K178:K181">
    <cfRule type="expression" dxfId="10" priority="11">
      <formula>OR($J178="Normal",$J178="LogNormal",$J178="Deterministic",$J178="TruncatedNormal")</formula>
    </cfRule>
  </conditionalFormatting>
  <conditionalFormatting sqref="L178:L181">
    <cfRule type="expression" dxfId="9" priority="10">
      <formula>OR($J178="Normal",$J178="LogNormal",$J178="TruncatedNormal",$J178="UniForm",)</formula>
    </cfRule>
  </conditionalFormatting>
  <conditionalFormatting sqref="O178:O181">
    <cfRule type="expression" dxfId="8" priority="9">
      <formula>OR($J178="LogNormal")</formula>
    </cfRule>
  </conditionalFormatting>
  <conditionalFormatting sqref="K178:K181">
    <cfRule type="expression" dxfId="7" priority="8">
      <formula>OR($J178="Normal",$J178="LogNormal",$J178="Deterministic",$J178="TruncatedNormal")</formula>
    </cfRule>
  </conditionalFormatting>
  <conditionalFormatting sqref="K178:K181">
    <cfRule type="expression" dxfId="6" priority="7">
      <formula>OR($J178="Normal",$J178="LogNormal",$J178="Deterministic",$J178="TruncatedNormal",$J178="UniForm")</formula>
    </cfRule>
  </conditionalFormatting>
  <conditionalFormatting sqref="M178:M181">
    <cfRule type="expression" dxfId="5" priority="6">
      <formula>OR($J178="TruncatedNormal",)</formula>
    </cfRule>
  </conditionalFormatting>
  <conditionalFormatting sqref="N178:N181">
    <cfRule type="expression" dxfId="4" priority="5">
      <formula>OR($J178="TruncatedNormal",)</formula>
    </cfRule>
  </conditionalFormatting>
  <conditionalFormatting sqref="Q145:S148">
    <cfRule type="expression" dxfId="3" priority="4">
      <formula>OR($J145="Normal",$J145="LogNormal",$J145="Deterministic",$J145="TruncatedNormal",$J145="UniForm")</formula>
    </cfRule>
  </conditionalFormatting>
  <conditionalFormatting sqref="Q153:S153">
    <cfRule type="expression" dxfId="2" priority="3">
      <formula>OR($J153="Normal",$J153="LogNormal",$J153="Deterministic",$J153="TruncatedNormal",$J153="UniForm")</formula>
    </cfRule>
  </conditionalFormatting>
  <conditionalFormatting sqref="Q162:S167">
    <cfRule type="expression" dxfId="1" priority="2">
      <formula>OR($J162="Normal",$J162="LogNormal",$J162="Deterministic",$J162="TruncatedNormal",$J162="UniForm")</formula>
    </cfRule>
  </conditionalFormatting>
  <conditionalFormatting sqref="Q178:S181">
    <cfRule type="expression" dxfId="0" priority="1">
      <formula>OR($J178="Normal",$J178="LogNormal",$J178="Deterministic",$J178="TruncatedNormal",$J178="UniForm")</formula>
    </cfRule>
  </conditionalFormatting>
  <dataValidations count="5">
    <dataValidation type="list" allowBlank="1" showInputMessage="1" showErrorMessage="1" sqref="T171 T155 T123 T95 I45:I46 I68:I74 I145:I148 I51:I52 I39:I40 I86:I92 T138 I153 I100:I106 I128:I132 I162:I167 I77:I83 I59:I65 I4:I8 I26 I17:I20 I33:I34 T112 I178:I181">
      <formula1>"X,x"</formula1>
    </dataValidation>
    <dataValidation type="list" allowBlank="1" showInputMessage="1" showErrorMessage="1" sqref="J168">
      <formula1>"Normal, LogNormal, Uniform, Deterministic"</formula1>
    </dataValidation>
    <dataValidation type="list" allowBlank="1" showInputMessage="1" showErrorMessage="1" sqref="E57">
      <formula1>"Yes,No"</formula1>
    </dataValidation>
    <dataValidation type="list" allowBlank="1" showInputMessage="1" showErrorMessage="1" sqref="E25">
      <formula1>"ellips, rect"</formula1>
    </dataValidation>
    <dataValidation type="list" allowBlank="1" showInputMessage="1" showErrorMessage="1" sqref="J153 J162:J167 J145:J148 J128:J132 J100:J106 J86:J92 J77:J83 J68:J74 J59:J65 J51:J52 J45:J46 J39:J40 J33:J34 J17:J20 J26 J4:J8 J178:J181">
      <formula1>"Normal, LogNormal, Uniform, Deterministic,TruncatedNormal"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D20"/>
  <sheetViews>
    <sheetView workbookViewId="0">
      <selection activeCell="C26" sqref="C26"/>
    </sheetView>
  </sheetViews>
  <sheetFormatPr defaultRowHeight="15" x14ac:dyDescent="0.25"/>
  <cols>
    <col min="1" max="1" width="7.7109375" customWidth="1"/>
    <col min="2" max="4" width="26.7109375" customWidth="1"/>
    <col min="5" max="5" width="16.7109375" customWidth="1"/>
    <col min="6" max="6" width="32.7109375" customWidth="1"/>
    <col min="7" max="12" width="15.7109375" customWidth="1"/>
    <col min="21" max="21" width="8.140625" customWidth="1"/>
    <col min="22" max="22" width="19.42578125" customWidth="1"/>
    <col min="23" max="23" width="23.7109375" customWidth="1"/>
    <col min="24" max="24" width="5.28515625" customWidth="1"/>
    <col min="25" max="25" width="22.42578125" customWidth="1"/>
  </cols>
  <sheetData>
    <row r="1" spans="2:30" ht="15.75" thickBot="1" x14ac:dyDescent="0.3">
      <c r="B1" s="24" t="s">
        <v>204</v>
      </c>
      <c r="C1" s="25"/>
    </row>
    <row r="2" spans="2:30" ht="18.75" x14ac:dyDescent="0.3">
      <c r="B2" s="382" t="s">
        <v>370</v>
      </c>
      <c r="D2" s="26"/>
      <c r="F2" s="32" t="s">
        <v>210</v>
      </c>
      <c r="G2" s="19"/>
      <c r="H2" s="19"/>
      <c r="I2" s="19"/>
      <c r="J2" t="s">
        <v>212</v>
      </c>
      <c r="L2" t="s">
        <v>166</v>
      </c>
      <c r="O2" s="515" t="s">
        <v>569</v>
      </c>
      <c r="Q2" s="515" t="s">
        <v>576</v>
      </c>
      <c r="R2" s="516"/>
      <c r="U2" s="515" t="s">
        <v>578</v>
      </c>
      <c r="V2" s="515" t="s">
        <v>577</v>
      </c>
      <c r="W2" s="516" t="s">
        <v>579</v>
      </c>
      <c r="Y2" s="515" t="s">
        <v>580</v>
      </c>
      <c r="AA2" s="240" t="s">
        <v>581</v>
      </c>
      <c r="AC2" s="240" t="s">
        <v>589</v>
      </c>
      <c r="AD2" s="240"/>
    </row>
    <row r="3" spans="2:30" ht="18.75" x14ac:dyDescent="0.3">
      <c r="B3" s="522" t="s">
        <v>371</v>
      </c>
      <c r="C3" s="33" t="s">
        <v>249</v>
      </c>
      <c r="D3" s="20"/>
      <c r="F3" s="17" t="s">
        <v>233</v>
      </c>
      <c r="G3" s="32" t="s">
        <v>235</v>
      </c>
      <c r="H3" s="32" t="s">
        <v>236</v>
      </c>
      <c r="I3" s="19"/>
      <c r="J3" t="s">
        <v>1</v>
      </c>
      <c r="L3" t="s">
        <v>165</v>
      </c>
      <c r="O3" t="s">
        <v>570</v>
      </c>
      <c r="AA3" t="s">
        <v>582</v>
      </c>
      <c r="AC3" t="s">
        <v>585</v>
      </c>
    </row>
    <row r="4" spans="2:30" ht="18.75" x14ac:dyDescent="0.3">
      <c r="B4" s="522" t="s">
        <v>246</v>
      </c>
      <c r="C4" s="33" t="s">
        <v>250</v>
      </c>
      <c r="D4" s="20"/>
      <c r="F4" s="19" t="s">
        <v>226</v>
      </c>
      <c r="G4" s="19" t="s">
        <v>237</v>
      </c>
      <c r="H4" s="19" t="s">
        <v>237</v>
      </c>
      <c r="I4" s="19"/>
      <c r="J4" t="s">
        <v>206</v>
      </c>
      <c r="O4" t="s">
        <v>571</v>
      </c>
      <c r="AA4" t="s">
        <v>583</v>
      </c>
      <c r="AC4" t="s">
        <v>586</v>
      </c>
    </row>
    <row r="5" spans="2:30" ht="18.75" x14ac:dyDescent="0.3">
      <c r="B5" s="522" t="s">
        <v>247</v>
      </c>
      <c r="C5" s="19"/>
      <c r="D5" s="20"/>
      <c r="F5" s="30" t="s">
        <v>243</v>
      </c>
      <c r="G5" s="19" t="s">
        <v>237</v>
      </c>
      <c r="H5" s="19" t="s">
        <v>237</v>
      </c>
      <c r="I5" s="19"/>
      <c r="J5" t="s">
        <v>207</v>
      </c>
      <c r="O5" t="s">
        <v>572</v>
      </c>
      <c r="AA5" t="s">
        <v>584</v>
      </c>
      <c r="AC5" t="s">
        <v>587</v>
      </c>
    </row>
    <row r="6" spans="2:30" ht="18.75" x14ac:dyDescent="0.3">
      <c r="B6" s="522" t="s">
        <v>248</v>
      </c>
      <c r="C6" s="19"/>
      <c r="D6" s="20"/>
      <c r="F6" s="29" t="s">
        <v>227</v>
      </c>
      <c r="G6" s="19" t="s">
        <v>237</v>
      </c>
      <c r="H6" s="19" t="s">
        <v>237</v>
      </c>
      <c r="I6" s="19"/>
      <c r="J6" t="s">
        <v>213</v>
      </c>
      <c r="O6" t="s">
        <v>573</v>
      </c>
      <c r="AA6" t="s">
        <v>588</v>
      </c>
    </row>
    <row r="7" spans="2:30" ht="18.75" x14ac:dyDescent="0.3">
      <c r="B7" s="522" t="s">
        <v>196</v>
      </c>
      <c r="C7" s="19"/>
      <c r="D7" s="20"/>
      <c r="F7" s="30" t="s">
        <v>228</v>
      </c>
      <c r="G7" s="19" t="s">
        <v>237</v>
      </c>
      <c r="H7" s="19" t="s">
        <v>237</v>
      </c>
      <c r="I7" s="19"/>
    </row>
    <row r="8" spans="2:30" ht="18.75" x14ac:dyDescent="0.3">
      <c r="B8" s="522" t="s">
        <v>197</v>
      </c>
      <c r="C8" s="19"/>
      <c r="D8" s="20"/>
      <c r="F8" s="29" t="s">
        <v>229</v>
      </c>
      <c r="G8" s="19" t="s">
        <v>237</v>
      </c>
      <c r="H8" s="19" t="s">
        <v>237</v>
      </c>
      <c r="I8" s="19"/>
      <c r="J8" s="29" t="s">
        <v>325</v>
      </c>
    </row>
    <row r="9" spans="2:30" ht="18.75" x14ac:dyDescent="0.3">
      <c r="B9" s="522" t="s">
        <v>198</v>
      </c>
      <c r="C9" s="19"/>
      <c r="D9" s="20"/>
      <c r="F9" s="30" t="s">
        <v>242</v>
      </c>
      <c r="G9" s="19" t="s">
        <v>237</v>
      </c>
      <c r="H9" s="19" t="s">
        <v>237</v>
      </c>
      <c r="I9" s="19"/>
      <c r="J9" s="29" t="s">
        <v>326</v>
      </c>
    </row>
    <row r="10" spans="2:30" ht="18.75" x14ac:dyDescent="0.3">
      <c r="B10" s="522" t="s">
        <v>199</v>
      </c>
      <c r="C10" s="19"/>
      <c r="D10" s="20"/>
      <c r="F10" t="s">
        <v>441</v>
      </c>
      <c r="G10" s="29" t="s">
        <v>237</v>
      </c>
      <c r="H10" s="29" t="s">
        <v>237</v>
      </c>
      <c r="I10" s="19"/>
      <c r="J10">
        <v>1</v>
      </c>
    </row>
    <row r="11" spans="2:30" ht="18.75" x14ac:dyDescent="0.3">
      <c r="B11" s="522"/>
      <c r="C11" s="19"/>
      <c r="D11" s="20"/>
      <c r="F11" s="30" t="s">
        <v>230</v>
      </c>
      <c r="G11" s="19" t="s">
        <v>237</v>
      </c>
      <c r="H11" s="19" t="s">
        <v>237</v>
      </c>
      <c r="I11" s="19"/>
    </row>
    <row r="12" spans="2:30" ht="18.75" x14ac:dyDescent="0.3">
      <c r="B12" s="522" t="s">
        <v>195</v>
      </c>
      <c r="C12" s="19"/>
      <c r="D12" s="20"/>
      <c r="F12" s="31" t="s">
        <v>211</v>
      </c>
      <c r="G12" s="19" t="s">
        <v>237</v>
      </c>
      <c r="H12" s="19" t="s">
        <v>237</v>
      </c>
      <c r="I12" s="19"/>
    </row>
    <row r="13" spans="2:30" ht="18.75" x14ac:dyDescent="0.3">
      <c r="B13" s="522" t="s">
        <v>202</v>
      </c>
      <c r="C13" s="19"/>
      <c r="D13" s="20"/>
      <c r="F13" s="30" t="s">
        <v>140</v>
      </c>
      <c r="G13" s="19" t="s">
        <v>238</v>
      </c>
      <c r="H13" s="19" t="s">
        <v>237</v>
      </c>
      <c r="I13" s="19"/>
    </row>
    <row r="14" spans="2:30" ht="18.75" x14ac:dyDescent="0.3">
      <c r="B14" s="522" t="s">
        <v>203</v>
      </c>
      <c r="C14" s="19"/>
      <c r="D14" s="20"/>
      <c r="F14" s="19" t="s">
        <v>231</v>
      </c>
      <c r="G14" s="19" t="s">
        <v>237</v>
      </c>
      <c r="H14" s="19" t="s">
        <v>237</v>
      </c>
      <c r="I14" s="19"/>
    </row>
    <row r="15" spans="2:30" ht="18.75" x14ac:dyDescent="0.3">
      <c r="B15" s="522"/>
      <c r="C15" s="19"/>
      <c r="D15" s="20"/>
      <c r="F15" s="31" t="s">
        <v>232</v>
      </c>
      <c r="G15" s="19" t="s">
        <v>237</v>
      </c>
      <c r="H15" s="19" t="s">
        <v>237</v>
      </c>
      <c r="I15" s="19"/>
    </row>
    <row r="16" spans="2:30" x14ac:dyDescent="0.25">
      <c r="B16" s="27" t="s">
        <v>205</v>
      </c>
      <c r="C16" s="19"/>
      <c r="D16" s="20"/>
      <c r="F16" s="19" t="s">
        <v>208</v>
      </c>
      <c r="G16" s="29" t="s">
        <v>238</v>
      </c>
      <c r="H16" s="19" t="s">
        <v>237</v>
      </c>
      <c r="I16" s="19"/>
    </row>
    <row r="17" spans="2:9" x14ac:dyDescent="0.25">
      <c r="B17" s="18">
        <v>1</v>
      </c>
      <c r="C17" s="19">
        <v>1</v>
      </c>
      <c r="D17" s="20"/>
      <c r="F17" s="30" t="s">
        <v>167</v>
      </c>
      <c r="G17" s="29" t="s">
        <v>238</v>
      </c>
      <c r="H17" s="29" t="s">
        <v>238</v>
      </c>
      <c r="I17" s="19"/>
    </row>
    <row r="18" spans="2:9" x14ac:dyDescent="0.25">
      <c r="B18" s="18">
        <v>1</v>
      </c>
      <c r="C18" s="19">
        <v>1</v>
      </c>
      <c r="D18" s="20"/>
      <c r="F18" s="30" t="s">
        <v>239</v>
      </c>
      <c r="G18" s="29" t="s">
        <v>238</v>
      </c>
      <c r="H18" s="29" t="s">
        <v>238</v>
      </c>
      <c r="I18" s="19"/>
    </row>
    <row r="19" spans="2:9" ht="15.75" thickBot="1" x14ac:dyDescent="0.3">
      <c r="B19" s="21">
        <v>1</v>
      </c>
      <c r="C19" s="22">
        <v>1</v>
      </c>
      <c r="D19" s="23"/>
      <c r="F19" s="30" t="s">
        <v>240</v>
      </c>
      <c r="G19" s="29" t="s">
        <v>238</v>
      </c>
      <c r="H19" s="29" t="s">
        <v>238</v>
      </c>
      <c r="I19" s="19"/>
    </row>
    <row r="20" spans="2:9" x14ac:dyDescent="0.25">
      <c r="F20" s="30" t="s">
        <v>241</v>
      </c>
      <c r="G20" s="29" t="s">
        <v>238</v>
      </c>
      <c r="H20" s="29" t="s">
        <v>238</v>
      </c>
      <c r="I20" s="1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F7D117"/>
  </sheetPr>
  <dimension ref="B1:AA61"/>
  <sheetViews>
    <sheetView showGridLines="0" zoomScale="85" zoomScaleNormal="85" workbookViewId="0">
      <pane ySplit="7" topLeftCell="A8" activePane="bottomLeft" state="frozen"/>
      <selection activeCell="C6" sqref="C6"/>
      <selection pane="bottomLeft" activeCell="X21" sqref="X21"/>
    </sheetView>
  </sheetViews>
  <sheetFormatPr defaultRowHeight="15" x14ac:dyDescent="0.25"/>
  <cols>
    <col min="1" max="1" width="2.28515625" customWidth="1"/>
    <col min="2" max="2" width="24.28515625" customWidth="1"/>
    <col min="3" max="3" width="30.28515625" customWidth="1"/>
    <col min="4" max="4" width="2" customWidth="1"/>
    <col min="5" max="5" width="15.85546875" customWidth="1"/>
    <col min="6" max="6" width="13" customWidth="1"/>
    <col min="7" max="10" width="9.42578125" customWidth="1"/>
    <col min="11" max="11" width="4" customWidth="1"/>
    <col min="12" max="12" width="9.28515625" customWidth="1"/>
    <col min="13" max="13" width="21.85546875" customWidth="1"/>
    <col min="14" max="14" width="9.28515625" customWidth="1"/>
    <col min="15" max="15" width="9.140625" customWidth="1"/>
  </cols>
  <sheetData>
    <row r="1" spans="2:27" s="257" customFormat="1" ht="37.5" customHeight="1" x14ac:dyDescent="0.25"/>
    <row r="2" spans="2:27" s="260" customFormat="1" ht="5.25" customHeight="1" x14ac:dyDescent="0.25"/>
    <row r="3" spans="2:27" ht="9" customHeight="1" x14ac:dyDescent="0.25">
      <c r="B3" s="384"/>
    </row>
    <row r="4" spans="2:27" ht="15.75" x14ac:dyDescent="0.25">
      <c r="B4" s="523" t="s">
        <v>597</v>
      </c>
      <c r="C4" s="262"/>
      <c r="D4" s="262"/>
      <c r="E4" s="526" t="s">
        <v>439</v>
      </c>
      <c r="F4" s="527">
        <v>1015.5058125427601</v>
      </c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3"/>
    </row>
    <row r="5" spans="2:27" ht="32.25" customHeight="1" x14ac:dyDescent="0.25">
      <c r="B5" s="524" t="s">
        <v>0</v>
      </c>
      <c r="C5" s="383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64"/>
    </row>
    <row r="6" spans="2:27" ht="31.5" customHeight="1" x14ac:dyDescent="0.25">
      <c r="B6" s="525" t="s">
        <v>552</v>
      </c>
      <c r="C6" s="265"/>
      <c r="D6" s="265"/>
      <c r="E6" s="265"/>
      <c r="F6" s="265"/>
      <c r="G6" s="265"/>
      <c r="H6" s="265"/>
      <c r="I6" s="265"/>
      <c r="J6" s="265"/>
      <c r="K6" s="265"/>
      <c r="L6" s="265"/>
      <c r="M6" s="265"/>
      <c r="N6" s="265"/>
      <c r="O6" s="265"/>
      <c r="P6" s="265"/>
      <c r="Q6" s="265"/>
      <c r="R6" s="265"/>
      <c r="S6" s="265"/>
      <c r="T6" s="265"/>
      <c r="U6" s="265"/>
      <c r="V6" s="265"/>
      <c r="W6" s="266"/>
    </row>
    <row r="7" spans="2:27" s="239" customFormat="1" ht="10.5" customHeight="1" x14ac:dyDescent="0.25"/>
    <row r="8" spans="2:27" s="239" customFormat="1" ht="21" customHeight="1" x14ac:dyDescent="0.25"/>
    <row r="10" spans="2:27" s="239" customFormat="1" x14ac:dyDescent="0.25"/>
    <row r="11" spans="2:27" x14ac:dyDescent="0.25">
      <c r="B11" s="34"/>
    </row>
    <row r="14" spans="2:27" x14ac:dyDescent="0.25">
      <c r="Y14" s="239"/>
      <c r="Z14" s="239"/>
      <c r="AA14" s="239"/>
    </row>
    <row r="15" spans="2:27" x14ac:dyDescent="0.25">
      <c r="Y15" s="239"/>
      <c r="Z15" s="239"/>
      <c r="AA15" s="239"/>
    </row>
    <row r="16" spans="2:27" x14ac:dyDescent="0.25">
      <c r="Y16" s="239"/>
      <c r="Z16" s="239"/>
      <c r="AA16" s="239"/>
    </row>
    <row r="43" spans="2:23" x14ac:dyDescent="0.25">
      <c r="M43" s="35"/>
      <c r="N43" s="35"/>
    </row>
    <row r="44" spans="2:23" x14ac:dyDescent="0.25">
      <c r="M44" s="35"/>
      <c r="N44" s="35"/>
    </row>
    <row r="45" spans="2:23" x14ac:dyDescent="0.25">
      <c r="B45" s="240"/>
      <c r="C45" s="183"/>
      <c r="L45" s="239"/>
      <c r="M45" s="239"/>
      <c r="N45" s="239"/>
      <c r="O45" s="239"/>
      <c r="P45" s="239"/>
      <c r="Q45" s="239"/>
      <c r="R45" s="239"/>
      <c r="S45" s="239"/>
      <c r="T45" s="239"/>
      <c r="U45" s="239"/>
      <c r="V45" s="239"/>
      <c r="W45" s="239"/>
    </row>
    <row r="46" spans="2:23" x14ac:dyDescent="0.25">
      <c r="L46" s="239"/>
      <c r="M46" s="239"/>
      <c r="N46" s="239"/>
      <c r="O46" s="239"/>
      <c r="P46" s="239"/>
      <c r="Q46" s="239"/>
      <c r="R46" s="239"/>
      <c r="S46" s="239"/>
      <c r="T46" s="239"/>
      <c r="U46" s="239"/>
      <c r="V46" s="239"/>
      <c r="W46" s="239"/>
    </row>
    <row r="47" spans="2:23" x14ac:dyDescent="0.25">
      <c r="L47" s="239"/>
      <c r="M47" s="239"/>
      <c r="N47" s="239"/>
      <c r="O47" s="239"/>
      <c r="P47" s="239"/>
      <c r="Q47" s="239"/>
      <c r="R47" s="239"/>
      <c r="S47" s="239"/>
      <c r="T47" s="239"/>
      <c r="U47" s="239"/>
      <c r="V47" s="239"/>
      <c r="W47" s="239"/>
    </row>
    <row r="48" spans="2:23" x14ac:dyDescent="0.25">
      <c r="L48" s="239"/>
      <c r="M48" s="239"/>
      <c r="N48" s="239"/>
      <c r="O48" s="239"/>
      <c r="P48" s="239"/>
      <c r="Q48" s="239"/>
      <c r="R48" s="239"/>
      <c r="S48" s="239"/>
      <c r="T48" s="239"/>
      <c r="U48" s="239"/>
      <c r="V48" s="239"/>
      <c r="W48" s="239"/>
    </row>
    <row r="49" spans="12:23" x14ac:dyDescent="0.25">
      <c r="L49" s="239"/>
      <c r="M49" s="239"/>
      <c r="N49" s="239"/>
      <c r="O49" s="239"/>
      <c r="P49" s="239"/>
      <c r="Q49" s="239"/>
      <c r="R49" s="239"/>
      <c r="S49" s="239"/>
      <c r="T49" s="239"/>
      <c r="U49" s="239"/>
      <c r="V49" s="239"/>
      <c r="W49" s="239"/>
    </row>
    <row r="50" spans="12:23" x14ac:dyDescent="0.25">
      <c r="L50" s="239"/>
      <c r="M50" s="239"/>
      <c r="N50" s="239"/>
      <c r="O50" s="239"/>
      <c r="P50" s="239"/>
      <c r="Q50" s="239"/>
      <c r="R50" s="239"/>
      <c r="S50" s="239"/>
      <c r="T50" s="239"/>
      <c r="U50" s="239"/>
      <c r="V50" s="239"/>
      <c r="W50" s="239"/>
    </row>
    <row r="51" spans="12:23" x14ac:dyDescent="0.25">
      <c r="L51" s="239"/>
      <c r="M51" s="239"/>
      <c r="N51" s="239"/>
      <c r="O51" s="239"/>
      <c r="P51" s="239"/>
      <c r="Q51" s="239"/>
      <c r="R51" s="239"/>
      <c r="S51" s="239"/>
      <c r="T51" s="239"/>
      <c r="U51" s="239"/>
      <c r="V51" s="239"/>
      <c r="W51" s="239"/>
    </row>
    <row r="52" spans="12:23" x14ac:dyDescent="0.25">
      <c r="L52" s="239"/>
      <c r="M52" s="239"/>
      <c r="N52" s="239"/>
      <c r="O52" s="239"/>
      <c r="P52" s="239"/>
      <c r="Q52" s="239"/>
      <c r="R52" s="239"/>
      <c r="S52" s="239"/>
      <c r="T52" s="239"/>
      <c r="U52" s="239"/>
      <c r="V52" s="239"/>
      <c r="W52" s="239"/>
    </row>
    <row r="53" spans="12:23" x14ac:dyDescent="0.25">
      <c r="L53" s="239"/>
      <c r="M53" s="239"/>
      <c r="N53" s="239"/>
      <c r="O53" s="239"/>
      <c r="P53" s="239"/>
      <c r="Q53" s="239"/>
      <c r="R53" s="239"/>
      <c r="S53" s="239"/>
      <c r="T53" s="239"/>
      <c r="U53" s="239"/>
      <c r="V53" s="239"/>
      <c r="W53" s="239"/>
    </row>
    <row r="54" spans="12:23" x14ac:dyDescent="0.25">
      <c r="M54" s="239"/>
      <c r="N54" s="239"/>
      <c r="O54" s="239"/>
      <c r="P54" s="239"/>
      <c r="Q54" s="239"/>
      <c r="R54" s="239"/>
      <c r="S54" s="239"/>
      <c r="T54" s="239"/>
      <c r="U54" s="239"/>
    </row>
    <row r="55" spans="12:23" x14ac:dyDescent="0.25">
      <c r="M55" s="239"/>
      <c r="N55" s="239"/>
      <c r="O55" s="239"/>
      <c r="P55" s="239"/>
      <c r="Q55" s="239"/>
      <c r="R55" s="239"/>
      <c r="S55" s="239"/>
      <c r="T55" s="239"/>
      <c r="U55" s="239"/>
    </row>
    <row r="56" spans="12:23" x14ac:dyDescent="0.25">
      <c r="M56" s="239"/>
      <c r="N56" s="239"/>
      <c r="O56" s="239"/>
      <c r="P56" s="239"/>
      <c r="Q56" s="239"/>
      <c r="R56" s="239"/>
      <c r="S56" s="239"/>
      <c r="T56" s="239"/>
      <c r="U56" s="239"/>
    </row>
    <row r="57" spans="12:23" x14ac:dyDescent="0.25">
      <c r="M57" s="239"/>
      <c r="N57" s="239"/>
      <c r="O57" s="239"/>
      <c r="P57" s="239"/>
      <c r="Q57" s="239"/>
      <c r="R57" s="239"/>
      <c r="S57" s="239"/>
      <c r="T57" s="239"/>
      <c r="U57" s="239"/>
    </row>
    <row r="58" spans="12:23" x14ac:dyDescent="0.25">
      <c r="M58" s="239"/>
      <c r="N58" s="239"/>
      <c r="O58" s="239"/>
      <c r="P58" s="239"/>
      <c r="Q58" s="239"/>
      <c r="R58" s="239"/>
      <c r="S58" s="239"/>
      <c r="T58" s="239"/>
      <c r="U58" s="239"/>
    </row>
    <row r="59" spans="12:23" x14ac:dyDescent="0.25">
      <c r="M59" s="239"/>
      <c r="N59" s="239"/>
      <c r="O59" s="239"/>
      <c r="P59" s="239"/>
      <c r="Q59" s="239"/>
      <c r="R59" s="239"/>
      <c r="S59" s="239"/>
      <c r="T59" s="239"/>
      <c r="U59" s="239"/>
    </row>
    <row r="60" spans="12:23" x14ac:dyDescent="0.25">
      <c r="M60" s="239"/>
      <c r="N60" s="239"/>
      <c r="O60" s="239"/>
      <c r="P60" s="239"/>
      <c r="Q60" s="239"/>
      <c r="R60" s="239"/>
      <c r="S60" s="239"/>
      <c r="T60" s="239"/>
      <c r="U60" s="239"/>
    </row>
    <row r="61" spans="12:23" x14ac:dyDescent="0.25">
      <c r="M61" s="239"/>
      <c r="N61" s="239"/>
      <c r="O61" s="239"/>
      <c r="P61" s="239"/>
      <c r="Q61" s="239"/>
      <c r="R61" s="239"/>
      <c r="S61" s="239"/>
      <c r="T61" s="239"/>
      <c r="U61" s="239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0" r:id="rId4" name="Drop Down 10">
              <controlPr defaultSize="0" autoLine="0" autoPict="0">
                <anchor moveWithCells="1">
                  <from>
                    <xdr:col>6</xdr:col>
                    <xdr:colOff>38100</xdr:colOff>
                    <xdr:row>0</xdr:row>
                    <xdr:rowOff>85725</xdr:rowOff>
                  </from>
                  <to>
                    <xdr:col>7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5" name="Button 11">
              <controlPr defaultSize="0" print="0" autoFill="0" autoPict="0" macro="[0]!btnNavReliability">
                <anchor>
                  <from>
                    <xdr:col>6</xdr:col>
                    <xdr:colOff>561975</xdr:colOff>
                    <xdr:row>0</xdr:row>
                    <xdr:rowOff>76200</xdr:rowOff>
                  </from>
                  <to>
                    <xdr:col>8</xdr:col>
                    <xdr:colOff>609600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6" name="Button 12">
              <controlPr defaultSize="0" print="0" autoFill="0" autoPict="0" macro="[0]!btnCoraSheet_Click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1</xdr:col>
                    <xdr:colOff>809625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7" name="Button 13">
              <controlPr defaultSize="0" print="0" autoFill="0" autoPict="0" macro="[0]!btnNavBack">
                <anchor>
                  <from>
                    <xdr:col>4</xdr:col>
                    <xdr:colOff>1000125</xdr:colOff>
                    <xdr:row>0</xdr:row>
                    <xdr:rowOff>76200</xdr:rowOff>
                  </from>
                  <to>
                    <xdr:col>6</xdr:col>
                    <xdr:colOff>390525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8" name="cbbProxySelection">
              <controlPr defaultSize="0" autoLine="0" autoPict="0" macro="[0]!Sheet15.cbbProxySelection_Change">
                <anchor moveWithCells="1">
                  <from>
                    <xdr:col>1</xdr:col>
                    <xdr:colOff>1333500</xdr:colOff>
                    <xdr:row>3</xdr:row>
                    <xdr:rowOff>28575</xdr:rowOff>
                  </from>
                  <to>
                    <xdr:col>2</xdr:col>
                    <xdr:colOff>2009775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9" name="cbbComponent">
              <controlPr defaultSize="0" autoLine="0" autoPict="0" macro="[0]!Sheet15.cbbComponent_Change">
                <anchor moveWithCells="1">
                  <from>
                    <xdr:col>1</xdr:col>
                    <xdr:colOff>1343025</xdr:colOff>
                    <xdr:row>4</xdr:row>
                    <xdr:rowOff>171450</xdr:rowOff>
                  </from>
                  <to>
                    <xdr:col>3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10" name="cbbRespParameter">
              <controlPr defaultSize="0" autoLine="0" autoPict="0" macro="[0]!Sheet15.cbbRespParameter_Change">
                <anchor moveWithCells="1">
                  <from>
                    <xdr:col>1</xdr:col>
                    <xdr:colOff>1343025</xdr:colOff>
                    <xdr:row>5</xdr:row>
                    <xdr:rowOff>104775</xdr:rowOff>
                  </from>
                  <to>
                    <xdr:col>5</xdr:col>
                    <xdr:colOff>666750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F7D117"/>
  </sheetPr>
  <dimension ref="B1:AJ15"/>
  <sheetViews>
    <sheetView zoomScaleNormal="100" workbookViewId="0">
      <pane ySplit="2" topLeftCell="A3" activePane="bottomLeft" state="frozen"/>
      <selection activeCell="C6" sqref="C6"/>
      <selection pane="bottomLeft" activeCell="L25" sqref="L25"/>
    </sheetView>
  </sheetViews>
  <sheetFormatPr defaultRowHeight="15" x14ac:dyDescent="0.25"/>
  <cols>
    <col min="1" max="1" width="1.7109375" customWidth="1"/>
    <col min="2" max="2" width="6.7109375" customWidth="1"/>
    <col min="3" max="3" width="24.5703125" customWidth="1"/>
    <col min="4" max="4" width="24" customWidth="1"/>
    <col min="5" max="5" width="2.28515625" customWidth="1"/>
    <col min="6" max="6" width="25.42578125" customWidth="1"/>
    <col min="7" max="7" width="19.28515625" customWidth="1"/>
    <col min="8" max="8" width="2.28515625" customWidth="1"/>
    <col min="9" max="9" width="19" customWidth="1"/>
    <col min="10" max="10" width="18.42578125" customWidth="1"/>
    <col min="11" max="11" width="1.7109375" customWidth="1"/>
    <col min="12" max="12" width="30" customWidth="1"/>
    <col min="13" max="13" width="13.42578125" customWidth="1"/>
    <col min="14" max="14" width="17.42578125" customWidth="1"/>
    <col min="15" max="15" width="2.42578125" customWidth="1"/>
    <col min="16" max="16" width="15" customWidth="1"/>
    <col min="17" max="17" width="15.42578125" customWidth="1"/>
    <col min="19" max="19" width="13.5703125" customWidth="1"/>
    <col min="20" max="20" width="15.28515625" customWidth="1"/>
    <col min="21" max="21" width="13" customWidth="1"/>
    <col min="22" max="22" width="13.7109375" customWidth="1"/>
    <col min="23" max="23" width="10.28515625" customWidth="1"/>
    <col min="26" max="26" width="9.7109375" customWidth="1"/>
    <col min="28" max="28" width="10.28515625" customWidth="1"/>
    <col min="31" max="31" width="16.42578125" customWidth="1"/>
    <col min="35" max="35" width="18.28515625" customWidth="1"/>
    <col min="36" max="36" width="5.28515625" customWidth="1"/>
  </cols>
  <sheetData>
    <row r="1" spans="2:36" s="257" customFormat="1" ht="37.5" customHeight="1" x14ac:dyDescent="0.25"/>
    <row r="2" spans="2:36" s="260" customFormat="1" ht="5.25" customHeight="1" x14ac:dyDescent="0.25"/>
    <row r="3" spans="2:36" x14ac:dyDescent="0.25">
      <c r="B3" s="123"/>
      <c r="D3" s="17"/>
      <c r="F3" s="239"/>
      <c r="H3" s="17"/>
    </row>
    <row r="4" spans="2:36" s="384" customFormat="1" ht="15.75" x14ac:dyDescent="0.25">
      <c r="B4" s="549" t="s">
        <v>280</v>
      </c>
      <c r="C4" s="549"/>
      <c r="D4" s="549"/>
      <c r="E4" s="549"/>
      <c r="F4" s="529" t="s">
        <v>544</v>
      </c>
      <c r="AI4" s="384" t="s">
        <v>437</v>
      </c>
      <c r="AJ4" s="384">
        <v>15</v>
      </c>
    </row>
    <row r="5" spans="2:36" s="384" customFormat="1" ht="15.75" x14ac:dyDescent="0.25">
      <c r="AI5" s="384" t="s">
        <v>438</v>
      </c>
      <c r="AJ5" s="384">
        <v>17</v>
      </c>
    </row>
    <row r="6" spans="2:36" s="384" customFormat="1" ht="16.5" thickBot="1" x14ac:dyDescent="0.3">
      <c r="B6" s="131" t="s">
        <v>356</v>
      </c>
      <c r="C6" s="530"/>
      <c r="D6" s="131"/>
      <c r="E6" s="530"/>
      <c r="F6" s="530"/>
      <c r="G6" s="530"/>
      <c r="H6" s="131"/>
      <c r="I6" s="530"/>
      <c r="J6" s="530"/>
      <c r="K6" s="530"/>
      <c r="L6" s="530"/>
      <c r="M6" s="530"/>
      <c r="N6" s="530"/>
    </row>
    <row r="7" spans="2:36" x14ac:dyDescent="0.25">
      <c r="B7" s="531"/>
      <c r="C7" s="370"/>
      <c r="D7" s="370"/>
      <c r="E7" s="370"/>
      <c r="F7" s="370"/>
      <c r="G7" s="370"/>
      <c r="H7" s="370"/>
      <c r="I7" s="370"/>
      <c r="J7" s="370"/>
      <c r="K7" s="370"/>
      <c r="L7" s="370"/>
      <c r="M7" s="370"/>
      <c r="N7" s="370"/>
      <c r="O7" s="534"/>
    </row>
    <row r="8" spans="2:36" x14ac:dyDescent="0.25">
      <c r="B8" s="532"/>
      <c r="C8" s="376" t="s">
        <v>348</v>
      </c>
      <c r="D8" s="374">
        <v>0</v>
      </c>
      <c r="E8" s="371"/>
      <c r="F8" s="376" t="s">
        <v>358</v>
      </c>
      <c r="G8" s="374">
        <v>1000</v>
      </c>
      <c r="H8" s="371"/>
      <c r="I8" s="376" t="s">
        <v>352</v>
      </c>
      <c r="J8" s="373" t="s">
        <v>357</v>
      </c>
      <c r="K8" s="371"/>
      <c r="L8" s="376" t="s">
        <v>361</v>
      </c>
      <c r="M8" s="374">
        <v>-1</v>
      </c>
      <c r="N8" s="371"/>
      <c r="O8" s="535"/>
    </row>
    <row r="9" spans="2:36" x14ac:dyDescent="0.25">
      <c r="B9" s="532"/>
      <c r="C9" s="376" t="s">
        <v>349</v>
      </c>
      <c r="D9" s="374">
        <v>-5</v>
      </c>
      <c r="E9" s="371"/>
      <c r="F9" s="376" t="s">
        <v>359</v>
      </c>
      <c r="G9" s="374">
        <v>10000</v>
      </c>
      <c r="H9" s="371"/>
      <c r="I9" s="376" t="s">
        <v>353</v>
      </c>
      <c r="J9" s="373"/>
      <c r="K9" s="371"/>
      <c r="L9" s="376" t="s">
        <v>355</v>
      </c>
      <c r="M9" s="374">
        <v>0.1</v>
      </c>
      <c r="N9" s="371"/>
      <c r="O9" s="535"/>
    </row>
    <row r="10" spans="2:36" x14ac:dyDescent="0.25">
      <c r="B10" s="532"/>
      <c r="C10" s="376" t="s">
        <v>350</v>
      </c>
      <c r="D10" s="374">
        <v>5</v>
      </c>
      <c r="E10" s="371"/>
      <c r="F10" s="376" t="s">
        <v>360</v>
      </c>
      <c r="G10" s="373">
        <v>50</v>
      </c>
      <c r="H10" s="371"/>
      <c r="I10" s="376" t="s">
        <v>354</v>
      </c>
      <c r="J10" s="373">
        <v>0.75</v>
      </c>
      <c r="K10" s="371"/>
      <c r="L10" s="376" t="s">
        <v>362</v>
      </c>
      <c r="M10" s="374">
        <v>0.1</v>
      </c>
      <c r="N10" s="371"/>
      <c r="O10" s="535"/>
    </row>
    <row r="11" spans="2:36" x14ac:dyDescent="0.25">
      <c r="B11" s="532"/>
      <c r="C11" s="376" t="s">
        <v>351</v>
      </c>
      <c r="D11" s="374">
        <v>100</v>
      </c>
      <c r="E11" s="371"/>
      <c r="F11" s="371"/>
      <c r="G11" s="371"/>
      <c r="H11" s="371"/>
      <c r="I11" s="371"/>
      <c r="J11" s="371"/>
      <c r="K11" s="371"/>
      <c r="L11" s="376" t="s">
        <v>442</v>
      </c>
      <c r="M11" s="374">
        <v>0.66700000000000004</v>
      </c>
      <c r="N11" s="371"/>
      <c r="O11" s="535"/>
    </row>
    <row r="12" spans="2:36" x14ac:dyDescent="0.25">
      <c r="B12" s="532"/>
      <c r="C12" s="371"/>
      <c r="D12" s="371"/>
      <c r="E12" s="371"/>
      <c r="F12" s="371"/>
      <c r="G12" s="371"/>
      <c r="H12" s="371"/>
      <c r="I12" s="371"/>
      <c r="J12" s="371"/>
      <c r="K12" s="371"/>
      <c r="L12" s="376" t="s">
        <v>569</v>
      </c>
      <c r="M12" s="374" t="s">
        <v>570</v>
      </c>
      <c r="N12" s="371"/>
      <c r="O12" s="535"/>
    </row>
    <row r="13" spans="2:36" x14ac:dyDescent="0.25">
      <c r="B13" s="532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371"/>
      <c r="O13" s="535"/>
    </row>
    <row r="14" spans="2:36" x14ac:dyDescent="0.25">
      <c r="B14" s="533" t="s">
        <v>214</v>
      </c>
      <c r="C14" s="376" t="s">
        <v>593</v>
      </c>
      <c r="D14" s="376" t="s">
        <v>592</v>
      </c>
      <c r="E14" s="376" t="s">
        <v>296</v>
      </c>
      <c r="F14" s="376"/>
      <c r="G14" s="376" t="s">
        <v>297</v>
      </c>
      <c r="H14" s="376"/>
      <c r="I14" s="376"/>
      <c r="J14" s="376" t="s">
        <v>594</v>
      </c>
      <c r="K14" s="376"/>
      <c r="L14" s="376" t="s">
        <v>595</v>
      </c>
      <c r="M14" s="376" t="s">
        <v>596</v>
      </c>
      <c r="N14" s="376"/>
      <c r="O14" s="536"/>
    </row>
    <row r="15" spans="2:36" ht="15.75" thickBot="1" x14ac:dyDescent="0.3">
      <c r="B15" s="537"/>
      <c r="C15" s="381"/>
      <c r="D15" s="381"/>
      <c r="E15" s="381"/>
      <c r="F15" s="381"/>
      <c r="G15" s="381"/>
      <c r="H15" s="381"/>
      <c r="I15" s="381"/>
      <c r="J15" s="381"/>
      <c r="K15" s="381"/>
      <c r="L15" s="381"/>
      <c r="M15" s="381"/>
      <c r="N15" s="381"/>
      <c r="O15" s="538"/>
    </row>
  </sheetData>
  <dataConsolidate/>
  <mergeCells count="1">
    <mergeCell ref="B4:E4"/>
  </mergeCells>
  <dataValidations count="2">
    <dataValidation type="list" allowBlank="1" showInputMessage="1" showErrorMessage="1" sqref="H1:H2 J8">
      <formula1>"StartZero,StartOne,StartGivenVector,StartRaySearch,StartSphereSearch"</formula1>
    </dataValidation>
    <dataValidation type="list" allowBlank="1" showInputMessage="1" showErrorMessage="1" sqref="H8">
      <formula1>"X,x"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4" name="btnCoraSheet">
              <controlPr defaultSize="0" print="0" autoFill="0" autoPict="0" macro="[0]!btnCoraSheet_Click">
                <anchor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2</xdr:col>
                    <xdr:colOff>971550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5" name="RunProbabilistic">
              <controlPr defaultSize="0" print="0" autoFill="0" autoPict="0" macro="[0]!btnRunProbabilistic" altText="Run proxy">
                <anchor>
                  <from>
                    <xdr:col>8</xdr:col>
                    <xdr:colOff>1152525</xdr:colOff>
                    <xdr:row>0</xdr:row>
                    <xdr:rowOff>57150</xdr:rowOff>
                  </from>
                  <to>
                    <xdr:col>9</xdr:col>
                    <xdr:colOff>971550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6" name="RequestType">
              <controlPr defaultSize="0" autoLine="0" autoPict="0" macro="[0]!RequestTypeChange">
                <anchor moveWithCells="1">
                  <from>
                    <xdr:col>2</xdr:col>
                    <xdr:colOff>1476375</xdr:colOff>
                    <xdr:row>0</xdr:row>
                    <xdr:rowOff>57150</xdr:rowOff>
                  </from>
                  <to>
                    <xdr:col>3</xdr:col>
                    <xdr:colOff>923925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7" name="ProxyType">
              <controlPr defaultSize="0" autoLine="0" autoPict="0" altText="Not available">
                <anchor moveWithCells="1">
                  <from>
                    <xdr:col>5</xdr:col>
                    <xdr:colOff>1123950</xdr:colOff>
                    <xdr:row>0</xdr:row>
                    <xdr:rowOff>57150</xdr:rowOff>
                  </from>
                  <to>
                    <xdr:col>6</xdr:col>
                    <xdr:colOff>990600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8" name="ProbalisticMethod">
              <controlPr defaultSize="0" autoLine="0" autoPict="0" macro="[0]!ProbalisticMethod_Change">
                <anchor moveWithCells="1">
                  <from>
                    <xdr:col>3</xdr:col>
                    <xdr:colOff>1000125</xdr:colOff>
                    <xdr:row>0</xdr:row>
                    <xdr:rowOff>57150</xdr:rowOff>
                  </from>
                  <to>
                    <xdr:col>5</xdr:col>
                    <xdr:colOff>638175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9" name="Button 12">
              <controlPr defaultSize="0" print="0" autoFill="0" autoPict="0" macro="[0]!btnReRun">
                <anchor>
                  <from>
                    <xdr:col>11</xdr:col>
                    <xdr:colOff>28575</xdr:colOff>
                    <xdr:row>0</xdr:row>
                    <xdr:rowOff>57150</xdr:rowOff>
                  </from>
                  <to>
                    <xdr:col>11</xdr:col>
                    <xdr:colOff>1133475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'Resource sheet'!$O$3:$O$6</xm:f>
          </x14:formula1>
          <xm:sqref>M12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T3"/>
  <sheetViews>
    <sheetView topLeftCell="D1" zoomScale="70" zoomScaleNormal="70" workbookViewId="0">
      <selection activeCell="M1" sqref="M1"/>
    </sheetView>
  </sheetViews>
  <sheetFormatPr defaultRowHeight="15" x14ac:dyDescent="0.25"/>
  <cols>
    <col min="1" max="1" width="17.42578125" customWidth="1"/>
    <col min="2" max="2" width="28.28515625" customWidth="1"/>
    <col min="3" max="3" width="11.28515625" customWidth="1"/>
    <col min="4" max="4" width="12.85546875" customWidth="1"/>
    <col min="5" max="5" width="22.85546875" customWidth="1"/>
    <col min="6" max="6" width="33.42578125" customWidth="1"/>
    <col min="7" max="7" width="18.5703125" customWidth="1"/>
    <col min="8" max="8" width="19.42578125" customWidth="1"/>
    <col min="9" max="9" width="31.5703125" customWidth="1"/>
    <col min="10" max="10" width="59" customWidth="1"/>
    <col min="11" max="11" width="26" customWidth="1"/>
    <col min="13" max="13" width="13.42578125" customWidth="1"/>
    <col min="14" max="14" width="33.42578125" customWidth="1"/>
    <col min="15" max="15" width="19.28515625" customWidth="1"/>
    <col min="16" max="16" width="18.7109375" customWidth="1"/>
    <col min="17" max="17" width="22.28515625" customWidth="1"/>
    <col min="18" max="18" width="17.7109375" customWidth="1"/>
  </cols>
  <sheetData>
    <row r="1" spans="1:20" s="239" customFormat="1" ht="15.75" thickBot="1" x14ac:dyDescent="0.3">
      <c r="A1" s="240" t="s">
        <v>0</v>
      </c>
      <c r="E1" s="240" t="s">
        <v>519</v>
      </c>
      <c r="I1" s="240" t="s">
        <v>521</v>
      </c>
      <c r="M1" s="240" t="s">
        <v>525</v>
      </c>
      <c r="T1" s="362"/>
    </row>
    <row r="2" spans="1:20" s="239" customFormat="1" ht="16.5" thickTop="1" thickBot="1" x14ac:dyDescent="0.3">
      <c r="A2" s="361" t="s">
        <v>518</v>
      </c>
      <c r="B2" s="361" t="s">
        <v>343</v>
      </c>
      <c r="C2" s="361" t="s">
        <v>173</v>
      </c>
      <c r="E2" s="361" t="s">
        <v>518</v>
      </c>
      <c r="F2" s="361" t="s">
        <v>522</v>
      </c>
      <c r="G2" s="361" t="s">
        <v>520</v>
      </c>
      <c r="I2" s="361" t="s">
        <v>524</v>
      </c>
      <c r="J2" s="361" t="s">
        <v>522</v>
      </c>
      <c r="K2" s="361" t="s">
        <v>523</v>
      </c>
      <c r="M2" s="361" t="s">
        <v>518</v>
      </c>
      <c r="N2" s="361" t="s">
        <v>343</v>
      </c>
      <c r="O2" s="361" t="s">
        <v>456</v>
      </c>
      <c r="P2" s="361" t="s">
        <v>455</v>
      </c>
      <c r="Q2" s="361" t="s">
        <v>454</v>
      </c>
      <c r="R2" s="361" t="s">
        <v>520</v>
      </c>
    </row>
    <row r="3" spans="1:20" ht="15.75" thickTop="1" x14ac:dyDescent="0.25"/>
  </sheetData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138"/>
  <sheetViews>
    <sheetView zoomScale="80" zoomScaleNormal="80" workbookViewId="0">
      <selection activeCell="E36" sqref="E36"/>
    </sheetView>
  </sheetViews>
  <sheetFormatPr defaultColWidth="9.28515625" defaultRowHeight="15" x14ac:dyDescent="0.25"/>
  <cols>
    <col min="1" max="1" width="26.7109375" style="124" customWidth="1"/>
    <col min="2" max="2" width="29.5703125" style="124" customWidth="1"/>
    <col min="3" max="3" width="18.42578125" style="123" customWidth="1"/>
    <col min="4" max="4" width="40" style="123" customWidth="1"/>
    <col min="5" max="5" width="44.7109375" style="123" customWidth="1"/>
    <col min="6" max="6" width="22.7109375" style="1" customWidth="1"/>
    <col min="7" max="7" width="43.28515625" style="1" customWidth="1"/>
    <col min="8" max="8" width="33.7109375" style="1" customWidth="1"/>
    <col min="9" max="9" width="26.7109375" style="28" customWidth="1"/>
    <col min="10" max="10" width="26.7109375" style="123" customWidth="1"/>
    <col min="11" max="11" width="9.28515625" style="123"/>
    <col min="12" max="12" width="21.28515625" style="123" customWidth="1"/>
    <col min="13" max="13" width="18.28515625" style="123" customWidth="1"/>
    <col min="14" max="14" width="24.28515625" style="123" customWidth="1"/>
    <col min="15" max="15" width="21.28515625" style="123" customWidth="1"/>
    <col min="16" max="16384" width="9.28515625" style="123"/>
  </cols>
  <sheetData>
    <row r="1" spans="1:10" s="117" customFormat="1" ht="18.75" x14ac:dyDescent="0.3">
      <c r="A1" s="117" t="s">
        <v>319</v>
      </c>
      <c r="C1" s="120"/>
      <c r="D1" s="120" t="s">
        <v>318</v>
      </c>
      <c r="F1" s="119"/>
      <c r="G1" s="119"/>
      <c r="H1" s="119"/>
      <c r="I1" s="118"/>
    </row>
    <row r="2" spans="1:10" s="131" customFormat="1" ht="15.75" x14ac:dyDescent="0.25">
      <c r="A2" s="131" t="s">
        <v>0</v>
      </c>
      <c r="B2" s="131" t="s">
        <v>296</v>
      </c>
      <c r="C2" s="131" t="s">
        <v>59</v>
      </c>
      <c r="D2" s="131" t="s">
        <v>297</v>
      </c>
      <c r="E2" s="131" t="s">
        <v>298</v>
      </c>
      <c r="F2" s="132" t="s">
        <v>299</v>
      </c>
      <c r="G2" s="132" t="s">
        <v>317</v>
      </c>
      <c r="H2" s="132" t="s">
        <v>316</v>
      </c>
      <c r="I2" s="133" t="s">
        <v>315</v>
      </c>
    </row>
    <row r="3" spans="1:10" s="137" customFormat="1" x14ac:dyDescent="0.25">
      <c r="A3" s="134" t="s">
        <v>1</v>
      </c>
      <c r="B3" s="135" t="s">
        <v>295</v>
      </c>
      <c r="C3" s="135" t="s">
        <v>169</v>
      </c>
      <c r="D3" s="137" t="s">
        <v>200</v>
      </c>
      <c r="E3" s="137" t="s">
        <v>368</v>
      </c>
      <c r="F3" s="177" t="s">
        <v>372</v>
      </c>
      <c r="G3" s="139"/>
      <c r="H3" s="138" t="s">
        <v>313</v>
      </c>
      <c r="I3" s="140" t="s">
        <v>314</v>
      </c>
      <c r="J3" s="136" t="s">
        <v>312</v>
      </c>
    </row>
    <row r="4" spans="1:10" s="85" customFormat="1" x14ac:dyDescent="0.25">
      <c r="A4" s="141"/>
      <c r="B4" s="86"/>
      <c r="C4" s="86"/>
      <c r="D4" s="85" t="s">
        <v>201</v>
      </c>
      <c r="E4" s="85" t="s">
        <v>368</v>
      </c>
      <c r="F4" s="88" t="s">
        <v>372</v>
      </c>
      <c r="G4" s="142"/>
      <c r="H4" s="88" t="s">
        <v>311</v>
      </c>
      <c r="I4" s="116"/>
      <c r="J4" s="87"/>
    </row>
    <row r="5" spans="1:10" s="85" customFormat="1" x14ac:dyDescent="0.25">
      <c r="A5" s="141"/>
      <c r="B5" s="86"/>
      <c r="C5" s="86"/>
      <c r="D5" s="85" t="s">
        <v>411</v>
      </c>
      <c r="F5" s="88" t="s">
        <v>372</v>
      </c>
      <c r="G5" s="142"/>
      <c r="H5" s="88" t="s">
        <v>310</v>
      </c>
      <c r="I5" s="143" t="s">
        <v>300</v>
      </c>
      <c r="J5" s="87"/>
    </row>
    <row r="6" spans="1:10" s="91" customFormat="1" x14ac:dyDescent="0.25">
      <c r="A6" s="144"/>
      <c r="B6" s="89"/>
      <c r="C6" s="89"/>
      <c r="D6" s="91" t="s">
        <v>281</v>
      </c>
      <c r="F6" s="92" t="s">
        <v>372</v>
      </c>
      <c r="G6" s="92"/>
      <c r="H6" s="92"/>
      <c r="I6" s="115"/>
      <c r="J6" s="90"/>
    </row>
    <row r="7" spans="1:10" s="137" customFormat="1" x14ac:dyDescent="0.25">
      <c r="A7" s="134" t="s">
        <v>1</v>
      </c>
      <c r="B7" s="135" t="s">
        <v>295</v>
      </c>
      <c r="C7" s="135" t="s">
        <v>2</v>
      </c>
      <c r="D7" s="137" t="s">
        <v>200</v>
      </c>
      <c r="E7" s="137" t="s">
        <v>324</v>
      </c>
      <c r="F7" s="138" t="s">
        <v>372</v>
      </c>
      <c r="G7" s="139" t="s">
        <v>329</v>
      </c>
      <c r="H7" s="138" t="s">
        <v>313</v>
      </c>
      <c r="I7" s="140" t="s">
        <v>301</v>
      </c>
      <c r="J7" s="136" t="s">
        <v>312</v>
      </c>
    </row>
    <row r="8" spans="1:10" s="85" customFormat="1" x14ac:dyDescent="0.25">
      <c r="A8" s="141"/>
      <c r="B8" s="86"/>
      <c r="C8" s="86"/>
      <c r="D8" s="85" t="s">
        <v>201</v>
      </c>
      <c r="E8" s="85" t="s">
        <v>324</v>
      </c>
      <c r="F8" s="88" t="s">
        <v>372</v>
      </c>
      <c r="G8" s="142" t="s">
        <v>330</v>
      </c>
      <c r="H8" s="88" t="s">
        <v>311</v>
      </c>
      <c r="I8" s="143"/>
      <c r="J8" s="87"/>
    </row>
    <row r="9" spans="1:10" s="85" customFormat="1" x14ac:dyDescent="0.25">
      <c r="A9" s="141"/>
      <c r="B9" s="86"/>
      <c r="C9" s="86"/>
      <c r="D9" s="85" t="s">
        <v>411</v>
      </c>
      <c r="F9" s="88" t="s">
        <v>372</v>
      </c>
      <c r="G9" s="142">
        <v>1</v>
      </c>
      <c r="H9" s="88" t="s">
        <v>310</v>
      </c>
      <c r="I9" s="143" t="s">
        <v>300</v>
      </c>
      <c r="J9" s="87"/>
    </row>
    <row r="10" spans="1:10" s="91" customFormat="1" x14ac:dyDescent="0.25">
      <c r="A10" s="144"/>
      <c r="B10" s="89"/>
      <c r="C10" s="89"/>
      <c r="D10" s="91" t="s">
        <v>281</v>
      </c>
      <c r="F10" s="92" t="s">
        <v>372</v>
      </c>
      <c r="G10" s="92"/>
      <c r="H10" s="92"/>
      <c r="I10" s="115"/>
      <c r="J10" s="90"/>
    </row>
    <row r="11" spans="1:10" s="151" customFormat="1" x14ac:dyDescent="0.25">
      <c r="A11" s="145" t="s">
        <v>61</v>
      </c>
      <c r="B11" s="146" t="s">
        <v>295</v>
      </c>
      <c r="C11" s="146" t="s">
        <v>169</v>
      </c>
      <c r="D11" s="137" t="s">
        <v>200</v>
      </c>
      <c r="E11" s="148" t="s">
        <v>369</v>
      </c>
      <c r="F11" s="149" t="s">
        <v>372</v>
      </c>
      <c r="G11" s="149"/>
      <c r="H11" s="149" t="s">
        <v>309</v>
      </c>
      <c r="I11" s="150" t="s">
        <v>308</v>
      </c>
      <c r="J11" s="147" t="s">
        <v>305</v>
      </c>
    </row>
    <row r="12" spans="1:10" s="19" customFormat="1" x14ac:dyDescent="0.25">
      <c r="A12" s="152"/>
      <c r="B12" s="114"/>
      <c r="C12" s="114"/>
      <c r="D12" s="85" t="s">
        <v>201</v>
      </c>
      <c r="E12" s="29" t="s">
        <v>369</v>
      </c>
      <c r="F12" s="112" t="s">
        <v>372</v>
      </c>
      <c r="G12" s="112"/>
      <c r="H12" s="112"/>
      <c r="I12" s="153"/>
      <c r="J12" s="154"/>
    </row>
    <row r="13" spans="1:10" s="19" customFormat="1" x14ac:dyDescent="0.25">
      <c r="A13" s="152"/>
      <c r="B13" s="114"/>
      <c r="C13" s="114"/>
      <c r="D13" s="85" t="s">
        <v>411</v>
      </c>
      <c r="E13" s="29"/>
      <c r="F13" s="112" t="s">
        <v>372</v>
      </c>
      <c r="G13" s="112"/>
      <c r="H13" s="112"/>
      <c r="I13" s="153" t="s">
        <v>300</v>
      </c>
      <c r="J13" s="154"/>
    </row>
    <row r="14" spans="1:10" s="105" customFormat="1" x14ac:dyDescent="0.25">
      <c r="A14" s="155"/>
      <c r="B14" s="113"/>
      <c r="C14" s="113"/>
      <c r="D14" s="91" t="s">
        <v>281</v>
      </c>
      <c r="E14" s="156"/>
      <c r="F14" s="109" t="s">
        <v>372</v>
      </c>
      <c r="G14" s="109"/>
      <c r="H14" s="109"/>
      <c r="I14" s="107"/>
      <c r="J14" s="106"/>
    </row>
    <row r="15" spans="1:10" s="151" customFormat="1" x14ac:dyDescent="0.25">
      <c r="A15" s="145" t="s">
        <v>61</v>
      </c>
      <c r="B15" s="146" t="s">
        <v>295</v>
      </c>
      <c r="C15" s="146" t="s">
        <v>2</v>
      </c>
      <c r="D15" s="137" t="s">
        <v>200</v>
      </c>
      <c r="E15" s="148" t="s">
        <v>324</v>
      </c>
      <c r="F15" s="149" t="s">
        <v>372</v>
      </c>
      <c r="G15" s="157" t="s">
        <v>329</v>
      </c>
      <c r="H15" s="149" t="s">
        <v>309</v>
      </c>
      <c r="I15" s="150" t="s">
        <v>301</v>
      </c>
      <c r="J15" s="147" t="s">
        <v>305</v>
      </c>
    </row>
    <row r="16" spans="1:10" s="19" customFormat="1" x14ac:dyDescent="0.25">
      <c r="A16" s="152"/>
      <c r="B16" s="114"/>
      <c r="C16" s="114"/>
      <c r="D16" s="85" t="s">
        <v>201</v>
      </c>
      <c r="E16" s="29" t="s">
        <v>324</v>
      </c>
      <c r="F16" s="112" t="s">
        <v>372</v>
      </c>
      <c r="G16" s="158" t="s">
        <v>331</v>
      </c>
      <c r="H16" s="112"/>
      <c r="I16" s="153"/>
      <c r="J16" s="154"/>
    </row>
    <row r="17" spans="1:22" s="19" customFormat="1" x14ac:dyDescent="0.25">
      <c r="A17" s="152"/>
      <c r="B17" s="114"/>
      <c r="C17" s="114"/>
      <c r="D17" s="85" t="s">
        <v>411</v>
      </c>
      <c r="E17" s="29"/>
      <c r="F17" s="112" t="s">
        <v>372</v>
      </c>
      <c r="G17" s="158">
        <v>1</v>
      </c>
      <c r="H17" s="112"/>
      <c r="I17" s="153" t="s">
        <v>300</v>
      </c>
      <c r="J17" s="154"/>
    </row>
    <row r="18" spans="1:22" s="105" customFormat="1" x14ac:dyDescent="0.25">
      <c r="A18" s="155"/>
      <c r="B18" s="113"/>
      <c r="C18" s="113"/>
      <c r="D18" s="91" t="s">
        <v>281</v>
      </c>
      <c r="E18" s="156"/>
      <c r="F18" s="109" t="s">
        <v>372</v>
      </c>
      <c r="G18" s="109"/>
      <c r="H18" s="109"/>
      <c r="I18" s="107"/>
      <c r="J18" s="106"/>
    </row>
    <row r="19" spans="1:22" s="151" customFormat="1" x14ac:dyDescent="0.25">
      <c r="A19" s="145" t="s">
        <v>61</v>
      </c>
      <c r="B19" s="159" t="s">
        <v>307</v>
      </c>
      <c r="C19" s="146" t="s">
        <v>169</v>
      </c>
      <c r="D19" s="151" t="s">
        <v>412</v>
      </c>
      <c r="E19" s="147"/>
      <c r="F19" s="149" t="s">
        <v>372</v>
      </c>
      <c r="G19" s="160"/>
      <c r="H19" s="160" t="s">
        <v>306</v>
      </c>
      <c r="I19" s="150" t="s">
        <v>308</v>
      </c>
      <c r="J19" s="147" t="s">
        <v>305</v>
      </c>
    </row>
    <row r="20" spans="1:22" s="19" customFormat="1" x14ac:dyDescent="0.25">
      <c r="A20" s="152"/>
      <c r="B20" s="32"/>
      <c r="C20" s="114"/>
      <c r="D20" s="19" t="s">
        <v>342</v>
      </c>
      <c r="E20" s="111"/>
      <c r="F20" s="112" t="s">
        <v>372</v>
      </c>
      <c r="G20" s="161"/>
      <c r="H20" s="161"/>
      <c r="I20" s="153"/>
      <c r="J20" s="154"/>
    </row>
    <row r="21" spans="1:22" s="19" customFormat="1" x14ac:dyDescent="0.25">
      <c r="A21" s="152"/>
      <c r="B21" s="32"/>
      <c r="C21" s="114"/>
      <c r="D21" s="29" t="s">
        <v>413</v>
      </c>
      <c r="E21" s="29" t="s">
        <v>401</v>
      </c>
      <c r="F21" s="112" t="s">
        <v>372</v>
      </c>
      <c r="G21" s="161"/>
      <c r="H21" s="161"/>
      <c r="I21" s="162" t="s">
        <v>300</v>
      </c>
      <c r="J21" s="154"/>
    </row>
    <row r="22" spans="1:22" s="105" customFormat="1" x14ac:dyDescent="0.25">
      <c r="A22" s="155"/>
      <c r="B22" s="110"/>
      <c r="C22" s="113"/>
      <c r="D22" s="156" t="s">
        <v>414</v>
      </c>
      <c r="E22" s="156" t="s">
        <v>401</v>
      </c>
      <c r="F22" s="109" t="s">
        <v>372</v>
      </c>
      <c r="G22" s="108"/>
      <c r="H22" s="108"/>
      <c r="I22" s="107"/>
      <c r="J22" s="106"/>
    </row>
    <row r="23" spans="1:22" s="151" customFormat="1" x14ac:dyDescent="0.25">
      <c r="A23" s="145" t="s">
        <v>61</v>
      </c>
      <c r="B23" s="159" t="s">
        <v>307</v>
      </c>
      <c r="C23" s="146" t="s">
        <v>2</v>
      </c>
      <c r="D23" s="151" t="s">
        <v>412</v>
      </c>
      <c r="E23" s="147"/>
      <c r="F23" s="149" t="s">
        <v>372</v>
      </c>
      <c r="G23" s="157" t="s">
        <v>329</v>
      </c>
      <c r="H23" s="160" t="s">
        <v>306</v>
      </c>
      <c r="I23" s="150" t="s">
        <v>301</v>
      </c>
      <c r="J23" s="147" t="s">
        <v>305</v>
      </c>
    </row>
    <row r="24" spans="1:22" s="19" customFormat="1" x14ac:dyDescent="0.25">
      <c r="A24" s="152"/>
      <c r="B24" s="32"/>
      <c r="C24" s="114"/>
      <c r="D24" s="19" t="s">
        <v>342</v>
      </c>
      <c r="E24" s="111"/>
      <c r="F24" s="112" t="s">
        <v>372</v>
      </c>
      <c r="G24" s="158" t="s">
        <v>332</v>
      </c>
      <c r="H24" s="161"/>
      <c r="I24" s="153"/>
      <c r="J24" s="154"/>
    </row>
    <row r="25" spans="1:22" s="19" customFormat="1" x14ac:dyDescent="0.25">
      <c r="A25" s="152"/>
      <c r="B25" s="32"/>
      <c r="C25" s="114"/>
      <c r="D25" s="29" t="s">
        <v>413</v>
      </c>
      <c r="E25" s="29" t="s">
        <v>402</v>
      </c>
      <c r="F25" s="112" t="s">
        <v>372</v>
      </c>
      <c r="G25" s="163" t="s">
        <v>333</v>
      </c>
      <c r="H25" s="161"/>
      <c r="I25" s="162" t="s">
        <v>300</v>
      </c>
      <c r="J25" s="154"/>
    </row>
    <row r="26" spans="1:22" s="105" customFormat="1" x14ac:dyDescent="0.25">
      <c r="A26" s="155"/>
      <c r="B26" s="110"/>
      <c r="C26" s="113"/>
      <c r="D26" s="156" t="s">
        <v>414</v>
      </c>
      <c r="E26" s="156" t="s">
        <v>402</v>
      </c>
      <c r="F26" s="109" t="s">
        <v>372</v>
      </c>
      <c r="G26" s="108"/>
      <c r="H26" s="108"/>
      <c r="I26" s="107"/>
      <c r="J26" s="106"/>
    </row>
    <row r="27" spans="1:22" s="19" customFormat="1" x14ac:dyDescent="0.25">
      <c r="A27" s="145" t="s">
        <v>61</v>
      </c>
      <c r="B27" s="159" t="s">
        <v>373</v>
      </c>
      <c r="C27" s="146" t="s">
        <v>169</v>
      </c>
      <c r="D27" s="151" t="s">
        <v>374</v>
      </c>
      <c r="E27" s="148"/>
      <c r="F27" s="178" t="s">
        <v>375</v>
      </c>
      <c r="G27" s="160"/>
      <c r="H27" s="160"/>
      <c r="I27" s="150"/>
      <c r="J27" s="151" t="s">
        <v>376</v>
      </c>
      <c r="K27" s="151"/>
      <c r="L27" s="203"/>
    </row>
    <row r="28" spans="1:22" s="19" customFormat="1" x14ac:dyDescent="0.25">
      <c r="A28" s="152"/>
      <c r="B28" s="32"/>
      <c r="C28" s="114"/>
      <c r="D28" s="29" t="s">
        <v>377</v>
      </c>
      <c r="E28" s="29"/>
      <c r="F28" s="112" t="s">
        <v>375</v>
      </c>
      <c r="G28" s="161"/>
      <c r="H28" s="161"/>
      <c r="I28" s="153"/>
      <c r="J28" s="154"/>
      <c r="L28" s="204"/>
    </row>
    <row r="29" spans="1:22" s="19" customFormat="1" x14ac:dyDescent="0.25">
      <c r="A29" s="152"/>
      <c r="B29" s="32"/>
      <c r="C29" s="114"/>
      <c r="D29" s="19" t="s">
        <v>415</v>
      </c>
      <c r="E29" s="29" t="s">
        <v>403</v>
      </c>
      <c r="F29" s="112" t="s">
        <v>375</v>
      </c>
      <c r="G29" s="161"/>
      <c r="H29" s="161"/>
      <c r="I29" s="153"/>
      <c r="J29" s="154"/>
      <c r="L29" s="204"/>
    </row>
    <row r="30" spans="1:22" s="19" customFormat="1" x14ac:dyDescent="0.25">
      <c r="A30" s="155"/>
      <c r="B30" s="110"/>
      <c r="C30" s="113"/>
      <c r="D30" s="156" t="s">
        <v>416</v>
      </c>
      <c r="E30" s="156" t="s">
        <v>403</v>
      </c>
      <c r="F30" s="109" t="s">
        <v>375</v>
      </c>
      <c r="G30" s="108"/>
      <c r="H30" s="108"/>
      <c r="I30" s="107"/>
      <c r="J30" s="106"/>
      <c r="K30" s="105"/>
      <c r="L30" s="205"/>
    </row>
    <row r="31" spans="1:22" s="19" customFormat="1" x14ac:dyDescent="0.25">
      <c r="L31" s="32" t="s">
        <v>61</v>
      </c>
      <c r="M31" s="159" t="s">
        <v>373</v>
      </c>
      <c r="N31" s="146" t="s">
        <v>2</v>
      </c>
      <c r="O31" s="151" t="s">
        <v>374</v>
      </c>
      <c r="P31" s="148"/>
      <c r="Q31" s="178" t="s">
        <v>375</v>
      </c>
      <c r="R31" s="157" t="s">
        <v>329</v>
      </c>
      <c r="S31" s="160"/>
      <c r="T31" s="150"/>
      <c r="U31" s="151" t="s">
        <v>376</v>
      </c>
      <c r="V31" s="151"/>
    </row>
    <row r="32" spans="1:22" s="19" customFormat="1" x14ac:dyDescent="0.25">
      <c r="L32" s="152"/>
      <c r="M32" s="32"/>
      <c r="N32" s="114"/>
      <c r="O32" s="29" t="s">
        <v>377</v>
      </c>
      <c r="P32" s="29"/>
      <c r="Q32" s="112" t="s">
        <v>375</v>
      </c>
      <c r="R32" s="158" t="s">
        <v>381</v>
      </c>
      <c r="S32" s="161"/>
      <c r="T32" s="153"/>
      <c r="U32" s="154"/>
    </row>
    <row r="33" spans="1:22" s="19" customFormat="1" x14ac:dyDescent="0.25">
      <c r="L33" s="152"/>
      <c r="M33" s="32"/>
      <c r="N33" s="114"/>
      <c r="O33" s="19" t="s">
        <v>378</v>
      </c>
      <c r="P33" s="29" t="s">
        <v>379</v>
      </c>
      <c r="Q33" s="112" t="s">
        <v>375</v>
      </c>
      <c r="R33" s="163" t="s">
        <v>382</v>
      </c>
      <c r="S33" s="161"/>
      <c r="T33" s="153"/>
      <c r="U33" s="154"/>
    </row>
    <row r="34" spans="1:22" s="19" customFormat="1" x14ac:dyDescent="0.25">
      <c r="L34" s="152"/>
      <c r="M34" s="32"/>
      <c r="N34" s="114"/>
      <c r="O34" s="105" t="s">
        <v>380</v>
      </c>
      <c r="P34" s="29" t="s">
        <v>379</v>
      </c>
      <c r="Q34" s="112" t="s">
        <v>375</v>
      </c>
      <c r="R34" s="161"/>
      <c r="S34" s="161"/>
      <c r="T34" s="153"/>
      <c r="U34" s="154"/>
    </row>
    <row r="35" spans="1:22" s="19" customFormat="1" x14ac:dyDescent="0.25">
      <c r="A35" s="145" t="s">
        <v>61</v>
      </c>
      <c r="B35" s="159" t="s">
        <v>383</v>
      </c>
      <c r="C35" s="146" t="s">
        <v>169</v>
      </c>
      <c r="D35" s="151" t="s">
        <v>417</v>
      </c>
      <c r="E35" s="148"/>
      <c r="F35" s="149" t="s">
        <v>375</v>
      </c>
      <c r="G35" s="160"/>
      <c r="H35" s="160"/>
      <c r="I35" s="150"/>
      <c r="J35" s="151" t="s">
        <v>376</v>
      </c>
      <c r="K35" s="151"/>
      <c r="L35" s="151"/>
      <c r="M35" s="203"/>
    </row>
    <row r="36" spans="1:22" s="19" customFormat="1" x14ac:dyDescent="0.25">
      <c r="A36" s="152"/>
      <c r="B36" s="32"/>
      <c r="C36" s="114"/>
      <c r="D36" s="29" t="s">
        <v>385</v>
      </c>
      <c r="E36" s="29"/>
      <c r="F36" s="112" t="s">
        <v>375</v>
      </c>
      <c r="G36" s="161"/>
      <c r="H36" s="161"/>
      <c r="I36" s="153"/>
      <c r="J36" s="154"/>
      <c r="M36" s="204"/>
    </row>
    <row r="37" spans="1:22" s="19" customFormat="1" x14ac:dyDescent="0.25">
      <c r="A37" s="152"/>
      <c r="B37" s="32"/>
      <c r="C37" s="114"/>
      <c r="D37" s="19" t="s">
        <v>418</v>
      </c>
      <c r="E37" s="29" t="s">
        <v>404</v>
      </c>
      <c r="F37" s="112" t="s">
        <v>375</v>
      </c>
      <c r="G37" s="161"/>
      <c r="H37" s="161"/>
      <c r="I37" s="153"/>
      <c r="J37" s="154"/>
      <c r="M37" s="204"/>
    </row>
    <row r="38" spans="1:22" s="19" customFormat="1" x14ac:dyDescent="0.25">
      <c r="A38" s="155"/>
      <c r="B38" s="110"/>
      <c r="C38" s="113"/>
      <c r="D38" s="156" t="s">
        <v>419</v>
      </c>
      <c r="E38" s="156" t="s">
        <v>404</v>
      </c>
      <c r="F38" s="109" t="s">
        <v>375</v>
      </c>
      <c r="G38" s="108"/>
      <c r="H38" s="108"/>
      <c r="I38" s="107"/>
      <c r="J38" s="105" t="s">
        <v>389</v>
      </c>
      <c r="K38" s="105"/>
      <c r="L38" s="105"/>
      <c r="M38" s="205"/>
    </row>
    <row r="39" spans="1:22" s="19" customFormat="1" x14ac:dyDescent="0.25">
      <c r="A39" s="206"/>
      <c r="B39" s="151"/>
      <c r="C39" s="151"/>
      <c r="D39" s="151"/>
      <c r="E39" s="151"/>
      <c r="F39" s="151"/>
      <c r="G39" s="203"/>
      <c r="L39" s="32" t="s">
        <v>61</v>
      </c>
      <c r="M39" s="32" t="s">
        <v>383</v>
      </c>
      <c r="N39" s="146" t="s">
        <v>2</v>
      </c>
      <c r="O39" s="151" t="s">
        <v>384</v>
      </c>
      <c r="P39" s="148"/>
      <c r="Q39" s="149" t="s">
        <v>375</v>
      </c>
      <c r="R39" s="157" t="s">
        <v>329</v>
      </c>
      <c r="S39" s="160"/>
      <c r="T39" s="150"/>
      <c r="U39" s="151" t="s">
        <v>376</v>
      </c>
      <c r="V39" s="151"/>
    </row>
    <row r="40" spans="1:22" s="19" customFormat="1" x14ac:dyDescent="0.25">
      <c r="A40" s="208"/>
      <c r="G40" s="204"/>
      <c r="L40" s="152"/>
      <c r="M40" s="32"/>
      <c r="N40" s="114"/>
      <c r="O40" s="29" t="s">
        <v>385</v>
      </c>
      <c r="P40" s="29"/>
      <c r="Q40" s="112" t="s">
        <v>375</v>
      </c>
      <c r="R40" s="158" t="s">
        <v>390</v>
      </c>
      <c r="S40" s="161"/>
      <c r="T40" s="153"/>
      <c r="U40" s="154"/>
    </row>
    <row r="41" spans="1:22" s="19" customFormat="1" x14ac:dyDescent="0.25">
      <c r="A41" s="208"/>
      <c r="G41" s="204"/>
      <c r="L41" s="152"/>
      <c r="M41" s="32"/>
      <c r="N41" s="114"/>
      <c r="O41" s="19" t="s">
        <v>386</v>
      </c>
      <c r="P41" s="29" t="s">
        <v>387</v>
      </c>
      <c r="Q41" s="112" t="s">
        <v>375</v>
      </c>
      <c r="R41" s="163" t="s">
        <v>346</v>
      </c>
      <c r="S41" s="161"/>
      <c r="T41" s="153"/>
      <c r="U41" s="154"/>
    </row>
    <row r="42" spans="1:22" s="19" customFormat="1" x14ac:dyDescent="0.25">
      <c r="A42" s="210"/>
      <c r="B42" s="105"/>
      <c r="C42" s="105"/>
      <c r="D42" s="105"/>
      <c r="E42" s="105"/>
      <c r="F42" s="105"/>
      <c r="G42" s="205"/>
      <c r="L42" s="152"/>
      <c r="M42" s="32"/>
      <c r="N42" s="114"/>
      <c r="O42" s="105" t="s">
        <v>388</v>
      </c>
      <c r="P42" s="29" t="s">
        <v>387</v>
      </c>
      <c r="Q42" s="112" t="s">
        <v>375</v>
      </c>
      <c r="R42" s="161"/>
      <c r="S42" s="161"/>
      <c r="T42" s="153"/>
      <c r="U42" s="19" t="s">
        <v>389</v>
      </c>
    </row>
    <row r="43" spans="1:22" s="19" customFormat="1" x14ac:dyDescent="0.25">
      <c r="A43" s="145" t="s">
        <v>61</v>
      </c>
      <c r="B43" s="159" t="s">
        <v>391</v>
      </c>
      <c r="C43" s="146" t="s">
        <v>169</v>
      </c>
      <c r="D43" s="151" t="s">
        <v>392</v>
      </c>
      <c r="E43" s="148"/>
      <c r="F43" s="149" t="s">
        <v>375</v>
      </c>
      <c r="G43" s="238"/>
      <c r="H43" s="160"/>
      <c r="I43" s="150"/>
      <c r="J43" s="176"/>
      <c r="K43" s="151"/>
    </row>
    <row r="44" spans="1:22" s="19" customFormat="1" x14ac:dyDescent="0.25">
      <c r="A44" s="152"/>
      <c r="B44" s="32"/>
      <c r="C44" s="114"/>
      <c r="D44" s="29" t="s">
        <v>393</v>
      </c>
      <c r="E44" s="29"/>
      <c r="F44" s="112" t="s">
        <v>375</v>
      </c>
      <c r="G44" s="209"/>
      <c r="H44" s="161"/>
      <c r="I44" s="153"/>
      <c r="J44" s="154"/>
    </row>
    <row r="45" spans="1:22" s="19" customFormat="1" x14ac:dyDescent="0.25">
      <c r="A45" s="152"/>
      <c r="B45" s="32"/>
      <c r="C45" s="114"/>
      <c r="D45" s="19" t="s">
        <v>420</v>
      </c>
      <c r="E45" s="29" t="s">
        <v>405</v>
      </c>
      <c r="F45" s="112" t="s">
        <v>375</v>
      </c>
      <c r="G45" s="209"/>
      <c r="H45" s="161"/>
      <c r="I45" s="153"/>
      <c r="J45" s="154"/>
    </row>
    <row r="46" spans="1:22" s="19" customFormat="1" x14ac:dyDescent="0.25">
      <c r="A46" s="155"/>
      <c r="B46" s="110"/>
      <c r="C46" s="113"/>
      <c r="D46" s="105" t="s">
        <v>421</v>
      </c>
      <c r="E46" s="156" t="s">
        <v>405</v>
      </c>
      <c r="F46" s="109" t="s">
        <v>375</v>
      </c>
      <c r="G46" s="211"/>
      <c r="H46" s="161"/>
      <c r="I46" s="153"/>
      <c r="J46" s="154"/>
    </row>
    <row r="47" spans="1:22" s="19" customFormat="1" x14ac:dyDescent="0.25">
      <c r="A47" s="206"/>
      <c r="B47" s="151"/>
      <c r="C47" s="151"/>
      <c r="D47" s="151"/>
      <c r="E47" s="151"/>
      <c r="F47" s="151"/>
      <c r="G47" s="203"/>
      <c r="H47" s="151"/>
      <c r="I47" s="151"/>
      <c r="J47" s="151"/>
      <c r="K47" s="151"/>
      <c r="L47" s="159" t="s">
        <v>61</v>
      </c>
      <c r="M47" s="159" t="s">
        <v>391</v>
      </c>
      <c r="N47" s="146" t="s">
        <v>2</v>
      </c>
      <c r="O47" s="151" t="s">
        <v>392</v>
      </c>
      <c r="P47" s="148"/>
      <c r="Q47" s="149" t="s">
        <v>375</v>
      </c>
      <c r="R47" s="207" t="s">
        <v>397</v>
      </c>
      <c r="S47" s="160"/>
      <c r="T47" s="150"/>
      <c r="U47" s="176"/>
      <c r="V47" s="151"/>
    </row>
    <row r="48" spans="1:22" s="19" customFormat="1" x14ac:dyDescent="0.25">
      <c r="A48" s="208"/>
      <c r="G48" s="204"/>
      <c r="L48" s="152"/>
      <c r="M48" s="32"/>
      <c r="N48" s="114"/>
      <c r="O48" s="29" t="s">
        <v>393</v>
      </c>
      <c r="P48" s="29"/>
      <c r="Q48" s="112" t="s">
        <v>375</v>
      </c>
      <c r="R48" s="209"/>
      <c r="S48" s="161"/>
      <c r="T48" s="153"/>
      <c r="U48" s="154"/>
    </row>
    <row r="49" spans="1:21" s="19" customFormat="1" x14ac:dyDescent="0.25">
      <c r="A49" s="208"/>
      <c r="G49" s="204"/>
      <c r="L49" s="152"/>
      <c r="M49" s="32"/>
      <c r="N49" s="114"/>
      <c r="O49" s="19" t="s">
        <v>394</v>
      </c>
      <c r="P49" s="29" t="s">
        <v>395</v>
      </c>
      <c r="Q49" s="112" t="s">
        <v>375</v>
      </c>
      <c r="R49" s="209"/>
      <c r="S49" s="161"/>
      <c r="T49" s="153"/>
      <c r="U49" s="154"/>
    </row>
    <row r="50" spans="1:21" s="19" customFormat="1" x14ac:dyDescent="0.25">
      <c r="A50" s="210"/>
      <c r="B50" s="105"/>
      <c r="C50" s="105"/>
      <c r="D50" s="105"/>
      <c r="E50" s="105"/>
      <c r="F50" s="105"/>
      <c r="G50" s="205"/>
      <c r="H50" s="105"/>
      <c r="I50" s="105"/>
      <c r="J50" s="105"/>
      <c r="K50" s="105"/>
      <c r="L50" s="155"/>
      <c r="M50" s="110"/>
      <c r="N50" s="113"/>
      <c r="O50" s="105" t="s">
        <v>396</v>
      </c>
      <c r="P50" s="156" t="s">
        <v>395</v>
      </c>
      <c r="Q50" s="109" t="s">
        <v>375</v>
      </c>
      <c r="R50" s="211"/>
      <c r="S50" s="161"/>
      <c r="T50" s="153"/>
      <c r="U50" s="154"/>
    </row>
    <row r="51" spans="1:21" s="168" customFormat="1" x14ac:dyDescent="0.25">
      <c r="A51" s="164" t="s">
        <v>303</v>
      </c>
      <c r="B51" s="165" t="s">
        <v>303</v>
      </c>
      <c r="C51" s="165" t="s">
        <v>169</v>
      </c>
      <c r="D51" s="168" t="s">
        <v>422</v>
      </c>
      <c r="E51" s="166"/>
      <c r="F51" s="179" t="s">
        <v>398</v>
      </c>
      <c r="G51" s="236"/>
      <c r="H51" s="172"/>
      <c r="I51" s="173" t="s">
        <v>304</v>
      </c>
      <c r="J51" s="103"/>
      <c r="K51" s="104"/>
      <c r="L51" s="104"/>
      <c r="M51" s="104"/>
      <c r="N51" s="104"/>
      <c r="O51" s="104"/>
      <c r="P51" s="104"/>
      <c r="Q51" s="104"/>
      <c r="R51" s="104"/>
    </row>
    <row r="52" spans="1:21" s="104" customFormat="1" x14ac:dyDescent="0.25">
      <c r="A52" s="169"/>
      <c r="B52" s="170"/>
      <c r="C52" s="170"/>
      <c r="D52" s="104" t="s">
        <v>423</v>
      </c>
      <c r="E52" s="171"/>
      <c r="F52" s="172" t="s">
        <v>398</v>
      </c>
      <c r="G52" s="237"/>
      <c r="H52" s="172"/>
      <c r="I52" s="173"/>
      <c r="J52" s="103"/>
    </row>
    <row r="53" spans="1:21" s="104" customFormat="1" x14ac:dyDescent="0.25">
      <c r="A53" s="169"/>
      <c r="B53" s="170"/>
      <c r="C53" s="170"/>
      <c r="D53" s="104" t="s">
        <v>424</v>
      </c>
      <c r="E53" s="104" t="s">
        <v>434</v>
      </c>
      <c r="F53" s="172" t="s">
        <v>398</v>
      </c>
      <c r="G53" s="237"/>
      <c r="H53" s="172"/>
      <c r="I53" s="174" t="s">
        <v>300</v>
      </c>
      <c r="J53" s="103"/>
    </row>
    <row r="54" spans="1:21" s="93" customFormat="1" x14ac:dyDescent="0.25">
      <c r="A54" s="175"/>
      <c r="B54" s="97"/>
      <c r="C54" s="97"/>
      <c r="D54" s="93" t="s">
        <v>425</v>
      </c>
      <c r="E54" s="93" t="s">
        <v>434</v>
      </c>
      <c r="F54" s="96" t="s">
        <v>398</v>
      </c>
      <c r="G54" s="235"/>
      <c r="H54" s="96"/>
      <c r="I54" s="95"/>
      <c r="J54" s="94"/>
    </row>
    <row r="55" spans="1:21" s="98" customFormat="1" x14ac:dyDescent="0.25">
      <c r="A55" s="164" t="s">
        <v>303</v>
      </c>
      <c r="B55" s="165" t="s">
        <v>303</v>
      </c>
      <c r="C55" s="165" t="s">
        <v>2</v>
      </c>
      <c r="D55" s="168" t="s">
        <v>422</v>
      </c>
      <c r="E55" s="166"/>
      <c r="F55" s="167" t="s">
        <v>398</v>
      </c>
      <c r="G55" s="233" t="s">
        <v>329</v>
      </c>
      <c r="H55" s="101"/>
      <c r="I55" s="102" t="s">
        <v>302</v>
      </c>
      <c r="J55" s="99"/>
    </row>
    <row r="56" spans="1:21" s="98" customFormat="1" x14ac:dyDescent="0.25">
      <c r="A56" s="169"/>
      <c r="B56" s="170"/>
      <c r="C56" s="170"/>
      <c r="D56" s="104" t="s">
        <v>423</v>
      </c>
      <c r="E56" s="171"/>
      <c r="F56" s="172" t="s">
        <v>398</v>
      </c>
      <c r="G56" s="234" t="s">
        <v>334</v>
      </c>
      <c r="H56" s="101"/>
      <c r="I56" s="102"/>
      <c r="J56" s="99"/>
    </row>
    <row r="57" spans="1:21" s="98" customFormat="1" x14ac:dyDescent="0.25">
      <c r="A57" s="169"/>
      <c r="B57" s="170"/>
      <c r="C57" s="170"/>
      <c r="D57" s="104" t="s">
        <v>424</v>
      </c>
      <c r="E57" s="104" t="s">
        <v>406</v>
      </c>
      <c r="F57" s="172" t="s">
        <v>398</v>
      </c>
      <c r="G57" s="234" t="s">
        <v>335</v>
      </c>
      <c r="H57" s="101"/>
      <c r="I57" s="100" t="s">
        <v>300</v>
      </c>
      <c r="J57" s="99"/>
    </row>
    <row r="58" spans="1:21" s="104" customFormat="1" x14ac:dyDescent="0.25">
      <c r="A58" s="175"/>
      <c r="B58" s="97"/>
      <c r="C58" s="97"/>
      <c r="D58" s="93" t="s">
        <v>425</v>
      </c>
      <c r="E58" s="93" t="s">
        <v>406</v>
      </c>
      <c r="F58" s="96" t="s">
        <v>398</v>
      </c>
      <c r="G58" s="235"/>
      <c r="H58" s="172"/>
      <c r="I58" s="173"/>
      <c r="J58" s="103"/>
    </row>
    <row r="59" spans="1:21" x14ac:dyDescent="0.25">
      <c r="A59" s="212" t="s">
        <v>207</v>
      </c>
      <c r="B59" s="213" t="s">
        <v>327</v>
      </c>
      <c r="C59" s="213" t="s">
        <v>169</v>
      </c>
      <c r="D59" s="214" t="s">
        <v>426</v>
      </c>
      <c r="E59" s="215"/>
      <c r="F59" s="216" t="s">
        <v>398</v>
      </c>
      <c r="G59" s="217"/>
    </row>
    <row r="60" spans="1:21" x14ac:dyDescent="0.25">
      <c r="A60" s="218"/>
      <c r="B60" s="197"/>
      <c r="C60" s="197"/>
      <c r="D60" s="196" t="s">
        <v>427</v>
      </c>
      <c r="E60" s="200"/>
      <c r="F60" s="202" t="s">
        <v>398</v>
      </c>
      <c r="G60" s="219"/>
    </row>
    <row r="61" spans="1:21" x14ac:dyDescent="0.25">
      <c r="A61" s="218"/>
      <c r="B61" s="197"/>
      <c r="C61" s="197"/>
      <c r="D61" s="196" t="s">
        <v>428</v>
      </c>
      <c r="E61" s="200" t="s">
        <v>435</v>
      </c>
      <c r="F61" s="202" t="s">
        <v>398</v>
      </c>
      <c r="G61" s="219"/>
    </row>
    <row r="62" spans="1:21" x14ac:dyDescent="0.25">
      <c r="A62" s="220"/>
      <c r="B62" s="221"/>
      <c r="C62" s="221"/>
      <c r="D62" s="195" t="s">
        <v>429</v>
      </c>
      <c r="E62" s="199" t="s">
        <v>435</v>
      </c>
      <c r="F62" s="201" t="s">
        <v>398</v>
      </c>
      <c r="G62" s="222"/>
    </row>
    <row r="63" spans="1:21" x14ac:dyDescent="0.25">
      <c r="A63" s="212" t="s">
        <v>207</v>
      </c>
      <c r="B63" s="213" t="s">
        <v>327</v>
      </c>
      <c r="C63" s="213" t="s">
        <v>2</v>
      </c>
      <c r="D63" s="214" t="s">
        <v>426</v>
      </c>
      <c r="E63" s="215"/>
      <c r="F63" s="216" t="s">
        <v>375</v>
      </c>
      <c r="G63" s="223" t="s">
        <v>329</v>
      </c>
    </row>
    <row r="64" spans="1:21" x14ac:dyDescent="0.25">
      <c r="A64" s="224"/>
      <c r="B64" s="196"/>
      <c r="C64" s="196"/>
      <c r="D64" s="196" t="s">
        <v>427</v>
      </c>
      <c r="E64" s="200"/>
      <c r="F64" s="202" t="s">
        <v>375</v>
      </c>
      <c r="G64" s="225" t="s">
        <v>339</v>
      </c>
    </row>
    <row r="65" spans="1:10" x14ac:dyDescent="0.25">
      <c r="A65" s="224"/>
      <c r="B65" s="196"/>
      <c r="C65" s="196"/>
      <c r="D65" s="196" t="s">
        <v>428</v>
      </c>
      <c r="E65" s="200" t="s">
        <v>379</v>
      </c>
      <c r="F65" s="202" t="s">
        <v>375</v>
      </c>
      <c r="G65" s="225" t="s">
        <v>336</v>
      </c>
    </row>
    <row r="66" spans="1:10" x14ac:dyDescent="0.25">
      <c r="A66" s="226"/>
      <c r="B66" s="195"/>
      <c r="C66" s="195"/>
      <c r="D66" s="195" t="s">
        <v>429</v>
      </c>
      <c r="E66" s="199" t="s">
        <v>379</v>
      </c>
      <c r="F66" s="201" t="s">
        <v>375</v>
      </c>
      <c r="G66" s="227"/>
    </row>
    <row r="67" spans="1:10" x14ac:dyDescent="0.25">
      <c r="A67" s="212" t="s">
        <v>207</v>
      </c>
      <c r="B67" s="228" t="s">
        <v>328</v>
      </c>
      <c r="C67" s="213" t="s">
        <v>169</v>
      </c>
      <c r="D67" s="214" t="s">
        <v>430</v>
      </c>
      <c r="E67" s="215"/>
      <c r="F67" s="216" t="s">
        <v>398</v>
      </c>
      <c r="G67" s="217"/>
    </row>
    <row r="68" spans="1:10" x14ac:dyDescent="0.25">
      <c r="A68" s="224"/>
      <c r="B68" s="196"/>
      <c r="C68" s="196"/>
      <c r="D68" s="196" t="s">
        <v>431</v>
      </c>
      <c r="E68" s="200"/>
      <c r="F68" s="202" t="s">
        <v>398</v>
      </c>
      <c r="G68" s="219"/>
    </row>
    <row r="69" spans="1:10" x14ac:dyDescent="0.25">
      <c r="A69" s="224"/>
      <c r="B69" s="196"/>
      <c r="C69" s="196"/>
      <c r="D69" s="196" t="s">
        <v>432</v>
      </c>
      <c r="E69" s="200" t="s">
        <v>436</v>
      </c>
      <c r="F69" s="202" t="s">
        <v>398</v>
      </c>
      <c r="G69" s="219"/>
    </row>
    <row r="70" spans="1:10" x14ac:dyDescent="0.25">
      <c r="A70" s="226"/>
      <c r="B70" s="195"/>
      <c r="C70" s="195"/>
      <c r="D70" s="195" t="s">
        <v>433</v>
      </c>
      <c r="E70" s="199" t="s">
        <v>436</v>
      </c>
      <c r="F70" s="201" t="s">
        <v>398</v>
      </c>
      <c r="G70" s="222"/>
    </row>
    <row r="71" spans="1:10" x14ac:dyDescent="0.25">
      <c r="A71" s="229" t="s">
        <v>207</v>
      </c>
      <c r="B71" s="228" t="s">
        <v>328</v>
      </c>
      <c r="C71" s="228" t="s">
        <v>2</v>
      </c>
      <c r="D71" s="214" t="s">
        <v>430</v>
      </c>
      <c r="E71" s="215"/>
      <c r="F71" s="216" t="s">
        <v>375</v>
      </c>
      <c r="G71" s="223" t="s">
        <v>329</v>
      </c>
    </row>
    <row r="72" spans="1:10" x14ac:dyDescent="0.25">
      <c r="A72" s="218"/>
      <c r="B72" s="197"/>
      <c r="C72" s="197"/>
      <c r="D72" s="196" t="s">
        <v>431</v>
      </c>
      <c r="E72" s="200"/>
      <c r="F72" s="202" t="s">
        <v>375</v>
      </c>
      <c r="G72" s="225" t="s">
        <v>337</v>
      </c>
    </row>
    <row r="73" spans="1:10" x14ac:dyDescent="0.25">
      <c r="A73" s="218"/>
      <c r="B73" s="197"/>
      <c r="C73" s="197"/>
      <c r="D73" s="196" t="s">
        <v>432</v>
      </c>
      <c r="E73" s="200" t="s">
        <v>387</v>
      </c>
      <c r="F73" s="202" t="s">
        <v>375</v>
      </c>
      <c r="G73" s="225" t="s">
        <v>338</v>
      </c>
    </row>
    <row r="74" spans="1:10" x14ac:dyDescent="0.25">
      <c r="A74" s="220"/>
      <c r="B74" s="221"/>
      <c r="C74" s="221"/>
      <c r="D74" s="195" t="s">
        <v>433</v>
      </c>
      <c r="E74" s="199" t="s">
        <v>387</v>
      </c>
      <c r="F74" s="201" t="s">
        <v>375</v>
      </c>
      <c r="G74" s="227"/>
    </row>
    <row r="75" spans="1:10" x14ac:dyDescent="0.25">
      <c r="A75" s="212" t="s">
        <v>207</v>
      </c>
      <c r="B75" s="213" t="s">
        <v>295</v>
      </c>
      <c r="C75" s="213" t="s">
        <v>2</v>
      </c>
      <c r="D75" s="214" t="s">
        <v>200</v>
      </c>
      <c r="E75" s="214" t="s">
        <v>324</v>
      </c>
      <c r="F75" s="216" t="s">
        <v>372</v>
      </c>
      <c r="G75" s="223" t="s">
        <v>329</v>
      </c>
    </row>
    <row r="76" spans="1:10" x14ac:dyDescent="0.25">
      <c r="A76" s="230"/>
      <c r="B76" s="198"/>
      <c r="C76" s="198"/>
      <c r="D76" s="196" t="s">
        <v>201</v>
      </c>
      <c r="E76" s="196" t="s">
        <v>324</v>
      </c>
      <c r="F76" s="202" t="s">
        <v>372</v>
      </c>
      <c r="G76" s="225" t="s">
        <v>331</v>
      </c>
    </row>
    <row r="77" spans="1:10" x14ac:dyDescent="0.25">
      <c r="A77" s="230"/>
      <c r="B77" s="198"/>
      <c r="C77" s="198"/>
      <c r="D77" s="196" t="s">
        <v>411</v>
      </c>
      <c r="E77" s="196"/>
      <c r="F77" s="202" t="s">
        <v>372</v>
      </c>
      <c r="G77" s="225">
        <v>1</v>
      </c>
    </row>
    <row r="78" spans="1:10" x14ac:dyDescent="0.25">
      <c r="A78" s="231"/>
      <c r="B78" s="232"/>
      <c r="C78" s="232"/>
      <c r="D78" s="195" t="s">
        <v>281</v>
      </c>
      <c r="E78" s="195"/>
      <c r="F78" s="201" t="s">
        <v>372</v>
      </c>
      <c r="G78" s="227"/>
    </row>
    <row r="79" spans="1:10" x14ac:dyDescent="0.25">
      <c r="A79" s="337" t="s">
        <v>1</v>
      </c>
      <c r="B79" s="338" t="s">
        <v>295</v>
      </c>
      <c r="C79" s="338" t="s">
        <v>440</v>
      </c>
      <c r="D79" s="339" t="s">
        <v>466</v>
      </c>
      <c r="E79" s="339" t="s">
        <v>467</v>
      </c>
      <c r="F79" s="354" t="s">
        <v>372</v>
      </c>
      <c r="G79" s="341" t="s">
        <v>468</v>
      </c>
      <c r="H79" s="342" t="s">
        <v>312</v>
      </c>
      <c r="I79" s="340" t="s">
        <v>469</v>
      </c>
      <c r="J79" s="342"/>
    </row>
    <row r="80" spans="1:10" x14ac:dyDescent="0.25">
      <c r="A80" s="343"/>
      <c r="B80" s="344"/>
      <c r="C80" s="344"/>
      <c r="D80" s="345" t="s">
        <v>470</v>
      </c>
      <c r="E80" s="345" t="s">
        <v>467</v>
      </c>
      <c r="F80" s="346" t="s">
        <v>372</v>
      </c>
      <c r="G80" s="347"/>
      <c r="H80" s="348"/>
      <c r="I80" s="346"/>
      <c r="J80" s="348"/>
    </row>
    <row r="81" spans="1:10" x14ac:dyDescent="0.25">
      <c r="A81" s="343"/>
      <c r="B81" s="344"/>
      <c r="C81" s="344"/>
      <c r="D81" s="345" t="s">
        <v>471</v>
      </c>
      <c r="E81" s="345"/>
      <c r="F81" s="346" t="s">
        <v>372</v>
      </c>
      <c r="G81" s="347"/>
      <c r="H81" s="348"/>
      <c r="I81" s="346"/>
      <c r="J81" s="348"/>
    </row>
    <row r="82" spans="1:10" x14ac:dyDescent="0.25">
      <c r="A82" s="349"/>
      <c r="B82" s="350"/>
      <c r="C82" s="350"/>
      <c r="D82" s="351" t="s">
        <v>472</v>
      </c>
      <c r="E82" s="351"/>
      <c r="F82" s="352" t="s">
        <v>372</v>
      </c>
      <c r="G82" s="352"/>
      <c r="H82" s="353"/>
      <c r="I82" s="352"/>
      <c r="J82" s="353"/>
    </row>
    <row r="83" spans="1:10" x14ac:dyDescent="0.25">
      <c r="A83" s="337" t="s">
        <v>1</v>
      </c>
      <c r="B83" s="338" t="s">
        <v>473</v>
      </c>
      <c r="C83" s="338" t="s">
        <v>440</v>
      </c>
      <c r="D83" s="339" t="s">
        <v>474</v>
      </c>
      <c r="E83" s="339"/>
      <c r="F83" s="354" t="s">
        <v>372</v>
      </c>
      <c r="G83" s="341" t="s">
        <v>468</v>
      </c>
      <c r="H83" s="342" t="s">
        <v>312</v>
      </c>
      <c r="I83" s="340" t="s">
        <v>237</v>
      </c>
      <c r="J83" s="342"/>
    </row>
    <row r="84" spans="1:10" x14ac:dyDescent="0.25">
      <c r="A84" s="343"/>
      <c r="B84" s="344"/>
      <c r="C84" s="344"/>
      <c r="D84" s="345" t="s">
        <v>470</v>
      </c>
      <c r="E84" s="345"/>
      <c r="F84" s="346" t="s">
        <v>372</v>
      </c>
      <c r="G84" s="347"/>
      <c r="H84" s="348"/>
      <c r="I84" s="346"/>
      <c r="J84" s="348"/>
    </row>
    <row r="85" spans="1:10" x14ac:dyDescent="0.25">
      <c r="A85" s="343"/>
      <c r="B85" s="344"/>
      <c r="C85" s="344"/>
      <c r="D85" s="345" t="s">
        <v>475</v>
      </c>
      <c r="E85" s="345"/>
      <c r="F85" s="346" t="s">
        <v>372</v>
      </c>
      <c r="G85" s="347"/>
      <c r="H85" s="344" t="s">
        <v>476</v>
      </c>
      <c r="I85" s="346"/>
      <c r="J85" s="348"/>
    </row>
    <row r="86" spans="1:10" x14ac:dyDescent="0.25">
      <c r="A86" s="349"/>
      <c r="B86" s="350"/>
      <c r="C86" s="350"/>
      <c r="D86" s="351" t="s">
        <v>472</v>
      </c>
      <c r="E86" s="351"/>
      <c r="F86" s="352" t="s">
        <v>372</v>
      </c>
      <c r="G86" s="352"/>
      <c r="H86" s="353"/>
      <c r="I86" s="352"/>
      <c r="J86" s="353"/>
    </row>
    <row r="87" spans="1:10" x14ac:dyDescent="0.25">
      <c r="A87" s="277" t="s">
        <v>61</v>
      </c>
      <c r="B87" s="278" t="s">
        <v>295</v>
      </c>
      <c r="C87" s="278" t="s">
        <v>440</v>
      </c>
      <c r="D87" s="297" t="s">
        <v>477</v>
      </c>
      <c r="E87" s="279" t="s">
        <v>467</v>
      </c>
      <c r="F87" s="280" t="s">
        <v>372</v>
      </c>
      <c r="G87" s="295" t="s">
        <v>478</v>
      </c>
      <c r="H87" s="281" t="s">
        <v>305</v>
      </c>
      <c r="I87" s="280" t="s">
        <v>479</v>
      </c>
      <c r="J87" s="281"/>
    </row>
    <row r="88" spans="1:10" x14ac:dyDescent="0.25">
      <c r="A88" s="283"/>
      <c r="B88" s="284"/>
      <c r="C88" s="284"/>
      <c r="D88" s="300" t="s">
        <v>470</v>
      </c>
      <c r="E88" s="285" t="s">
        <v>467</v>
      </c>
      <c r="F88" s="286" t="s">
        <v>372</v>
      </c>
      <c r="G88" s="286"/>
      <c r="H88" s="287"/>
      <c r="I88" s="301"/>
      <c r="J88" s="287"/>
    </row>
    <row r="89" spans="1:10" x14ac:dyDescent="0.25">
      <c r="A89" s="283"/>
      <c r="B89" s="284"/>
      <c r="C89" s="284"/>
      <c r="D89" s="285" t="s">
        <v>471</v>
      </c>
      <c r="E89" s="285"/>
      <c r="F89" s="286" t="s">
        <v>372</v>
      </c>
      <c r="G89" s="286"/>
      <c r="H89" s="287"/>
      <c r="I89" s="301"/>
      <c r="J89" s="287"/>
    </row>
    <row r="90" spans="1:10" x14ac:dyDescent="0.25">
      <c r="A90" s="289"/>
      <c r="B90" s="290"/>
      <c r="C90" s="290"/>
      <c r="D90" s="291" t="s">
        <v>472</v>
      </c>
      <c r="E90" s="291"/>
      <c r="F90" s="292" t="s">
        <v>372</v>
      </c>
      <c r="G90" s="292"/>
      <c r="H90" s="293"/>
      <c r="I90" s="303"/>
      <c r="J90" s="293"/>
    </row>
    <row r="91" spans="1:10" x14ac:dyDescent="0.25">
      <c r="A91" s="277" t="s">
        <v>61</v>
      </c>
      <c r="B91" s="296" t="s">
        <v>307</v>
      </c>
      <c r="C91" s="278" t="s">
        <v>440</v>
      </c>
      <c r="D91" s="297" t="s">
        <v>480</v>
      </c>
      <c r="E91" s="279"/>
      <c r="F91" s="280" t="s">
        <v>372</v>
      </c>
      <c r="G91" s="295" t="s">
        <v>478</v>
      </c>
      <c r="H91" s="281" t="s">
        <v>305</v>
      </c>
      <c r="I91" s="280" t="s">
        <v>469</v>
      </c>
      <c r="J91" s="281"/>
    </row>
    <row r="92" spans="1:10" x14ac:dyDescent="0.25">
      <c r="A92" s="283"/>
      <c r="B92" s="299"/>
      <c r="C92" s="284" t="s">
        <v>481</v>
      </c>
      <c r="D92" s="300" t="s">
        <v>470</v>
      </c>
      <c r="E92" s="360"/>
      <c r="F92" s="286" t="s">
        <v>372</v>
      </c>
      <c r="G92" s="301"/>
      <c r="H92" s="287"/>
      <c r="I92" s="301"/>
      <c r="J92" s="287"/>
    </row>
    <row r="93" spans="1:10" x14ac:dyDescent="0.25">
      <c r="A93" s="283"/>
      <c r="B93" s="299"/>
      <c r="C93" s="284"/>
      <c r="D93" s="285" t="s">
        <v>482</v>
      </c>
      <c r="E93" s="285" t="s">
        <v>483</v>
      </c>
      <c r="F93" s="286" t="s">
        <v>372</v>
      </c>
      <c r="G93" s="301"/>
      <c r="H93" s="287"/>
      <c r="I93" s="301"/>
      <c r="J93" s="287"/>
    </row>
    <row r="94" spans="1:10" x14ac:dyDescent="0.25">
      <c r="A94" s="289"/>
      <c r="B94" s="302"/>
      <c r="C94" s="290"/>
      <c r="D94" s="291" t="s">
        <v>484</v>
      </c>
      <c r="E94" s="285" t="s">
        <v>483</v>
      </c>
      <c r="F94" s="292" t="s">
        <v>372</v>
      </c>
      <c r="G94" s="303"/>
      <c r="H94" s="293"/>
      <c r="I94" s="303"/>
      <c r="J94" s="293"/>
    </row>
    <row r="95" spans="1:10" x14ac:dyDescent="0.25">
      <c r="A95" s="277" t="s">
        <v>61</v>
      </c>
      <c r="B95" s="296" t="s">
        <v>485</v>
      </c>
      <c r="C95" s="278" t="s">
        <v>440</v>
      </c>
      <c r="D95" s="297" t="s">
        <v>486</v>
      </c>
      <c r="E95" s="279"/>
      <c r="F95" s="280" t="s">
        <v>372</v>
      </c>
      <c r="G95" s="295" t="s">
        <v>478</v>
      </c>
      <c r="H95" s="281" t="s">
        <v>305</v>
      </c>
      <c r="I95" s="304" t="s">
        <v>487</v>
      </c>
      <c r="J95" s="281"/>
    </row>
    <row r="96" spans="1:10" x14ac:dyDescent="0.25">
      <c r="A96" s="283"/>
      <c r="B96" s="299"/>
      <c r="C96" s="284" t="s">
        <v>488</v>
      </c>
      <c r="D96" s="300" t="s">
        <v>489</v>
      </c>
      <c r="E96" s="285"/>
      <c r="F96" s="286" t="s">
        <v>372</v>
      </c>
      <c r="G96" s="301"/>
      <c r="H96" s="288" t="s">
        <v>490</v>
      </c>
      <c r="I96" s="355" t="s">
        <v>491</v>
      </c>
      <c r="J96" s="288"/>
    </row>
    <row r="97" spans="1:10" x14ac:dyDescent="0.25">
      <c r="A97" s="283"/>
      <c r="B97" s="299"/>
      <c r="C97" s="284"/>
      <c r="D97" s="285" t="s">
        <v>492</v>
      </c>
      <c r="E97" s="285"/>
      <c r="F97" s="286" t="s">
        <v>372</v>
      </c>
      <c r="G97" s="301"/>
      <c r="H97" s="287"/>
      <c r="I97" s="301"/>
      <c r="J97" s="287"/>
    </row>
    <row r="98" spans="1:10" x14ac:dyDescent="0.25">
      <c r="A98" s="289"/>
      <c r="B98" s="302"/>
      <c r="C98" s="290"/>
      <c r="D98" s="291" t="s">
        <v>493</v>
      </c>
      <c r="E98" s="291"/>
      <c r="F98" s="292" t="s">
        <v>372</v>
      </c>
      <c r="G98" s="303"/>
      <c r="H98" s="293"/>
      <c r="I98" s="303"/>
      <c r="J98" s="293"/>
    </row>
    <row r="99" spans="1:10" x14ac:dyDescent="0.25">
      <c r="A99" s="277" t="s">
        <v>61</v>
      </c>
      <c r="B99" s="296" t="s">
        <v>373</v>
      </c>
      <c r="C99" s="278" t="s">
        <v>440</v>
      </c>
      <c r="D99" s="297" t="s">
        <v>494</v>
      </c>
      <c r="E99" s="279"/>
      <c r="F99" s="304" t="s">
        <v>375</v>
      </c>
      <c r="G99" s="295" t="s">
        <v>478</v>
      </c>
      <c r="H99" s="282" t="s">
        <v>376</v>
      </c>
      <c r="I99" s="358" t="s">
        <v>469</v>
      </c>
      <c r="J99" s="282"/>
    </row>
    <row r="100" spans="1:10" x14ac:dyDescent="0.25">
      <c r="A100" s="283"/>
      <c r="B100" s="299"/>
      <c r="C100" s="284"/>
      <c r="D100" s="285" t="s">
        <v>470</v>
      </c>
      <c r="E100" s="285"/>
      <c r="F100" s="286" t="s">
        <v>375</v>
      </c>
      <c r="G100" s="301"/>
      <c r="H100" s="287"/>
      <c r="I100" s="301"/>
      <c r="J100" s="287"/>
    </row>
    <row r="101" spans="1:10" x14ac:dyDescent="0.25">
      <c r="A101" s="283"/>
      <c r="B101" s="299"/>
      <c r="C101" s="284"/>
      <c r="D101" s="300" t="s">
        <v>482</v>
      </c>
      <c r="E101" s="285" t="s">
        <v>403</v>
      </c>
      <c r="F101" s="286" t="s">
        <v>375</v>
      </c>
      <c r="G101" s="301"/>
      <c r="H101" s="287"/>
      <c r="I101" s="301"/>
      <c r="J101" s="287"/>
    </row>
    <row r="102" spans="1:10" x14ac:dyDescent="0.25">
      <c r="A102" s="289"/>
      <c r="B102" s="302"/>
      <c r="C102" s="290"/>
      <c r="D102" s="291" t="s">
        <v>484</v>
      </c>
      <c r="E102" s="291" t="s">
        <v>403</v>
      </c>
      <c r="F102" s="292" t="s">
        <v>375</v>
      </c>
      <c r="G102" s="303"/>
      <c r="H102" s="293"/>
      <c r="I102" s="303"/>
      <c r="J102" s="293"/>
    </row>
    <row r="103" spans="1:10" x14ac:dyDescent="0.25">
      <c r="A103" s="277" t="s">
        <v>61</v>
      </c>
      <c r="B103" s="296" t="s">
        <v>383</v>
      </c>
      <c r="C103" s="278" t="s">
        <v>440</v>
      </c>
      <c r="D103" s="297" t="s">
        <v>495</v>
      </c>
      <c r="E103" s="279"/>
      <c r="F103" s="280" t="s">
        <v>375</v>
      </c>
      <c r="G103" s="295" t="s">
        <v>478</v>
      </c>
      <c r="H103" s="282" t="s">
        <v>376</v>
      </c>
      <c r="I103" s="358" t="s">
        <v>469</v>
      </c>
      <c r="J103" s="282"/>
    </row>
    <row r="104" spans="1:10" x14ac:dyDescent="0.25">
      <c r="A104" s="283"/>
      <c r="B104" s="299"/>
      <c r="C104" s="284"/>
      <c r="D104" s="285" t="s">
        <v>470</v>
      </c>
      <c r="E104" s="285"/>
      <c r="F104" s="286" t="s">
        <v>375</v>
      </c>
      <c r="G104" s="301"/>
      <c r="H104" s="287"/>
      <c r="I104" s="301"/>
      <c r="J104" s="287"/>
    </row>
    <row r="105" spans="1:10" x14ac:dyDescent="0.25">
      <c r="A105" s="283"/>
      <c r="B105" s="299"/>
      <c r="C105" s="284"/>
      <c r="D105" s="300" t="s">
        <v>482</v>
      </c>
      <c r="E105" s="285" t="s">
        <v>404</v>
      </c>
      <c r="F105" s="286" t="s">
        <v>375</v>
      </c>
      <c r="G105" s="301"/>
      <c r="H105" s="287"/>
      <c r="I105" s="301"/>
      <c r="J105" s="287"/>
    </row>
    <row r="106" spans="1:10" x14ac:dyDescent="0.25">
      <c r="A106" s="289"/>
      <c r="B106" s="302"/>
      <c r="C106" s="290"/>
      <c r="D106" s="291" t="s">
        <v>484</v>
      </c>
      <c r="E106" s="291" t="s">
        <v>404</v>
      </c>
      <c r="F106" s="292" t="s">
        <v>375</v>
      </c>
      <c r="G106" s="303"/>
      <c r="H106" s="294" t="s">
        <v>389</v>
      </c>
      <c r="I106" s="359"/>
      <c r="J106" s="294"/>
    </row>
    <row r="107" spans="1:10" x14ac:dyDescent="0.25">
      <c r="A107" s="277" t="s">
        <v>61</v>
      </c>
      <c r="B107" s="296" t="s">
        <v>391</v>
      </c>
      <c r="C107" s="278" t="s">
        <v>440</v>
      </c>
      <c r="D107" s="297" t="s">
        <v>496</v>
      </c>
      <c r="E107" s="279"/>
      <c r="F107" s="280" t="s">
        <v>375</v>
      </c>
      <c r="G107" s="295" t="s">
        <v>478</v>
      </c>
      <c r="H107" s="305"/>
      <c r="I107" s="298" t="s">
        <v>469</v>
      </c>
      <c r="J107" s="305"/>
    </row>
    <row r="108" spans="1:10" x14ac:dyDescent="0.25">
      <c r="A108" s="283"/>
      <c r="B108" s="299"/>
      <c r="C108" s="284"/>
      <c r="D108" s="285" t="s">
        <v>470</v>
      </c>
      <c r="E108" s="285"/>
      <c r="F108" s="286" t="s">
        <v>375</v>
      </c>
      <c r="G108" s="286"/>
      <c r="H108" s="287"/>
      <c r="I108" s="301"/>
      <c r="J108" s="287"/>
    </row>
    <row r="109" spans="1:10" x14ac:dyDescent="0.25">
      <c r="A109" s="283"/>
      <c r="B109" s="299"/>
      <c r="C109" s="284"/>
      <c r="D109" s="300" t="s">
        <v>482</v>
      </c>
      <c r="E109" s="285" t="s">
        <v>497</v>
      </c>
      <c r="F109" s="286" t="s">
        <v>375</v>
      </c>
      <c r="G109" s="286"/>
      <c r="H109" s="287"/>
      <c r="I109" s="301"/>
      <c r="J109" s="287"/>
    </row>
    <row r="110" spans="1:10" x14ac:dyDescent="0.25">
      <c r="A110" s="289"/>
      <c r="B110" s="302"/>
      <c r="C110" s="290"/>
      <c r="D110" s="291" t="s">
        <v>484</v>
      </c>
      <c r="E110" s="291" t="s">
        <v>497</v>
      </c>
      <c r="F110" s="292" t="s">
        <v>375</v>
      </c>
      <c r="G110" s="292"/>
      <c r="H110" s="287"/>
      <c r="I110" s="301"/>
      <c r="J110" s="287"/>
    </row>
    <row r="111" spans="1:10" x14ac:dyDescent="0.25">
      <c r="A111" s="306" t="s">
        <v>303</v>
      </c>
      <c r="B111" s="307" t="s">
        <v>303</v>
      </c>
      <c r="C111" s="307" t="s">
        <v>440</v>
      </c>
      <c r="D111" s="308" t="s">
        <v>498</v>
      </c>
      <c r="E111" s="309"/>
      <c r="F111" s="310" t="s">
        <v>398</v>
      </c>
      <c r="G111" s="356" t="s">
        <v>499</v>
      </c>
      <c r="H111" s="310" t="s">
        <v>500</v>
      </c>
      <c r="I111" s="310" t="s">
        <v>469</v>
      </c>
      <c r="J111" s="310"/>
    </row>
    <row r="112" spans="1:10" x14ac:dyDescent="0.25">
      <c r="A112" s="312"/>
      <c r="B112" s="313"/>
      <c r="C112" s="313"/>
      <c r="D112" s="314" t="s">
        <v>470</v>
      </c>
      <c r="E112" s="315"/>
      <c r="F112" s="311" t="s">
        <v>398</v>
      </c>
      <c r="G112" s="311"/>
      <c r="H112" s="311"/>
      <c r="I112" s="311"/>
      <c r="J112" s="311"/>
    </row>
    <row r="113" spans="1:10" x14ac:dyDescent="0.25">
      <c r="A113" s="312"/>
      <c r="B113" s="313"/>
      <c r="C113" s="313"/>
      <c r="D113" s="314" t="s">
        <v>471</v>
      </c>
      <c r="E113" s="314" t="s">
        <v>434</v>
      </c>
      <c r="F113" s="311" t="s">
        <v>398</v>
      </c>
      <c r="G113" s="311"/>
      <c r="H113" s="311"/>
      <c r="I113" s="311"/>
      <c r="J113" s="311"/>
    </row>
    <row r="114" spans="1:10" x14ac:dyDescent="0.25">
      <c r="A114" s="316"/>
      <c r="B114" s="317"/>
      <c r="C114" s="317"/>
      <c r="D114" s="318" t="s">
        <v>472</v>
      </c>
      <c r="E114" s="318" t="s">
        <v>434</v>
      </c>
      <c r="F114" s="319" t="s">
        <v>398</v>
      </c>
      <c r="G114" s="319"/>
      <c r="H114" s="319"/>
      <c r="I114" s="319"/>
      <c r="J114" s="319"/>
    </row>
    <row r="115" spans="1:10" x14ac:dyDescent="0.25">
      <c r="A115" s="306" t="s">
        <v>303</v>
      </c>
      <c r="B115" s="307" t="s">
        <v>501</v>
      </c>
      <c r="C115" s="307" t="s">
        <v>440</v>
      </c>
      <c r="D115" s="308" t="s">
        <v>502</v>
      </c>
      <c r="E115" s="309"/>
      <c r="F115" s="320" t="s">
        <v>398</v>
      </c>
      <c r="G115" s="356" t="s">
        <v>499</v>
      </c>
      <c r="H115" s="310" t="s">
        <v>500</v>
      </c>
      <c r="I115" s="320" t="s">
        <v>469</v>
      </c>
      <c r="J115" s="320"/>
    </row>
    <row r="116" spans="1:10" x14ac:dyDescent="0.25">
      <c r="A116" s="312"/>
      <c r="B116" s="313"/>
      <c r="C116" s="313"/>
      <c r="D116" s="314" t="s">
        <v>470</v>
      </c>
      <c r="E116" s="315"/>
      <c r="F116" s="311" t="s">
        <v>398</v>
      </c>
      <c r="G116" s="311"/>
      <c r="H116" s="311"/>
      <c r="I116" s="311"/>
      <c r="J116" s="311"/>
    </row>
    <row r="117" spans="1:10" x14ac:dyDescent="0.25">
      <c r="A117" s="312"/>
      <c r="B117" s="313"/>
      <c r="C117" s="313"/>
      <c r="D117" s="314" t="s">
        <v>471</v>
      </c>
      <c r="E117" s="314" t="s">
        <v>434</v>
      </c>
      <c r="F117" s="311" t="s">
        <v>398</v>
      </c>
      <c r="G117" s="311"/>
      <c r="H117" s="311"/>
      <c r="I117" s="311"/>
      <c r="J117" s="311"/>
    </row>
    <row r="118" spans="1:10" x14ac:dyDescent="0.25">
      <c r="A118" s="316"/>
      <c r="B118" s="317"/>
      <c r="C118" s="317"/>
      <c r="D118" s="318" t="s">
        <v>472</v>
      </c>
      <c r="E118" s="318" t="s">
        <v>434</v>
      </c>
      <c r="F118" s="319" t="s">
        <v>398</v>
      </c>
      <c r="G118" s="319"/>
      <c r="H118" s="319"/>
      <c r="I118" s="319"/>
      <c r="J118" s="319"/>
    </row>
    <row r="119" spans="1:10" x14ac:dyDescent="0.25">
      <c r="A119" s="321" t="s">
        <v>207</v>
      </c>
      <c r="B119" s="322" t="s">
        <v>327</v>
      </c>
      <c r="C119" s="322" t="s">
        <v>440</v>
      </c>
      <c r="D119" s="323" t="s">
        <v>503</v>
      </c>
      <c r="E119" s="323"/>
      <c r="F119" s="324" t="s">
        <v>375</v>
      </c>
      <c r="G119" s="357" t="s">
        <v>504</v>
      </c>
      <c r="H119" s="324"/>
      <c r="I119" s="324" t="s">
        <v>469</v>
      </c>
      <c r="J119" s="324"/>
    </row>
    <row r="120" spans="1:10" x14ac:dyDescent="0.25">
      <c r="A120" s="325"/>
      <c r="B120" s="326"/>
      <c r="C120" s="334" t="s">
        <v>505</v>
      </c>
      <c r="D120" s="327" t="s">
        <v>506</v>
      </c>
      <c r="E120" s="327"/>
      <c r="F120" s="328" t="s">
        <v>375</v>
      </c>
      <c r="G120" s="328"/>
      <c r="H120" s="328"/>
      <c r="I120" s="328"/>
      <c r="J120" s="328"/>
    </row>
    <row r="121" spans="1:10" x14ac:dyDescent="0.25">
      <c r="A121" s="325"/>
      <c r="B121" s="326"/>
      <c r="C121" s="326"/>
      <c r="D121" s="327" t="s">
        <v>507</v>
      </c>
      <c r="E121" s="327" t="s">
        <v>508</v>
      </c>
      <c r="F121" s="328" t="s">
        <v>375</v>
      </c>
      <c r="G121" s="328"/>
      <c r="H121" s="328"/>
      <c r="I121" s="328"/>
      <c r="J121" s="328"/>
    </row>
    <row r="122" spans="1:10" x14ac:dyDescent="0.25">
      <c r="A122" s="329"/>
      <c r="B122" s="330"/>
      <c r="C122" s="330"/>
      <c r="D122" s="331" t="s">
        <v>509</v>
      </c>
      <c r="E122" s="327" t="s">
        <v>508</v>
      </c>
      <c r="F122" s="332" t="s">
        <v>375</v>
      </c>
      <c r="G122" s="332"/>
      <c r="H122" s="332"/>
      <c r="I122" s="332"/>
      <c r="J122" s="332"/>
    </row>
    <row r="123" spans="1:10" x14ac:dyDescent="0.25">
      <c r="A123" s="321" t="s">
        <v>207</v>
      </c>
      <c r="B123" s="322" t="s">
        <v>328</v>
      </c>
      <c r="C123" s="322" t="s">
        <v>440</v>
      </c>
      <c r="D123" s="323" t="s">
        <v>510</v>
      </c>
      <c r="E123" s="323"/>
      <c r="F123" s="324" t="s">
        <v>375</v>
      </c>
      <c r="G123" s="357" t="s">
        <v>504</v>
      </c>
      <c r="H123" s="324"/>
      <c r="I123" s="324" t="s">
        <v>469</v>
      </c>
      <c r="J123" s="324"/>
    </row>
    <row r="124" spans="1:10" x14ac:dyDescent="0.25">
      <c r="A124" s="333"/>
      <c r="B124" s="334"/>
      <c r="C124" s="334" t="s">
        <v>505</v>
      </c>
      <c r="D124" s="327" t="s">
        <v>506</v>
      </c>
      <c r="E124" s="327"/>
      <c r="F124" s="328" t="s">
        <v>375</v>
      </c>
      <c r="G124" s="328"/>
      <c r="H124" s="328"/>
      <c r="I124" s="328"/>
      <c r="J124" s="328"/>
    </row>
    <row r="125" spans="1:10" x14ac:dyDescent="0.25">
      <c r="A125" s="333"/>
      <c r="B125" s="334"/>
      <c r="C125" s="334"/>
      <c r="D125" s="327" t="s">
        <v>511</v>
      </c>
      <c r="E125" s="327" t="s">
        <v>508</v>
      </c>
      <c r="F125" s="328" t="s">
        <v>375</v>
      </c>
      <c r="G125" s="328"/>
      <c r="H125" s="328" t="s">
        <v>512</v>
      </c>
      <c r="I125" s="328"/>
      <c r="J125" s="328"/>
    </row>
    <row r="126" spans="1:10" x14ac:dyDescent="0.25">
      <c r="A126" s="335"/>
      <c r="B126" s="336"/>
      <c r="C126" s="336"/>
      <c r="D126" s="331" t="s">
        <v>513</v>
      </c>
      <c r="E126" s="327" t="s">
        <v>508</v>
      </c>
      <c r="F126" s="332" t="s">
        <v>375</v>
      </c>
      <c r="G126" s="332"/>
      <c r="H126" s="332"/>
      <c r="I126" s="332"/>
      <c r="J126" s="332"/>
    </row>
    <row r="127" spans="1:10" x14ac:dyDescent="0.25">
      <c r="A127" s="321" t="s">
        <v>207</v>
      </c>
      <c r="B127" s="322" t="s">
        <v>295</v>
      </c>
      <c r="C127" s="322" t="s">
        <v>440</v>
      </c>
      <c r="D127" s="323" t="s">
        <v>200</v>
      </c>
      <c r="E127" s="323" t="s">
        <v>467</v>
      </c>
      <c r="F127" s="324" t="s">
        <v>372</v>
      </c>
      <c r="G127" s="357" t="s">
        <v>504</v>
      </c>
      <c r="H127" s="324" t="s">
        <v>514</v>
      </c>
      <c r="I127" s="324" t="s">
        <v>469</v>
      </c>
      <c r="J127" s="324"/>
    </row>
    <row r="128" spans="1:10" x14ac:dyDescent="0.25">
      <c r="A128" s="333"/>
      <c r="B128" s="334"/>
      <c r="C128" s="334" t="s">
        <v>505</v>
      </c>
      <c r="D128" s="327" t="s">
        <v>201</v>
      </c>
      <c r="E128" s="327" t="s">
        <v>467</v>
      </c>
      <c r="F128" s="328" t="s">
        <v>372</v>
      </c>
      <c r="G128" s="328"/>
      <c r="H128" s="328" t="s">
        <v>515</v>
      </c>
      <c r="I128" s="328"/>
      <c r="J128" s="328"/>
    </row>
    <row r="129" spans="1:10" x14ac:dyDescent="0.25">
      <c r="A129" s="333"/>
      <c r="B129" s="334"/>
      <c r="C129" s="334"/>
      <c r="D129" s="327" t="s">
        <v>411</v>
      </c>
      <c r="E129" s="327"/>
      <c r="F129" s="328" t="s">
        <v>372</v>
      </c>
      <c r="G129" s="328"/>
      <c r="H129" s="328"/>
      <c r="I129" s="328"/>
      <c r="J129" s="328"/>
    </row>
    <row r="130" spans="1:10" x14ac:dyDescent="0.25">
      <c r="A130" s="335"/>
      <c r="B130" s="336"/>
      <c r="C130" s="336"/>
      <c r="D130" s="331" t="s">
        <v>281</v>
      </c>
      <c r="E130" s="331"/>
      <c r="F130" s="332" t="s">
        <v>372</v>
      </c>
      <c r="G130" s="332"/>
      <c r="H130" s="332"/>
      <c r="I130" s="332"/>
      <c r="J130" s="332"/>
    </row>
    <row r="131" spans="1:10" x14ac:dyDescent="0.25">
      <c r="A131" s="134"/>
      <c r="B131" s="135"/>
      <c r="C131" s="135"/>
      <c r="D131" s="137"/>
    </row>
    <row r="132" spans="1:10" x14ac:dyDescent="0.25">
      <c r="A132" s="141"/>
      <c r="B132" s="86"/>
      <c r="C132" s="86"/>
      <c r="D132" s="85"/>
    </row>
    <row r="133" spans="1:10" x14ac:dyDescent="0.25">
      <c r="A133" s="141"/>
      <c r="B133" s="86"/>
      <c r="C133" s="86"/>
      <c r="D133" s="85"/>
    </row>
    <row r="134" spans="1:10" x14ac:dyDescent="0.25">
      <c r="A134" s="144"/>
      <c r="B134" s="89"/>
      <c r="C134" s="89"/>
      <c r="D134" s="91"/>
    </row>
    <row r="138" spans="1:10" x14ac:dyDescent="0.25">
      <c r="B138" s="239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7D117"/>
  </sheetPr>
  <dimension ref="BD1:BF3"/>
  <sheetViews>
    <sheetView zoomScaleNormal="100" workbookViewId="0">
      <pane ySplit="2" topLeftCell="A3" activePane="bottomLeft" state="frozen"/>
      <selection activeCell="C6" sqref="C6"/>
      <selection pane="bottomLeft" activeCell="L28" sqref="L28"/>
    </sheetView>
  </sheetViews>
  <sheetFormatPr defaultRowHeight="15" x14ac:dyDescent="0.25"/>
  <cols>
    <col min="1" max="1" width="2.85546875" customWidth="1"/>
    <col min="2" max="2" width="16.85546875" customWidth="1"/>
    <col min="3" max="3" width="15.7109375" customWidth="1"/>
    <col min="4" max="4" width="28" customWidth="1"/>
    <col min="5" max="5" width="16" customWidth="1"/>
    <col min="6" max="6" width="22.5703125" customWidth="1"/>
    <col min="9" max="9" width="18.42578125" bestFit="1" customWidth="1"/>
    <col min="12" max="12" width="33.7109375" bestFit="1" customWidth="1"/>
    <col min="15" max="15" width="72.85546875" customWidth="1"/>
    <col min="16" max="16" width="35" bestFit="1" customWidth="1"/>
    <col min="17" max="17" width="32.42578125" bestFit="1" customWidth="1"/>
    <col min="18" max="18" width="69.5703125" bestFit="1" customWidth="1"/>
    <col min="19" max="19" width="13" bestFit="1" customWidth="1"/>
    <col min="20" max="20" width="49.140625" bestFit="1" customWidth="1"/>
    <col min="21" max="21" width="13.7109375" bestFit="1" customWidth="1"/>
    <col min="23" max="23" width="55.5703125" bestFit="1" customWidth="1"/>
    <col min="24" max="24" width="13" bestFit="1" customWidth="1"/>
    <col min="26" max="26" width="50.85546875" bestFit="1" customWidth="1"/>
    <col min="27" max="27" width="13" bestFit="1" customWidth="1"/>
    <col min="28" max="28" width="5.28515625" bestFit="1" customWidth="1"/>
    <col min="31" max="31" width="36.7109375" bestFit="1" customWidth="1"/>
    <col min="32" max="32" width="12" bestFit="1" customWidth="1"/>
    <col min="34" max="34" width="50.85546875" bestFit="1" customWidth="1"/>
    <col min="35" max="35" width="35" bestFit="1" customWidth="1"/>
    <col min="37" max="37" width="11.5703125" bestFit="1" customWidth="1"/>
    <col min="38" max="38" width="13" bestFit="1" customWidth="1"/>
    <col min="39" max="39" width="36.7109375" customWidth="1"/>
    <col min="40" max="40" width="49.140625" bestFit="1" customWidth="1"/>
    <col min="42" max="42" width="50.85546875" bestFit="1" customWidth="1"/>
    <col min="45" max="45" width="49.140625" bestFit="1" customWidth="1"/>
    <col min="47" max="47" width="36.7109375" bestFit="1" customWidth="1"/>
    <col min="50" max="50" width="50.85546875" bestFit="1" customWidth="1"/>
    <col min="55" max="55" width="35" bestFit="1" customWidth="1"/>
    <col min="56" max="56" width="13" customWidth="1"/>
    <col min="57" max="57" width="18.42578125" customWidth="1"/>
    <col min="58" max="59" width="13" customWidth="1"/>
    <col min="60" max="60" width="49.140625" bestFit="1" customWidth="1"/>
    <col min="65" max="65" width="49.140625" bestFit="1" customWidth="1"/>
    <col min="70" max="70" width="45.140625" bestFit="1" customWidth="1"/>
    <col min="75" max="75" width="35" bestFit="1" customWidth="1"/>
    <col min="78" max="78" width="13" bestFit="1" customWidth="1"/>
    <col min="80" max="80" width="49.140625" bestFit="1" customWidth="1"/>
    <col min="85" max="85" width="49.140625" bestFit="1" customWidth="1"/>
    <col min="87" max="87" width="35" bestFit="1" customWidth="1"/>
    <col min="88" max="88" width="13" bestFit="1" customWidth="1"/>
    <col min="90" max="90" width="49.140625" bestFit="1" customWidth="1"/>
    <col min="91" max="92" width="13.7109375" bestFit="1" customWidth="1"/>
    <col min="95" max="95" width="39.140625" bestFit="1" customWidth="1"/>
    <col min="96" max="96" width="50.28515625" bestFit="1" customWidth="1"/>
    <col min="97" max="97" width="15.85546875" bestFit="1" customWidth="1"/>
    <col min="98" max="98" width="14.85546875" bestFit="1" customWidth="1"/>
    <col min="99" max="99" width="13" bestFit="1" customWidth="1"/>
    <col min="100" max="100" width="11" bestFit="1" customWidth="1"/>
    <col min="103" max="103" width="26.7109375" bestFit="1" customWidth="1"/>
    <col min="104" max="104" width="15.85546875" bestFit="1" customWidth="1"/>
    <col min="165" max="165" width="50.28515625" bestFit="1" customWidth="1"/>
    <col min="170" max="170" width="46.42578125" bestFit="1" customWidth="1"/>
    <col min="175" max="175" width="36" bestFit="1" customWidth="1"/>
    <col min="180" max="180" width="50.28515625" bestFit="1" customWidth="1"/>
    <col min="185" max="185" width="50.28515625" bestFit="1" customWidth="1"/>
    <col min="190" max="190" width="46.42578125" bestFit="1" customWidth="1"/>
    <col min="195" max="195" width="36" bestFit="1" customWidth="1"/>
    <col min="200" max="200" width="50.28515625" bestFit="1" customWidth="1"/>
    <col min="205" max="205" width="50.28515625" bestFit="1" customWidth="1"/>
    <col min="210" max="210" width="46.42578125" bestFit="1" customWidth="1"/>
    <col min="215" max="215" width="26.7109375" bestFit="1" customWidth="1"/>
    <col min="216" max="216" width="13" bestFit="1" customWidth="1"/>
    <col min="218" max="219" width="13" bestFit="1" customWidth="1"/>
    <col min="516" max="516" width="57.7109375" bestFit="1" customWidth="1"/>
    <col min="517" max="517" width="55.85546875" bestFit="1" customWidth="1"/>
    <col min="518" max="518" width="15.85546875" bestFit="1" customWidth="1"/>
    <col min="519" max="519" width="11.140625" bestFit="1" customWidth="1"/>
    <col min="520" max="520" width="14" customWidth="1"/>
    <col min="820" max="820" width="15.85546875" bestFit="1" customWidth="1"/>
    <col min="821" max="821" width="14.85546875" bestFit="1" customWidth="1"/>
    <col min="823" max="823" width="33.85546875" bestFit="1" customWidth="1"/>
    <col min="824" max="824" width="14.42578125" bestFit="1" customWidth="1"/>
    <col min="825" max="825" width="15.85546875" bestFit="1" customWidth="1"/>
    <col min="826" max="827" width="14.85546875" bestFit="1" customWidth="1"/>
    <col min="832" max="832" width="13" bestFit="1" customWidth="1"/>
    <col min="833" max="833" width="13.7109375" bestFit="1" customWidth="1"/>
    <col min="835" max="835" width="11" bestFit="1" customWidth="1"/>
  </cols>
  <sheetData>
    <row r="1" spans="56:58" s="257" customFormat="1" ht="37.5" customHeight="1" x14ac:dyDescent="0.25"/>
    <row r="2" spans="56:58" s="260" customFormat="1" ht="5.25" customHeight="1" x14ac:dyDescent="0.25"/>
    <row r="3" spans="56:58" x14ac:dyDescent="0.25">
      <c r="BD3">
        <v>4</v>
      </c>
      <c r="BF3">
        <v>15</v>
      </c>
    </row>
  </sheetData>
  <dataValidations count="1">
    <dataValidation type="list" allowBlank="1" showInputMessage="1" showErrorMessage="1" sqref="H1">
      <formula1>"StartZero,StartOne,StartGivenVector,StartRaySearch,StartSphereSearch"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btnCoraSheet_Click">
                <anchor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2</xdr:col>
                    <xdr:colOff>571500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5" name="Button 4">
              <controlPr defaultSize="0" print="0" autoFill="0" autoPict="0" macro="[0]!Sheet6.resetSheet" altText="Run proxy">
                <anchor>
                  <from>
                    <xdr:col>2</xdr:col>
                    <xdr:colOff>695325</xdr:colOff>
                    <xdr:row>0</xdr:row>
                    <xdr:rowOff>85725</xdr:rowOff>
                  </from>
                  <to>
                    <xdr:col>3</xdr:col>
                    <xdr:colOff>1076325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7D117"/>
  </sheetPr>
  <dimension ref="A1:AA3"/>
  <sheetViews>
    <sheetView topLeftCell="K1" workbookViewId="0">
      <selection activeCell="K8" sqref="K8"/>
    </sheetView>
  </sheetViews>
  <sheetFormatPr defaultRowHeight="15" x14ac:dyDescent="0.25"/>
  <cols>
    <col min="1" max="1" width="5.85546875" customWidth="1"/>
    <col min="2" max="2" width="32.28515625" customWidth="1"/>
    <col min="3" max="3" width="16.7109375" customWidth="1"/>
    <col min="4" max="4" width="3.28515625" customWidth="1"/>
    <col min="5" max="5" width="5.85546875" customWidth="1"/>
    <col min="6" max="6" width="19.85546875" customWidth="1"/>
    <col min="7" max="7" width="14.28515625" customWidth="1"/>
    <col min="8" max="8" width="2.42578125" customWidth="1"/>
    <col min="9" max="9" width="5" customWidth="1"/>
    <col min="10" max="10" width="14.85546875" customWidth="1"/>
    <col min="11" max="11" width="19.85546875" customWidth="1"/>
    <col min="12" max="12" width="3.42578125" customWidth="1"/>
    <col min="13" max="13" width="4.85546875" customWidth="1"/>
    <col min="14" max="14" width="24.42578125" customWidth="1"/>
    <col min="15" max="15" width="16.140625" customWidth="1"/>
    <col min="16" max="16" width="16" customWidth="1"/>
    <col min="17" max="17" width="18.140625" customWidth="1"/>
    <col min="18" max="18" width="13.5703125" customWidth="1"/>
    <col min="19" max="19" width="18.42578125" customWidth="1"/>
    <col min="20" max="20" width="20.42578125" customWidth="1"/>
    <col min="21" max="21" width="24.7109375" customWidth="1"/>
    <col min="22" max="22" width="21.7109375" customWidth="1"/>
    <col min="23" max="23" width="6.140625" customWidth="1"/>
    <col min="24" max="24" width="13.85546875" customWidth="1"/>
    <col min="25" max="25" width="14.28515625" customWidth="1"/>
    <col min="26" max="26" width="14.5703125" customWidth="1"/>
    <col min="27" max="27" width="12.42578125" customWidth="1"/>
  </cols>
  <sheetData>
    <row r="1" spans="1:27" ht="15.75" thickBot="1" x14ac:dyDescent="0.3">
      <c r="A1" s="240" t="s">
        <v>0</v>
      </c>
      <c r="B1" s="239"/>
      <c r="C1" s="239"/>
      <c r="D1" s="239"/>
      <c r="E1" s="240" t="s">
        <v>519</v>
      </c>
      <c r="F1" s="239"/>
      <c r="G1" s="239"/>
      <c r="H1" s="239"/>
      <c r="I1" s="240" t="s">
        <v>521</v>
      </c>
      <c r="J1" s="239"/>
      <c r="K1" s="239"/>
      <c r="L1" s="239"/>
      <c r="M1" s="240" t="s">
        <v>525</v>
      </c>
      <c r="N1" s="239"/>
      <c r="O1" s="239"/>
      <c r="P1" s="239"/>
      <c r="Q1" s="239"/>
      <c r="R1" s="239"/>
      <c r="S1" s="239"/>
      <c r="T1" s="362"/>
      <c r="U1" s="239"/>
      <c r="V1" s="239"/>
      <c r="W1" s="240" t="s">
        <v>556</v>
      </c>
      <c r="X1" s="239"/>
      <c r="Y1" s="239"/>
    </row>
    <row r="2" spans="1:27" ht="16.5" thickTop="1" thickBot="1" x14ac:dyDescent="0.3">
      <c r="A2" s="361" t="s">
        <v>518</v>
      </c>
      <c r="B2" s="361" t="s">
        <v>343</v>
      </c>
      <c r="C2" s="361" t="s">
        <v>173</v>
      </c>
      <c r="D2" s="239"/>
      <c r="E2" s="361" t="s">
        <v>518</v>
      </c>
      <c r="F2" s="361" t="s">
        <v>522</v>
      </c>
      <c r="G2" s="361" t="s">
        <v>520</v>
      </c>
      <c r="H2" s="239"/>
      <c r="I2" s="361" t="s">
        <v>524</v>
      </c>
      <c r="J2" s="361" t="s">
        <v>522</v>
      </c>
      <c r="K2" s="361" t="s">
        <v>523</v>
      </c>
      <c r="L2" s="239"/>
      <c r="M2" s="361" t="s">
        <v>518</v>
      </c>
      <c r="N2" s="361" t="s">
        <v>343</v>
      </c>
      <c r="O2" s="361" t="s">
        <v>456</v>
      </c>
      <c r="P2" s="361" t="s">
        <v>455</v>
      </c>
      <c r="Q2" s="361" t="s">
        <v>454</v>
      </c>
      <c r="R2" s="361" t="s">
        <v>520</v>
      </c>
      <c r="S2" s="361" t="s">
        <v>562</v>
      </c>
      <c r="T2" s="361" t="s">
        <v>563</v>
      </c>
      <c r="U2" s="361" t="s">
        <v>564</v>
      </c>
      <c r="V2" s="239"/>
      <c r="W2" s="361" t="s">
        <v>518</v>
      </c>
      <c r="X2" s="361" t="s">
        <v>557</v>
      </c>
      <c r="Y2" s="361" t="s">
        <v>558</v>
      </c>
      <c r="Z2" s="361" t="s">
        <v>559</v>
      </c>
      <c r="AA2" s="361" t="s">
        <v>560</v>
      </c>
    </row>
    <row r="3" spans="1:27" ht="15.75" thickTop="1" x14ac:dyDescent="0.25"/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liabilityResultsTemp">
    <tabColor rgb="FFF7D117"/>
  </sheetPr>
  <dimension ref="A1:A3"/>
  <sheetViews>
    <sheetView zoomScaleNormal="100" workbookViewId="0">
      <pane ySplit="2" topLeftCell="A3" activePane="bottomLeft" state="frozen"/>
      <selection activeCell="C6" sqref="C6"/>
      <selection pane="bottomLeft" activeCell="D12" sqref="D12"/>
    </sheetView>
  </sheetViews>
  <sheetFormatPr defaultRowHeight="15" x14ac:dyDescent="0.25"/>
  <cols>
    <col min="2" max="2" width="16.85546875" customWidth="1"/>
    <col min="3" max="3" width="15.7109375" customWidth="1"/>
    <col min="4" max="4" width="28" customWidth="1"/>
    <col min="5" max="5" width="16" customWidth="1"/>
    <col min="6" max="6" width="30.28515625" bestFit="1" customWidth="1"/>
    <col min="9" max="9" width="18.42578125" bestFit="1" customWidth="1"/>
    <col min="12" max="12" width="33.7109375" bestFit="1" customWidth="1"/>
    <col min="15" max="15" width="72.85546875" customWidth="1"/>
    <col min="16" max="16" width="35" bestFit="1" customWidth="1"/>
    <col min="17" max="17" width="32.42578125" bestFit="1" customWidth="1"/>
    <col min="18" max="18" width="69.5703125" bestFit="1" customWidth="1"/>
    <col min="19" max="19" width="13" bestFit="1" customWidth="1"/>
    <col min="20" max="20" width="49.140625" bestFit="1" customWidth="1"/>
    <col min="21" max="21" width="13.7109375" bestFit="1" customWidth="1"/>
    <col min="23" max="23" width="55.5703125" bestFit="1" customWidth="1"/>
    <col min="24" max="24" width="13" bestFit="1" customWidth="1"/>
    <col min="26" max="26" width="50.85546875" bestFit="1" customWidth="1"/>
    <col min="27" max="27" width="13" bestFit="1" customWidth="1"/>
    <col min="28" max="28" width="5.28515625" bestFit="1" customWidth="1"/>
    <col min="31" max="31" width="36.7109375" bestFit="1" customWidth="1"/>
    <col min="32" max="32" width="12" bestFit="1" customWidth="1"/>
    <col min="34" max="34" width="50.85546875" bestFit="1" customWidth="1"/>
    <col min="35" max="35" width="35" bestFit="1" customWidth="1"/>
    <col min="37" max="37" width="11.5703125" bestFit="1" customWidth="1"/>
    <col min="38" max="38" width="13" bestFit="1" customWidth="1"/>
    <col min="39" max="39" width="36.7109375" customWidth="1"/>
    <col min="40" max="40" width="49.140625" bestFit="1" customWidth="1"/>
    <col min="42" max="42" width="50.85546875" bestFit="1" customWidth="1"/>
    <col min="45" max="45" width="49.140625" bestFit="1" customWidth="1"/>
    <col min="47" max="47" width="36.7109375" bestFit="1" customWidth="1"/>
    <col min="50" max="50" width="50.85546875" bestFit="1" customWidth="1"/>
    <col min="55" max="55" width="35" bestFit="1" customWidth="1"/>
    <col min="56" max="56" width="13" customWidth="1"/>
    <col min="57" max="57" width="18.42578125" customWidth="1"/>
    <col min="58" max="59" width="13" customWidth="1"/>
    <col min="60" max="60" width="49.140625" bestFit="1" customWidth="1"/>
    <col min="65" max="65" width="49.140625" bestFit="1" customWidth="1"/>
    <col min="70" max="70" width="45.140625" bestFit="1" customWidth="1"/>
    <col min="75" max="75" width="35" bestFit="1" customWidth="1"/>
    <col min="78" max="78" width="13" bestFit="1" customWidth="1"/>
    <col min="80" max="80" width="49.140625" bestFit="1" customWidth="1"/>
    <col min="85" max="85" width="49.140625" bestFit="1" customWidth="1"/>
    <col min="87" max="87" width="35" bestFit="1" customWidth="1"/>
    <col min="88" max="88" width="13" bestFit="1" customWidth="1"/>
    <col min="90" max="90" width="49.140625" bestFit="1" customWidth="1"/>
    <col min="91" max="92" width="13.7109375" bestFit="1" customWidth="1"/>
    <col min="95" max="95" width="39.140625" bestFit="1" customWidth="1"/>
    <col min="96" max="96" width="50.28515625" bestFit="1" customWidth="1"/>
    <col min="97" max="97" width="15.85546875" bestFit="1" customWidth="1"/>
    <col min="98" max="98" width="14.85546875" bestFit="1" customWidth="1"/>
    <col min="99" max="99" width="13" bestFit="1" customWidth="1"/>
    <col min="100" max="100" width="11" bestFit="1" customWidth="1"/>
    <col min="103" max="103" width="26.7109375" bestFit="1" customWidth="1"/>
    <col min="104" max="104" width="15.85546875" bestFit="1" customWidth="1"/>
    <col min="165" max="165" width="50.28515625" bestFit="1" customWidth="1"/>
    <col min="170" max="170" width="46.42578125" bestFit="1" customWidth="1"/>
    <col min="175" max="175" width="36" bestFit="1" customWidth="1"/>
    <col min="180" max="180" width="50.28515625" bestFit="1" customWidth="1"/>
    <col min="185" max="185" width="50.28515625" bestFit="1" customWidth="1"/>
    <col min="190" max="190" width="46.42578125" bestFit="1" customWidth="1"/>
    <col min="195" max="195" width="36" bestFit="1" customWidth="1"/>
    <col min="200" max="200" width="50.28515625" bestFit="1" customWidth="1"/>
    <col min="205" max="205" width="50.28515625" bestFit="1" customWidth="1"/>
    <col min="210" max="210" width="46.42578125" bestFit="1" customWidth="1"/>
    <col min="215" max="215" width="26.7109375" bestFit="1" customWidth="1"/>
    <col min="216" max="216" width="13" bestFit="1" customWidth="1"/>
    <col min="218" max="219" width="13" bestFit="1" customWidth="1"/>
    <col min="516" max="516" width="57.7109375" bestFit="1" customWidth="1"/>
    <col min="517" max="517" width="55.85546875" bestFit="1" customWidth="1"/>
    <col min="518" max="518" width="15.85546875" bestFit="1" customWidth="1"/>
    <col min="519" max="519" width="11.140625" bestFit="1" customWidth="1"/>
    <col min="520" max="520" width="14" customWidth="1"/>
    <col min="820" max="820" width="15.85546875" bestFit="1" customWidth="1"/>
    <col min="821" max="821" width="14.85546875" bestFit="1" customWidth="1"/>
    <col min="823" max="823" width="33.85546875" bestFit="1" customWidth="1"/>
    <col min="824" max="824" width="14.42578125" bestFit="1" customWidth="1"/>
    <col min="825" max="825" width="15.85546875" bestFit="1" customWidth="1"/>
    <col min="826" max="827" width="14.85546875" bestFit="1" customWidth="1"/>
    <col min="832" max="832" width="13" bestFit="1" customWidth="1"/>
    <col min="833" max="833" width="13.7109375" bestFit="1" customWidth="1"/>
    <col min="835" max="835" width="11" bestFit="1" customWidth="1"/>
  </cols>
  <sheetData>
    <row r="1" s="257" customFormat="1" ht="37.5" customHeight="1" x14ac:dyDescent="0.25"/>
    <row r="2" s="260" customFormat="1" ht="5.25" customHeight="1" x14ac:dyDescent="0.25"/>
    <row r="3" s="239" customFormat="1" x14ac:dyDescent="0.25"/>
  </sheetData>
  <dataValidations count="1">
    <dataValidation type="list" allowBlank="1" showInputMessage="1" showErrorMessage="1" sqref="H1">
      <formula1>"StartZero,StartOne,StartGivenVector,StartRaySearch,StartSphereSearch"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rgb="FFF7D117"/>
  </sheetPr>
  <dimension ref="A1:D21"/>
  <sheetViews>
    <sheetView tabSelected="1" zoomScaleNormal="100" workbookViewId="0">
      <pane ySplit="2" topLeftCell="A3" activePane="bottomLeft" state="frozen"/>
      <selection activeCell="C6" sqref="C6"/>
      <selection pane="bottomLeft"/>
    </sheetView>
  </sheetViews>
  <sheetFormatPr defaultRowHeight="15" x14ac:dyDescent="0.25"/>
  <cols>
    <col min="1" max="1" width="15.28515625" customWidth="1"/>
    <col min="2" max="2" width="31.7109375" customWidth="1"/>
    <col min="3" max="3" width="115.28515625" customWidth="1"/>
  </cols>
  <sheetData>
    <row r="1" spans="1:4" s="257" customFormat="1" ht="37.5" customHeight="1" x14ac:dyDescent="0.25"/>
    <row r="2" spans="1:4" s="260" customFormat="1" ht="5.25" customHeight="1" x14ac:dyDescent="0.25"/>
    <row r="4" spans="1:4" x14ac:dyDescent="0.25">
      <c r="A4" s="259" t="s">
        <v>444</v>
      </c>
      <c r="B4" s="259" t="s">
        <v>446</v>
      </c>
      <c r="C4" s="259" t="s">
        <v>445</v>
      </c>
      <c r="D4" s="257"/>
    </row>
    <row r="5" spans="1:4" x14ac:dyDescent="0.25">
      <c r="A5" s="239" t="s">
        <v>341</v>
      </c>
      <c r="B5" s="239" t="s">
        <v>292</v>
      </c>
      <c r="C5" s="239" t="s">
        <v>602</v>
      </c>
    </row>
    <row r="6" spans="1:4" x14ac:dyDescent="0.25">
      <c r="A6" s="239" t="s">
        <v>341</v>
      </c>
      <c r="B6" s="239" t="s">
        <v>541</v>
      </c>
      <c r="C6" s="239" t="b">
        <v>1</v>
      </c>
    </row>
    <row r="7" spans="1:4" x14ac:dyDescent="0.25">
      <c r="A7" s="239" t="s">
        <v>341</v>
      </c>
      <c r="B7" s="239" t="s">
        <v>551</v>
      </c>
      <c r="C7" s="239">
        <v>2</v>
      </c>
    </row>
    <row r="8" spans="1:4" x14ac:dyDescent="0.25">
      <c r="A8" s="239" t="s">
        <v>542</v>
      </c>
      <c r="B8" s="239" t="s">
        <v>543</v>
      </c>
      <c r="C8" s="239" t="s">
        <v>603</v>
      </c>
    </row>
    <row r="9" spans="1:4" x14ac:dyDescent="0.25">
      <c r="A9" s="239" t="s">
        <v>546</v>
      </c>
      <c r="B9" s="239" t="s">
        <v>547</v>
      </c>
      <c r="C9" s="239" t="b">
        <v>0</v>
      </c>
    </row>
    <row r="10" spans="1:4" x14ac:dyDescent="0.25">
      <c r="A10" s="239" t="s">
        <v>546</v>
      </c>
      <c r="B10" s="239" t="s">
        <v>548</v>
      </c>
      <c r="C10" s="239" t="b">
        <v>0</v>
      </c>
    </row>
    <row r="11" spans="1:4" x14ac:dyDescent="0.25">
      <c r="A11" s="239" t="s">
        <v>546</v>
      </c>
      <c r="B11" s="239" t="s">
        <v>549</v>
      </c>
      <c r="C11" s="239" t="b">
        <v>1</v>
      </c>
    </row>
    <row r="12" spans="1:4" x14ac:dyDescent="0.25">
      <c r="A12" s="239" t="s">
        <v>546</v>
      </c>
      <c r="B12" s="239" t="s">
        <v>550</v>
      </c>
      <c r="C12" s="239" t="b">
        <v>1</v>
      </c>
    </row>
    <row r="13" spans="1:4" x14ac:dyDescent="0.25">
      <c r="A13" s="239" t="s">
        <v>544</v>
      </c>
      <c r="B13" s="239" t="s">
        <v>545</v>
      </c>
      <c r="C13" s="239" t="s">
        <v>590</v>
      </c>
    </row>
    <row r="14" spans="1:4" x14ac:dyDescent="0.25">
      <c r="A14" s="239" t="s">
        <v>574</v>
      </c>
      <c r="B14" s="239" t="s">
        <v>575</v>
      </c>
      <c r="C14" s="239" t="s">
        <v>604</v>
      </c>
    </row>
    <row r="15" spans="1:4" x14ac:dyDescent="0.25">
      <c r="A15" s="239" t="s">
        <v>574</v>
      </c>
      <c r="B15" s="239" t="s">
        <v>547</v>
      </c>
      <c r="C15" s="239" t="b">
        <v>0</v>
      </c>
    </row>
    <row r="16" spans="1:4" x14ac:dyDescent="0.25">
      <c r="A16" s="239" t="s">
        <v>574</v>
      </c>
      <c r="B16" s="239" t="s">
        <v>548</v>
      </c>
      <c r="C16" s="239" t="b">
        <v>0</v>
      </c>
    </row>
    <row r="17" spans="1:3" x14ac:dyDescent="0.25">
      <c r="A17" s="239" t="s">
        <v>574</v>
      </c>
      <c r="B17" s="239" t="s">
        <v>549</v>
      </c>
      <c r="C17" s="239" t="b">
        <v>1</v>
      </c>
    </row>
    <row r="18" spans="1:3" x14ac:dyDescent="0.25">
      <c r="A18" s="239" t="s">
        <v>574</v>
      </c>
      <c r="B18" s="239" t="s">
        <v>550</v>
      </c>
      <c r="C18" s="239" t="b">
        <v>1</v>
      </c>
    </row>
    <row r="19" spans="1:3" x14ac:dyDescent="0.25">
      <c r="A19" s="239" t="s">
        <v>169</v>
      </c>
      <c r="B19" s="239" t="s">
        <v>538</v>
      </c>
      <c r="C19" s="239" t="s">
        <v>598</v>
      </c>
    </row>
    <row r="20" spans="1:3" x14ac:dyDescent="0.25">
      <c r="A20" s="239" t="s">
        <v>169</v>
      </c>
      <c r="B20" s="239" t="s">
        <v>539</v>
      </c>
      <c r="C20" s="239" t="s">
        <v>591</v>
      </c>
    </row>
    <row r="21" spans="1:3" x14ac:dyDescent="0.25">
      <c r="A21" s="239" t="s">
        <v>169</v>
      </c>
      <c r="B21" s="239" t="s">
        <v>540</v>
      </c>
      <c r="C21" s="239" t="s">
        <v>590</v>
      </c>
    </row>
  </sheetData>
  <dataValidations disablePrompts="1" count="1">
    <dataValidation type="list" allowBlank="1" showInputMessage="1" showErrorMessage="1" sqref="H1:H2">
      <formula1>"StartZero,StartOne,StartGivenVector,StartRaySearch,StartSphereSearch"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5" r:id="rId4" name="Button 3">
              <controlPr defaultSize="0" print="0" autoFill="0" autoPict="0" macro="[0]!Sheet18.SaveSettings">
                <anchor moveWithCells="1" sizeWithCells="1">
                  <from>
                    <xdr:col>2</xdr:col>
                    <xdr:colOff>2990850</xdr:colOff>
                    <xdr:row>0</xdr:row>
                    <xdr:rowOff>85725</xdr:rowOff>
                  </from>
                  <to>
                    <xdr:col>2</xdr:col>
                    <xdr:colOff>4467225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7D117"/>
  </sheetPr>
  <dimension ref="B2:H26"/>
  <sheetViews>
    <sheetView workbookViewId="0">
      <selection activeCell="O10" sqref="O10"/>
    </sheetView>
  </sheetViews>
  <sheetFormatPr defaultColWidth="9.28515625" defaultRowHeight="15" x14ac:dyDescent="0.25"/>
  <cols>
    <col min="1" max="1" width="2" style="246" customWidth="1"/>
    <col min="2" max="7" width="9.28515625" style="246"/>
    <col min="8" max="8" width="7.85546875" style="246" customWidth="1"/>
    <col min="9" max="16384" width="9.28515625" style="246"/>
  </cols>
  <sheetData>
    <row r="2" spans="2:8" ht="6" customHeight="1" x14ac:dyDescent="0.25">
      <c r="B2" s="267"/>
      <c r="C2" s="267"/>
      <c r="D2" s="268"/>
      <c r="E2" s="268"/>
      <c r="F2" s="268"/>
      <c r="G2" s="268"/>
      <c r="H2" s="268"/>
    </row>
    <row r="3" spans="2:8" ht="18" x14ac:dyDescent="0.25">
      <c r="B3" s="256"/>
      <c r="C3" s="256"/>
      <c r="D3" s="255"/>
      <c r="E3" s="255"/>
      <c r="F3" s="255"/>
      <c r="G3" s="255"/>
      <c r="H3" s="255"/>
    </row>
    <row r="4" spans="2:8" x14ac:dyDescent="0.25">
      <c r="B4" s="255"/>
      <c r="C4" s="255"/>
      <c r="D4" s="255"/>
      <c r="E4" s="255"/>
      <c r="F4" s="255"/>
      <c r="G4" s="255"/>
      <c r="H4" s="255"/>
    </row>
    <row r="5" spans="2:8" ht="18" x14ac:dyDescent="0.25">
      <c r="B5" s="256" t="s">
        <v>449</v>
      </c>
      <c r="C5" s="256"/>
      <c r="D5" s="255"/>
      <c r="E5" s="255"/>
      <c r="F5" s="255"/>
      <c r="G5" s="255"/>
      <c r="H5" s="255"/>
    </row>
    <row r="6" spans="2:8" x14ac:dyDescent="0.25">
      <c r="B6" s="255" t="s">
        <v>448</v>
      </c>
      <c r="C6" s="255"/>
      <c r="D6" s="255"/>
      <c r="E6" s="255"/>
      <c r="F6" s="255"/>
      <c r="G6" s="255"/>
      <c r="H6" s="255"/>
    </row>
    <row r="7" spans="2:8" x14ac:dyDescent="0.25">
      <c r="B7" s="255"/>
      <c r="C7" s="255"/>
      <c r="D7" s="255"/>
      <c r="E7" s="255"/>
      <c r="F7" s="255"/>
      <c r="G7" s="255"/>
      <c r="H7" s="255"/>
    </row>
    <row r="8" spans="2:8" x14ac:dyDescent="0.25">
      <c r="B8" s="255"/>
      <c r="C8" s="255"/>
      <c r="D8" s="255"/>
      <c r="E8" s="255"/>
      <c r="F8" s="255"/>
      <c r="G8" s="269"/>
      <c r="H8" s="269"/>
    </row>
    <row r="9" spans="2:8" x14ac:dyDescent="0.25">
      <c r="B9" s="255"/>
      <c r="C9" s="255"/>
      <c r="D9" s="255"/>
      <c r="E9" s="255"/>
      <c r="F9" s="255"/>
      <c r="G9" s="269"/>
      <c r="H9" s="269"/>
    </row>
    <row r="10" spans="2:8" x14ac:dyDescent="0.25">
      <c r="B10" s="255"/>
      <c r="C10" s="255"/>
      <c r="D10" s="255"/>
      <c r="E10" s="255"/>
      <c r="F10" s="255"/>
      <c r="G10" s="269"/>
      <c r="H10" s="269"/>
    </row>
    <row r="11" spans="2:8" x14ac:dyDescent="0.25">
      <c r="B11" s="255"/>
      <c r="C11" s="255"/>
      <c r="D11" s="255"/>
      <c r="E11" s="255"/>
      <c r="F11" s="255"/>
      <c r="G11" s="269"/>
      <c r="H11" s="269"/>
    </row>
    <row r="12" spans="2:8" x14ac:dyDescent="0.25">
      <c r="B12" s="255"/>
      <c r="C12" s="255"/>
      <c r="D12" s="255"/>
      <c r="E12" s="255"/>
      <c r="F12" s="255"/>
      <c r="G12" s="269"/>
      <c r="H12" s="269"/>
    </row>
    <row r="13" spans="2:8" x14ac:dyDescent="0.25">
      <c r="B13" s="255"/>
      <c r="C13" s="255"/>
      <c r="D13" s="255"/>
      <c r="E13" s="255"/>
      <c r="F13" s="255"/>
      <c r="G13" s="269"/>
      <c r="H13" s="269"/>
    </row>
    <row r="14" spans="2:8" x14ac:dyDescent="0.25">
      <c r="B14" s="255"/>
      <c r="C14" s="255"/>
      <c r="D14" s="255"/>
      <c r="E14" s="255"/>
      <c r="F14" s="255"/>
      <c r="G14" s="269"/>
      <c r="H14" s="269"/>
    </row>
    <row r="15" spans="2:8" x14ac:dyDescent="0.25">
      <c r="B15" s="255"/>
      <c r="C15" s="255"/>
      <c r="D15" s="255"/>
      <c r="E15" s="255"/>
      <c r="F15" s="255"/>
      <c r="G15" s="269"/>
      <c r="H15" s="269"/>
    </row>
    <row r="16" spans="2:8" x14ac:dyDescent="0.25">
      <c r="B16" s="255"/>
      <c r="C16" s="255"/>
      <c r="D16" s="255"/>
      <c r="E16" s="255"/>
      <c r="F16" s="255"/>
      <c r="G16" s="269"/>
      <c r="H16" s="269"/>
    </row>
    <row r="17" spans="2:8" x14ac:dyDescent="0.25">
      <c r="B17" s="255"/>
      <c r="C17" s="255"/>
      <c r="D17" s="255"/>
      <c r="E17" s="255"/>
      <c r="F17" s="255"/>
      <c r="G17" s="269"/>
      <c r="H17" s="269"/>
    </row>
    <row r="18" spans="2:8" ht="1.5" customHeight="1" x14ac:dyDescent="0.25">
      <c r="B18" s="255"/>
      <c r="C18" s="255"/>
      <c r="D18" s="255"/>
      <c r="E18" s="255"/>
      <c r="F18" s="255"/>
      <c r="G18" s="269"/>
      <c r="H18" s="269"/>
    </row>
    <row r="19" spans="2:8" hidden="1" x14ac:dyDescent="0.25">
      <c r="B19" s="255"/>
      <c r="C19" s="255"/>
      <c r="D19" s="255"/>
      <c r="E19" s="255"/>
      <c r="F19" s="255"/>
      <c r="G19" s="269"/>
      <c r="H19" s="269"/>
    </row>
    <row r="20" spans="2:8" x14ac:dyDescent="0.25">
      <c r="B20" s="550" t="s">
        <v>600</v>
      </c>
      <c r="C20" s="551"/>
      <c r="D20" s="551"/>
      <c r="E20" s="551"/>
      <c r="F20" s="551"/>
      <c r="G20" s="551"/>
      <c r="H20" s="551"/>
    </row>
    <row r="21" spans="2:8" ht="6" customHeight="1" x14ac:dyDescent="0.25">
      <c r="B21" s="267"/>
      <c r="C21" s="267"/>
      <c r="D21" s="267"/>
      <c r="E21" s="267"/>
      <c r="F21" s="267"/>
      <c r="G21" s="267"/>
      <c r="H21" s="267"/>
    </row>
    <row r="22" spans="2:8" x14ac:dyDescent="0.25">
      <c r="B22" s="246" t="s">
        <v>601</v>
      </c>
    </row>
    <row r="25" spans="2:8" x14ac:dyDescent="0.25">
      <c r="B25" s="380"/>
    </row>
    <row r="26" spans="2:8" x14ac:dyDescent="0.25">
      <c r="B26" s="379"/>
    </row>
  </sheetData>
  <mergeCells count="1">
    <mergeCell ref="B20:H20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R3"/>
  <sheetViews>
    <sheetView topLeftCell="F1" zoomScale="70" zoomScaleNormal="70" workbookViewId="0">
      <selection activeCell="N18" sqref="N18"/>
    </sheetView>
  </sheetViews>
  <sheetFormatPr defaultRowHeight="15" x14ac:dyDescent="0.25"/>
  <cols>
    <col min="1" max="1" width="34.42578125" customWidth="1"/>
    <col min="2" max="2" width="26.28515625" customWidth="1"/>
    <col min="3" max="3" width="25.42578125" customWidth="1"/>
    <col min="4" max="4" width="20.7109375" customWidth="1"/>
    <col min="5" max="5" width="21.42578125" customWidth="1"/>
    <col min="6" max="6" width="30.5703125" customWidth="1"/>
    <col min="7" max="7" width="23.28515625" customWidth="1"/>
    <col min="8" max="9" width="23.7109375" customWidth="1"/>
    <col min="10" max="12" width="26.42578125" customWidth="1"/>
    <col min="13" max="13" width="42.28515625" customWidth="1"/>
    <col min="14" max="14" width="31.5703125" customWidth="1"/>
    <col min="15" max="15" width="19.28515625" customWidth="1"/>
    <col min="16" max="16" width="18.7109375" customWidth="1"/>
    <col min="17" max="17" width="22.28515625" customWidth="1"/>
    <col min="18" max="18" width="17.7109375" customWidth="1"/>
  </cols>
  <sheetData>
    <row r="1" spans="1:18" s="239" customFormat="1" ht="16.5" thickBot="1" x14ac:dyDescent="0.3">
      <c r="A1" s="240" t="s">
        <v>0</v>
      </c>
      <c r="E1" s="240" t="s">
        <v>519</v>
      </c>
      <c r="I1" s="240" t="s">
        <v>521</v>
      </c>
      <c r="M1" s="276" t="s">
        <v>525</v>
      </c>
    </row>
    <row r="2" spans="1:18" ht="16.5" thickTop="1" thickBot="1" x14ac:dyDescent="0.3">
      <c r="A2" s="361" t="s">
        <v>518</v>
      </c>
      <c r="B2" s="361" t="s">
        <v>343</v>
      </c>
      <c r="C2" s="361" t="s">
        <v>173</v>
      </c>
      <c r="E2" s="361" t="s">
        <v>518</v>
      </c>
      <c r="F2" s="361" t="s">
        <v>522</v>
      </c>
      <c r="G2" s="361" t="s">
        <v>520</v>
      </c>
      <c r="I2" s="361" t="s">
        <v>524</v>
      </c>
      <c r="J2" s="361" t="s">
        <v>522</v>
      </c>
      <c r="K2" s="361" t="s">
        <v>523</v>
      </c>
      <c r="M2" s="361" t="s">
        <v>518</v>
      </c>
      <c r="N2" s="361" t="s">
        <v>343</v>
      </c>
      <c r="O2" s="361" t="s">
        <v>456</v>
      </c>
      <c r="P2" s="361" t="s">
        <v>455</v>
      </c>
      <c r="Q2" s="361" t="s">
        <v>454</v>
      </c>
      <c r="R2" s="361" t="s">
        <v>520</v>
      </c>
    </row>
    <row r="3" spans="1:18" ht="15.75" thickTop="1" x14ac:dyDescent="0.25"/>
  </sheetData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 tint="-0.249977111117893"/>
  </sheetPr>
  <dimension ref="A1:Y29"/>
  <sheetViews>
    <sheetView zoomScale="63" zoomScaleNormal="63" workbookViewId="0">
      <pane ySplit="2" topLeftCell="A3" activePane="bottomLeft" state="frozen"/>
      <selection activeCell="C6" sqref="C6"/>
      <selection pane="bottomLeft" activeCell="K52" sqref="K52"/>
    </sheetView>
  </sheetViews>
  <sheetFormatPr defaultRowHeight="15" x14ac:dyDescent="0.25"/>
  <cols>
    <col min="1" max="2" width="5.42578125" customWidth="1"/>
    <col min="3" max="3" width="12.140625" customWidth="1"/>
    <col min="4" max="4" width="9" customWidth="1"/>
    <col min="5" max="5" width="2.85546875" customWidth="1"/>
    <col min="6" max="6" width="6" customWidth="1"/>
    <col min="7" max="7" width="14" customWidth="1"/>
    <col min="8" max="8" width="9.7109375" customWidth="1"/>
    <col min="9" max="9" width="14" customWidth="1"/>
    <col min="10" max="10" width="50.42578125" customWidth="1"/>
    <col min="11" max="11" width="51" customWidth="1"/>
    <col min="12" max="12" width="46.85546875" customWidth="1"/>
    <col min="13" max="13" width="48.85546875" customWidth="1"/>
    <col min="14" max="14" width="51.42578125" customWidth="1"/>
    <col min="15" max="15" width="51.5703125" customWidth="1"/>
    <col min="16" max="16" width="49.28515625" customWidth="1"/>
    <col min="17" max="17" width="48" customWidth="1"/>
    <col min="18" max="18" width="52.28515625" customWidth="1"/>
    <col min="19" max="19" width="50.42578125" customWidth="1"/>
    <col min="20" max="20" width="51.85546875" customWidth="1"/>
    <col min="21" max="21" width="51.42578125" customWidth="1"/>
    <col min="22" max="23" width="49.140625" customWidth="1"/>
    <col min="24" max="24" width="49.85546875" customWidth="1"/>
    <col min="25" max="25" width="50.28515625" customWidth="1"/>
    <col min="26" max="26" width="46.140625" customWidth="1"/>
    <col min="27" max="27" width="47.7109375" bestFit="1" customWidth="1"/>
    <col min="28" max="28" width="47.28515625" bestFit="1" customWidth="1"/>
    <col min="29" max="29" width="47.7109375" bestFit="1" customWidth="1"/>
    <col min="30" max="30" width="47.28515625" bestFit="1" customWidth="1"/>
    <col min="31" max="31" width="47.140625" bestFit="1" customWidth="1"/>
    <col min="32" max="32" width="46.5703125" bestFit="1" customWidth="1"/>
    <col min="33" max="34" width="48.28515625" bestFit="1" customWidth="1"/>
    <col min="35" max="35" width="47.7109375" bestFit="1" customWidth="1"/>
    <col min="36" max="36" width="48.28515625" bestFit="1" customWidth="1"/>
    <col min="37" max="38" width="44.5703125" bestFit="1" customWidth="1"/>
    <col min="39" max="39" width="45.42578125" bestFit="1" customWidth="1"/>
    <col min="40" max="40" width="41.5703125" bestFit="1" customWidth="1"/>
    <col min="41" max="42" width="42.7109375" bestFit="1" customWidth="1"/>
    <col min="43" max="43" width="45" bestFit="1" customWidth="1"/>
    <col min="44" max="44" width="43.28515625" bestFit="1" customWidth="1"/>
    <col min="45" max="45" width="42.28515625" bestFit="1" customWidth="1"/>
    <col min="46" max="46" width="42.7109375" bestFit="1" customWidth="1"/>
    <col min="47" max="47" width="43.42578125" bestFit="1" customWidth="1"/>
    <col min="48" max="48" width="59.7109375" bestFit="1" customWidth="1"/>
    <col min="49" max="49" width="44.42578125" bestFit="1" customWidth="1"/>
    <col min="50" max="50" width="59.28515625" bestFit="1" customWidth="1"/>
    <col min="51" max="51" width="43.28515625" bestFit="1" customWidth="1"/>
    <col min="52" max="52" width="42.7109375" bestFit="1" customWidth="1"/>
    <col min="53" max="53" width="58.7109375" bestFit="1" customWidth="1"/>
    <col min="54" max="54" width="43" bestFit="1" customWidth="1"/>
    <col min="55" max="55" width="56.5703125" bestFit="1" customWidth="1"/>
    <col min="56" max="56" width="42.5703125" bestFit="1" customWidth="1"/>
    <col min="57" max="57" width="42.7109375" bestFit="1" customWidth="1"/>
    <col min="58" max="58" width="56.5703125" bestFit="1" customWidth="1"/>
    <col min="59" max="59" width="42.140625" bestFit="1" customWidth="1"/>
    <col min="60" max="60" width="58.7109375" bestFit="1" customWidth="1"/>
    <col min="61" max="61" width="44.85546875" bestFit="1" customWidth="1"/>
    <col min="62" max="62" width="42.5703125" bestFit="1" customWidth="1"/>
    <col min="63" max="63" width="43.42578125" bestFit="1" customWidth="1"/>
    <col min="64" max="64" width="42.28515625" bestFit="1" customWidth="1"/>
    <col min="65" max="65" width="43.85546875" bestFit="1" customWidth="1"/>
    <col min="66" max="66" width="44.85546875" bestFit="1" customWidth="1"/>
    <col min="67" max="67" width="41.5703125" bestFit="1" customWidth="1"/>
    <col min="68" max="71" width="46.42578125" bestFit="1" customWidth="1"/>
    <col min="72" max="72" width="45.7109375" bestFit="1" customWidth="1"/>
    <col min="73" max="73" width="45.28515625" bestFit="1" customWidth="1"/>
    <col min="74" max="74" width="45.42578125" bestFit="1" customWidth="1"/>
    <col min="75" max="75" width="45.7109375" bestFit="1" customWidth="1"/>
    <col min="76" max="76" width="45" bestFit="1" customWidth="1"/>
    <col min="77" max="77" width="44.42578125" bestFit="1" customWidth="1"/>
    <col min="78" max="78" width="43" bestFit="1" customWidth="1"/>
    <col min="79" max="79" width="47.140625" bestFit="1" customWidth="1"/>
    <col min="80" max="80" width="48" bestFit="1" customWidth="1"/>
    <col min="81" max="81" width="46.140625" bestFit="1" customWidth="1"/>
    <col min="82" max="82" width="46.85546875" bestFit="1" customWidth="1"/>
    <col min="83" max="83" width="47.140625" bestFit="1" customWidth="1"/>
    <col min="84" max="84" width="46.5703125" bestFit="1" customWidth="1"/>
    <col min="85" max="85" width="46.140625" bestFit="1" customWidth="1"/>
    <col min="86" max="86" width="47.140625" bestFit="1" customWidth="1"/>
    <col min="87" max="87" width="44.42578125" bestFit="1" customWidth="1"/>
    <col min="88" max="88" width="46.42578125" bestFit="1" customWidth="1"/>
    <col min="89" max="89" width="46.5703125" bestFit="1" customWidth="1"/>
    <col min="90" max="90" width="47.28515625" bestFit="1" customWidth="1"/>
    <col min="91" max="91" width="46" bestFit="1" customWidth="1"/>
    <col min="92" max="92" width="43.85546875" bestFit="1" customWidth="1"/>
    <col min="93" max="94" width="46.85546875" bestFit="1" customWidth="1"/>
    <col min="95" max="95" width="45.42578125" bestFit="1" customWidth="1"/>
    <col min="96" max="96" width="46.85546875" bestFit="1" customWidth="1"/>
    <col min="97" max="97" width="44.140625" bestFit="1" customWidth="1"/>
    <col min="98" max="99" width="47.7109375" bestFit="1" customWidth="1"/>
    <col min="100" max="100" width="47.28515625" bestFit="1" customWidth="1"/>
    <col min="101" max="101" width="47.7109375" bestFit="1" customWidth="1"/>
  </cols>
  <sheetData>
    <row r="1" spans="1:25" s="257" customFormat="1" ht="37.5" customHeight="1" x14ac:dyDescent="0.25">
      <c r="X1" s="258"/>
    </row>
    <row r="2" spans="1:25" s="260" customFormat="1" ht="5.25" customHeight="1" x14ac:dyDescent="0.25">
      <c r="X2" s="261"/>
    </row>
    <row r="3" spans="1:25" x14ac:dyDescent="0.25">
      <c r="A3" s="239"/>
      <c r="B3" s="239"/>
      <c r="C3" s="239"/>
      <c r="D3" s="239"/>
      <c r="E3" s="239"/>
      <c r="F3" s="239"/>
      <c r="G3" s="239"/>
      <c r="H3" s="239"/>
      <c r="I3" s="239"/>
      <c r="J3" s="239"/>
      <c r="K3" s="239"/>
      <c r="L3" s="36"/>
    </row>
    <row r="4" spans="1:25" x14ac:dyDescent="0.25">
      <c r="A4" s="239"/>
      <c r="B4" s="239"/>
      <c r="C4" s="239"/>
      <c r="D4" s="239"/>
      <c r="E4" s="239"/>
      <c r="F4" s="239"/>
      <c r="J4" s="239"/>
      <c r="K4" s="239"/>
      <c r="P4" s="239"/>
      <c r="Q4" s="239"/>
    </row>
    <row r="5" spans="1:25" x14ac:dyDescent="0.25">
      <c r="A5" s="239"/>
      <c r="B5" s="239"/>
      <c r="C5" s="239"/>
      <c r="D5" s="239"/>
      <c r="E5" s="239"/>
      <c r="F5" s="239"/>
      <c r="J5" s="239"/>
      <c r="K5" s="239"/>
      <c r="P5" s="239"/>
      <c r="Q5" s="239"/>
      <c r="R5" s="239"/>
      <c r="S5" s="239"/>
      <c r="T5" s="239"/>
      <c r="U5" s="239"/>
      <c r="V5" s="239"/>
      <c r="W5" s="239"/>
      <c r="X5" s="239"/>
      <c r="Y5" s="239"/>
    </row>
    <row r="6" spans="1:25" x14ac:dyDescent="0.25">
      <c r="A6" s="239"/>
      <c r="B6" s="239"/>
      <c r="C6" s="239"/>
      <c r="D6" s="239"/>
      <c r="E6" s="239"/>
      <c r="F6" s="239"/>
      <c r="J6" s="239"/>
      <c r="K6" s="239"/>
      <c r="P6" s="239"/>
      <c r="Q6" s="239"/>
      <c r="R6" s="364"/>
      <c r="S6" s="364"/>
      <c r="T6" s="364"/>
      <c r="U6" s="364"/>
      <c r="V6" s="364"/>
      <c r="W6" s="364"/>
      <c r="X6" s="364"/>
      <c r="Y6" s="364"/>
    </row>
    <row r="7" spans="1:25" x14ac:dyDescent="0.25">
      <c r="A7" s="239"/>
      <c r="B7" s="239"/>
      <c r="C7" s="239"/>
      <c r="D7" s="239"/>
      <c r="E7" s="239"/>
      <c r="F7" s="239"/>
      <c r="J7" s="239"/>
      <c r="K7" s="239"/>
      <c r="P7" s="239"/>
      <c r="Q7" s="239"/>
      <c r="R7" s="364"/>
      <c r="S7" s="364"/>
      <c r="T7" s="364"/>
      <c r="U7" s="364"/>
      <c r="V7" s="364"/>
      <c r="W7" s="364"/>
      <c r="X7" s="364"/>
      <c r="Y7" s="364"/>
    </row>
    <row r="8" spans="1:25" x14ac:dyDescent="0.25">
      <c r="A8" s="239"/>
      <c r="B8" s="239"/>
      <c r="C8" s="239"/>
      <c r="D8" s="239"/>
      <c r="E8" s="239"/>
      <c r="F8" s="239"/>
      <c r="J8" s="239"/>
      <c r="K8" s="239"/>
      <c r="P8" s="239"/>
      <c r="Q8" s="239"/>
      <c r="R8" s="364"/>
      <c r="S8" s="364"/>
      <c r="T8" s="364"/>
      <c r="U8" s="364"/>
      <c r="V8" s="35"/>
      <c r="W8" s="364"/>
      <c r="X8" s="364"/>
      <c r="Y8" s="364"/>
    </row>
    <row r="9" spans="1:25" x14ac:dyDescent="0.25">
      <c r="A9" s="239"/>
      <c r="B9" s="239"/>
      <c r="C9" s="239"/>
      <c r="D9" s="239"/>
      <c r="E9" s="239"/>
      <c r="F9" s="239"/>
      <c r="J9" s="36"/>
      <c r="K9" s="239"/>
      <c r="P9" s="239"/>
      <c r="Q9" s="239"/>
      <c r="R9" s="364"/>
      <c r="S9" s="364"/>
      <c r="T9" s="364"/>
      <c r="U9" s="364"/>
      <c r="V9" s="364"/>
      <c r="W9" s="364"/>
      <c r="X9" s="364"/>
      <c r="Y9" s="364"/>
    </row>
    <row r="10" spans="1:25" x14ac:dyDescent="0.25">
      <c r="A10" s="239"/>
      <c r="B10" s="239"/>
      <c r="C10" s="239"/>
      <c r="D10" s="239"/>
      <c r="E10" s="239"/>
      <c r="F10" s="239"/>
      <c r="J10" s="239"/>
      <c r="K10" s="239"/>
      <c r="P10" s="239"/>
      <c r="Q10" s="239"/>
      <c r="R10" s="364"/>
      <c r="S10" s="364"/>
      <c r="T10" s="364"/>
      <c r="U10" s="35"/>
      <c r="V10" s="364"/>
      <c r="W10" s="364"/>
      <c r="X10" s="364"/>
      <c r="Y10" s="364"/>
    </row>
    <row r="11" spans="1:25" x14ac:dyDescent="0.25">
      <c r="A11" s="239"/>
      <c r="B11" s="239"/>
      <c r="C11" s="239"/>
      <c r="D11" s="239"/>
      <c r="E11" s="239"/>
      <c r="F11" s="239"/>
      <c r="G11" s="239"/>
      <c r="H11" s="239"/>
      <c r="I11" s="239"/>
      <c r="J11" s="239"/>
      <c r="K11" s="239"/>
      <c r="P11" s="239"/>
      <c r="Q11" s="239"/>
      <c r="R11" s="364"/>
      <c r="S11" s="364"/>
      <c r="T11" s="364"/>
      <c r="U11" s="364"/>
      <c r="V11" s="364"/>
      <c r="W11" s="364"/>
      <c r="X11" s="364"/>
      <c r="Y11" s="364"/>
    </row>
    <row r="12" spans="1:25" x14ac:dyDescent="0.25">
      <c r="A12" s="239"/>
      <c r="B12" s="239"/>
      <c r="C12" s="239"/>
      <c r="D12" s="239"/>
      <c r="E12" s="239"/>
      <c r="F12" s="239"/>
      <c r="G12" s="239"/>
      <c r="H12" s="239"/>
      <c r="I12" s="239"/>
      <c r="J12" s="239"/>
      <c r="K12" s="239"/>
      <c r="P12" s="239"/>
      <c r="Q12" s="239"/>
      <c r="R12" s="364"/>
      <c r="S12" s="364"/>
      <c r="T12" s="364"/>
      <c r="U12" s="364"/>
      <c r="V12" s="364"/>
      <c r="W12" s="364"/>
      <c r="X12" s="364"/>
      <c r="Y12" s="364"/>
    </row>
    <row r="13" spans="1:25" x14ac:dyDescent="0.25">
      <c r="A13" s="239"/>
      <c r="B13" s="239"/>
      <c r="C13" s="239"/>
      <c r="D13" s="239"/>
      <c r="E13" s="239"/>
      <c r="F13" s="239"/>
      <c r="G13" s="239"/>
      <c r="H13" s="239"/>
      <c r="I13" s="239"/>
      <c r="J13" s="239"/>
      <c r="K13" s="239"/>
      <c r="P13" s="239"/>
      <c r="Q13" s="239"/>
      <c r="R13" s="364"/>
      <c r="S13" s="364"/>
      <c r="T13" s="364"/>
      <c r="U13" s="364"/>
      <c r="V13" s="364"/>
      <c r="W13" s="364"/>
      <c r="X13" s="364"/>
      <c r="Y13" s="364"/>
    </row>
    <row r="14" spans="1:25" x14ac:dyDescent="0.25">
      <c r="A14" s="239"/>
      <c r="B14" s="239"/>
      <c r="C14" s="239"/>
      <c r="D14" s="239"/>
      <c r="E14" s="239"/>
      <c r="F14" s="239"/>
      <c r="G14" s="239"/>
      <c r="H14" s="239"/>
      <c r="I14" s="239"/>
      <c r="J14" s="239"/>
      <c r="K14" s="239"/>
      <c r="P14" s="239"/>
      <c r="Q14" s="364"/>
      <c r="R14" s="364"/>
      <c r="S14" s="364"/>
      <c r="T14" s="364"/>
      <c r="U14" s="364"/>
      <c r="V14" s="364"/>
      <c r="W14" s="364"/>
      <c r="X14" s="364"/>
      <c r="Y14" s="364"/>
    </row>
    <row r="15" spans="1:25" x14ac:dyDescent="0.25">
      <c r="A15" s="239"/>
      <c r="B15" s="239"/>
      <c r="C15" s="239"/>
      <c r="D15" s="239"/>
      <c r="E15" s="239"/>
      <c r="F15" s="239"/>
      <c r="G15" s="239"/>
      <c r="H15" s="239"/>
      <c r="I15" s="239"/>
      <c r="J15" s="239"/>
      <c r="K15" s="239"/>
      <c r="P15" s="239"/>
    </row>
    <row r="16" spans="1:25" x14ac:dyDescent="0.25">
      <c r="A16" s="239"/>
    </row>
    <row r="17" spans="1:5" x14ac:dyDescent="0.25">
      <c r="A17" s="239"/>
    </row>
    <row r="18" spans="1:5" x14ac:dyDescent="0.25">
      <c r="A18" s="239"/>
    </row>
    <row r="19" spans="1:5" x14ac:dyDescent="0.25">
      <c r="A19" s="239"/>
    </row>
    <row r="20" spans="1:5" x14ac:dyDescent="0.25">
      <c r="A20" s="239"/>
    </row>
    <row r="21" spans="1:5" x14ac:dyDescent="0.25">
      <c r="A21" s="239"/>
    </row>
    <row r="22" spans="1:5" x14ac:dyDescent="0.25">
      <c r="A22" s="239"/>
    </row>
    <row r="23" spans="1:5" x14ac:dyDescent="0.25">
      <c r="A23" s="239"/>
      <c r="B23" s="365" t="s">
        <v>532</v>
      </c>
      <c r="C23" s="366"/>
      <c r="D23" s="366"/>
      <c r="E23" s="367" t="s">
        <v>553</v>
      </c>
    </row>
    <row r="24" spans="1:5" x14ac:dyDescent="0.25">
      <c r="A24" s="239"/>
      <c r="B24" s="365" t="s">
        <v>535</v>
      </c>
      <c r="C24" s="366"/>
      <c r="D24" s="366"/>
      <c r="E24" s="367" t="s">
        <v>553</v>
      </c>
    </row>
    <row r="25" spans="1:5" x14ac:dyDescent="0.25">
      <c r="A25" s="239"/>
      <c r="B25" s="365" t="s">
        <v>536</v>
      </c>
      <c r="C25" s="366"/>
      <c r="D25" s="366"/>
      <c r="E25" s="367" t="s">
        <v>553</v>
      </c>
    </row>
    <row r="26" spans="1:5" x14ac:dyDescent="0.25">
      <c r="A26" s="239"/>
      <c r="B26" s="365" t="s">
        <v>533</v>
      </c>
      <c r="C26" s="366"/>
      <c r="D26" s="366"/>
      <c r="E26" s="368">
        <v>1</v>
      </c>
    </row>
    <row r="27" spans="1:5" x14ac:dyDescent="0.25">
      <c r="A27" s="239"/>
      <c r="B27" s="365" t="s">
        <v>534</v>
      </c>
      <c r="C27" s="366"/>
      <c r="D27" s="366"/>
      <c r="E27" s="368">
        <v>1</v>
      </c>
    </row>
    <row r="28" spans="1:5" x14ac:dyDescent="0.25">
      <c r="A28" s="239"/>
      <c r="B28" s="365" t="s">
        <v>537</v>
      </c>
      <c r="C28" s="366"/>
      <c r="D28" s="366"/>
      <c r="E28" s="367" t="s">
        <v>553</v>
      </c>
    </row>
    <row r="29" spans="1:5" x14ac:dyDescent="0.25">
      <c r="A29" s="239"/>
      <c r="B29" s="239"/>
      <c r="C29" s="239"/>
      <c r="D29" s="239"/>
      <c r="E29" s="239"/>
    </row>
  </sheetData>
  <dataConsolidate/>
  <dataValidations count="2">
    <dataValidation type="list" allowBlank="1" showInputMessage="1" showErrorMessage="1" sqref="E24 E23 E25">
      <formula1>CSV_OutputTable_Header</formula1>
    </dataValidation>
    <dataValidation type="list" allowBlank="1" showInputMessage="1" showErrorMessage="1" sqref="E28">
      <formula1>"Horizontal Axis,X:,Y:,Bin A,Bin B,LSF Filter,LSF,All"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9" r:id="rId4" name="Button 7">
              <controlPr defaultSize="0" print="0" autoFill="0" autoPict="0" macro="[0]!btnCoraSheet_Click">
                <anchor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2</xdr:col>
                    <xdr:colOff>371475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5" name="Button 11">
              <controlPr defaultSize="0" print="0" autoFill="0" autoPict="0" macro="[0]!btnImportCSV_Click">
                <anchor>
                  <from>
                    <xdr:col>2</xdr:col>
                    <xdr:colOff>514350</xdr:colOff>
                    <xdr:row>0</xdr:row>
                    <xdr:rowOff>66675</xdr:rowOff>
                  </from>
                  <to>
                    <xdr:col>6</xdr:col>
                    <xdr:colOff>47625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6" name="Button 12">
              <controlPr defaultSize="0" print="0" autoFill="0" autoPict="0" macro="[0]!Sheet12.resetSheet">
                <anchor>
                  <from>
                    <xdr:col>6</xdr:col>
                    <xdr:colOff>238125</xdr:colOff>
                    <xdr:row>0</xdr:row>
                    <xdr:rowOff>66675</xdr:rowOff>
                  </from>
                  <to>
                    <xdr:col>8</xdr:col>
                    <xdr:colOff>200025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39</vt:i4>
      </vt:variant>
    </vt:vector>
  </HeadingPairs>
  <TitlesOfParts>
    <vt:vector size="63" baseType="lpstr">
      <vt:lpstr>Home</vt:lpstr>
      <vt:lpstr>Geertsma_Template</vt:lpstr>
      <vt:lpstr>Geertsma</vt:lpstr>
      <vt:lpstr>UserModel</vt:lpstr>
      <vt:lpstr>Geomec</vt:lpstr>
      <vt:lpstr>FIST</vt:lpstr>
      <vt:lpstr>QuickBlocks</vt:lpstr>
      <vt:lpstr>CorrelationSheet</vt:lpstr>
      <vt:lpstr>Scenario results</vt:lpstr>
      <vt:lpstr>Experimental Design Tables</vt:lpstr>
      <vt:lpstr>QuickBlocks_Template</vt:lpstr>
      <vt:lpstr>Resource sheet</vt:lpstr>
      <vt:lpstr>Scenario plots</vt:lpstr>
      <vt:lpstr>Reliability</vt:lpstr>
      <vt:lpstr>MODEL INFO GEOMEC</vt:lpstr>
      <vt:lpstr>LSF definitions</vt:lpstr>
      <vt:lpstr>Reliability results</vt:lpstr>
      <vt:lpstr>MODEL INFO FIST</vt:lpstr>
      <vt:lpstr>Reliability results temp</vt:lpstr>
      <vt:lpstr>Settings</vt:lpstr>
      <vt:lpstr>Start</vt:lpstr>
      <vt:lpstr>MODEL INFO USERMODEL</vt:lpstr>
      <vt:lpstr>CSV Viewer</vt:lpstr>
      <vt:lpstr>Sheet1</vt:lpstr>
      <vt:lpstr>ChartInput</vt:lpstr>
      <vt:lpstr>Cm</vt:lpstr>
      <vt:lpstr>Components_HeaderTemplate</vt:lpstr>
      <vt:lpstr>dataTable</vt:lpstr>
      <vt:lpstr>DesignScheme</vt:lpstr>
      <vt:lpstr>Dp</vt:lpstr>
      <vt:lpstr>Elastic_properties</vt:lpstr>
      <vt:lpstr>FIST_arguments</vt:lpstr>
      <vt:lpstr>FIST_Line</vt:lpstr>
      <vt:lpstr>Geertsma_arguments</vt:lpstr>
      <vt:lpstr>Geertsma_Base</vt:lpstr>
      <vt:lpstr>Geertsma_base_component</vt:lpstr>
      <vt:lpstr>Geertsma_base_count</vt:lpstr>
      <vt:lpstr>Geertsma_Line</vt:lpstr>
      <vt:lpstr>Geomec_arguments</vt:lpstr>
      <vt:lpstr>GEOMEC_ComponentTable</vt:lpstr>
      <vt:lpstr>GEOMEC_ComponentTable_Uncertainties</vt:lpstr>
      <vt:lpstr>GEOMEC_Line</vt:lpstr>
      <vt:lpstr>Geomec_ModelInfo</vt:lpstr>
      <vt:lpstr>InSitu_Stress</vt:lpstr>
      <vt:lpstr>ModelAttributes_HeaderTemplate</vt:lpstr>
      <vt:lpstr>ParameterTableProbabilisticComputation</vt:lpstr>
      <vt:lpstr>Poisson</vt:lpstr>
      <vt:lpstr>Quickblocks_arguments</vt:lpstr>
      <vt:lpstr>Quickblocks_Base</vt:lpstr>
      <vt:lpstr>Quickblocks_Base_Count</vt:lpstr>
      <vt:lpstr>QuickBlocks_ComponentTable</vt:lpstr>
      <vt:lpstr>Quickblocks_Fault_Base</vt:lpstr>
      <vt:lpstr>Quickblocks_Formation_gridplanes</vt:lpstr>
      <vt:lpstr>Quickblocks_formation_name</vt:lpstr>
      <vt:lpstr>Quickblocks_formation_volume</vt:lpstr>
      <vt:lpstr>QuickBlocks_HiddenValues</vt:lpstr>
      <vt:lpstr>QuickBlocks_Line</vt:lpstr>
      <vt:lpstr>Quickblocks_subsidence_base</vt:lpstr>
      <vt:lpstr>Quickblocks_well_base</vt:lpstr>
      <vt:lpstr>Reservoir_Geometry</vt:lpstr>
      <vt:lpstr>ScenarioResults_CurentCalclationEngine</vt:lpstr>
      <vt:lpstr>TypeOfFailures</vt:lpstr>
      <vt:lpstr>UserModel_arguments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Orie, Richard (Industry, Distribution and Transport)</dc:creator>
  <cp:lastModifiedBy>Van Der Schans, Niels N GSNL-PTT/SPP</cp:lastModifiedBy>
  <cp:lastPrinted>2015-02-06T17:10:48Z</cp:lastPrinted>
  <dcterms:created xsi:type="dcterms:W3CDTF">2006-09-16T00:00:00Z</dcterms:created>
  <dcterms:modified xsi:type="dcterms:W3CDTF">2016-11-10T11:06:50Z</dcterms:modified>
</cp:coreProperties>
</file>