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/Documents/GitHub/DSaML_Projects/Supervised_Learning/"/>
    </mc:Choice>
  </mc:AlternateContent>
  <xr:revisionPtr revIDLastSave="0" documentId="13_ncr:1_{A7E3D865-E4C3-994A-9FB4-FB9D58B322A5}" xr6:coauthVersionLast="47" xr6:coauthVersionMax="47" xr10:uidLastSave="{00000000-0000-0000-0000-000000000000}"/>
  <bookViews>
    <workbookView xWindow="1540" yWindow="680" windowWidth="32920" windowHeight="18560" activeTab="1" xr2:uid="{36C6B408-B3DB-4C98-8193-63E0F9F2EE8D}"/>
  </bookViews>
  <sheets>
    <sheet name="Sheet1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6" i="2" l="1"/>
  <c r="AE26" i="2"/>
  <c r="AD26" i="2"/>
  <c r="AI26" i="2"/>
  <c r="AK26" i="2"/>
  <c r="AJ26" i="2"/>
  <c r="AS5" i="2"/>
  <c r="AU23" i="2"/>
  <c r="AV23" i="2"/>
  <c r="AU21" i="2"/>
  <c r="AT21" i="2"/>
  <c r="AU20" i="2"/>
  <c r="AT20" i="2"/>
  <c r="AU18" i="2"/>
  <c r="AU26" i="2" s="1"/>
  <c r="AT18" i="2"/>
  <c r="AT26" i="2" s="1"/>
  <c r="AU11" i="2"/>
  <c r="AU12" i="2"/>
  <c r="AU13" i="2"/>
  <c r="AU14" i="2"/>
  <c r="AU15" i="2"/>
  <c r="AU16" i="2"/>
  <c r="AU10" i="2"/>
  <c r="AU25" i="2" s="1"/>
  <c r="AT11" i="2"/>
  <c r="AT12" i="2"/>
  <c r="AT13" i="2"/>
  <c r="AT14" i="2"/>
  <c r="AT15" i="2"/>
  <c r="AT16" i="2"/>
  <c r="AT10" i="2"/>
  <c r="AT25" i="2" s="1"/>
  <c r="AR21" i="2"/>
  <c r="AR20" i="2"/>
  <c r="AR18" i="2"/>
  <c r="AR26" i="2" s="1"/>
  <c r="AR11" i="2"/>
  <c r="AR12" i="2"/>
  <c r="AR13" i="2"/>
  <c r="AR14" i="2"/>
  <c r="AR15" i="2"/>
  <c r="AR16" i="2"/>
  <c r="AR10" i="2"/>
  <c r="AR25" i="2" s="1"/>
  <c r="AU5" i="2"/>
  <c r="AU6" i="2"/>
  <c r="AU7" i="2"/>
  <c r="AU8" i="2"/>
  <c r="AU4" i="2"/>
  <c r="AT5" i="2"/>
  <c r="AT6" i="2"/>
  <c r="AT7" i="2"/>
  <c r="AT8" i="2"/>
  <c r="AT4" i="2"/>
  <c r="AS6" i="2"/>
  <c r="AS7" i="2"/>
  <c r="AS8" i="2"/>
  <c r="AS4" i="2"/>
  <c r="AR5" i="2"/>
  <c r="AR6" i="2"/>
  <c r="AR7" i="2"/>
  <c r="AR8" i="2"/>
  <c r="AR4" i="2"/>
  <c r="AQ5" i="2"/>
  <c r="AQ6" i="2"/>
  <c r="AQ7" i="2"/>
  <c r="AQ8" i="2"/>
  <c r="AQ4" i="2"/>
  <c r="AP5" i="2"/>
  <c r="AP6" i="2"/>
  <c r="AP7" i="2"/>
  <c r="AP8" i="2"/>
  <c r="AP4" i="2"/>
  <c r="AO5" i="2"/>
  <c r="AO6" i="2"/>
  <c r="AO7" i="2"/>
  <c r="AO8" i="2"/>
  <c r="AO4" i="2"/>
  <c r="AM20" i="1"/>
  <c r="AL20" i="1"/>
  <c r="AJ20" i="1"/>
  <c r="AM19" i="1"/>
  <c r="AL19" i="1"/>
  <c r="AJ19" i="1"/>
  <c r="AM22" i="1"/>
  <c r="AL22" i="1"/>
  <c r="AJ22" i="1"/>
  <c r="AM17" i="1"/>
  <c r="AL17" i="1"/>
  <c r="AJ17" i="1"/>
  <c r="AM16" i="1"/>
  <c r="AL16" i="1"/>
  <c r="AJ16" i="1"/>
  <c r="AM15" i="1"/>
  <c r="AL15" i="1"/>
  <c r="AJ15" i="1"/>
  <c r="AM14" i="1"/>
  <c r="AL14" i="1"/>
  <c r="AJ14" i="1"/>
  <c r="AM13" i="1"/>
  <c r="AL13" i="1"/>
  <c r="AJ13" i="1"/>
  <c r="AM12" i="1"/>
  <c r="AL12" i="1"/>
  <c r="AJ12" i="1"/>
  <c r="AM5" i="1"/>
  <c r="AL5" i="1"/>
  <c r="AK5" i="1"/>
  <c r="AJ5" i="1"/>
  <c r="AI5" i="1"/>
  <c r="AH5" i="1"/>
  <c r="AG5" i="1"/>
  <c r="AM6" i="1"/>
  <c r="AL6" i="1"/>
  <c r="AK6" i="1"/>
  <c r="AJ6" i="1"/>
  <c r="AI6" i="1"/>
  <c r="AH6" i="1"/>
  <c r="AG6" i="1"/>
  <c r="AM4" i="1"/>
  <c r="AL4" i="1"/>
  <c r="AK4" i="1"/>
  <c r="AJ4" i="1"/>
  <c r="AI4" i="1"/>
  <c r="AH4" i="1"/>
  <c r="AG4" i="1"/>
  <c r="AM3" i="1"/>
  <c r="AL3" i="1"/>
  <c r="AK3" i="1"/>
  <c r="AJ3" i="1"/>
  <c r="AI3" i="1"/>
  <c r="AH3" i="1"/>
  <c r="AG3" i="1"/>
  <c r="AM9" i="1"/>
  <c r="AL9" i="1"/>
  <c r="AK9" i="1"/>
  <c r="AJ9" i="1"/>
  <c r="AI9" i="1"/>
  <c r="AH9" i="1"/>
  <c r="AG9" i="1"/>
  <c r="AG8" i="1"/>
  <c r="AM10" i="1"/>
  <c r="AL10" i="1"/>
  <c r="AK10" i="1"/>
  <c r="AJ10" i="1"/>
  <c r="AI10" i="1"/>
  <c r="AH10" i="1"/>
  <c r="AG10" i="1"/>
  <c r="AJ8" i="1"/>
  <c r="AK8" i="1"/>
  <c r="AL8" i="1"/>
  <c r="AM8" i="1"/>
  <c r="AI8" i="1"/>
  <c r="A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tc={4D1FCCB4-9B4E-42EA-A94A-FFC53CF5A810}</author>
    <author>tc={E814840E-A5AF-4E13-967E-22D44C97B1DA}</author>
    <author>tc={FC15D810-B3E4-4CDA-9C51-293BB98E36CE}</author>
    <author>tc={68B7CC91-D677-4F2D-AB54-CFCFB92E3C96}</author>
  </authors>
  <commentList>
    <comment ref="A3" authorId="0" shapeId="0" xr:uid="{4D1FCCB4-9B4E-42EA-A94A-FFC53CF5A810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model_LR = LogisticRegression()
model_KNN = KNeighborsClassifier()
model_DT = DecisionTreeClassifier(criterion= 'entropy',max_features= 'sqrt',min_samples_leaf= 1,\
 min_samples_split= 4, splitter= 'best')
model_RF =  RandomForestClassifier(criterion='gini',max_features='log2',min_samples_leaf=2,\
 min_samples_split=2,n_estimators=100)
model_SVC = SVC(kernel="linear")
model_GB = GradientBoostingClassifier(learning_rate=0.12, loss='deviance',max_depth=4,max_features='auto',\
 min_samples_leaf=1,n_estimators=750,subsample=1)
model_NN = MLPClassifier(hidden_layer_sizes=(75, 75), activation = 'logistic', solver = 'adam', learning_rate_init = 0.01)</t>
      </text>
    </comment>
    <comment ref="A4" authorId="1" shapeId="0" xr:uid="{E814840E-A5AF-4E13-967E-22D44C97B1DA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help!</t>
      </text>
    </comment>
    <comment ref="A12" authorId="2" shapeId="0" xr:uid="{FC15D810-B3E4-4CDA-9C51-293BB98E36CE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model_RF =  RandomForestClassifier()
model_GB = GradientBoostingClassifier()
model_NN = MLPClassifier()</t>
      </text>
    </comment>
    <comment ref="A20" authorId="3" shapeId="0" xr:uid="{68B7CC91-D677-4F2D-AB54-CFCFB92E3C96}">
      <text>
        <t>[Threaded comment]
Your version of Excel allows you to read this threaded comment; however, any edits to it will get removed if the file is opened in a newer version of Excel. Learn more: https://go.microsoft.com/fwlink/?linkid=870924
Comment:
    Inverted values in every numerical category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jfred</author>
    <author>tc={F20D58CD-9B63-4FB1-B374-C922F2398BE4}</author>
  </authors>
  <commentList>
    <comment ref="A4" authorId="0" shapeId="0" xr:uid="{017F8F1B-403E-475E-9027-822468B23420}">
      <text>
        <r>
          <rPr>
            <b/>
            <sz val="9"/>
            <color indexed="81"/>
            <rFont val="Tahoma"/>
            <charset val="1"/>
          </rPr>
          <t>jfred:</t>
        </r>
        <r>
          <rPr>
            <sz val="9"/>
            <color indexed="81"/>
            <rFont val="Tahoma"/>
            <charset val="1"/>
          </rPr>
          <t xml:space="preserve">
1st Trial - Grid Search,  Hyperparameters set for each model, Feature Selection with 6 Features chosen. Number of selected Features varied in each iteration</t>
        </r>
      </text>
    </comment>
    <comment ref="A10" authorId="0" shapeId="0" xr:uid="{1022205D-D93F-4EE7-B872-37D014145A52}">
      <text>
        <r>
          <rPr>
            <b/>
            <sz val="9"/>
            <color indexed="81"/>
            <rFont val="Tahoma"/>
            <family val="2"/>
          </rPr>
          <t>jfred:</t>
        </r>
        <r>
          <rPr>
            <sz val="9"/>
            <color indexed="81"/>
            <rFont val="Tahoma"/>
            <family val="2"/>
          </rPr>
          <t xml:space="preserve">
2nd Trial - Grid Search, Hyperparameters set to standard, Feature Selection with 6 Features chosen. Number of selected Features varied in each iteration</t>
        </r>
      </text>
    </comment>
    <comment ref="B18" authorId="0" shapeId="0" xr:uid="{EF29169B-8B48-4AE2-A63D-6F631CE4F6EE}">
      <text>
        <r>
          <rPr>
            <b/>
            <sz val="9"/>
            <color rgb="FF000000"/>
            <rFont val="Tahoma"/>
            <family val="2"/>
          </rPr>
          <t>jfred: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Grid Searched Hyperparameters - based on previously established baseline</t>
        </r>
      </text>
    </comment>
    <comment ref="B23" authorId="1" shapeId="0" xr:uid="{F20D58CD-9B63-4FB1-B374-C922F2398BE4}">
      <text>
        <t>[Threaded comment]
Your version of Excel allows you to read this threaded comment; however, any edits to it will get removed if the file is opened in a newer version of Excel. Learn more: https://go.microsoft.com/fwlink/?linkid=870924
Comment:
    Feature Selection w/10 Features, Grid Search for Hyper Parameters
Reply:
    4+10 (selected via Feature Selection) +1 (CheckOut - Randomly choosen)
Reply:
    Reason - Go Big or Go Home!</t>
      </text>
    </comment>
  </commentList>
</comments>
</file>

<file path=xl/sharedStrings.xml><?xml version="1.0" encoding="utf-8"?>
<sst xmlns="http://schemas.openxmlformats.org/spreadsheetml/2006/main" count="473" uniqueCount="70">
  <si>
    <t>RoomType</t>
  </si>
  <si>
    <t>Gender</t>
  </si>
  <si>
    <t>Longevity</t>
  </si>
  <si>
    <t>TypeTravel</t>
  </si>
  <si>
    <t>Year_Birth</t>
  </si>
  <si>
    <t>Comfort</t>
  </si>
  <si>
    <t>Location</t>
  </si>
  <si>
    <t>WiFi</t>
  </si>
  <si>
    <t>Amenities</t>
  </si>
  <si>
    <t>Staff</t>
  </si>
  <si>
    <t>OnlineBooking</t>
  </si>
  <si>
    <t>PriceQuality</t>
  </si>
  <si>
    <t>RoomSpace</t>
  </si>
  <si>
    <t>Logistic Regression</t>
  </si>
  <si>
    <t>KNN</t>
  </si>
  <si>
    <t>Decision Tree</t>
  </si>
  <si>
    <t>Random Forest</t>
  </si>
  <si>
    <t>SVC</t>
  </si>
  <si>
    <t>GradBoosting</t>
  </si>
  <si>
    <t>Neural Network</t>
  </si>
  <si>
    <t>X</t>
  </si>
  <si>
    <t>ReceptionSchedule</t>
  </si>
  <si>
    <t>CheckIn</t>
  </si>
  <si>
    <t>#1</t>
  </si>
  <si>
    <t>#8</t>
  </si>
  <si>
    <t>Train</t>
  </si>
  <si>
    <t>Validation</t>
  </si>
  <si>
    <t>Delta</t>
  </si>
  <si>
    <t>Highest F1</t>
  </si>
  <si>
    <t>Highest F1 w/Year</t>
  </si>
  <si>
    <t>No RSch, +Wifi, +PQual</t>
  </si>
  <si>
    <t>Simple w/Year</t>
  </si>
  <si>
    <t>#10 - dropped Wifi</t>
  </si>
  <si>
    <t>#10 - added RoomSpace</t>
  </si>
  <si>
    <t>#9 - Baseline</t>
  </si>
  <si>
    <t>#10 - added Checkin</t>
  </si>
  <si>
    <t xml:space="preserve">#11 Fsel </t>
  </si>
  <si>
    <t>#1 + Online Booking</t>
  </si>
  <si>
    <t>#2 -OB + WiFi</t>
  </si>
  <si>
    <t>Def Baseline</t>
  </si>
  <si>
    <t>ExtraForest</t>
  </si>
  <si>
    <t>RewardPoints_Bin</t>
  </si>
  <si>
    <t>FoodDrink</t>
  </si>
  <si>
    <t>CheckOut</t>
  </si>
  <si>
    <t>Cleanliness</t>
  </si>
  <si>
    <t>BarService</t>
  </si>
  <si>
    <t>ExtraTrees</t>
  </si>
  <si>
    <t>Baseline 2.0 - 10 Features</t>
  </si>
  <si>
    <t>Baseline 2.0 - 10 Features (inverted)</t>
  </si>
  <si>
    <t>1st Trial</t>
  </si>
  <si>
    <t>2nd Trial</t>
  </si>
  <si>
    <t>Testing Models (Iteration #1.1)</t>
  </si>
  <si>
    <t>Testing Models (Iteration #1.2)</t>
  </si>
  <si>
    <t>Testing Models (Iteration #2.1)</t>
  </si>
  <si>
    <t>Testing Models (Iteration #2.2)</t>
  </si>
  <si>
    <t>Testing Models (Iteration #2.3)</t>
  </si>
  <si>
    <t>No</t>
  </si>
  <si>
    <t>Testing Models (Iteration #1.3)</t>
  </si>
  <si>
    <t>Testing Models (Iteration #1.4)</t>
  </si>
  <si>
    <t>Testing Models (Iteration #1.5)</t>
  </si>
  <si>
    <t>Testing Models (Iteration #2.4)</t>
  </si>
  <si>
    <t>Testing Models (Iteration #2.5)</t>
  </si>
  <si>
    <t>Testing Models (Iteration #2.6)</t>
  </si>
  <si>
    <t>Testing Models (Iteration #2.7)</t>
  </si>
  <si>
    <t>Feature Baseline - 8 Features</t>
  </si>
  <si>
    <t>Wise</t>
  </si>
  <si>
    <t>Optimal</t>
  </si>
  <si>
    <t>YOLO</t>
  </si>
  <si>
    <t>Yes</t>
  </si>
  <si>
    <t>Baseline 3.0 - 14+1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</si>
</sst>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0" borderId="5" xfId="0" applyBorder="1"/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2" xfId="0" applyBorder="1"/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64" fontId="0" fillId="2" borderId="13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5" xfId="0" applyFill="1" applyBorder="1"/>
    <xf numFmtId="0" fontId="0" fillId="6" borderId="6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7" borderId="0" xfId="0" applyFill="1"/>
    <xf numFmtId="0" fontId="0" fillId="2" borderId="0" xfId="0" applyFill="1" applyBorder="1"/>
    <xf numFmtId="0" fontId="0" fillId="0" borderId="18" xfId="0" applyFill="1" applyBorder="1"/>
    <xf numFmtId="0" fontId="0" fillId="2" borderId="11" xfId="0" applyFill="1" applyBorder="1"/>
    <xf numFmtId="0" fontId="0" fillId="2" borderId="19" xfId="0" applyFill="1" applyBorder="1"/>
    <xf numFmtId="0" fontId="0" fillId="0" borderId="19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/>
    <xf numFmtId="0" fontId="0" fillId="0" borderId="22" xfId="0" applyFill="1" applyBorder="1" applyAlignment="1">
      <alignment horizontal="center" vertical="center"/>
    </xf>
    <xf numFmtId="0" fontId="0" fillId="2" borderId="22" xfId="0" applyFill="1" applyBorder="1"/>
    <xf numFmtId="0" fontId="0" fillId="0" borderId="23" xfId="0" applyFill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24" xfId="0" applyFill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0" xfId="0" applyBorder="1"/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4" xfId="0" applyBorder="1" applyAlignment="1">
      <alignment horizontal="center" vertical="center"/>
    </xf>
    <xf numFmtId="0" fontId="8" fillId="0" borderId="16" xfId="0" applyFont="1" applyFill="1" applyBorder="1"/>
    <xf numFmtId="0" fontId="8" fillId="2" borderId="1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9" fillId="0" borderId="16" xfId="0" applyFont="1" applyFill="1" applyBorder="1"/>
    <xf numFmtId="0" fontId="9" fillId="2" borderId="1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3" xfId="0" applyFont="1" applyBorder="1"/>
    <xf numFmtId="0" fontId="9" fillId="0" borderId="2" xfId="0" applyFont="1" applyBorder="1"/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35" xfId="0" applyNumberFormat="1" applyFill="1" applyBorder="1" applyAlignment="1">
      <alignment horizontal="center" vertical="center"/>
    </xf>
    <xf numFmtId="165" fontId="0" fillId="0" borderId="36" xfId="0" applyNumberFormat="1" applyFill="1" applyBorder="1" applyAlignment="1">
      <alignment horizontal="center" vertical="center"/>
    </xf>
    <xf numFmtId="165" fontId="0" fillId="0" borderId="26" xfId="0" applyNumberFormat="1" applyFill="1" applyBorder="1" applyAlignment="1">
      <alignment horizontal="center" vertical="center"/>
    </xf>
    <xf numFmtId="165" fontId="0" fillId="0" borderId="28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165" fontId="0" fillId="0" borderId="30" xfId="0" applyNumberFormat="1" applyFill="1" applyBorder="1" applyAlignment="1">
      <alignment horizontal="center" vertical="center"/>
    </xf>
    <xf numFmtId="165" fontId="0" fillId="0" borderId="31" xfId="0" applyNumberFormat="1" applyFill="1" applyBorder="1" applyAlignment="1">
      <alignment horizontal="center" vertical="center"/>
    </xf>
    <xf numFmtId="165" fontId="0" fillId="0" borderId="33" xfId="0" applyNumberFormat="1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19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3" borderId="33" xfId="0" applyNumberFormat="1" applyFill="1" applyBorder="1" applyAlignment="1">
      <alignment horizontal="center" vertical="center"/>
    </xf>
    <xf numFmtId="165" fontId="0" fillId="3" borderId="26" xfId="0" applyNumberFormat="1" applyFill="1" applyBorder="1" applyAlignment="1">
      <alignment horizontal="center" vertical="center"/>
    </xf>
    <xf numFmtId="165" fontId="0" fillId="3" borderId="25" xfId="0" applyNumberFormat="1" applyFill="1" applyBorder="1" applyAlignment="1">
      <alignment horizontal="center" vertical="center"/>
    </xf>
    <xf numFmtId="0" fontId="8" fillId="0" borderId="37" xfId="0" applyFont="1" applyFill="1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7" xfId="0" applyFont="1" applyFill="1" applyBorder="1"/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 Monteiro" id="{FF74CEFC-7228-486A-8FAB-52F85A3C597B}" userId="Fred Monteir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2-06-04T15:18:06.69" personId="{FF74CEFC-7228-486A-8FAB-52F85A3C597B}" id="{4D1FCCB4-9B4E-42EA-A94A-FFC53CF5A810}">
    <text>model_LR = LogisticRegression()
model_KNN = KNeighborsClassifier()
model_DT = DecisionTreeClassifier(criterion= 'entropy',max_features= 'sqrt',min_samples_leaf= 1,\
 min_samples_split= 4, splitter= 'best')
model_RF =  RandomForestClassifier(criterion='gini',max_features='log2',min_samples_leaf=2,\
 min_samples_split=2,n_estimators=100)
model_SVC = SVC(kernel="linear")
model_GB = GradientBoostingClassifier(learning_rate=0.12, loss='deviance',max_depth=4,max_features='auto',\
 min_samples_leaf=1,n_estimators=750,subsample=1)
model_NN = MLPClassifier(hidden_layer_sizes=(75, 75), activation = 'logistic', solver = 'adam', learning_rate_init = 0.01)</text>
  </threadedComment>
  <threadedComment ref="A4" dT="2022-06-04T15:00:12.40" personId="{FF74CEFC-7228-486A-8FAB-52F85A3C597B}" id="{E814840E-A5AF-4E13-967E-22D44C97B1DA}">
    <text>Does not help!</text>
  </threadedComment>
  <threadedComment ref="A12" dT="2022-06-04T15:18:45.13" personId="{FF74CEFC-7228-486A-8FAB-52F85A3C597B}" id="{FC15D810-B3E4-4CDA-9C51-293BB98E36CE}">
    <text>model_RF =  RandomForestClassifier()
model_GB = GradientBoostingClassifier()
model_NN = MLPClassifier()</text>
  </threadedComment>
  <threadedComment ref="A20" dT="2022-06-04T15:46:42.87" personId="{FF74CEFC-7228-486A-8FAB-52F85A3C597B}" id="{68B7CC91-D677-4F2D-AB54-CFCFB92E3C96}">
    <text>Inverted values in every numerical category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3" dT="2022-06-18T11:07:06.19" personId="{FF74CEFC-7228-486A-8FAB-52F85A3C597B}" id="{F20D58CD-9B63-4FB1-B374-C922F2398BE4}">
    <text>Feature Selection w/10 Features, Grid Search for Hyper Parameters</text>
  </threadedComment>
  <threadedComment ref="B23" dT="2022-06-18T11:13:33.96" personId="{FF74CEFC-7228-486A-8FAB-52F85A3C597B}" id="{BB34CA19-D269-4D4C-9EA7-21EDC8DFA9D4}" parentId="{F20D58CD-9B63-4FB1-B374-C922F2398BE4}">
    <text>4+10 (selected via Feature Selection) +1 (CheckOut - Randomly choosen)</text>
  </threadedComment>
  <threadedComment ref="B23" dT="2022-06-18T11:13:50.70" personId="{FF74CEFC-7228-486A-8FAB-52F85A3C597B}" id="{5E471599-9B1C-48D7-BD02-6F8F6780BD92}" parentId="{F20D58CD-9B63-4FB1-B374-C922F2398BE4}">
    <text>Reason - Go Big or Go Home!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0A2D-BCA2-4B7E-BA8A-D9154C599143}">
  <dimension ref="A1:AM84"/>
  <sheetViews>
    <sheetView zoomScale="115" zoomScaleNormal="115" workbookViewId="0">
      <selection activeCell="H22" sqref="H22"/>
    </sheetView>
  </sheetViews>
  <sheetFormatPr baseColWidth="10" defaultColWidth="8.83203125" defaultRowHeight="15" x14ac:dyDescent="0.2"/>
  <cols>
    <col min="1" max="1" width="21.6640625" bestFit="1" customWidth="1"/>
    <col min="2" max="2" width="9.33203125" style="9" bestFit="1" customWidth="1"/>
    <col min="3" max="3" width="10.5" style="9" bestFit="1" customWidth="1"/>
    <col min="4" max="4" width="10.1640625" style="9" bestFit="1" customWidth="1"/>
    <col min="5" max="5" width="7.33203125" style="9" bestFit="1" customWidth="1"/>
    <col min="6" max="6" width="9.83203125" style="11" bestFit="1" customWidth="1"/>
    <col min="7" max="7" width="8" style="9" bestFit="1" customWidth="1"/>
    <col min="8" max="8" width="8.1640625" bestFit="1" customWidth="1"/>
    <col min="9" max="9" width="4.83203125" bestFit="1" customWidth="1"/>
    <col min="10" max="10" width="9.83203125" style="9" bestFit="1" customWidth="1"/>
    <col min="11" max="11" width="5" style="51" bestFit="1" customWidth="1"/>
    <col min="12" max="12" width="13.83203125" style="9" bestFit="1" customWidth="1"/>
    <col min="13" max="13" width="11.5" style="9" bestFit="1" customWidth="1"/>
    <col min="14" max="14" width="17.83203125" bestFit="1" customWidth="1"/>
    <col min="15" max="15" width="7.83203125" bestFit="1" customWidth="1"/>
    <col min="16" max="16" width="11" bestFit="1" customWidth="1"/>
    <col min="18" max="18" width="17.6640625" style="8" bestFit="1" customWidth="1"/>
    <col min="19" max="19" width="17.5" style="8" customWidth="1"/>
    <col min="20" max="20" width="6" style="8" bestFit="1" customWidth="1"/>
    <col min="21" max="21" width="9.83203125" style="8" bestFit="1" customWidth="1"/>
    <col min="22" max="23" width="12.83203125" style="8" bestFit="1" customWidth="1"/>
    <col min="24" max="25" width="14" bestFit="1" customWidth="1"/>
    <col min="26" max="26" width="6" style="8" bestFit="1" customWidth="1"/>
    <col min="27" max="27" width="9.83203125" style="8" bestFit="1" customWidth="1"/>
    <col min="28" max="28" width="12.5" bestFit="1" customWidth="1"/>
    <col min="29" max="29" width="12.5" customWidth="1"/>
    <col min="30" max="30" width="14.83203125" customWidth="1"/>
    <col min="31" max="31" width="14.83203125" bestFit="1" customWidth="1"/>
    <col min="33" max="33" width="17.5" style="8" bestFit="1" customWidth="1"/>
    <col min="34" max="34" width="12" style="8" bestFit="1" customWidth="1"/>
    <col min="35" max="35" width="12.83203125" style="8" bestFit="1" customWidth="1"/>
    <col min="36" max="36" width="14" bestFit="1" customWidth="1"/>
    <col min="37" max="37" width="4.33203125" style="8" bestFit="1" customWidth="1"/>
    <col min="38" max="38" width="12.5" bestFit="1" customWidth="1"/>
    <col min="39" max="39" width="14.83203125" bestFit="1" customWidth="1"/>
  </cols>
  <sheetData>
    <row r="1" spans="1:39" ht="16" thickBot="1" x14ac:dyDescent="0.25">
      <c r="R1" s="5" t="s">
        <v>25</v>
      </c>
      <c r="S1" s="5" t="s">
        <v>26</v>
      </c>
      <c r="T1" s="5" t="s">
        <v>25</v>
      </c>
      <c r="U1" s="5" t="s">
        <v>26</v>
      </c>
      <c r="V1" s="5" t="s">
        <v>25</v>
      </c>
      <c r="W1" s="5" t="s">
        <v>26</v>
      </c>
      <c r="X1" s="1" t="s">
        <v>25</v>
      </c>
      <c r="Y1" s="1" t="s">
        <v>26</v>
      </c>
      <c r="Z1" s="5" t="s">
        <v>25</v>
      </c>
      <c r="AA1" s="5" t="s">
        <v>26</v>
      </c>
      <c r="AB1" s="1" t="s">
        <v>25</v>
      </c>
      <c r="AC1" s="1" t="s">
        <v>26</v>
      </c>
      <c r="AD1" s="1" t="s">
        <v>25</v>
      </c>
      <c r="AE1" s="1" t="s">
        <v>26</v>
      </c>
      <c r="AG1" s="222" t="s">
        <v>27</v>
      </c>
      <c r="AH1" s="223"/>
      <c r="AI1" s="223"/>
      <c r="AJ1" s="223"/>
      <c r="AK1" s="223"/>
      <c r="AL1" s="223"/>
      <c r="AM1" s="224"/>
    </row>
    <row r="2" spans="1:39" ht="16" thickBot="1" x14ac:dyDescent="0.25">
      <c r="B2" s="18" t="s">
        <v>2</v>
      </c>
      <c r="C2" s="19" t="s">
        <v>3</v>
      </c>
      <c r="D2" s="19" t="s">
        <v>0</v>
      </c>
      <c r="E2" s="20" t="s">
        <v>1</v>
      </c>
      <c r="F2" s="21" t="s">
        <v>4</v>
      </c>
      <c r="G2" s="19" t="s">
        <v>5</v>
      </c>
      <c r="H2" s="84" t="s">
        <v>6</v>
      </c>
      <c r="I2" s="22" t="s">
        <v>7</v>
      </c>
      <c r="J2" s="19" t="s">
        <v>8</v>
      </c>
      <c r="K2" s="84" t="s">
        <v>9</v>
      </c>
      <c r="L2" s="19" t="s">
        <v>10</v>
      </c>
      <c r="M2" s="19" t="s">
        <v>11</v>
      </c>
      <c r="N2" s="22" t="s">
        <v>21</v>
      </c>
      <c r="O2" s="22" t="s">
        <v>22</v>
      </c>
      <c r="P2" s="85" t="s">
        <v>12</v>
      </c>
      <c r="R2" s="23" t="s">
        <v>13</v>
      </c>
      <c r="S2" s="23" t="s">
        <v>13</v>
      </c>
      <c r="T2" s="23" t="s">
        <v>14</v>
      </c>
      <c r="U2" s="23" t="s">
        <v>14</v>
      </c>
      <c r="V2" s="23" t="s">
        <v>15</v>
      </c>
      <c r="W2" s="23" t="s">
        <v>15</v>
      </c>
      <c r="X2" s="24" t="s">
        <v>16</v>
      </c>
      <c r="Y2" s="24" t="s">
        <v>16</v>
      </c>
      <c r="Z2" s="23" t="s">
        <v>17</v>
      </c>
      <c r="AA2" s="23" t="s">
        <v>17</v>
      </c>
      <c r="AB2" s="24" t="s">
        <v>18</v>
      </c>
      <c r="AC2" s="24" t="s">
        <v>18</v>
      </c>
      <c r="AD2" s="24" t="s">
        <v>19</v>
      </c>
      <c r="AE2" s="24" t="s">
        <v>19</v>
      </c>
      <c r="AG2" s="25" t="s">
        <v>13</v>
      </c>
      <c r="AH2" s="25" t="s">
        <v>14</v>
      </c>
      <c r="AI2" s="25" t="s">
        <v>15</v>
      </c>
      <c r="AJ2" s="26" t="s">
        <v>16</v>
      </c>
      <c r="AK2" s="25" t="s">
        <v>17</v>
      </c>
      <c r="AL2" s="26" t="s">
        <v>18</v>
      </c>
      <c r="AM2" s="26" t="s">
        <v>19</v>
      </c>
    </row>
    <row r="3" spans="1:39" s="31" customFormat="1" x14ac:dyDescent="0.2">
      <c r="A3" s="27" t="s">
        <v>28</v>
      </c>
      <c r="B3" s="28" t="s">
        <v>20</v>
      </c>
      <c r="C3" s="28" t="s">
        <v>20</v>
      </c>
      <c r="D3" s="28" t="s">
        <v>20</v>
      </c>
      <c r="E3" s="28" t="s">
        <v>20</v>
      </c>
      <c r="F3" s="29"/>
      <c r="G3" s="28" t="s">
        <v>20</v>
      </c>
      <c r="H3" s="30" t="s">
        <v>20</v>
      </c>
      <c r="I3" s="30"/>
      <c r="J3" s="28" t="s">
        <v>20</v>
      </c>
      <c r="K3" s="52" t="s">
        <v>20</v>
      </c>
      <c r="L3" s="28" t="s">
        <v>20</v>
      </c>
      <c r="M3" s="28"/>
      <c r="N3" s="30" t="s">
        <v>20</v>
      </c>
      <c r="O3" s="30" t="s">
        <v>20</v>
      </c>
      <c r="P3" s="30" t="s">
        <v>20</v>
      </c>
      <c r="R3" s="32">
        <v>0.80900000000000005</v>
      </c>
      <c r="S3" s="32">
        <v>0.80700000000000005</v>
      </c>
      <c r="T3" s="32">
        <v>0.92400000000000004</v>
      </c>
      <c r="U3" s="32">
        <v>0.89500000000000002</v>
      </c>
      <c r="V3" s="32">
        <v>0.96599999999999997</v>
      </c>
      <c r="W3" s="32">
        <v>0.88500000000000001</v>
      </c>
      <c r="X3" s="33">
        <v>0.97</v>
      </c>
      <c r="Y3" s="33">
        <v>0.92800000000000005</v>
      </c>
      <c r="Z3" s="32">
        <v>0.81699999999999995</v>
      </c>
      <c r="AA3" s="32">
        <v>0.81599999999999995</v>
      </c>
      <c r="AB3" s="33">
        <v>0.97199999999999998</v>
      </c>
      <c r="AC3" s="33">
        <v>0.93100000000000005</v>
      </c>
      <c r="AD3" s="33">
        <v>0.94799999999999995</v>
      </c>
      <c r="AE3" s="33">
        <v>0.92700000000000005</v>
      </c>
      <c r="AG3" s="34">
        <f>+S3/R3</f>
        <v>0.99752781211372066</v>
      </c>
      <c r="AH3" s="34">
        <f>+U3/T3</f>
        <v>0.9686147186147186</v>
      </c>
      <c r="AI3" s="34">
        <f>+W3/V3</f>
        <v>0.91614906832298137</v>
      </c>
      <c r="AJ3" s="30">
        <f>+Y3/X3</f>
        <v>0.95670103092783509</v>
      </c>
      <c r="AK3" s="34">
        <f>+AA3/Z3</f>
        <v>0.99877600979192172</v>
      </c>
      <c r="AL3" s="30">
        <f>+AC3/AB3</f>
        <v>0.95781893004115237</v>
      </c>
      <c r="AM3" s="30">
        <f>+AE3/AD3</f>
        <v>0.97784810126582289</v>
      </c>
    </row>
    <row r="4" spans="1:39" s="39" customFormat="1" x14ac:dyDescent="0.2">
      <c r="A4" s="35" t="s">
        <v>29</v>
      </c>
      <c r="B4" s="36" t="s">
        <v>20</v>
      </c>
      <c r="C4" s="36" t="s">
        <v>20</v>
      </c>
      <c r="D4" s="36" t="s">
        <v>20</v>
      </c>
      <c r="E4" s="36" t="s">
        <v>20</v>
      </c>
      <c r="F4" s="37" t="s">
        <v>20</v>
      </c>
      <c r="G4" s="36" t="s">
        <v>20</v>
      </c>
      <c r="H4" s="38" t="s">
        <v>20</v>
      </c>
      <c r="I4" s="38"/>
      <c r="J4" s="36" t="s">
        <v>20</v>
      </c>
      <c r="K4" s="53" t="s">
        <v>20</v>
      </c>
      <c r="L4" s="36" t="s">
        <v>20</v>
      </c>
      <c r="M4" s="36"/>
      <c r="N4" s="38" t="s">
        <v>20</v>
      </c>
      <c r="O4" s="38" t="s">
        <v>20</v>
      </c>
      <c r="P4" s="38" t="s">
        <v>20</v>
      </c>
      <c r="R4" s="40">
        <v>0.81100000000000005</v>
      </c>
      <c r="S4" s="40">
        <v>0.80900000000000005</v>
      </c>
      <c r="T4" s="40">
        <v>0.91400000000000003</v>
      </c>
      <c r="U4" s="40">
        <v>0.88100000000000001</v>
      </c>
      <c r="V4" s="40">
        <v>0.96799999999999997</v>
      </c>
      <c r="W4" s="40">
        <v>0.878</v>
      </c>
      <c r="X4" s="41">
        <v>0.97399999999999998</v>
      </c>
      <c r="Y4" s="41">
        <v>0.92500000000000004</v>
      </c>
      <c r="Z4" s="40">
        <v>0.81799999999999995</v>
      </c>
      <c r="AA4" s="40">
        <v>0.81599999999999995</v>
      </c>
      <c r="AB4" s="41">
        <v>0.97899999999999998</v>
      </c>
      <c r="AC4" s="41">
        <v>0.93300000000000005</v>
      </c>
      <c r="AD4" s="41">
        <v>0.96699999999999997</v>
      </c>
      <c r="AE4" s="41">
        <v>0.91800000000000004</v>
      </c>
      <c r="AG4" s="42">
        <f>+S4/R4</f>
        <v>0.99753390875462389</v>
      </c>
      <c r="AH4" s="42">
        <f>+U4/T4</f>
        <v>0.96389496717724288</v>
      </c>
      <c r="AI4" s="42">
        <f>+W4/V4</f>
        <v>0.90702479338842978</v>
      </c>
      <c r="AJ4" s="38">
        <f>+Y4/X4</f>
        <v>0.9496919917864477</v>
      </c>
      <c r="AK4" s="42">
        <f>+AA4/Z4</f>
        <v>0.99755501222493892</v>
      </c>
      <c r="AL4" s="38">
        <f>+AC4/AB4</f>
        <v>0.95301327885597553</v>
      </c>
      <c r="AM4" s="38">
        <f>+AE4/AD4</f>
        <v>0.94932781799379529</v>
      </c>
    </row>
    <row r="5" spans="1:39" s="39" customFormat="1" x14ac:dyDescent="0.2">
      <c r="A5" s="35" t="s">
        <v>30</v>
      </c>
      <c r="B5" s="36" t="s">
        <v>20</v>
      </c>
      <c r="C5" s="36" t="s">
        <v>20</v>
      </c>
      <c r="D5" s="36" t="s">
        <v>20</v>
      </c>
      <c r="E5" s="36" t="s">
        <v>20</v>
      </c>
      <c r="F5" s="37"/>
      <c r="G5" s="36" t="s">
        <v>20</v>
      </c>
      <c r="H5" s="38" t="s">
        <v>20</v>
      </c>
      <c r="I5" s="38" t="s">
        <v>20</v>
      </c>
      <c r="J5" s="36" t="s">
        <v>20</v>
      </c>
      <c r="K5" s="53" t="s">
        <v>20</v>
      </c>
      <c r="L5" s="36" t="s">
        <v>20</v>
      </c>
      <c r="M5" s="36" t="s">
        <v>20</v>
      </c>
      <c r="N5" s="38"/>
      <c r="O5" s="38" t="s">
        <v>20</v>
      </c>
      <c r="P5" s="38" t="s">
        <v>20</v>
      </c>
      <c r="R5" s="40">
        <v>0.81</v>
      </c>
      <c r="S5" s="40">
        <v>0.80900000000000005</v>
      </c>
      <c r="T5" s="40">
        <v>0.92</v>
      </c>
      <c r="U5" s="40">
        <v>0.89</v>
      </c>
      <c r="V5" s="40">
        <v>0.96599999999999997</v>
      </c>
      <c r="W5" s="40">
        <v>0.877</v>
      </c>
      <c r="X5" s="41">
        <v>0.97199999999999998</v>
      </c>
      <c r="Y5" s="41">
        <v>0.92400000000000004</v>
      </c>
      <c r="Z5" s="40">
        <v>0.81599999999999995</v>
      </c>
      <c r="AA5" s="40">
        <v>0.81399999999999995</v>
      </c>
      <c r="AB5" s="41">
        <v>0.97299999999999998</v>
      </c>
      <c r="AC5" s="41">
        <v>0.93200000000000005</v>
      </c>
      <c r="AD5" s="41">
        <v>0.95099999999999996</v>
      </c>
      <c r="AE5" s="41">
        <v>0.92300000000000004</v>
      </c>
      <c r="AG5" s="42">
        <f>+S5/R5</f>
        <v>0.99876543209876545</v>
      </c>
      <c r="AH5" s="42">
        <f>+U5/T5</f>
        <v>0.96739130434782605</v>
      </c>
      <c r="AI5" s="42">
        <f>+W5/V5</f>
        <v>0.90786749482401663</v>
      </c>
      <c r="AJ5" s="38">
        <f>+Y5/X5</f>
        <v>0.9506172839506174</v>
      </c>
      <c r="AK5" s="42">
        <f>+AA5/Z5</f>
        <v>0.99754901960784315</v>
      </c>
      <c r="AL5" s="38">
        <f>+AC5/AB5</f>
        <v>0.9578622816032889</v>
      </c>
      <c r="AM5" s="38">
        <f>+AE5/AD5</f>
        <v>0.97055730809674035</v>
      </c>
    </row>
    <row r="6" spans="1:39" s="47" customFormat="1" ht="16" thickBot="1" x14ac:dyDescent="0.25">
      <c r="A6" s="43" t="s">
        <v>31</v>
      </c>
      <c r="B6" s="44" t="s">
        <v>20</v>
      </c>
      <c r="C6" s="44" t="s">
        <v>20</v>
      </c>
      <c r="D6" s="44" t="s">
        <v>20</v>
      </c>
      <c r="E6" s="44" t="s">
        <v>20</v>
      </c>
      <c r="F6" s="45" t="s">
        <v>20</v>
      </c>
      <c r="G6" s="44" t="s">
        <v>20</v>
      </c>
      <c r="H6" s="46"/>
      <c r="I6" s="46"/>
      <c r="J6" s="44" t="s">
        <v>20</v>
      </c>
      <c r="K6" s="54"/>
      <c r="L6" s="44"/>
      <c r="M6" s="44" t="s">
        <v>20</v>
      </c>
      <c r="N6" s="46"/>
      <c r="O6" s="46"/>
      <c r="P6" s="46" t="s">
        <v>20</v>
      </c>
      <c r="R6" s="48">
        <v>0.79300000000000004</v>
      </c>
      <c r="S6" s="48">
        <v>0.79200000000000004</v>
      </c>
      <c r="T6" s="48">
        <v>0.90700000000000003</v>
      </c>
      <c r="U6" s="48">
        <v>0.86799999999999999</v>
      </c>
      <c r="V6" s="48">
        <v>0.94399999999999995</v>
      </c>
      <c r="W6" s="48">
        <v>0.874</v>
      </c>
      <c r="X6" s="49">
        <v>0.94</v>
      </c>
      <c r="Y6" s="49">
        <v>0.90700000000000003</v>
      </c>
      <c r="Z6" s="48">
        <v>0.80100000000000005</v>
      </c>
      <c r="AA6" s="48">
        <v>0.79900000000000004</v>
      </c>
      <c r="AB6" s="49">
        <v>0.93700000000000006</v>
      </c>
      <c r="AC6" s="49">
        <v>0.90800000000000003</v>
      </c>
      <c r="AD6" s="49">
        <v>0.92800000000000005</v>
      </c>
      <c r="AE6" s="49">
        <v>0.89600000000000002</v>
      </c>
      <c r="AG6" s="50">
        <f>+S6/R6</f>
        <v>0.99873896595208067</v>
      </c>
      <c r="AH6" s="50">
        <f>+U6/T6</f>
        <v>0.95700110253583237</v>
      </c>
      <c r="AI6" s="50">
        <f>+W6/V6</f>
        <v>0.92584745762711873</v>
      </c>
      <c r="AJ6" s="46">
        <f>+Y6/X6</f>
        <v>0.96489361702127663</v>
      </c>
      <c r="AK6" s="50">
        <f>+AA6/Z6</f>
        <v>0.99750312109862671</v>
      </c>
      <c r="AL6" s="46">
        <f>+AC6/AB6</f>
        <v>0.96905016008537881</v>
      </c>
      <c r="AM6" s="46">
        <f>+AE6/AD6</f>
        <v>0.96551724137931028</v>
      </c>
    </row>
    <row r="7" spans="1:39" ht="16" thickBot="1" x14ac:dyDescent="0.25">
      <c r="B7" s="10"/>
      <c r="C7" s="10"/>
      <c r="D7" s="10"/>
      <c r="E7" s="10"/>
      <c r="F7" s="12"/>
      <c r="G7" s="10"/>
      <c r="H7" s="1"/>
      <c r="I7" s="1"/>
      <c r="J7" s="10"/>
      <c r="K7" s="55"/>
      <c r="L7" s="10"/>
      <c r="M7" s="10"/>
      <c r="N7" s="1"/>
      <c r="O7" s="1"/>
      <c r="P7" s="1"/>
      <c r="R7" s="6"/>
      <c r="S7" s="6"/>
      <c r="T7" s="6"/>
      <c r="U7" s="6"/>
      <c r="V7" s="6"/>
      <c r="W7" s="6"/>
      <c r="X7" s="2"/>
      <c r="Y7" s="2"/>
      <c r="Z7" s="6"/>
      <c r="AA7" s="6"/>
      <c r="AB7" s="2"/>
      <c r="AC7" s="2"/>
      <c r="AD7" s="2"/>
      <c r="AE7" s="2"/>
      <c r="AG7" s="5"/>
      <c r="AH7" s="5"/>
      <c r="AI7" s="5"/>
      <c r="AJ7" s="1"/>
      <c r="AK7" s="5"/>
      <c r="AL7" s="1"/>
      <c r="AM7" s="1"/>
    </row>
    <row r="8" spans="1:39" s="31" customFormat="1" x14ac:dyDescent="0.2">
      <c r="A8" s="27" t="s">
        <v>23</v>
      </c>
      <c r="B8" s="28" t="s">
        <v>20</v>
      </c>
      <c r="C8" s="28" t="s">
        <v>20</v>
      </c>
      <c r="D8" s="28" t="s">
        <v>20</v>
      </c>
      <c r="E8" s="28" t="s">
        <v>20</v>
      </c>
      <c r="F8" s="29"/>
      <c r="G8" s="28" t="s">
        <v>20</v>
      </c>
      <c r="H8" s="30"/>
      <c r="I8" s="30"/>
      <c r="J8" s="28" t="s">
        <v>20</v>
      </c>
      <c r="K8" s="52"/>
      <c r="L8" s="28"/>
      <c r="M8" s="28" t="s">
        <v>20</v>
      </c>
      <c r="N8" s="30"/>
      <c r="O8" s="30"/>
      <c r="P8" s="30" t="s">
        <v>20</v>
      </c>
      <c r="R8" s="32">
        <v>0.79500000000000004</v>
      </c>
      <c r="S8" s="32">
        <v>0.79500000000000004</v>
      </c>
      <c r="T8" s="32">
        <v>0.90900000000000003</v>
      </c>
      <c r="U8" s="32">
        <v>0.88500000000000001</v>
      </c>
      <c r="V8" s="32">
        <v>0.91</v>
      </c>
      <c r="W8" s="32">
        <v>0.88700000000000001</v>
      </c>
      <c r="X8" s="33">
        <v>0.92600000000000005</v>
      </c>
      <c r="Y8" s="33">
        <v>0.90500000000000003</v>
      </c>
      <c r="Z8" s="32">
        <v>0.80100000000000005</v>
      </c>
      <c r="AA8" s="32">
        <v>0.80200000000000005</v>
      </c>
      <c r="AB8" s="33">
        <v>0.92</v>
      </c>
      <c r="AC8" s="33">
        <v>0.90700000000000003</v>
      </c>
      <c r="AD8" s="33">
        <v>0.91300000000000003</v>
      </c>
      <c r="AE8" s="33">
        <v>0.90200000000000002</v>
      </c>
      <c r="AG8" s="34">
        <f>+S8/R8</f>
        <v>1</v>
      </c>
      <c r="AH8" s="34">
        <f>+U8/T8</f>
        <v>0.97359735973597361</v>
      </c>
      <c r="AI8" s="34">
        <f>+W8/V8</f>
        <v>0.9747252747252747</v>
      </c>
      <c r="AJ8" s="30">
        <f>+Y8/X8</f>
        <v>0.97732181425485964</v>
      </c>
      <c r="AK8" s="34">
        <f>+AA8/Z8</f>
        <v>1.0012484394506866</v>
      </c>
      <c r="AL8" s="30">
        <f>+AC8/AB8</f>
        <v>0.98586956521739133</v>
      </c>
      <c r="AM8" s="30">
        <f>+AE8/AD8</f>
        <v>0.98795180722891562</v>
      </c>
    </row>
    <row r="9" spans="1:39" s="39" customFormat="1" x14ac:dyDescent="0.2">
      <c r="A9" s="35" t="s">
        <v>37</v>
      </c>
      <c r="B9" s="36" t="s">
        <v>20</v>
      </c>
      <c r="C9" s="36" t="s">
        <v>20</v>
      </c>
      <c r="D9" s="36" t="s">
        <v>20</v>
      </c>
      <c r="E9" s="36" t="s">
        <v>20</v>
      </c>
      <c r="F9" s="37"/>
      <c r="G9" s="36" t="s">
        <v>20</v>
      </c>
      <c r="H9" s="38"/>
      <c r="I9" s="38"/>
      <c r="J9" s="36" t="s">
        <v>20</v>
      </c>
      <c r="K9" s="53"/>
      <c r="L9" s="36" t="s">
        <v>20</v>
      </c>
      <c r="M9" s="36" t="s">
        <v>20</v>
      </c>
      <c r="N9" s="38"/>
      <c r="O9" s="38"/>
      <c r="P9" s="38" t="s">
        <v>20</v>
      </c>
      <c r="R9" s="40">
        <v>0.80700000000000005</v>
      </c>
      <c r="S9" s="40">
        <v>0.80700000000000005</v>
      </c>
      <c r="T9" s="40">
        <v>0.91500000000000004</v>
      </c>
      <c r="U9" s="40">
        <v>0.88800000000000001</v>
      </c>
      <c r="V9" s="40">
        <v>0.94499999999999995</v>
      </c>
      <c r="W9" s="40">
        <v>0.88800000000000001</v>
      </c>
      <c r="X9" s="41">
        <v>0.93</v>
      </c>
      <c r="Y9" s="41">
        <v>0.91</v>
      </c>
      <c r="Z9" s="40">
        <v>0.81</v>
      </c>
      <c r="AA9" s="40">
        <v>0.81</v>
      </c>
      <c r="AB9" s="41">
        <v>0.93</v>
      </c>
      <c r="AC9" s="41">
        <v>0.91400000000000003</v>
      </c>
      <c r="AD9" s="41">
        <v>0.91900000000000004</v>
      </c>
      <c r="AE9" s="41">
        <v>0.91</v>
      </c>
      <c r="AG9" s="42">
        <f>+S9/R9</f>
        <v>1</v>
      </c>
      <c r="AH9" s="42">
        <f>+U9/T9</f>
        <v>0.97049180327868845</v>
      </c>
      <c r="AI9" s="42">
        <f>+W9/V9</f>
        <v>0.93968253968253979</v>
      </c>
      <c r="AJ9" s="38">
        <f>+Y9/X9</f>
        <v>0.978494623655914</v>
      </c>
      <c r="AK9" s="42">
        <f>+AA9/Z9</f>
        <v>1</v>
      </c>
      <c r="AL9" s="38">
        <f>+AC9/AB9</f>
        <v>0.98279569892473118</v>
      </c>
      <c r="AM9" s="38">
        <f>+AE9/AD9</f>
        <v>0.99020674646354734</v>
      </c>
    </row>
    <row r="10" spans="1:39" s="47" customFormat="1" ht="16" thickBot="1" x14ac:dyDescent="0.25">
      <c r="A10" s="43" t="s">
        <v>38</v>
      </c>
      <c r="B10" s="44" t="s">
        <v>20</v>
      </c>
      <c r="C10" s="44" t="s">
        <v>20</v>
      </c>
      <c r="D10" s="44" t="s">
        <v>20</v>
      </c>
      <c r="E10" s="44" t="s">
        <v>20</v>
      </c>
      <c r="F10" s="45"/>
      <c r="G10" s="44" t="s">
        <v>20</v>
      </c>
      <c r="H10" s="46"/>
      <c r="I10" s="46" t="s">
        <v>20</v>
      </c>
      <c r="J10" s="44" t="s">
        <v>20</v>
      </c>
      <c r="K10" s="54"/>
      <c r="L10" s="44"/>
      <c r="M10" s="44" t="s">
        <v>20</v>
      </c>
      <c r="N10" s="46"/>
      <c r="O10" s="46"/>
      <c r="P10" s="46" t="s">
        <v>20</v>
      </c>
      <c r="R10" s="48">
        <v>0.8</v>
      </c>
      <c r="S10" s="48">
        <v>0.8</v>
      </c>
      <c r="T10" s="48">
        <v>0.91500000000000004</v>
      </c>
      <c r="U10" s="48">
        <v>0.88700000000000001</v>
      </c>
      <c r="V10" s="48">
        <v>0.94799999999999995</v>
      </c>
      <c r="W10" s="48">
        <v>0.88300000000000001</v>
      </c>
      <c r="X10" s="49">
        <v>0.93</v>
      </c>
      <c r="Y10" s="49">
        <v>0.90800000000000003</v>
      </c>
      <c r="Z10" s="48">
        <v>0.80500000000000005</v>
      </c>
      <c r="AA10" s="48">
        <v>0.80500000000000005</v>
      </c>
      <c r="AB10" s="49">
        <v>0.92700000000000005</v>
      </c>
      <c r="AC10" s="49">
        <v>0.90900000000000003</v>
      </c>
      <c r="AD10" s="49">
        <v>0.91400000000000003</v>
      </c>
      <c r="AE10" s="49">
        <v>0.90300000000000002</v>
      </c>
      <c r="AG10" s="50">
        <f>+S10/R10</f>
        <v>1</v>
      </c>
      <c r="AH10" s="50">
        <f>+U10/T10</f>
        <v>0.96939890710382515</v>
      </c>
      <c r="AI10" s="50">
        <f>+W10/V10</f>
        <v>0.93143459915611815</v>
      </c>
      <c r="AJ10" s="46">
        <f>+Y10/X10</f>
        <v>0.97634408602150535</v>
      </c>
      <c r="AK10" s="50">
        <f>+AA10/Z10</f>
        <v>1</v>
      </c>
      <c r="AL10" s="46">
        <f>+AC10/AB10</f>
        <v>0.98058252427184467</v>
      </c>
      <c r="AM10" s="46">
        <f>+AE10/AD10</f>
        <v>0.98796498905908092</v>
      </c>
    </row>
    <row r="11" spans="1:39" ht="16" thickBot="1" x14ac:dyDescent="0.25">
      <c r="B11" s="10"/>
      <c r="C11" s="10"/>
      <c r="D11" s="10"/>
      <c r="E11" s="10"/>
      <c r="F11" s="12"/>
      <c r="G11" s="10"/>
      <c r="H11" s="1"/>
      <c r="I11" s="1"/>
      <c r="J11" s="10"/>
      <c r="K11" s="55"/>
      <c r="L11" s="10"/>
      <c r="M11" s="10"/>
      <c r="N11" s="1"/>
      <c r="O11" s="1"/>
      <c r="P11" s="1"/>
      <c r="R11" s="7"/>
      <c r="S11" s="7"/>
      <c r="T11" s="7"/>
      <c r="U11" s="7"/>
      <c r="V11" s="7"/>
      <c r="W11" s="7"/>
      <c r="X11" s="3"/>
      <c r="Y11" s="3"/>
      <c r="Z11" s="7"/>
      <c r="AA11" s="7"/>
      <c r="AB11" s="3"/>
      <c r="AC11" s="3"/>
      <c r="AD11" s="3"/>
      <c r="AE11" s="3"/>
    </row>
    <row r="12" spans="1:39" s="60" customFormat="1" x14ac:dyDescent="0.2">
      <c r="A12" s="57" t="s">
        <v>24</v>
      </c>
      <c r="B12" s="58" t="s">
        <v>20</v>
      </c>
      <c r="C12" s="58" t="s">
        <v>20</v>
      </c>
      <c r="D12" s="58" t="s">
        <v>20</v>
      </c>
      <c r="E12" s="58" t="s">
        <v>20</v>
      </c>
      <c r="F12" s="59"/>
      <c r="G12" s="58" t="s">
        <v>20</v>
      </c>
      <c r="H12" s="60" t="s">
        <v>20</v>
      </c>
      <c r="J12" s="58" t="s">
        <v>20</v>
      </c>
      <c r="K12" s="61" t="s">
        <v>20</v>
      </c>
      <c r="L12" s="58"/>
      <c r="M12" s="58"/>
      <c r="O12" s="60" t="s">
        <v>20</v>
      </c>
      <c r="P12" s="60" t="s">
        <v>20</v>
      </c>
      <c r="R12" s="62"/>
      <c r="S12" s="62"/>
      <c r="T12" s="62"/>
      <c r="U12" s="62"/>
      <c r="V12" s="62"/>
      <c r="W12" s="62"/>
      <c r="X12" s="63">
        <v>0.998</v>
      </c>
      <c r="Y12" s="63">
        <v>0.92300000000000004</v>
      </c>
      <c r="Z12" s="62"/>
      <c r="AA12" s="62"/>
      <c r="AB12" s="63">
        <v>0.91200000000000003</v>
      </c>
      <c r="AC12" s="63">
        <v>0.90800000000000003</v>
      </c>
      <c r="AD12" s="63">
        <v>0.92900000000000005</v>
      </c>
      <c r="AE12" s="63">
        <v>0.91900000000000004</v>
      </c>
      <c r="AG12" s="64"/>
      <c r="AH12" s="64"/>
      <c r="AI12" s="64"/>
      <c r="AJ12" s="60">
        <f t="shared" ref="AJ12:AJ17" si="0">+Y12/X12</f>
        <v>0.92484969939879769</v>
      </c>
      <c r="AK12" s="64"/>
      <c r="AL12" s="60">
        <f t="shared" ref="AL12:AL17" si="1">+AC12/AB12</f>
        <v>0.99561403508771928</v>
      </c>
      <c r="AM12" s="60">
        <f t="shared" ref="AM12:AM17" si="2">+AE12/AD12</f>
        <v>0.98923573735199133</v>
      </c>
    </row>
    <row r="13" spans="1:39" s="68" customFormat="1" x14ac:dyDescent="0.2">
      <c r="A13" s="65" t="s">
        <v>34</v>
      </c>
      <c r="B13" s="66" t="s">
        <v>20</v>
      </c>
      <c r="C13" s="66" t="s">
        <v>20</v>
      </c>
      <c r="D13" s="66" t="s">
        <v>20</v>
      </c>
      <c r="E13" s="66" t="s">
        <v>20</v>
      </c>
      <c r="F13" s="67"/>
      <c r="G13" s="66" t="s">
        <v>20</v>
      </c>
      <c r="H13" s="68" t="s">
        <v>20</v>
      </c>
      <c r="I13" s="68" t="s">
        <v>20</v>
      </c>
      <c r="J13" s="66" t="s">
        <v>20</v>
      </c>
      <c r="K13" s="69" t="s">
        <v>20</v>
      </c>
      <c r="L13" s="66" t="s">
        <v>20</v>
      </c>
      <c r="M13" s="66" t="s">
        <v>20</v>
      </c>
      <c r="R13" s="70"/>
      <c r="S13" s="70"/>
      <c r="T13" s="70"/>
      <c r="U13" s="70"/>
      <c r="V13" s="70"/>
      <c r="W13" s="70"/>
      <c r="X13" s="71">
        <v>0.97899999999999998</v>
      </c>
      <c r="Y13" s="71">
        <v>0.91900000000000004</v>
      </c>
      <c r="Z13" s="70"/>
      <c r="AA13" s="70"/>
      <c r="AB13" s="71">
        <v>0.90800000000000003</v>
      </c>
      <c r="AC13" s="71">
        <v>0.90600000000000003</v>
      </c>
      <c r="AD13" s="71">
        <v>0.92400000000000004</v>
      </c>
      <c r="AE13" s="71">
        <v>0.91600000000000004</v>
      </c>
      <c r="AG13" s="72"/>
      <c r="AH13" s="72"/>
      <c r="AI13" s="72"/>
      <c r="AJ13" s="68">
        <f t="shared" si="0"/>
        <v>0.93871297242083762</v>
      </c>
      <c r="AK13" s="72"/>
      <c r="AL13" s="68">
        <f t="shared" si="1"/>
        <v>0.99779735682819382</v>
      </c>
      <c r="AM13" s="68">
        <f t="shared" si="2"/>
        <v>0.9913419913419913</v>
      </c>
    </row>
    <row r="14" spans="1:39" s="68" customFormat="1" x14ac:dyDescent="0.2">
      <c r="A14" s="65" t="s">
        <v>32</v>
      </c>
      <c r="B14" s="66" t="s">
        <v>20</v>
      </c>
      <c r="C14" s="66" t="s">
        <v>20</v>
      </c>
      <c r="D14" s="66" t="s">
        <v>20</v>
      </c>
      <c r="E14" s="66" t="s">
        <v>20</v>
      </c>
      <c r="F14" s="67"/>
      <c r="G14" s="66" t="s">
        <v>20</v>
      </c>
      <c r="H14" s="68" t="s">
        <v>20</v>
      </c>
      <c r="J14" s="66" t="s">
        <v>20</v>
      </c>
      <c r="K14" s="69" t="s">
        <v>20</v>
      </c>
      <c r="L14" s="66" t="s">
        <v>20</v>
      </c>
      <c r="M14" s="66" t="s">
        <v>20</v>
      </c>
      <c r="R14" s="70"/>
      <c r="S14" s="70"/>
      <c r="T14" s="70"/>
      <c r="U14" s="70"/>
      <c r="V14" s="70"/>
      <c r="W14" s="70"/>
      <c r="X14" s="71">
        <v>0.97499999999999998</v>
      </c>
      <c r="Y14" s="71">
        <v>0.91900000000000004</v>
      </c>
      <c r="Z14" s="70"/>
      <c r="AA14" s="70"/>
      <c r="AB14" s="71">
        <v>0.90700000000000003</v>
      </c>
      <c r="AC14" s="71">
        <v>0.90400000000000003</v>
      </c>
      <c r="AD14" s="71">
        <v>0.92700000000000005</v>
      </c>
      <c r="AE14" s="71">
        <v>0.92</v>
      </c>
      <c r="AG14" s="72"/>
      <c r="AH14" s="72"/>
      <c r="AI14" s="72"/>
      <c r="AJ14" s="68">
        <f t="shared" si="0"/>
        <v>0.94256410256410261</v>
      </c>
      <c r="AK14" s="72"/>
      <c r="AL14" s="68">
        <f t="shared" si="1"/>
        <v>0.99669239250275632</v>
      </c>
      <c r="AM14" s="68">
        <f t="shared" si="2"/>
        <v>0.99244875943905064</v>
      </c>
    </row>
    <row r="15" spans="1:39" s="68" customFormat="1" x14ac:dyDescent="0.2">
      <c r="A15" s="65" t="s">
        <v>33</v>
      </c>
      <c r="B15" s="66" t="s">
        <v>20</v>
      </c>
      <c r="C15" s="66" t="s">
        <v>20</v>
      </c>
      <c r="D15" s="66" t="s">
        <v>20</v>
      </c>
      <c r="E15" s="66" t="s">
        <v>20</v>
      </c>
      <c r="F15" s="67"/>
      <c r="G15" s="66" t="s">
        <v>20</v>
      </c>
      <c r="H15" s="68" t="s">
        <v>20</v>
      </c>
      <c r="J15" s="66" t="s">
        <v>20</v>
      </c>
      <c r="K15" s="69" t="s">
        <v>20</v>
      </c>
      <c r="L15" s="66" t="s">
        <v>20</v>
      </c>
      <c r="M15" s="66" t="s">
        <v>20</v>
      </c>
      <c r="P15" s="68" t="s">
        <v>20</v>
      </c>
      <c r="R15" s="70"/>
      <c r="S15" s="70"/>
      <c r="T15" s="70"/>
      <c r="U15" s="70"/>
      <c r="V15" s="70"/>
      <c r="W15" s="70"/>
      <c r="X15" s="71">
        <v>0.98799999999999999</v>
      </c>
      <c r="Y15" s="71">
        <v>0.92</v>
      </c>
      <c r="Z15" s="70"/>
      <c r="AA15" s="70"/>
      <c r="AB15" s="71">
        <v>0.90900000000000003</v>
      </c>
      <c r="AC15" s="71">
        <v>0.90400000000000003</v>
      </c>
      <c r="AD15" s="71">
        <v>0.92700000000000005</v>
      </c>
      <c r="AE15" s="71">
        <v>0.91800000000000004</v>
      </c>
      <c r="AG15" s="72"/>
      <c r="AH15" s="72"/>
      <c r="AI15" s="72"/>
      <c r="AJ15" s="68">
        <f t="shared" si="0"/>
        <v>0.93117408906882593</v>
      </c>
      <c r="AK15" s="72"/>
      <c r="AL15" s="68">
        <f t="shared" si="1"/>
        <v>0.99449944994499451</v>
      </c>
      <c r="AM15" s="68">
        <f t="shared" si="2"/>
        <v>0.99029126213592233</v>
      </c>
    </row>
    <row r="16" spans="1:39" s="68" customFormat="1" x14ac:dyDescent="0.2">
      <c r="A16" s="65" t="s">
        <v>35</v>
      </c>
      <c r="B16" s="66" t="s">
        <v>20</v>
      </c>
      <c r="C16" s="66" t="s">
        <v>20</v>
      </c>
      <c r="D16" s="66" t="s">
        <v>20</v>
      </c>
      <c r="E16" s="66" t="s">
        <v>20</v>
      </c>
      <c r="F16" s="67"/>
      <c r="G16" s="66" t="s">
        <v>20</v>
      </c>
      <c r="J16" s="66" t="s">
        <v>20</v>
      </c>
      <c r="K16" s="69" t="s">
        <v>20</v>
      </c>
      <c r="L16" s="66" t="s">
        <v>20</v>
      </c>
      <c r="M16" s="66" t="s">
        <v>20</v>
      </c>
      <c r="O16" s="68" t="s">
        <v>20</v>
      </c>
      <c r="R16" s="70"/>
      <c r="S16" s="70"/>
      <c r="T16" s="70"/>
      <c r="U16" s="70"/>
      <c r="V16" s="70"/>
      <c r="W16" s="70"/>
      <c r="X16" s="71">
        <v>0.99</v>
      </c>
      <c r="Y16" s="71">
        <v>0.92300000000000004</v>
      </c>
      <c r="Z16" s="70"/>
      <c r="AA16" s="70"/>
      <c r="AB16" s="71">
        <v>0.91100000000000003</v>
      </c>
      <c r="AC16" s="71">
        <v>0.90700000000000003</v>
      </c>
      <c r="AD16" s="71">
        <v>0.92800000000000005</v>
      </c>
      <c r="AE16" s="71">
        <v>0.91900000000000004</v>
      </c>
      <c r="AG16" s="72"/>
      <c r="AH16" s="72"/>
      <c r="AI16" s="72"/>
      <c r="AJ16" s="68">
        <f t="shared" si="0"/>
        <v>0.93232323232323233</v>
      </c>
      <c r="AK16" s="72"/>
      <c r="AL16" s="68">
        <f t="shared" si="1"/>
        <v>0.99560922063666302</v>
      </c>
      <c r="AM16" s="68">
        <f t="shared" si="2"/>
        <v>0.99030172413793105</v>
      </c>
    </row>
    <row r="17" spans="1:39" s="76" customFormat="1" ht="16" thickBot="1" x14ac:dyDescent="0.25">
      <c r="A17" s="73" t="s">
        <v>36</v>
      </c>
      <c r="B17" s="74" t="s">
        <v>20</v>
      </c>
      <c r="C17" s="74" t="s">
        <v>20</v>
      </c>
      <c r="D17" s="74" t="s">
        <v>20</v>
      </c>
      <c r="E17" s="74" t="s">
        <v>20</v>
      </c>
      <c r="F17" s="75"/>
      <c r="G17" s="74" t="s">
        <v>20</v>
      </c>
      <c r="J17" s="74" t="s">
        <v>20</v>
      </c>
      <c r="K17" s="77" t="s">
        <v>20</v>
      </c>
      <c r="L17" s="74" t="s">
        <v>20</v>
      </c>
      <c r="M17" s="74" t="s">
        <v>20</v>
      </c>
      <c r="P17" s="76" t="s">
        <v>20</v>
      </c>
      <c r="R17" s="78"/>
      <c r="S17" s="78"/>
      <c r="T17" s="78"/>
      <c r="U17" s="78"/>
      <c r="V17" s="78"/>
      <c r="W17" s="78"/>
      <c r="X17" s="79">
        <v>0.96799999999999997</v>
      </c>
      <c r="Y17" s="79">
        <v>0.91200000000000003</v>
      </c>
      <c r="Z17" s="78"/>
      <c r="AA17" s="78"/>
      <c r="AB17" s="79">
        <v>0.90300000000000002</v>
      </c>
      <c r="AC17" s="79">
        <v>0.89900000000000002</v>
      </c>
      <c r="AD17" s="79">
        <v>0.91400000000000003</v>
      </c>
      <c r="AE17" s="79">
        <v>0.90400000000000003</v>
      </c>
      <c r="AG17" s="80"/>
      <c r="AH17" s="80"/>
      <c r="AI17" s="80"/>
      <c r="AJ17" s="76">
        <f t="shared" si="0"/>
        <v>0.94214876033057859</v>
      </c>
      <c r="AK17" s="80"/>
      <c r="AL17" s="76">
        <f t="shared" si="1"/>
        <v>0.99557032115171651</v>
      </c>
      <c r="AM17" s="76">
        <f t="shared" si="2"/>
        <v>0.98905908096280082</v>
      </c>
    </row>
    <row r="18" spans="1:39" ht="16" thickBot="1" x14ac:dyDescent="0.25"/>
    <row r="19" spans="1:39" s="60" customFormat="1" x14ac:dyDescent="0.2">
      <c r="A19" s="57" t="s">
        <v>32</v>
      </c>
      <c r="B19" s="58" t="s">
        <v>20</v>
      </c>
      <c r="C19" s="58" t="s">
        <v>20</v>
      </c>
      <c r="D19" s="58" t="s">
        <v>20</v>
      </c>
      <c r="E19" s="58" t="s">
        <v>20</v>
      </c>
      <c r="F19" s="59"/>
      <c r="G19" s="58" t="s">
        <v>20</v>
      </c>
      <c r="H19" s="60" t="s">
        <v>20</v>
      </c>
      <c r="J19" s="58" t="s">
        <v>20</v>
      </c>
      <c r="K19" s="61" t="s">
        <v>20</v>
      </c>
      <c r="L19" s="58" t="s">
        <v>20</v>
      </c>
      <c r="M19" s="58" t="s">
        <v>20</v>
      </c>
      <c r="R19" s="62"/>
      <c r="S19" s="62"/>
      <c r="T19" s="62"/>
      <c r="U19" s="62"/>
      <c r="V19" s="62"/>
      <c r="W19" s="62"/>
      <c r="X19" s="63">
        <v>0.97499999999999998</v>
      </c>
      <c r="Y19" s="63">
        <v>0.91900000000000004</v>
      </c>
      <c r="Z19" s="62"/>
      <c r="AA19" s="62"/>
      <c r="AB19" s="63">
        <v>0.90700000000000003</v>
      </c>
      <c r="AC19" s="63">
        <v>0.90400000000000003</v>
      </c>
      <c r="AD19" s="63">
        <v>0.92700000000000005</v>
      </c>
      <c r="AE19" s="63">
        <v>0.92</v>
      </c>
      <c r="AG19" s="64"/>
      <c r="AH19" s="64"/>
      <c r="AI19" s="64"/>
      <c r="AJ19" s="60">
        <f>+Y19/X19</f>
        <v>0.94256410256410261</v>
      </c>
      <c r="AK19" s="64"/>
      <c r="AL19" s="60">
        <f>+AC19/AB19</f>
        <v>0.99669239250275632</v>
      </c>
      <c r="AM19" s="60">
        <f>+AE19/AD19</f>
        <v>0.99244875943905064</v>
      </c>
    </row>
    <row r="20" spans="1:39" s="76" customFormat="1" ht="16" thickBot="1" x14ac:dyDescent="0.25">
      <c r="A20" s="73" t="s">
        <v>32</v>
      </c>
      <c r="B20" s="74" t="s">
        <v>20</v>
      </c>
      <c r="C20" s="74" t="s">
        <v>20</v>
      </c>
      <c r="D20" s="74" t="s">
        <v>20</v>
      </c>
      <c r="E20" s="74" t="s">
        <v>20</v>
      </c>
      <c r="F20" s="75"/>
      <c r="G20" s="74" t="s">
        <v>20</v>
      </c>
      <c r="H20" s="76" t="s">
        <v>20</v>
      </c>
      <c r="J20" s="74" t="s">
        <v>20</v>
      </c>
      <c r="K20" s="77" t="s">
        <v>20</v>
      </c>
      <c r="L20" s="74" t="s">
        <v>20</v>
      </c>
      <c r="M20" s="74" t="s">
        <v>20</v>
      </c>
      <c r="R20" s="78"/>
      <c r="S20" s="78"/>
      <c r="T20" s="78"/>
      <c r="U20" s="78"/>
      <c r="V20" s="78"/>
      <c r="W20" s="78"/>
      <c r="X20" s="79">
        <v>0.97</v>
      </c>
      <c r="Y20" s="79">
        <v>0.90200000000000002</v>
      </c>
      <c r="Z20" s="78"/>
      <c r="AA20" s="78"/>
      <c r="AB20" s="79">
        <v>0.89400000000000002</v>
      </c>
      <c r="AC20" s="79">
        <v>0.89</v>
      </c>
      <c r="AD20" s="79">
        <v>0.91200000000000003</v>
      </c>
      <c r="AE20" s="79">
        <v>0.90500000000000003</v>
      </c>
      <c r="AG20" s="80"/>
      <c r="AH20" s="80"/>
      <c r="AI20" s="80"/>
      <c r="AJ20" s="76">
        <f>+Y20/X20</f>
        <v>0.92989690721649487</v>
      </c>
      <c r="AK20" s="80"/>
      <c r="AL20" s="76">
        <f>+AC20/AB20</f>
        <v>0.99552572706935127</v>
      </c>
      <c r="AM20" s="76">
        <f>+AE20/AD20</f>
        <v>0.99232456140350878</v>
      </c>
    </row>
    <row r="21" spans="1:39" s="4" customFormat="1" ht="16" thickBot="1" x14ac:dyDescent="0.25">
      <c r="B21" s="13"/>
      <c r="C21" s="13"/>
      <c r="D21" s="13"/>
      <c r="E21" s="13"/>
      <c r="F21" s="14"/>
      <c r="G21" s="13"/>
      <c r="J21" s="13"/>
      <c r="K21" s="56"/>
      <c r="L21" s="13"/>
      <c r="M21" s="13"/>
      <c r="R21" s="15"/>
      <c r="S21" s="15"/>
      <c r="T21" s="15"/>
      <c r="U21" s="15"/>
      <c r="V21" s="15"/>
      <c r="W21" s="15"/>
      <c r="X21" s="16"/>
      <c r="Y21" s="16"/>
      <c r="Z21" s="15"/>
      <c r="AA21" s="15"/>
      <c r="AB21" s="16"/>
      <c r="AC21" s="16"/>
      <c r="AD21" s="16"/>
      <c r="AE21" s="16"/>
      <c r="AG21" s="17"/>
      <c r="AH21" s="17"/>
      <c r="AI21" s="17"/>
      <c r="AK21" s="17"/>
    </row>
    <row r="22" spans="1:39" s="82" customFormat="1" ht="16" thickBot="1" x14ac:dyDescent="0.25">
      <c r="A22" s="81" t="s">
        <v>39</v>
      </c>
      <c r="B22" s="82" t="s">
        <v>20</v>
      </c>
      <c r="C22" s="82" t="s">
        <v>20</v>
      </c>
      <c r="D22" s="82" t="s">
        <v>20</v>
      </c>
      <c r="E22" s="82" t="s">
        <v>20</v>
      </c>
      <c r="G22" s="82" t="s">
        <v>20</v>
      </c>
      <c r="J22" s="82" t="s">
        <v>20</v>
      </c>
      <c r="L22" s="82" t="s">
        <v>20</v>
      </c>
      <c r="M22" s="82" t="s">
        <v>20</v>
      </c>
      <c r="R22" s="83"/>
      <c r="S22" s="83"/>
      <c r="T22" s="83"/>
      <c r="U22" s="83"/>
      <c r="V22" s="83"/>
      <c r="W22" s="83"/>
      <c r="X22" s="83">
        <v>0.93200000000000005</v>
      </c>
      <c r="Y22" s="83">
        <v>0.90700000000000003</v>
      </c>
      <c r="Z22" s="83"/>
      <c r="AA22" s="83"/>
      <c r="AB22" s="83">
        <v>0.89300000000000002</v>
      </c>
      <c r="AC22" s="83">
        <v>0.89200000000000002</v>
      </c>
      <c r="AD22" s="83">
        <v>0.90300000000000002</v>
      </c>
      <c r="AE22" s="83">
        <v>0.89800000000000002</v>
      </c>
      <c r="AJ22" s="82">
        <f>+Y22/X22</f>
        <v>0.97317596566523601</v>
      </c>
      <c r="AL22" s="82">
        <f>+AC22/AB22</f>
        <v>0.99888017917133254</v>
      </c>
      <c r="AM22" s="82">
        <f>+AE22/AD22</f>
        <v>0.99446290143964566</v>
      </c>
    </row>
    <row r="23" spans="1:39" s="4" customFormat="1" x14ac:dyDescent="0.2">
      <c r="B23" s="13"/>
      <c r="C23" s="13"/>
      <c r="D23" s="13"/>
      <c r="E23" s="13"/>
      <c r="F23" s="14"/>
      <c r="G23" s="13"/>
      <c r="J23" s="13"/>
      <c r="K23" s="56"/>
      <c r="L23" s="13"/>
      <c r="M23" s="13"/>
      <c r="R23" s="15"/>
      <c r="S23" s="15"/>
      <c r="T23" s="15"/>
      <c r="U23" s="15"/>
      <c r="V23" s="15"/>
      <c r="W23" s="15"/>
      <c r="X23" s="16"/>
      <c r="Y23" s="16"/>
      <c r="Z23" s="15"/>
      <c r="AA23" s="15"/>
      <c r="AB23" s="16"/>
      <c r="AC23" s="16"/>
      <c r="AD23" s="16"/>
      <c r="AE23" s="16"/>
      <c r="AG23" s="17"/>
      <c r="AH23" s="17"/>
      <c r="AI23" s="17"/>
      <c r="AK23" s="17"/>
    </row>
    <row r="24" spans="1:39" s="4" customFormat="1" x14ac:dyDescent="0.2">
      <c r="A24" s="4" t="s">
        <v>40</v>
      </c>
      <c r="B24" s="13"/>
      <c r="C24" s="13"/>
      <c r="D24" s="13"/>
      <c r="E24" s="13"/>
      <c r="F24" s="14"/>
      <c r="G24" s="13"/>
      <c r="J24" s="13"/>
      <c r="K24" s="56"/>
      <c r="L24" s="13"/>
      <c r="M24" s="13"/>
      <c r="R24" s="15"/>
      <c r="S24" s="15"/>
      <c r="T24" s="15"/>
      <c r="U24" s="15"/>
      <c r="V24" s="15"/>
      <c r="W24" s="15"/>
      <c r="X24" s="16"/>
      <c r="Y24" s="16"/>
      <c r="Z24" s="15"/>
      <c r="AA24" s="15"/>
      <c r="AB24" s="16"/>
      <c r="AC24" s="16"/>
      <c r="AD24" s="16"/>
      <c r="AE24" s="16"/>
      <c r="AG24" s="17"/>
      <c r="AH24" s="17"/>
      <c r="AI24" s="17"/>
      <c r="AK24" s="17"/>
    </row>
    <row r="25" spans="1:39" s="4" customFormat="1" x14ac:dyDescent="0.2">
      <c r="B25" s="13"/>
      <c r="C25" s="13"/>
      <c r="D25" s="13"/>
      <c r="E25" s="13"/>
      <c r="F25" s="14"/>
      <c r="G25" s="13"/>
      <c r="J25" s="13"/>
      <c r="K25" s="56"/>
      <c r="L25" s="13"/>
      <c r="M25" s="13"/>
      <c r="R25" s="15"/>
      <c r="S25" s="15"/>
      <c r="T25" s="15"/>
      <c r="U25" s="15"/>
      <c r="V25" s="15"/>
      <c r="W25" s="15"/>
      <c r="X25" s="16"/>
      <c r="Y25" s="16"/>
      <c r="Z25" s="15"/>
      <c r="AA25" s="15"/>
      <c r="AB25" s="16"/>
      <c r="AC25" s="16"/>
      <c r="AD25" s="16"/>
      <c r="AE25" s="16"/>
      <c r="AG25" s="17"/>
      <c r="AH25" s="17"/>
      <c r="AI25" s="17"/>
      <c r="AK25" s="17"/>
    </row>
    <row r="26" spans="1:39" s="4" customFormat="1" x14ac:dyDescent="0.2">
      <c r="B26" s="13"/>
      <c r="C26" s="13"/>
      <c r="D26" s="13"/>
      <c r="E26" s="13"/>
      <c r="F26" s="14"/>
      <c r="G26" s="13"/>
      <c r="J26" s="13"/>
      <c r="K26" s="56"/>
      <c r="L26" s="13"/>
      <c r="M26" s="13"/>
      <c r="R26" s="15"/>
      <c r="S26" s="15"/>
      <c r="T26" s="15"/>
      <c r="U26" s="15"/>
      <c r="V26" s="15"/>
      <c r="W26" s="15"/>
      <c r="X26" s="16"/>
      <c r="Y26" s="16"/>
      <c r="Z26" s="15"/>
      <c r="AA26" s="15"/>
      <c r="AB26" s="16"/>
      <c r="AC26" s="16"/>
      <c r="AD26" s="16"/>
      <c r="AE26" s="16"/>
      <c r="AG26" s="17"/>
      <c r="AH26" s="17"/>
      <c r="AI26" s="17"/>
      <c r="AK26" s="17"/>
    </row>
    <row r="27" spans="1:39" s="4" customFormat="1" x14ac:dyDescent="0.2">
      <c r="B27" s="13"/>
      <c r="C27" s="13"/>
      <c r="D27" s="13"/>
      <c r="E27" s="13"/>
      <c r="F27" s="14"/>
      <c r="G27" s="13"/>
      <c r="J27" s="13"/>
      <c r="K27" s="56"/>
      <c r="L27" s="13"/>
      <c r="M27" s="13"/>
      <c r="R27" s="15"/>
      <c r="S27" s="15"/>
      <c r="T27" s="15"/>
      <c r="U27" s="15"/>
      <c r="V27" s="15"/>
      <c r="W27" s="15"/>
      <c r="X27" s="16"/>
      <c r="Y27" s="16"/>
      <c r="Z27" s="15"/>
      <c r="AA27" s="15"/>
      <c r="AB27" s="16"/>
      <c r="AC27" s="16"/>
      <c r="AD27" s="16"/>
      <c r="AE27" s="16"/>
      <c r="AG27" s="17"/>
      <c r="AH27" s="17"/>
      <c r="AI27" s="17"/>
      <c r="AK27" s="17"/>
    </row>
    <row r="28" spans="1:39" s="4" customFormat="1" x14ac:dyDescent="0.2">
      <c r="B28" s="13"/>
      <c r="C28" s="13"/>
      <c r="D28" s="13"/>
      <c r="E28" s="13"/>
      <c r="F28" s="14"/>
      <c r="G28" s="13"/>
      <c r="J28" s="13"/>
      <c r="K28" s="56"/>
      <c r="L28" s="13"/>
      <c r="M28" s="13"/>
      <c r="R28" s="15"/>
      <c r="S28" s="15"/>
      <c r="T28" s="15"/>
      <c r="U28" s="15"/>
      <c r="V28" s="15"/>
      <c r="W28" s="15"/>
      <c r="X28" s="16"/>
      <c r="Y28" s="16"/>
      <c r="Z28" s="15"/>
      <c r="AA28" s="15"/>
      <c r="AB28" s="16"/>
      <c r="AC28" s="16"/>
      <c r="AD28" s="16"/>
      <c r="AE28" s="16"/>
      <c r="AG28" s="17"/>
      <c r="AH28" s="17"/>
      <c r="AI28" s="17"/>
      <c r="AK28" s="17"/>
    </row>
    <row r="29" spans="1:39" s="4" customFormat="1" x14ac:dyDescent="0.2">
      <c r="B29" s="13"/>
      <c r="C29" s="13"/>
      <c r="D29" s="13"/>
      <c r="E29" s="13"/>
      <c r="F29" s="14"/>
      <c r="G29" s="13"/>
      <c r="J29" s="13"/>
      <c r="K29" s="56"/>
      <c r="L29" s="13"/>
      <c r="M29" s="13"/>
      <c r="R29" s="15"/>
      <c r="S29" s="15"/>
      <c r="T29" s="15"/>
      <c r="U29" s="15"/>
      <c r="V29" s="15"/>
      <c r="W29" s="15"/>
      <c r="X29" s="16"/>
      <c r="Y29" s="16"/>
      <c r="Z29" s="15"/>
      <c r="AA29" s="15"/>
      <c r="AB29" s="16"/>
      <c r="AC29" s="16"/>
      <c r="AD29" s="16"/>
      <c r="AE29" s="16"/>
      <c r="AG29" s="17"/>
      <c r="AH29" s="17"/>
      <c r="AI29" s="17"/>
      <c r="AK29" s="17"/>
    </row>
    <row r="30" spans="1:39" s="4" customFormat="1" x14ac:dyDescent="0.2">
      <c r="B30" s="13"/>
      <c r="C30" s="13"/>
      <c r="D30" s="13"/>
      <c r="E30" s="13"/>
      <c r="F30" s="14"/>
      <c r="G30" s="13"/>
      <c r="J30" s="13"/>
      <c r="K30" s="56"/>
      <c r="L30" s="13"/>
      <c r="M30" s="13"/>
      <c r="R30" s="15"/>
      <c r="S30" s="15"/>
      <c r="T30" s="15"/>
      <c r="U30" s="15"/>
      <c r="V30" s="15"/>
      <c r="W30" s="15"/>
      <c r="X30" s="16"/>
      <c r="Y30" s="16"/>
      <c r="Z30" s="15"/>
      <c r="AA30" s="15"/>
      <c r="AB30" s="16"/>
      <c r="AC30" s="16"/>
      <c r="AD30" s="16"/>
      <c r="AE30" s="16"/>
      <c r="AG30" s="17"/>
      <c r="AH30" s="17"/>
      <c r="AI30" s="17"/>
      <c r="AK30" s="17"/>
    </row>
    <row r="31" spans="1:39" s="4" customFormat="1" x14ac:dyDescent="0.2">
      <c r="B31" s="13"/>
      <c r="C31" s="13"/>
      <c r="D31" s="13"/>
      <c r="E31" s="13"/>
      <c r="F31" s="14"/>
      <c r="G31" s="13"/>
      <c r="J31" s="13"/>
      <c r="K31" s="56"/>
      <c r="L31" s="13"/>
      <c r="M31" s="13"/>
      <c r="R31" s="15"/>
      <c r="S31" s="15"/>
      <c r="T31" s="15"/>
      <c r="U31" s="15"/>
      <c r="V31" s="15"/>
      <c r="W31" s="15"/>
      <c r="X31" s="16"/>
      <c r="Y31" s="16"/>
      <c r="Z31" s="15"/>
      <c r="AA31" s="15"/>
      <c r="AB31" s="16"/>
      <c r="AC31" s="16"/>
      <c r="AD31" s="16"/>
      <c r="AE31" s="16"/>
      <c r="AG31" s="17"/>
      <c r="AH31" s="17"/>
      <c r="AI31" s="17"/>
      <c r="AK31" s="17"/>
    </row>
    <row r="32" spans="1:39" s="4" customFormat="1" x14ac:dyDescent="0.2">
      <c r="B32" s="13"/>
      <c r="C32" s="13"/>
      <c r="D32" s="13"/>
      <c r="E32" s="13"/>
      <c r="F32" s="14"/>
      <c r="G32" s="13"/>
      <c r="J32" s="13"/>
      <c r="K32" s="56"/>
      <c r="L32" s="13"/>
      <c r="M32" s="13"/>
      <c r="R32" s="15"/>
      <c r="S32" s="15"/>
      <c r="T32" s="15"/>
      <c r="U32" s="15"/>
      <c r="V32" s="15"/>
      <c r="W32" s="15"/>
      <c r="X32" s="16"/>
      <c r="Y32" s="16"/>
      <c r="Z32" s="15"/>
      <c r="AA32" s="15"/>
      <c r="AB32" s="16"/>
      <c r="AC32" s="16"/>
      <c r="AD32" s="16"/>
      <c r="AE32" s="16"/>
      <c r="AG32" s="17"/>
      <c r="AH32" s="17"/>
      <c r="AI32" s="17"/>
      <c r="AK32" s="17"/>
    </row>
    <row r="33" spans="1:39" ht="9" customHeight="1" x14ac:dyDescent="0.2">
      <c r="A33" s="1"/>
      <c r="B33" s="10"/>
      <c r="C33" s="10"/>
      <c r="D33" s="10"/>
      <c r="E33" s="10"/>
      <c r="F33" s="12"/>
      <c r="G33" s="10"/>
      <c r="H33" s="1"/>
      <c r="I33" s="1"/>
      <c r="J33" s="10"/>
      <c r="K33" s="55"/>
      <c r="L33" s="10"/>
      <c r="M33" s="10"/>
      <c r="N33" s="1"/>
      <c r="O33" s="1"/>
      <c r="P33" s="1"/>
      <c r="R33" s="6"/>
      <c r="S33" s="6"/>
      <c r="T33" s="6"/>
      <c r="U33" s="6"/>
      <c r="V33" s="6"/>
      <c r="W33" s="6"/>
      <c r="X33" s="2"/>
      <c r="Y33" s="2"/>
      <c r="Z33" s="6"/>
      <c r="AA33" s="6"/>
      <c r="AB33" s="2"/>
      <c r="AC33" s="2"/>
      <c r="AD33" s="2"/>
      <c r="AE33" s="2"/>
      <c r="AG33" s="5"/>
      <c r="AH33" s="5"/>
      <c r="AI33" s="5"/>
      <c r="AJ33" s="1"/>
      <c r="AK33" s="5"/>
      <c r="AL33" s="1"/>
      <c r="AM33" s="1"/>
    </row>
    <row r="34" spans="1:39" x14ac:dyDescent="0.2">
      <c r="B34" s="10"/>
      <c r="C34" s="10"/>
      <c r="D34" s="10"/>
      <c r="E34" s="10"/>
      <c r="F34" s="12"/>
      <c r="G34" s="10"/>
      <c r="H34" s="1"/>
      <c r="I34" s="1"/>
      <c r="J34" s="10"/>
      <c r="K34" s="55"/>
      <c r="L34" s="10"/>
      <c r="M34" s="10"/>
      <c r="N34" s="1"/>
      <c r="O34" s="1"/>
      <c r="P34" s="1"/>
      <c r="R34" s="7"/>
      <c r="S34" s="7"/>
      <c r="T34" s="7"/>
      <c r="U34" s="7"/>
      <c r="V34" s="7"/>
      <c r="W34" s="7"/>
      <c r="X34" s="3"/>
      <c r="Y34" s="3"/>
      <c r="Z34" s="7"/>
      <c r="AA34" s="7"/>
      <c r="AB34" s="3"/>
      <c r="AC34" s="3"/>
      <c r="AD34" s="3"/>
      <c r="AE34" s="3"/>
    </row>
    <row r="35" spans="1:39" x14ac:dyDescent="0.2">
      <c r="B35" s="10"/>
      <c r="C35" s="10"/>
      <c r="D35" s="10"/>
      <c r="E35" s="10"/>
      <c r="F35" s="12"/>
      <c r="G35" s="10"/>
      <c r="H35" s="1"/>
      <c r="I35" s="1"/>
      <c r="J35" s="10"/>
      <c r="K35" s="55"/>
      <c r="L35" s="10"/>
      <c r="M35" s="10"/>
      <c r="N35" s="1"/>
      <c r="O35" s="1"/>
      <c r="P35" s="1"/>
      <c r="R35" s="7"/>
      <c r="S35" s="7"/>
      <c r="T35" s="7"/>
      <c r="U35" s="7"/>
      <c r="V35" s="7"/>
      <c r="W35" s="7"/>
      <c r="X35" s="3"/>
      <c r="Y35" s="3"/>
      <c r="Z35" s="7"/>
      <c r="AA35" s="7"/>
      <c r="AB35" s="3"/>
      <c r="AC35" s="3"/>
      <c r="AD35" s="3"/>
      <c r="AE35" s="3"/>
    </row>
    <row r="36" spans="1:39" x14ac:dyDescent="0.2">
      <c r="B36" s="10"/>
      <c r="C36" s="10"/>
      <c r="D36" s="10"/>
      <c r="E36" s="10"/>
      <c r="F36" s="12"/>
      <c r="G36" s="10"/>
      <c r="H36" s="1"/>
      <c r="I36" s="1"/>
      <c r="J36" s="10"/>
      <c r="K36" s="55"/>
      <c r="L36" s="10"/>
      <c r="M36" s="10"/>
      <c r="N36" s="1"/>
      <c r="O36" s="1"/>
      <c r="P36" s="1"/>
      <c r="R36" s="7"/>
      <c r="S36" s="7"/>
      <c r="T36" s="7"/>
      <c r="U36" s="7"/>
      <c r="V36" s="7"/>
      <c r="W36" s="7"/>
      <c r="X36" s="3"/>
      <c r="Y36" s="3"/>
      <c r="Z36" s="7"/>
      <c r="AA36" s="7"/>
      <c r="AB36" s="3"/>
      <c r="AC36" s="3"/>
      <c r="AD36" s="3"/>
      <c r="AE36" s="3"/>
    </row>
    <row r="37" spans="1:39" x14ac:dyDescent="0.2">
      <c r="B37" s="10"/>
      <c r="C37" s="10"/>
      <c r="D37" s="10"/>
      <c r="E37" s="10"/>
      <c r="F37" s="12"/>
      <c r="G37" s="10"/>
      <c r="H37" s="1"/>
      <c r="I37" s="1"/>
      <c r="J37" s="10"/>
      <c r="K37" s="55"/>
      <c r="L37" s="10"/>
      <c r="M37" s="10"/>
      <c r="N37" s="1"/>
      <c r="O37" s="1"/>
      <c r="P37" s="1"/>
      <c r="R37" s="7"/>
      <c r="S37" s="7"/>
      <c r="T37" s="7"/>
      <c r="U37" s="7"/>
      <c r="V37" s="7"/>
      <c r="W37" s="7"/>
      <c r="X37" s="3"/>
      <c r="Y37" s="3"/>
      <c r="Z37" s="7"/>
      <c r="AA37" s="7"/>
      <c r="AB37" s="3"/>
      <c r="AC37" s="3"/>
      <c r="AD37" s="3"/>
      <c r="AE37" s="3"/>
    </row>
    <row r="38" spans="1:39" x14ac:dyDescent="0.2">
      <c r="B38" s="10"/>
      <c r="C38" s="10"/>
      <c r="D38" s="10"/>
      <c r="E38" s="10"/>
      <c r="F38" s="12"/>
      <c r="G38" s="10"/>
      <c r="H38" s="1"/>
      <c r="I38" s="1"/>
      <c r="J38" s="10"/>
      <c r="K38" s="55"/>
      <c r="L38" s="10"/>
      <c r="M38" s="10"/>
      <c r="N38" s="1"/>
      <c r="O38" s="1"/>
      <c r="P38" s="1"/>
      <c r="R38" s="7"/>
      <c r="S38" s="7"/>
      <c r="T38" s="7"/>
      <c r="U38" s="7"/>
      <c r="V38" s="7"/>
      <c r="W38" s="7"/>
      <c r="X38" s="3"/>
      <c r="Y38" s="3"/>
      <c r="Z38" s="7"/>
      <c r="AA38" s="7"/>
      <c r="AB38" s="3"/>
      <c r="AC38" s="3"/>
      <c r="AD38" s="3"/>
      <c r="AE38" s="3"/>
    </row>
    <row r="39" spans="1:39" x14ac:dyDescent="0.2">
      <c r="B39" s="10"/>
      <c r="C39" s="10"/>
      <c r="D39" s="10"/>
      <c r="E39" s="10"/>
      <c r="F39" s="12"/>
      <c r="G39" s="10"/>
      <c r="H39" s="1"/>
      <c r="I39" s="1"/>
      <c r="J39" s="10"/>
      <c r="K39" s="55"/>
      <c r="L39" s="10"/>
      <c r="M39" s="10"/>
      <c r="N39" s="1"/>
      <c r="O39" s="1"/>
      <c r="P39" s="1"/>
      <c r="R39" s="7"/>
      <c r="S39" s="7"/>
      <c r="T39" s="7"/>
      <c r="U39" s="7"/>
      <c r="V39" s="7"/>
      <c r="W39" s="7"/>
      <c r="X39" s="3"/>
      <c r="Y39" s="3"/>
      <c r="Z39" s="7"/>
      <c r="AA39" s="7"/>
      <c r="AB39" s="3"/>
      <c r="AC39" s="3"/>
      <c r="AD39" s="3"/>
      <c r="AE39" s="3"/>
    </row>
    <row r="40" spans="1:39" x14ac:dyDescent="0.2">
      <c r="B40" s="10"/>
      <c r="C40" s="10"/>
      <c r="D40" s="10"/>
      <c r="E40" s="10"/>
      <c r="F40" s="12"/>
      <c r="G40" s="10"/>
      <c r="H40" s="1"/>
      <c r="I40" s="1"/>
      <c r="J40" s="10"/>
      <c r="K40" s="55"/>
      <c r="L40" s="10"/>
      <c r="M40" s="10"/>
      <c r="N40" s="1"/>
      <c r="O40" s="1"/>
      <c r="P40" s="1"/>
      <c r="R40" s="7"/>
      <c r="S40" s="7"/>
      <c r="T40" s="7"/>
      <c r="U40" s="7"/>
      <c r="V40" s="7"/>
      <c r="W40" s="7"/>
      <c r="X40" s="3"/>
      <c r="Y40" s="3"/>
      <c r="Z40" s="7"/>
      <c r="AA40" s="7"/>
      <c r="AB40" s="3"/>
      <c r="AC40" s="3"/>
      <c r="AD40" s="3"/>
      <c r="AE40" s="3"/>
    </row>
    <row r="41" spans="1:39" x14ac:dyDescent="0.2">
      <c r="B41" s="10"/>
      <c r="C41" s="10"/>
      <c r="D41" s="10"/>
      <c r="E41" s="10"/>
      <c r="F41" s="12"/>
      <c r="G41" s="10"/>
      <c r="H41" s="1"/>
      <c r="I41" s="1"/>
      <c r="J41" s="10"/>
      <c r="K41" s="55"/>
      <c r="L41" s="10"/>
      <c r="M41" s="10"/>
      <c r="N41" s="1"/>
      <c r="O41" s="1"/>
      <c r="P41" s="1"/>
      <c r="R41" s="7"/>
      <c r="S41" s="7"/>
      <c r="T41" s="7"/>
      <c r="U41" s="7"/>
      <c r="V41" s="7"/>
      <c r="W41" s="7"/>
      <c r="X41" s="3"/>
      <c r="Y41" s="3"/>
      <c r="Z41" s="7"/>
      <c r="AA41" s="7"/>
      <c r="AB41" s="3"/>
      <c r="AC41" s="3"/>
      <c r="AD41" s="3"/>
      <c r="AE41" s="3"/>
    </row>
    <row r="42" spans="1:39" x14ac:dyDescent="0.2">
      <c r="B42" s="10"/>
      <c r="C42" s="10"/>
      <c r="D42" s="10"/>
      <c r="E42" s="10"/>
      <c r="F42" s="12"/>
      <c r="G42" s="10"/>
      <c r="H42" s="1"/>
      <c r="I42" s="1"/>
      <c r="J42" s="10"/>
      <c r="K42" s="55"/>
      <c r="L42" s="10"/>
      <c r="M42" s="10"/>
      <c r="N42" s="1"/>
      <c r="O42" s="1"/>
      <c r="P42" s="1"/>
      <c r="R42" s="7"/>
      <c r="S42" s="7"/>
      <c r="T42" s="7"/>
      <c r="U42" s="7"/>
      <c r="V42" s="7"/>
      <c r="W42" s="7"/>
      <c r="X42" s="3"/>
      <c r="Y42" s="3"/>
      <c r="Z42" s="7"/>
      <c r="AA42" s="7"/>
      <c r="AB42" s="3"/>
      <c r="AC42" s="3"/>
      <c r="AD42" s="3"/>
      <c r="AE42" s="3"/>
    </row>
    <row r="43" spans="1:39" x14ac:dyDescent="0.2">
      <c r="B43" s="10"/>
      <c r="C43" s="10"/>
      <c r="D43" s="10"/>
      <c r="F43" s="12"/>
      <c r="G43" s="10"/>
      <c r="H43" s="1"/>
      <c r="I43" s="1"/>
      <c r="J43" s="10"/>
      <c r="K43" s="55"/>
      <c r="L43" s="10"/>
      <c r="M43" s="10"/>
      <c r="N43" s="1"/>
      <c r="O43" s="1"/>
      <c r="P43" s="1"/>
      <c r="R43" s="7"/>
      <c r="S43" s="7"/>
      <c r="T43" s="7"/>
      <c r="U43" s="7"/>
      <c r="V43" s="7"/>
      <c r="W43" s="7"/>
      <c r="X43" s="3"/>
      <c r="Y43" s="3"/>
      <c r="Z43" s="7"/>
      <c r="AA43" s="7"/>
      <c r="AB43" s="3"/>
      <c r="AC43" s="3"/>
      <c r="AD43" s="3"/>
      <c r="AE43" s="3"/>
    </row>
    <row r="44" spans="1:39" x14ac:dyDescent="0.2">
      <c r="B44" s="10"/>
      <c r="C44" s="10"/>
      <c r="D44" s="10"/>
      <c r="E44" s="10"/>
      <c r="F44" s="12"/>
      <c r="G44" s="10"/>
      <c r="H44" s="1"/>
      <c r="I44" s="1"/>
      <c r="J44" s="10"/>
      <c r="K44" s="55"/>
      <c r="L44" s="10"/>
      <c r="M44" s="10"/>
      <c r="N44" s="1"/>
      <c r="O44" s="1"/>
      <c r="P44" s="1"/>
      <c r="R44" s="7"/>
      <c r="S44" s="7"/>
      <c r="T44" s="7"/>
      <c r="U44" s="7"/>
      <c r="V44" s="7"/>
      <c r="W44" s="7"/>
      <c r="X44" s="3"/>
      <c r="Y44" s="3"/>
      <c r="Z44" s="7"/>
      <c r="AA44" s="7"/>
      <c r="AB44" s="3"/>
      <c r="AC44" s="3"/>
      <c r="AD44" s="3"/>
      <c r="AE44" s="3"/>
    </row>
    <row r="45" spans="1:39" x14ac:dyDescent="0.2">
      <c r="B45" s="10"/>
      <c r="C45" s="10"/>
      <c r="D45" s="10"/>
      <c r="E45" s="10"/>
      <c r="F45" s="12"/>
      <c r="G45" s="10"/>
      <c r="H45" s="1"/>
      <c r="I45" s="1"/>
      <c r="J45" s="10"/>
      <c r="K45" s="55"/>
      <c r="L45" s="10"/>
      <c r="M45" s="10"/>
      <c r="N45" s="1"/>
      <c r="O45" s="1"/>
      <c r="P45" s="1"/>
      <c r="R45" s="7"/>
      <c r="S45" s="7"/>
      <c r="T45" s="7"/>
      <c r="U45" s="7"/>
      <c r="V45" s="7"/>
      <c r="W45" s="7"/>
      <c r="X45" s="3"/>
      <c r="Y45" s="3"/>
      <c r="Z45" s="7"/>
      <c r="AA45" s="7"/>
      <c r="AB45" s="3"/>
      <c r="AC45" s="3"/>
      <c r="AD45" s="3"/>
      <c r="AE45" s="3"/>
    </row>
    <row r="46" spans="1:39" x14ac:dyDescent="0.2">
      <c r="B46" s="10"/>
      <c r="C46" s="10"/>
      <c r="D46" s="10"/>
      <c r="E46" s="10"/>
      <c r="F46" s="12"/>
      <c r="G46" s="10"/>
      <c r="H46" s="1"/>
      <c r="I46" s="1"/>
      <c r="J46" s="10"/>
      <c r="K46" s="55"/>
      <c r="L46" s="10"/>
      <c r="M46" s="10"/>
      <c r="N46" s="1"/>
      <c r="O46" s="1"/>
      <c r="P46" s="1"/>
      <c r="R46" s="7"/>
      <c r="S46" s="7"/>
      <c r="T46" s="7"/>
      <c r="U46" s="7"/>
      <c r="V46" s="7"/>
      <c r="W46" s="7"/>
      <c r="X46" s="3"/>
      <c r="Y46" s="3"/>
      <c r="Z46" s="7"/>
      <c r="AA46" s="7"/>
      <c r="AB46" s="3"/>
      <c r="AC46" s="3"/>
      <c r="AD46" s="3"/>
      <c r="AE46" s="3"/>
    </row>
    <row r="47" spans="1:39" x14ac:dyDescent="0.2">
      <c r="B47" s="10"/>
      <c r="C47" s="10"/>
      <c r="D47" s="10"/>
      <c r="E47" s="10"/>
      <c r="F47" s="12"/>
      <c r="G47" s="10"/>
      <c r="H47" s="1"/>
      <c r="I47" s="1"/>
      <c r="J47" s="10"/>
      <c r="K47" s="55"/>
      <c r="L47" s="10"/>
      <c r="M47" s="10"/>
      <c r="N47" s="1"/>
      <c r="O47" s="1"/>
      <c r="P47" s="1"/>
      <c r="R47" s="7"/>
      <c r="S47" s="7"/>
      <c r="T47" s="7"/>
      <c r="U47" s="7"/>
      <c r="V47" s="7"/>
      <c r="W47" s="7"/>
      <c r="X47" s="3"/>
      <c r="Y47" s="3"/>
      <c r="Z47" s="7"/>
      <c r="AA47" s="7"/>
      <c r="AB47" s="3"/>
      <c r="AC47" s="3"/>
      <c r="AD47" s="3"/>
      <c r="AE47" s="3"/>
    </row>
    <row r="48" spans="1:39" x14ac:dyDescent="0.2">
      <c r="B48" s="10"/>
      <c r="C48" s="10"/>
      <c r="D48" s="10"/>
      <c r="E48" s="10"/>
      <c r="F48" s="12"/>
      <c r="G48" s="10"/>
      <c r="H48" s="1"/>
      <c r="I48" s="1"/>
      <c r="J48" s="10"/>
      <c r="K48" s="55"/>
      <c r="L48" s="10"/>
      <c r="M48" s="10"/>
      <c r="N48" s="1"/>
      <c r="O48" s="1"/>
      <c r="P48" s="1"/>
      <c r="R48" s="7"/>
      <c r="S48" s="7"/>
      <c r="T48" s="7"/>
      <c r="U48" s="7"/>
      <c r="V48" s="7"/>
      <c r="W48" s="7"/>
      <c r="X48" s="3"/>
      <c r="Y48" s="3"/>
      <c r="Z48" s="7"/>
      <c r="AA48" s="7"/>
      <c r="AB48" s="3"/>
      <c r="AC48" s="3"/>
      <c r="AD48" s="3"/>
      <c r="AE48" s="3"/>
    </row>
    <row r="49" spans="2:31" x14ac:dyDescent="0.2">
      <c r="B49" s="10"/>
      <c r="C49" s="10"/>
      <c r="D49" s="10"/>
      <c r="E49" s="10"/>
      <c r="F49" s="12"/>
      <c r="G49" s="10"/>
      <c r="H49" s="1"/>
      <c r="I49" s="1"/>
      <c r="J49" s="10"/>
      <c r="K49" s="55"/>
      <c r="L49" s="10"/>
      <c r="M49" s="10"/>
      <c r="N49" s="1"/>
      <c r="O49" s="1"/>
      <c r="P49" s="1"/>
      <c r="R49" s="7"/>
      <c r="S49" s="7"/>
      <c r="T49" s="7"/>
      <c r="U49" s="7"/>
      <c r="V49" s="7"/>
      <c r="W49" s="7"/>
      <c r="X49" s="3"/>
      <c r="Y49" s="3"/>
      <c r="Z49" s="7"/>
      <c r="AA49" s="7"/>
      <c r="AB49" s="3"/>
      <c r="AC49" s="3"/>
      <c r="AD49" s="3"/>
      <c r="AE49" s="3"/>
    </row>
    <row r="50" spans="2:31" x14ac:dyDescent="0.2">
      <c r="B50" s="10"/>
      <c r="C50" s="10"/>
      <c r="D50" s="10"/>
      <c r="E50" s="10"/>
      <c r="F50" s="12"/>
      <c r="G50" s="10"/>
      <c r="H50" s="1"/>
      <c r="I50" s="1"/>
      <c r="J50" s="10"/>
      <c r="K50" s="55"/>
      <c r="L50" s="10"/>
      <c r="M50" s="10"/>
      <c r="N50" s="1"/>
      <c r="O50" s="1"/>
      <c r="P50" s="1"/>
      <c r="R50" s="7"/>
      <c r="S50" s="7"/>
      <c r="T50" s="7"/>
      <c r="U50" s="7"/>
      <c r="V50" s="7"/>
      <c r="W50" s="7"/>
      <c r="X50" s="3"/>
      <c r="Y50" s="3"/>
      <c r="Z50" s="7"/>
      <c r="AA50" s="7"/>
      <c r="AB50" s="3"/>
      <c r="AC50" s="3"/>
      <c r="AD50" s="3"/>
      <c r="AE50" s="3"/>
    </row>
    <row r="51" spans="2:31" x14ac:dyDescent="0.2">
      <c r="B51" s="10"/>
      <c r="C51" s="10"/>
      <c r="D51" s="10"/>
      <c r="E51" s="10"/>
      <c r="F51" s="12"/>
      <c r="G51" s="10"/>
      <c r="H51" s="1"/>
      <c r="I51" s="1"/>
      <c r="J51" s="10"/>
      <c r="K51" s="55"/>
      <c r="L51" s="10"/>
      <c r="M51" s="10"/>
      <c r="N51" s="1"/>
      <c r="O51" s="1"/>
      <c r="P51" s="1"/>
      <c r="R51" s="7"/>
      <c r="S51" s="7"/>
      <c r="T51" s="7"/>
      <c r="U51" s="7"/>
      <c r="V51" s="7"/>
      <c r="W51" s="7"/>
      <c r="X51" s="3"/>
      <c r="Y51" s="3"/>
      <c r="Z51" s="7"/>
      <c r="AA51" s="7"/>
      <c r="AB51" s="3"/>
      <c r="AC51" s="3"/>
      <c r="AD51" s="3"/>
      <c r="AE51" s="3"/>
    </row>
    <row r="52" spans="2:31" x14ac:dyDescent="0.2">
      <c r="B52" s="10"/>
      <c r="C52" s="10"/>
      <c r="D52" s="10"/>
      <c r="E52" s="10"/>
      <c r="F52" s="12"/>
      <c r="G52" s="10"/>
      <c r="H52" s="1"/>
      <c r="I52" s="1"/>
      <c r="J52" s="10"/>
      <c r="K52" s="55"/>
      <c r="L52" s="10"/>
      <c r="M52" s="10"/>
      <c r="N52" s="1"/>
      <c r="O52" s="1"/>
      <c r="P52" s="1"/>
      <c r="R52" s="7"/>
      <c r="S52" s="7"/>
      <c r="T52" s="7"/>
      <c r="U52" s="7"/>
      <c r="V52" s="7"/>
      <c r="W52" s="7"/>
      <c r="X52" s="3"/>
      <c r="Y52" s="3"/>
      <c r="Z52" s="7"/>
      <c r="AA52" s="7"/>
      <c r="AB52" s="3"/>
      <c r="AC52" s="3"/>
      <c r="AD52" s="3"/>
      <c r="AE52" s="3"/>
    </row>
    <row r="53" spans="2:31" x14ac:dyDescent="0.2">
      <c r="B53" s="10"/>
      <c r="C53" s="10"/>
      <c r="D53" s="10"/>
      <c r="E53" s="10"/>
      <c r="F53" s="12"/>
      <c r="G53" s="10"/>
      <c r="H53" s="1"/>
      <c r="I53" s="1"/>
      <c r="J53" s="10"/>
      <c r="K53" s="55"/>
      <c r="L53" s="10"/>
      <c r="M53" s="10"/>
      <c r="N53" s="1"/>
      <c r="O53" s="1"/>
      <c r="P53" s="1"/>
      <c r="R53" s="7"/>
      <c r="S53" s="7"/>
      <c r="T53" s="7"/>
      <c r="U53" s="7"/>
      <c r="V53" s="7"/>
      <c r="W53" s="7"/>
      <c r="X53" s="3"/>
      <c r="Y53" s="3"/>
      <c r="Z53" s="7"/>
      <c r="AA53" s="7"/>
      <c r="AB53" s="3"/>
      <c r="AC53" s="3"/>
      <c r="AD53" s="3"/>
      <c r="AE53" s="3"/>
    </row>
    <row r="54" spans="2:31" x14ac:dyDescent="0.2">
      <c r="B54" s="10"/>
      <c r="C54" s="10"/>
      <c r="D54" s="10"/>
      <c r="E54" s="10"/>
      <c r="F54" s="12"/>
      <c r="G54" s="10"/>
      <c r="H54" s="1"/>
      <c r="I54" s="1"/>
      <c r="J54" s="10"/>
      <c r="K54" s="55"/>
      <c r="L54" s="10"/>
      <c r="M54" s="10"/>
      <c r="N54" s="1"/>
      <c r="O54" s="1"/>
      <c r="P54" s="1"/>
      <c r="R54" s="7"/>
      <c r="S54" s="7"/>
      <c r="T54" s="7"/>
      <c r="U54" s="7"/>
      <c r="V54" s="7"/>
      <c r="W54" s="7"/>
      <c r="X54" s="3"/>
      <c r="Y54" s="3"/>
      <c r="Z54" s="7"/>
      <c r="AA54" s="7"/>
      <c r="AB54" s="3"/>
      <c r="AC54" s="3"/>
      <c r="AD54" s="3"/>
      <c r="AE54" s="3"/>
    </row>
    <row r="55" spans="2:31" x14ac:dyDescent="0.2">
      <c r="B55" s="10"/>
      <c r="C55" s="10"/>
      <c r="D55" s="10"/>
      <c r="E55" s="10"/>
      <c r="F55" s="12"/>
      <c r="G55" s="10"/>
      <c r="H55" s="1"/>
      <c r="I55" s="1"/>
      <c r="J55" s="10"/>
      <c r="K55" s="55"/>
      <c r="L55" s="10"/>
      <c r="M55" s="10"/>
      <c r="N55" s="1"/>
      <c r="O55" s="1"/>
      <c r="P55" s="1"/>
      <c r="R55" s="7"/>
      <c r="S55" s="7"/>
      <c r="T55" s="7"/>
      <c r="U55" s="7"/>
      <c r="V55" s="7"/>
      <c r="W55" s="7"/>
      <c r="X55" s="3"/>
      <c r="Y55" s="3"/>
      <c r="Z55" s="7"/>
      <c r="AA55" s="7"/>
      <c r="AB55" s="3"/>
      <c r="AC55" s="3"/>
      <c r="AD55" s="3"/>
      <c r="AE55" s="3"/>
    </row>
    <row r="56" spans="2:31" x14ac:dyDescent="0.2">
      <c r="B56" s="10"/>
      <c r="C56" s="10"/>
      <c r="D56" s="10"/>
      <c r="E56" s="10"/>
      <c r="F56" s="12"/>
      <c r="G56" s="10"/>
      <c r="H56" s="1"/>
      <c r="I56" s="1"/>
      <c r="J56" s="10"/>
      <c r="K56" s="55"/>
      <c r="L56" s="10"/>
      <c r="M56" s="10"/>
      <c r="N56" s="1"/>
      <c r="O56" s="1"/>
      <c r="P56" s="1"/>
      <c r="R56" s="7"/>
      <c r="S56" s="7"/>
      <c r="T56" s="7"/>
      <c r="U56" s="7"/>
      <c r="V56" s="7"/>
      <c r="W56" s="7"/>
      <c r="X56" s="3"/>
      <c r="Y56" s="3"/>
      <c r="Z56" s="7"/>
      <c r="AA56" s="7"/>
      <c r="AB56" s="3"/>
      <c r="AC56" s="3"/>
      <c r="AD56" s="3"/>
      <c r="AE56" s="3"/>
    </row>
    <row r="57" spans="2:31" x14ac:dyDescent="0.2">
      <c r="R57" s="7"/>
      <c r="S57" s="7"/>
      <c r="T57" s="7"/>
      <c r="U57" s="7"/>
      <c r="V57" s="7"/>
      <c r="W57" s="7"/>
      <c r="X57" s="3"/>
      <c r="Y57" s="3"/>
      <c r="Z57" s="7"/>
      <c r="AA57" s="7"/>
      <c r="AB57" s="3"/>
      <c r="AC57" s="3"/>
      <c r="AD57" s="3"/>
      <c r="AE57" s="3"/>
    </row>
    <row r="58" spans="2:31" x14ac:dyDescent="0.2">
      <c r="R58" s="7"/>
      <c r="S58" s="7"/>
      <c r="T58" s="7"/>
      <c r="U58" s="7"/>
      <c r="V58" s="7"/>
      <c r="W58" s="7"/>
      <c r="X58" s="3"/>
      <c r="Y58" s="3"/>
      <c r="Z58" s="7"/>
      <c r="AA58" s="7"/>
      <c r="AB58" s="3"/>
      <c r="AC58" s="3"/>
      <c r="AD58" s="3"/>
      <c r="AE58" s="3"/>
    </row>
    <row r="59" spans="2:31" x14ac:dyDescent="0.2">
      <c r="R59" s="7"/>
      <c r="S59" s="7"/>
      <c r="T59" s="7"/>
      <c r="U59" s="7"/>
      <c r="V59" s="7"/>
      <c r="W59" s="7"/>
      <c r="X59" s="3"/>
      <c r="Y59" s="3"/>
      <c r="Z59" s="7"/>
      <c r="AA59" s="7"/>
      <c r="AB59" s="3"/>
      <c r="AC59" s="3"/>
      <c r="AD59" s="3"/>
      <c r="AE59" s="3"/>
    </row>
    <row r="60" spans="2:31" x14ac:dyDescent="0.2">
      <c r="R60" s="7"/>
      <c r="S60" s="7"/>
      <c r="T60" s="7"/>
      <c r="U60" s="7"/>
      <c r="V60" s="7"/>
      <c r="W60" s="7"/>
      <c r="X60" s="3"/>
      <c r="Y60" s="3"/>
      <c r="Z60" s="7"/>
      <c r="AA60" s="7"/>
      <c r="AB60" s="3"/>
      <c r="AC60" s="3"/>
      <c r="AD60" s="3"/>
      <c r="AE60" s="3"/>
    </row>
    <row r="61" spans="2:31" x14ac:dyDescent="0.2">
      <c r="R61" s="7"/>
      <c r="S61" s="7"/>
      <c r="T61" s="7"/>
      <c r="U61" s="7"/>
      <c r="V61" s="7"/>
      <c r="W61" s="7"/>
      <c r="X61" s="3"/>
      <c r="Y61" s="3"/>
      <c r="Z61" s="7"/>
      <c r="AA61" s="7"/>
      <c r="AB61" s="3"/>
      <c r="AC61" s="3"/>
      <c r="AD61" s="3"/>
      <c r="AE61" s="3"/>
    </row>
    <row r="62" spans="2:31" x14ac:dyDescent="0.2">
      <c r="R62" s="7"/>
      <c r="S62" s="7"/>
      <c r="T62" s="7"/>
      <c r="U62" s="7"/>
      <c r="V62" s="7"/>
      <c r="W62" s="7"/>
      <c r="X62" s="3"/>
      <c r="Y62" s="3"/>
      <c r="Z62" s="7"/>
      <c r="AA62" s="7"/>
      <c r="AB62" s="3"/>
      <c r="AC62" s="3"/>
      <c r="AD62" s="3"/>
      <c r="AE62" s="3"/>
    </row>
    <row r="63" spans="2:31" x14ac:dyDescent="0.2">
      <c r="R63" s="7"/>
      <c r="S63" s="7"/>
      <c r="T63" s="7"/>
      <c r="U63" s="7"/>
      <c r="V63" s="7"/>
      <c r="W63" s="7"/>
      <c r="X63" s="3"/>
      <c r="Y63" s="3"/>
      <c r="Z63" s="7"/>
      <c r="AA63" s="7"/>
      <c r="AB63" s="3"/>
      <c r="AC63" s="3"/>
      <c r="AD63" s="3"/>
      <c r="AE63" s="3"/>
    </row>
    <row r="64" spans="2:31" x14ac:dyDescent="0.2">
      <c r="R64" s="7"/>
      <c r="S64" s="7"/>
      <c r="T64" s="7"/>
      <c r="U64" s="7"/>
      <c r="V64" s="7"/>
      <c r="W64" s="7"/>
      <c r="X64" s="3"/>
      <c r="Y64" s="3"/>
      <c r="Z64" s="7"/>
      <c r="AA64" s="7"/>
      <c r="AB64" s="3"/>
      <c r="AC64" s="3"/>
      <c r="AD64" s="3"/>
      <c r="AE64" s="3"/>
    </row>
    <row r="65" spans="18:31" x14ac:dyDescent="0.2">
      <c r="R65" s="7"/>
      <c r="S65" s="7"/>
      <c r="T65" s="7"/>
      <c r="U65" s="7"/>
      <c r="V65" s="7"/>
      <c r="W65" s="7"/>
      <c r="X65" s="3"/>
      <c r="Y65" s="3"/>
      <c r="Z65" s="7"/>
      <c r="AA65" s="7"/>
      <c r="AB65" s="3"/>
      <c r="AC65" s="3"/>
      <c r="AD65" s="3"/>
      <c r="AE65" s="3"/>
    </row>
    <row r="66" spans="18:31" x14ac:dyDescent="0.2">
      <c r="R66" s="7"/>
      <c r="S66" s="7"/>
      <c r="T66" s="7"/>
      <c r="U66" s="7"/>
      <c r="V66" s="7"/>
      <c r="W66" s="7"/>
      <c r="X66" s="3"/>
      <c r="Y66" s="3"/>
      <c r="Z66" s="7"/>
      <c r="AA66" s="7"/>
      <c r="AB66" s="3"/>
      <c r="AC66" s="3"/>
      <c r="AD66" s="3"/>
      <c r="AE66" s="3"/>
    </row>
    <row r="67" spans="18:31" x14ac:dyDescent="0.2">
      <c r="R67" s="7"/>
      <c r="S67" s="7"/>
      <c r="T67" s="7"/>
      <c r="U67" s="7"/>
      <c r="V67" s="7"/>
      <c r="W67" s="7"/>
      <c r="X67" s="3"/>
      <c r="Y67" s="3"/>
      <c r="Z67" s="7"/>
      <c r="AA67" s="7"/>
      <c r="AB67" s="3"/>
      <c r="AC67" s="3"/>
      <c r="AD67" s="3"/>
      <c r="AE67" s="3"/>
    </row>
    <row r="68" spans="18:31" x14ac:dyDescent="0.2">
      <c r="R68" s="7"/>
      <c r="S68" s="7"/>
      <c r="T68" s="7"/>
      <c r="U68" s="7"/>
      <c r="V68" s="7"/>
      <c r="W68" s="7"/>
      <c r="X68" s="3"/>
      <c r="Y68" s="3"/>
      <c r="Z68" s="7"/>
      <c r="AA68" s="7"/>
      <c r="AB68" s="3"/>
      <c r="AC68" s="3"/>
      <c r="AD68" s="3"/>
      <c r="AE68" s="3"/>
    </row>
    <row r="69" spans="18:31" x14ac:dyDescent="0.2">
      <c r="R69" s="7"/>
      <c r="S69" s="7"/>
      <c r="T69" s="7"/>
      <c r="U69" s="7"/>
      <c r="V69" s="7"/>
      <c r="W69" s="7"/>
      <c r="X69" s="3"/>
      <c r="Y69" s="3"/>
      <c r="Z69" s="7"/>
      <c r="AA69" s="7"/>
      <c r="AB69" s="3"/>
      <c r="AC69" s="3"/>
      <c r="AD69" s="3"/>
      <c r="AE69" s="3"/>
    </row>
    <row r="70" spans="18:31" x14ac:dyDescent="0.2">
      <c r="R70" s="7"/>
      <c r="S70" s="7"/>
      <c r="T70" s="7"/>
      <c r="U70" s="7"/>
      <c r="V70" s="7"/>
      <c r="W70" s="7"/>
      <c r="X70" s="3"/>
      <c r="Y70" s="3"/>
      <c r="Z70" s="7"/>
      <c r="AA70" s="7"/>
      <c r="AB70" s="3"/>
      <c r="AC70" s="3"/>
      <c r="AD70" s="3"/>
      <c r="AE70" s="3"/>
    </row>
    <row r="71" spans="18:31" x14ac:dyDescent="0.2">
      <c r="R71" s="7"/>
      <c r="S71" s="7"/>
      <c r="T71" s="7"/>
      <c r="U71" s="7"/>
      <c r="V71" s="7"/>
      <c r="W71" s="7"/>
      <c r="X71" s="3"/>
      <c r="Y71" s="3"/>
      <c r="Z71" s="7"/>
      <c r="AA71" s="7"/>
      <c r="AB71" s="3"/>
      <c r="AC71" s="3"/>
      <c r="AD71" s="3"/>
      <c r="AE71" s="3"/>
    </row>
    <row r="72" spans="18:31" x14ac:dyDescent="0.2">
      <c r="R72" s="7"/>
      <c r="S72" s="7"/>
      <c r="T72" s="7"/>
      <c r="U72" s="7"/>
      <c r="V72" s="7"/>
      <c r="W72" s="7"/>
      <c r="X72" s="3"/>
      <c r="Y72" s="3"/>
      <c r="Z72" s="7"/>
      <c r="AA72" s="7"/>
      <c r="AB72" s="3"/>
      <c r="AC72" s="3"/>
      <c r="AD72" s="3"/>
      <c r="AE72" s="3"/>
    </row>
    <row r="73" spans="18:31" x14ac:dyDescent="0.2">
      <c r="R73" s="7"/>
      <c r="S73" s="7"/>
      <c r="T73" s="7"/>
      <c r="U73" s="7"/>
      <c r="V73" s="7"/>
      <c r="W73" s="7"/>
      <c r="X73" s="3"/>
      <c r="Y73" s="3"/>
      <c r="Z73" s="7"/>
      <c r="AA73" s="7"/>
      <c r="AB73" s="3"/>
      <c r="AC73" s="3"/>
      <c r="AD73" s="3"/>
      <c r="AE73" s="3"/>
    </row>
    <row r="74" spans="18:31" x14ac:dyDescent="0.2">
      <c r="R74" s="7"/>
      <c r="S74" s="7"/>
      <c r="T74" s="7"/>
      <c r="U74" s="7"/>
      <c r="V74" s="7"/>
      <c r="W74" s="7"/>
      <c r="X74" s="3"/>
      <c r="Y74" s="3"/>
      <c r="Z74" s="7"/>
      <c r="AA74" s="7"/>
      <c r="AB74" s="3"/>
      <c r="AC74" s="3"/>
      <c r="AD74" s="3"/>
      <c r="AE74" s="3"/>
    </row>
    <row r="75" spans="18:31" x14ac:dyDescent="0.2">
      <c r="R75" s="7"/>
      <c r="S75" s="7"/>
      <c r="T75" s="7"/>
      <c r="U75" s="7"/>
      <c r="V75" s="7"/>
      <c r="W75" s="7"/>
      <c r="X75" s="3"/>
      <c r="Y75" s="3"/>
      <c r="Z75" s="7"/>
      <c r="AA75" s="7"/>
      <c r="AB75" s="3"/>
      <c r="AC75" s="3"/>
      <c r="AD75" s="3"/>
      <c r="AE75" s="3"/>
    </row>
    <row r="76" spans="18:31" x14ac:dyDescent="0.2">
      <c r="R76" s="7"/>
      <c r="S76" s="7"/>
      <c r="T76" s="7"/>
      <c r="U76" s="7"/>
      <c r="V76" s="7"/>
      <c r="W76" s="7"/>
      <c r="X76" s="3"/>
      <c r="Y76" s="3"/>
      <c r="Z76" s="7"/>
      <c r="AA76" s="7"/>
      <c r="AB76" s="3"/>
      <c r="AC76" s="3"/>
      <c r="AD76" s="3"/>
      <c r="AE76" s="3"/>
    </row>
    <row r="77" spans="18:31" x14ac:dyDescent="0.2">
      <c r="R77" s="7"/>
      <c r="S77" s="7"/>
      <c r="T77" s="7"/>
      <c r="U77" s="7"/>
      <c r="V77" s="7"/>
      <c r="W77" s="7"/>
      <c r="X77" s="3"/>
      <c r="Y77" s="3"/>
      <c r="Z77" s="7"/>
      <c r="AA77" s="7"/>
      <c r="AB77" s="3"/>
      <c r="AC77" s="3"/>
      <c r="AD77" s="3"/>
      <c r="AE77" s="3"/>
    </row>
    <row r="78" spans="18:31" x14ac:dyDescent="0.2">
      <c r="R78" s="7"/>
      <c r="S78" s="7"/>
      <c r="T78" s="7"/>
      <c r="U78" s="7"/>
      <c r="V78" s="7"/>
      <c r="W78" s="7"/>
      <c r="X78" s="3"/>
      <c r="Y78" s="3"/>
      <c r="Z78" s="7"/>
      <c r="AA78" s="7"/>
      <c r="AB78" s="3"/>
      <c r="AC78" s="3"/>
      <c r="AD78" s="3"/>
      <c r="AE78" s="3"/>
    </row>
    <row r="79" spans="18:31" x14ac:dyDescent="0.2">
      <c r="R79" s="7"/>
      <c r="S79" s="7"/>
      <c r="T79" s="7"/>
      <c r="U79" s="7"/>
      <c r="V79" s="7"/>
      <c r="W79" s="7"/>
      <c r="X79" s="3"/>
      <c r="Y79" s="3"/>
      <c r="Z79" s="7"/>
      <c r="AA79" s="7"/>
      <c r="AB79" s="3"/>
      <c r="AC79" s="3"/>
      <c r="AD79" s="3"/>
      <c r="AE79" s="3"/>
    </row>
    <row r="80" spans="18:31" x14ac:dyDescent="0.2">
      <c r="R80" s="7"/>
      <c r="S80" s="7"/>
      <c r="T80" s="7"/>
      <c r="U80" s="7"/>
      <c r="V80" s="7"/>
      <c r="W80" s="7"/>
      <c r="X80" s="3"/>
      <c r="Y80" s="3"/>
      <c r="Z80" s="7"/>
      <c r="AA80" s="7"/>
      <c r="AB80" s="3"/>
      <c r="AC80" s="3"/>
      <c r="AD80" s="3"/>
      <c r="AE80" s="3"/>
    </row>
    <row r="81" spans="18:31" x14ac:dyDescent="0.2">
      <c r="R81" s="7"/>
      <c r="S81" s="7"/>
      <c r="T81" s="7"/>
      <c r="U81" s="7"/>
      <c r="V81" s="7"/>
      <c r="W81" s="7"/>
      <c r="X81" s="3"/>
      <c r="Y81" s="3"/>
      <c r="Z81" s="7"/>
      <c r="AA81" s="7"/>
      <c r="AB81" s="3"/>
      <c r="AC81" s="3"/>
      <c r="AD81" s="3"/>
      <c r="AE81" s="3"/>
    </row>
    <row r="82" spans="18:31" x14ac:dyDescent="0.2">
      <c r="R82" s="7"/>
      <c r="S82" s="7"/>
      <c r="T82" s="7"/>
      <c r="U82" s="7"/>
      <c r="V82" s="7"/>
      <c r="W82" s="7"/>
      <c r="X82" s="3"/>
      <c r="Y82" s="3"/>
      <c r="Z82" s="7"/>
      <c r="AA82" s="7"/>
      <c r="AB82" s="3"/>
      <c r="AC82" s="3"/>
      <c r="AD82" s="3"/>
      <c r="AE82" s="3"/>
    </row>
    <row r="83" spans="18:31" x14ac:dyDescent="0.2">
      <c r="R83" s="7"/>
      <c r="S83" s="7"/>
      <c r="T83" s="7"/>
      <c r="U83" s="7"/>
      <c r="V83" s="7"/>
      <c r="W83" s="7"/>
      <c r="X83" s="3"/>
      <c r="Y83" s="3"/>
      <c r="Z83" s="7"/>
      <c r="AA83" s="7"/>
      <c r="AB83" s="3"/>
      <c r="AC83" s="3"/>
      <c r="AD83" s="3"/>
      <c r="AE83" s="3"/>
    </row>
    <row r="84" spans="18:31" x14ac:dyDescent="0.2">
      <c r="R84" s="7"/>
      <c r="S84" s="7"/>
      <c r="T84" s="7"/>
      <c r="U84" s="7"/>
      <c r="V84" s="7"/>
      <c r="W84" s="7"/>
      <c r="X84" s="3"/>
      <c r="Y84" s="3"/>
      <c r="Z84" s="7"/>
      <c r="AA84" s="7"/>
      <c r="AB84" s="3"/>
      <c r="AC84" s="3"/>
      <c r="AD84" s="3"/>
      <c r="AE84" s="3"/>
    </row>
  </sheetData>
  <mergeCells count="1">
    <mergeCell ref="AG1:AM1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D96A-367B-44D4-A207-423C8F54CE2A}">
  <dimension ref="A1:AZ39"/>
  <sheetViews>
    <sheetView tabSelected="1" workbookViewId="0">
      <selection activeCell="G31" sqref="G31"/>
    </sheetView>
  </sheetViews>
  <sheetFormatPr baseColWidth="10" defaultColWidth="8.83203125" defaultRowHeight="15" x14ac:dyDescent="0.2"/>
  <cols>
    <col min="2" max="2" width="35.83203125" bestFit="1" customWidth="1"/>
    <col min="3" max="3" width="8.83203125" bestFit="1" customWidth="1"/>
    <col min="4" max="5" width="9.83203125" bestFit="1" customWidth="1"/>
    <col min="6" max="6" width="15.83203125" bestFit="1" customWidth="1"/>
    <col min="7" max="7" width="6.83203125" customWidth="1"/>
    <col min="8" max="8" width="9.5" bestFit="1" customWidth="1"/>
    <col min="9" max="9" width="7.83203125" bestFit="1" customWidth="1"/>
    <col min="10" max="10" width="16.5" bestFit="1" customWidth="1"/>
    <col min="11" max="11" width="9.33203125" bestFit="1" customWidth="1"/>
    <col min="12" max="12" width="8.1640625" bestFit="1" customWidth="1"/>
    <col min="13" max="13" width="4.5" bestFit="1" customWidth="1"/>
    <col min="14" max="14" width="9" bestFit="1" customWidth="1"/>
    <col min="15" max="15" width="4.83203125" bestFit="1" customWidth="1"/>
    <col min="16" max="16" width="12.83203125" bestFit="1" customWidth="1"/>
    <col min="17" max="17" width="10.83203125" bestFit="1" customWidth="1"/>
    <col min="18" max="18" width="10.83203125" customWidth="1"/>
    <col min="19" max="19" width="9.1640625" bestFit="1" customWidth="1"/>
    <col min="20" max="20" width="7.5" bestFit="1" customWidth="1"/>
    <col min="21" max="21" width="10" bestFit="1" customWidth="1"/>
    <col min="22" max="22" width="9.5" bestFit="1" customWidth="1"/>
    <col min="23" max="23" width="10.6640625" bestFit="1" customWidth="1"/>
    <col min="24" max="25" width="16.5" bestFit="1" customWidth="1"/>
    <col min="26" max="27" width="5.5" bestFit="1" customWidth="1"/>
    <col min="28" max="29" width="12" bestFit="1" customWidth="1"/>
    <col min="30" max="31" width="13.5" bestFit="1" customWidth="1"/>
    <col min="32" max="33" width="5.5" bestFit="1" customWidth="1"/>
    <col min="34" max="35" width="12" bestFit="1" customWidth="1"/>
    <col min="36" max="37" width="14.1640625" bestFit="1" customWidth="1"/>
    <col min="38" max="39" width="9.6640625" bestFit="1" customWidth="1"/>
    <col min="41" max="41" width="16.5" style="4" bestFit="1" customWidth="1"/>
    <col min="42" max="42" width="6.5" style="4" bestFit="1" customWidth="1"/>
    <col min="43" max="43" width="12" style="4" bestFit="1" customWidth="1"/>
    <col min="44" max="44" width="13.5" style="4" bestFit="1" customWidth="1"/>
    <col min="45" max="45" width="6.5" style="4" bestFit="1" customWidth="1"/>
    <col min="46" max="46" width="12" style="4" bestFit="1" customWidth="1"/>
    <col min="47" max="47" width="14.1640625" style="4" bestFit="1" customWidth="1"/>
    <col min="48" max="48" width="9.6640625" style="4" bestFit="1" customWidth="1"/>
  </cols>
  <sheetData>
    <row r="1" spans="1:52" ht="16" thickBot="1" x14ac:dyDescent="0.25">
      <c r="F1" s="1" t="s">
        <v>56</v>
      </c>
      <c r="H1" s="1"/>
      <c r="I1" s="1"/>
      <c r="J1" s="1"/>
      <c r="K1" s="1"/>
      <c r="L1" s="1"/>
      <c r="M1" s="1"/>
      <c r="N1" s="1"/>
      <c r="O1" s="1"/>
      <c r="P1" s="1"/>
      <c r="Q1" s="1"/>
      <c r="R1" s="218" t="s">
        <v>68</v>
      </c>
      <c r="S1" s="219" t="s">
        <v>56</v>
      </c>
      <c r="T1" s="1"/>
      <c r="U1" s="1" t="s">
        <v>56</v>
      </c>
      <c r="V1" s="1" t="s">
        <v>56</v>
      </c>
      <c r="W1" s="51"/>
      <c r="AN1" s="51"/>
    </row>
    <row r="2" spans="1:52" ht="16" thickBot="1" x14ac:dyDescent="0.25">
      <c r="C2" s="86" t="s">
        <v>2</v>
      </c>
      <c r="D2" s="87" t="s">
        <v>3</v>
      </c>
      <c r="E2" s="87" t="s">
        <v>0</v>
      </c>
      <c r="F2" s="87" t="s">
        <v>41</v>
      </c>
      <c r="G2" s="88" t="s">
        <v>1</v>
      </c>
      <c r="H2" s="91" t="s">
        <v>4</v>
      </c>
      <c r="I2" s="120" t="s">
        <v>5</v>
      </c>
      <c r="J2" s="87" t="s">
        <v>21</v>
      </c>
      <c r="K2" s="87" t="s">
        <v>42</v>
      </c>
      <c r="L2" s="131" t="s">
        <v>6</v>
      </c>
      <c r="M2" s="87" t="s">
        <v>7</v>
      </c>
      <c r="N2" s="120" t="s">
        <v>8</v>
      </c>
      <c r="O2" s="131" t="s">
        <v>9</v>
      </c>
      <c r="P2" s="120" t="s">
        <v>10</v>
      </c>
      <c r="Q2" s="217" t="s">
        <v>11</v>
      </c>
      <c r="R2" s="86" t="s">
        <v>12</v>
      </c>
      <c r="S2" s="220" t="s">
        <v>43</v>
      </c>
      <c r="T2" s="91" t="s">
        <v>22</v>
      </c>
      <c r="U2" s="87" t="s">
        <v>44</v>
      </c>
      <c r="V2" s="88" t="s">
        <v>45</v>
      </c>
      <c r="W2" s="51"/>
      <c r="X2" s="105" t="s">
        <v>13</v>
      </c>
      <c r="Y2" s="106" t="s">
        <v>13</v>
      </c>
      <c r="Z2" s="106" t="s">
        <v>14</v>
      </c>
      <c r="AA2" s="106" t="s">
        <v>14</v>
      </c>
      <c r="AB2" s="106" t="s">
        <v>15</v>
      </c>
      <c r="AC2" s="106" t="s">
        <v>15</v>
      </c>
      <c r="AD2" s="106" t="s">
        <v>16</v>
      </c>
      <c r="AE2" s="106" t="s">
        <v>16</v>
      </c>
      <c r="AF2" s="106" t="s">
        <v>17</v>
      </c>
      <c r="AG2" s="106" t="s">
        <v>17</v>
      </c>
      <c r="AH2" s="106" t="s">
        <v>18</v>
      </c>
      <c r="AI2" s="106" t="s">
        <v>18</v>
      </c>
      <c r="AJ2" s="106" t="s">
        <v>19</v>
      </c>
      <c r="AK2" s="106" t="s">
        <v>19</v>
      </c>
      <c r="AL2" s="106" t="s">
        <v>46</v>
      </c>
      <c r="AM2" s="107" t="s">
        <v>46</v>
      </c>
      <c r="AN2" s="51"/>
      <c r="AO2" s="158" t="s">
        <v>13</v>
      </c>
      <c r="AP2" s="159" t="s">
        <v>14</v>
      </c>
      <c r="AQ2" s="159" t="s">
        <v>15</v>
      </c>
      <c r="AR2" s="159" t="s">
        <v>16</v>
      </c>
      <c r="AS2" s="159" t="s">
        <v>17</v>
      </c>
      <c r="AT2" s="159" t="s">
        <v>18</v>
      </c>
      <c r="AU2" s="159" t="s">
        <v>19</v>
      </c>
      <c r="AV2" s="157" t="s">
        <v>46</v>
      </c>
      <c r="AW2" s="51"/>
      <c r="AX2" s="51"/>
      <c r="AY2" s="51"/>
      <c r="AZ2" s="51"/>
    </row>
    <row r="3" spans="1:52" s="8" customFormat="1" ht="16" thickBot="1" x14ac:dyDescent="0.25">
      <c r="A3" s="51"/>
      <c r="B3" s="98"/>
      <c r="C3" s="102"/>
      <c r="D3" s="103"/>
      <c r="E3" s="103"/>
      <c r="F3" s="103"/>
      <c r="G3" s="104"/>
      <c r="H3" s="102"/>
      <c r="I3" s="121"/>
      <c r="J3" s="103"/>
      <c r="K3" s="103"/>
      <c r="L3" s="132"/>
      <c r="M3" s="103"/>
      <c r="N3" s="121"/>
      <c r="O3" s="132"/>
      <c r="P3" s="121"/>
      <c r="Q3" s="121"/>
      <c r="R3" s="102"/>
      <c r="S3" s="104"/>
      <c r="T3" s="103"/>
      <c r="U3" s="103"/>
      <c r="V3" s="104"/>
      <c r="W3" s="51"/>
      <c r="X3" s="102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4"/>
      <c r="AN3" s="51"/>
      <c r="AO3" s="160"/>
      <c r="AP3" s="64"/>
      <c r="AQ3" s="64"/>
      <c r="AR3" s="64"/>
      <c r="AS3" s="64"/>
      <c r="AT3" s="64"/>
      <c r="AU3" s="64"/>
      <c r="AV3" s="161"/>
      <c r="AW3" s="51"/>
      <c r="AX3" s="51"/>
      <c r="AY3" s="51"/>
      <c r="AZ3" s="51"/>
    </row>
    <row r="4" spans="1:52" x14ac:dyDescent="0.2">
      <c r="A4" s="228" t="s">
        <v>49</v>
      </c>
      <c r="B4" s="113" t="s">
        <v>51</v>
      </c>
      <c r="C4" s="57" t="s">
        <v>20</v>
      </c>
      <c r="D4" s="60" t="s">
        <v>20</v>
      </c>
      <c r="E4" s="60" t="s">
        <v>20</v>
      </c>
      <c r="F4" s="60"/>
      <c r="G4" s="119" t="s">
        <v>20</v>
      </c>
      <c r="H4" s="147" t="s">
        <v>20</v>
      </c>
      <c r="I4" s="148" t="s">
        <v>20</v>
      </c>
      <c r="J4" s="61"/>
      <c r="K4" s="61"/>
      <c r="L4" s="149"/>
      <c r="M4" s="61"/>
      <c r="N4" s="148" t="s">
        <v>20</v>
      </c>
      <c r="O4" s="149"/>
      <c r="P4" s="148"/>
      <c r="Q4" s="148" t="s">
        <v>20</v>
      </c>
      <c r="R4" s="147" t="s">
        <v>20</v>
      </c>
      <c r="S4" s="154"/>
      <c r="T4" s="61"/>
      <c r="U4" s="61"/>
      <c r="V4" s="119"/>
      <c r="W4" s="56"/>
      <c r="X4" s="162">
        <v>0.79300000000000004</v>
      </c>
      <c r="Y4" s="63">
        <v>0.79200000000000004</v>
      </c>
      <c r="Z4" s="63">
        <v>0.90700000000000003</v>
      </c>
      <c r="AA4" s="63">
        <v>0.86799999999999999</v>
      </c>
      <c r="AB4" s="63">
        <v>0.94399999999999995</v>
      </c>
      <c r="AC4" s="63">
        <v>0.874</v>
      </c>
      <c r="AD4" s="63">
        <v>0.94</v>
      </c>
      <c r="AE4" s="63">
        <v>0.90700000000000003</v>
      </c>
      <c r="AF4" s="63">
        <v>0.80100000000000005</v>
      </c>
      <c r="AG4" s="63">
        <v>0.79900000000000004</v>
      </c>
      <c r="AH4" s="63">
        <v>0.93700000000000006</v>
      </c>
      <c r="AI4" s="63">
        <v>0.90800000000000003</v>
      </c>
      <c r="AJ4" s="63">
        <v>0.92800000000000005</v>
      </c>
      <c r="AK4" s="163">
        <v>0.89600000000000002</v>
      </c>
      <c r="AL4" s="72"/>
      <c r="AM4" s="96"/>
      <c r="AN4" s="56"/>
      <c r="AO4" s="183">
        <f>1-Y4/X4</f>
        <v>1.2610340479193294E-3</v>
      </c>
      <c r="AP4" s="184">
        <f>1-AA4/Z4</f>
        <v>4.2998897464167629E-2</v>
      </c>
      <c r="AQ4" s="184">
        <f>1-AC4/AB4</f>
        <v>7.4152542372881269E-2</v>
      </c>
      <c r="AR4" s="184">
        <f>1-AE4/AD4</f>
        <v>3.5106382978723372E-2</v>
      </c>
      <c r="AS4" s="184">
        <f>1-AG4/AF4</f>
        <v>2.4968789013732895E-3</v>
      </c>
      <c r="AT4" s="184">
        <f>1-AI4/AH4</f>
        <v>3.0949839914621191E-2</v>
      </c>
      <c r="AU4" s="185">
        <f>1-AK4/AJ4</f>
        <v>3.4482758620689724E-2</v>
      </c>
      <c r="AV4" s="199"/>
      <c r="AW4" s="51"/>
      <c r="AX4" s="51"/>
      <c r="AY4" s="51"/>
      <c r="AZ4" s="51"/>
    </row>
    <row r="5" spans="1:52" x14ac:dyDescent="0.2">
      <c r="A5" s="229"/>
      <c r="B5" s="99" t="s">
        <v>52</v>
      </c>
      <c r="C5" s="65" t="s">
        <v>20</v>
      </c>
      <c r="D5" s="68" t="s">
        <v>20</v>
      </c>
      <c r="E5" s="68" t="s">
        <v>20</v>
      </c>
      <c r="F5" s="68"/>
      <c r="G5" s="94" t="s">
        <v>20</v>
      </c>
      <c r="H5" s="65"/>
      <c r="I5" s="123" t="s">
        <v>20</v>
      </c>
      <c r="J5" s="68"/>
      <c r="K5" s="68"/>
      <c r="L5" s="134"/>
      <c r="M5" s="68"/>
      <c r="N5" s="123" t="s">
        <v>20</v>
      </c>
      <c r="O5" s="134"/>
      <c r="P5" s="123"/>
      <c r="Q5" s="123" t="s">
        <v>20</v>
      </c>
      <c r="R5" s="65" t="s">
        <v>20</v>
      </c>
      <c r="S5" s="94"/>
      <c r="T5" s="68"/>
      <c r="U5" s="68"/>
      <c r="V5" s="94"/>
      <c r="W5" s="56"/>
      <c r="X5" s="156">
        <v>0.79500000000000004</v>
      </c>
      <c r="Y5" s="71">
        <v>0.79500000000000004</v>
      </c>
      <c r="Z5" s="71">
        <v>0.90900000000000003</v>
      </c>
      <c r="AA5" s="71">
        <v>0.88500000000000001</v>
      </c>
      <c r="AB5" s="71">
        <v>0.91</v>
      </c>
      <c r="AC5" s="71">
        <v>0.88700000000000001</v>
      </c>
      <c r="AD5" s="71">
        <v>0.92600000000000005</v>
      </c>
      <c r="AE5" s="71">
        <v>0.90500000000000003</v>
      </c>
      <c r="AF5" s="71">
        <v>0.80100000000000005</v>
      </c>
      <c r="AG5" s="71">
        <v>0.80200000000000005</v>
      </c>
      <c r="AH5" s="71">
        <v>0.92</v>
      </c>
      <c r="AI5" s="71">
        <v>0.90700000000000003</v>
      </c>
      <c r="AJ5" s="71">
        <v>0.91300000000000003</v>
      </c>
      <c r="AK5" s="164">
        <v>0.90200000000000002</v>
      </c>
      <c r="AL5" s="72"/>
      <c r="AM5" s="96"/>
      <c r="AN5" s="56"/>
      <c r="AO5" s="186">
        <f t="shared" ref="AO5:AO8" si="0">1-Y5/X5</f>
        <v>0</v>
      </c>
      <c r="AP5" s="182">
        <f t="shared" ref="AP5:AP8" si="1">1-AA5/Z5</f>
        <v>2.6402640264026389E-2</v>
      </c>
      <c r="AQ5" s="182">
        <f t="shared" ref="AQ5:AQ8" si="2">1-AC5/AB5</f>
        <v>2.5274725274725296E-2</v>
      </c>
      <c r="AR5" s="182">
        <f t="shared" ref="AR5:AR8" si="3">1-AE5/AD5</f>
        <v>2.2678185745140356E-2</v>
      </c>
      <c r="AS5" s="182">
        <f>MAX(1-AG5/AF5,0)</f>
        <v>0</v>
      </c>
      <c r="AT5" s="182">
        <f t="shared" ref="AT5:AT8" si="4">1-AI5/AH5</f>
        <v>1.413043478260867E-2</v>
      </c>
      <c r="AU5" s="187">
        <f t="shared" ref="AU5:AU8" si="5">1-AK5/AJ5</f>
        <v>1.2048192771084376E-2</v>
      </c>
      <c r="AV5" s="199"/>
      <c r="AW5" s="51"/>
      <c r="AX5" s="51"/>
      <c r="AY5" s="51"/>
      <c r="AZ5" s="51"/>
    </row>
    <row r="6" spans="1:52" x14ac:dyDescent="0.2">
      <c r="A6" s="229"/>
      <c r="B6" s="99" t="s">
        <v>57</v>
      </c>
      <c r="C6" s="65" t="s">
        <v>20</v>
      </c>
      <c r="D6" s="68" t="s">
        <v>20</v>
      </c>
      <c r="E6" s="68" t="s">
        <v>20</v>
      </c>
      <c r="F6" s="68"/>
      <c r="G6" s="94" t="s">
        <v>20</v>
      </c>
      <c r="H6" s="110" t="s">
        <v>20</v>
      </c>
      <c r="I6" s="122" t="s">
        <v>20</v>
      </c>
      <c r="J6" s="69" t="s">
        <v>20</v>
      </c>
      <c r="K6" s="38"/>
      <c r="L6" s="133" t="s">
        <v>20</v>
      </c>
      <c r="M6" s="38"/>
      <c r="N6" s="122" t="s">
        <v>20</v>
      </c>
      <c r="O6" s="136" t="s">
        <v>20</v>
      </c>
      <c r="P6" s="122" t="s">
        <v>20</v>
      </c>
      <c r="Q6" s="130"/>
      <c r="R6" s="110" t="s">
        <v>20</v>
      </c>
      <c r="S6" s="111"/>
      <c r="T6" s="38" t="s">
        <v>20</v>
      </c>
      <c r="U6" s="38"/>
      <c r="V6" s="111"/>
      <c r="W6" s="55" t="s">
        <v>66</v>
      </c>
      <c r="X6" s="205">
        <v>0.81100000000000005</v>
      </c>
      <c r="Y6" s="204">
        <v>0.80900000000000005</v>
      </c>
      <c r="Z6" s="71">
        <v>0.91400000000000003</v>
      </c>
      <c r="AA6" s="71">
        <v>0.88100000000000001</v>
      </c>
      <c r="AB6" s="71">
        <v>0.96799999999999997</v>
      </c>
      <c r="AC6" s="71">
        <v>0.878</v>
      </c>
      <c r="AD6" s="71">
        <v>0.97399999999999998</v>
      </c>
      <c r="AE6" s="71">
        <v>0.92500000000000004</v>
      </c>
      <c r="AF6" s="179">
        <v>0.81799999999999995</v>
      </c>
      <c r="AG6" s="179">
        <v>0.81599999999999995</v>
      </c>
      <c r="AH6" s="170">
        <v>0.97899999999999998</v>
      </c>
      <c r="AI6" s="170">
        <v>0.93300000000000005</v>
      </c>
      <c r="AJ6" s="71">
        <v>0.96699999999999997</v>
      </c>
      <c r="AK6" s="164">
        <v>0.91800000000000004</v>
      </c>
      <c r="AL6" s="90"/>
      <c r="AM6" s="93"/>
      <c r="AN6" s="51"/>
      <c r="AO6" s="186">
        <f t="shared" si="0"/>
        <v>2.4660912453761119E-3</v>
      </c>
      <c r="AP6" s="182">
        <f t="shared" si="1"/>
        <v>3.6105032822757122E-2</v>
      </c>
      <c r="AQ6" s="182">
        <f t="shared" si="2"/>
        <v>9.2975206611570216E-2</v>
      </c>
      <c r="AR6" s="182">
        <f t="shared" si="3"/>
        <v>5.0308008213552302E-2</v>
      </c>
      <c r="AS6" s="182">
        <f t="shared" ref="AS6:AS8" si="6">1-AG6/AF6</f>
        <v>2.4449877750610804E-3</v>
      </c>
      <c r="AT6" s="216">
        <f t="shared" si="4"/>
        <v>4.6986721144024468E-2</v>
      </c>
      <c r="AU6" s="187">
        <f t="shared" si="5"/>
        <v>5.0672182006204713E-2</v>
      </c>
      <c r="AV6" s="199"/>
      <c r="AW6" s="51"/>
      <c r="AX6" s="51"/>
      <c r="AY6" s="51"/>
      <c r="AZ6" s="51"/>
    </row>
    <row r="7" spans="1:52" x14ac:dyDescent="0.2">
      <c r="A7" s="229"/>
      <c r="B7" s="99" t="s">
        <v>58</v>
      </c>
      <c r="C7" s="65" t="s">
        <v>20</v>
      </c>
      <c r="D7" s="68" t="s">
        <v>20</v>
      </c>
      <c r="E7" s="68" t="s">
        <v>20</v>
      </c>
      <c r="F7" s="68"/>
      <c r="G7" s="94" t="s">
        <v>20</v>
      </c>
      <c r="H7" s="110"/>
      <c r="I7" s="122" t="s">
        <v>20</v>
      </c>
      <c r="J7" s="69" t="s">
        <v>20</v>
      </c>
      <c r="K7" s="38"/>
      <c r="L7" s="133" t="s">
        <v>20</v>
      </c>
      <c r="M7" s="38"/>
      <c r="N7" s="122" t="s">
        <v>20</v>
      </c>
      <c r="O7" s="136" t="s">
        <v>20</v>
      </c>
      <c r="P7" s="122" t="s">
        <v>20</v>
      </c>
      <c r="Q7" s="130"/>
      <c r="R7" s="110" t="s">
        <v>20</v>
      </c>
      <c r="S7" s="111"/>
      <c r="T7" s="38" t="s">
        <v>20</v>
      </c>
      <c r="U7" s="38"/>
      <c r="V7" s="111"/>
      <c r="W7" s="51"/>
      <c r="X7" s="156">
        <v>0.80900000000000005</v>
      </c>
      <c r="Y7" s="71">
        <v>0.80700000000000005</v>
      </c>
      <c r="Z7" s="204">
        <v>0.92400000000000004</v>
      </c>
      <c r="AA7" s="204">
        <v>0.89500000000000002</v>
      </c>
      <c r="AB7" s="204">
        <v>0.96599999999999997</v>
      </c>
      <c r="AC7" s="204">
        <v>0.88500000000000001</v>
      </c>
      <c r="AD7" s="170">
        <v>0.97</v>
      </c>
      <c r="AE7" s="170">
        <v>0.92800000000000005</v>
      </c>
      <c r="AF7" s="204">
        <v>0.81699999999999995</v>
      </c>
      <c r="AG7" s="204">
        <v>0.81599999999999995</v>
      </c>
      <c r="AH7" s="71">
        <v>0.97199999999999998</v>
      </c>
      <c r="AI7" s="71">
        <v>0.93100000000000005</v>
      </c>
      <c r="AJ7" s="71">
        <v>0.94799999999999995</v>
      </c>
      <c r="AK7" s="164">
        <v>0.92700000000000005</v>
      </c>
      <c r="AL7" s="90"/>
      <c r="AM7" s="93"/>
      <c r="AN7" s="51"/>
      <c r="AO7" s="186">
        <f t="shared" si="0"/>
        <v>2.4721878862793423E-3</v>
      </c>
      <c r="AP7" s="182">
        <f t="shared" si="1"/>
        <v>3.1385281385281405E-2</v>
      </c>
      <c r="AQ7" s="182">
        <f t="shared" si="2"/>
        <v>8.3850931677018625E-2</v>
      </c>
      <c r="AR7" s="216">
        <f t="shared" si="3"/>
        <v>4.3298969072164906E-2</v>
      </c>
      <c r="AS7" s="182">
        <f t="shared" si="6"/>
        <v>1.223990208078285E-3</v>
      </c>
      <c r="AT7" s="182">
        <f t="shared" si="4"/>
        <v>4.2181069958847628E-2</v>
      </c>
      <c r="AU7" s="187">
        <f t="shared" si="5"/>
        <v>2.2151898734177111E-2</v>
      </c>
      <c r="AV7" s="199"/>
      <c r="AW7" s="51"/>
      <c r="AX7" s="51"/>
      <c r="AY7" s="51"/>
      <c r="AZ7" s="51"/>
    </row>
    <row r="8" spans="1:52" ht="16" thickBot="1" x14ac:dyDescent="0.25">
      <c r="A8" s="230"/>
      <c r="B8" s="101" t="s">
        <v>59</v>
      </c>
      <c r="C8" s="73" t="s">
        <v>20</v>
      </c>
      <c r="D8" s="76" t="s">
        <v>20</v>
      </c>
      <c r="E8" s="76" t="s">
        <v>20</v>
      </c>
      <c r="F8" s="76"/>
      <c r="G8" s="97" t="s">
        <v>20</v>
      </c>
      <c r="H8" s="150"/>
      <c r="I8" s="125" t="s">
        <v>20</v>
      </c>
      <c r="J8" s="46"/>
      <c r="K8" s="46"/>
      <c r="L8" s="151" t="s">
        <v>20</v>
      </c>
      <c r="M8" s="46" t="s">
        <v>20</v>
      </c>
      <c r="N8" s="125" t="s">
        <v>20</v>
      </c>
      <c r="O8" s="151" t="s">
        <v>20</v>
      </c>
      <c r="P8" s="152" t="s">
        <v>20</v>
      </c>
      <c r="Q8" s="152" t="s">
        <v>20</v>
      </c>
      <c r="R8" s="150" t="s">
        <v>20</v>
      </c>
      <c r="S8" s="153"/>
      <c r="T8" s="46" t="s">
        <v>20</v>
      </c>
      <c r="U8" s="46"/>
      <c r="V8" s="153"/>
      <c r="W8" s="51"/>
      <c r="X8" s="165">
        <v>0.81</v>
      </c>
      <c r="Y8" s="79">
        <v>0.80900000000000005</v>
      </c>
      <c r="Z8" s="79">
        <v>0.92</v>
      </c>
      <c r="AA8" s="79">
        <v>0.89</v>
      </c>
      <c r="AB8" s="79">
        <v>0.96599999999999997</v>
      </c>
      <c r="AC8" s="79">
        <v>0.877</v>
      </c>
      <c r="AD8" s="79">
        <v>0.97199999999999998</v>
      </c>
      <c r="AE8" s="79">
        <v>0.92400000000000004</v>
      </c>
      <c r="AF8" s="79">
        <v>0.81599999999999995</v>
      </c>
      <c r="AG8" s="79">
        <v>0.81399999999999995</v>
      </c>
      <c r="AH8" s="203">
        <v>0.97299999999999998</v>
      </c>
      <c r="AI8" s="203">
        <v>0.93200000000000005</v>
      </c>
      <c r="AJ8" s="174">
        <v>0.95099999999999996</v>
      </c>
      <c r="AK8" s="175">
        <v>0.92300000000000004</v>
      </c>
      <c r="AL8" s="90"/>
      <c r="AM8" s="93"/>
      <c r="AN8" s="51"/>
      <c r="AO8" s="188">
        <f t="shared" si="0"/>
        <v>1.2345679012345512E-3</v>
      </c>
      <c r="AP8" s="189">
        <f t="shared" si="1"/>
        <v>3.2608695652173947E-2</v>
      </c>
      <c r="AQ8" s="189">
        <f t="shared" si="2"/>
        <v>9.213250517598337E-2</v>
      </c>
      <c r="AR8" s="189">
        <f t="shared" si="3"/>
        <v>4.9382716049382602E-2</v>
      </c>
      <c r="AS8" s="189">
        <f t="shared" si="6"/>
        <v>2.450980392156854E-3</v>
      </c>
      <c r="AT8" s="189">
        <f t="shared" si="4"/>
        <v>4.2137718396711099E-2</v>
      </c>
      <c r="AU8" s="214">
        <f t="shared" si="5"/>
        <v>2.9442691903259655E-2</v>
      </c>
      <c r="AV8" s="199"/>
      <c r="AW8" s="51"/>
      <c r="AX8" s="51"/>
      <c r="AY8" s="51"/>
      <c r="AZ8" s="51"/>
    </row>
    <row r="9" spans="1:52" s="8" customFormat="1" ht="16" thickBot="1" x14ac:dyDescent="0.25">
      <c r="A9" s="51"/>
      <c r="B9" s="100"/>
      <c r="C9" s="95"/>
      <c r="D9" s="72"/>
      <c r="E9" s="72"/>
      <c r="F9" s="72"/>
      <c r="G9" s="96"/>
      <c r="H9" s="95"/>
      <c r="I9" s="124"/>
      <c r="J9" s="72"/>
      <c r="K9" s="72"/>
      <c r="L9" s="135"/>
      <c r="M9" s="72"/>
      <c r="N9" s="124"/>
      <c r="O9" s="135"/>
      <c r="P9" s="124"/>
      <c r="Q9" s="124"/>
      <c r="R9" s="95"/>
      <c r="S9" s="96"/>
      <c r="T9" s="72"/>
      <c r="U9" s="72"/>
      <c r="V9" s="96"/>
      <c r="W9" s="56"/>
      <c r="X9" s="95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96"/>
      <c r="AN9" s="56"/>
      <c r="AO9" s="200"/>
      <c r="AP9" s="167"/>
      <c r="AQ9" s="167"/>
      <c r="AR9" s="167"/>
      <c r="AS9" s="167"/>
      <c r="AT9" s="167"/>
      <c r="AU9" s="167"/>
      <c r="AV9" s="199"/>
      <c r="AW9" s="51"/>
      <c r="AX9" s="51"/>
      <c r="AY9" s="51"/>
      <c r="AZ9" s="51"/>
    </row>
    <row r="10" spans="1:52" s="51" customFormat="1" x14ac:dyDescent="0.2">
      <c r="A10" s="225" t="s">
        <v>50</v>
      </c>
      <c r="B10" s="113" t="s">
        <v>53</v>
      </c>
      <c r="C10" s="57" t="s">
        <v>20</v>
      </c>
      <c r="D10" s="60" t="s">
        <v>20</v>
      </c>
      <c r="E10" s="60" t="s">
        <v>20</v>
      </c>
      <c r="F10" s="60"/>
      <c r="G10" s="119" t="s">
        <v>20</v>
      </c>
      <c r="H10" s="147"/>
      <c r="I10" s="148" t="s">
        <v>20</v>
      </c>
      <c r="J10" s="61"/>
      <c r="K10" s="61"/>
      <c r="L10" s="149" t="s">
        <v>20</v>
      </c>
      <c r="M10" s="61" t="s">
        <v>20</v>
      </c>
      <c r="N10" s="148" t="s">
        <v>20</v>
      </c>
      <c r="O10" s="149" t="s">
        <v>20</v>
      </c>
      <c r="P10" s="148" t="s">
        <v>20</v>
      </c>
      <c r="Q10" s="148" t="s">
        <v>20</v>
      </c>
      <c r="R10" s="147" t="s">
        <v>20</v>
      </c>
      <c r="S10" s="154"/>
      <c r="T10" s="61" t="s">
        <v>20</v>
      </c>
      <c r="U10" s="61"/>
      <c r="V10" s="154"/>
      <c r="W10" s="56"/>
      <c r="X10" s="95"/>
      <c r="Y10" s="72"/>
      <c r="Z10" s="72"/>
      <c r="AA10" s="72"/>
      <c r="AB10" s="72"/>
      <c r="AC10" s="72"/>
      <c r="AD10" s="57">
        <v>0.998</v>
      </c>
      <c r="AE10" s="119">
        <v>0.92300000000000004</v>
      </c>
      <c r="AF10" s="72"/>
      <c r="AG10" s="72"/>
      <c r="AH10" s="206">
        <v>0.91200000000000003</v>
      </c>
      <c r="AI10" s="207">
        <v>0.90800000000000003</v>
      </c>
      <c r="AJ10" s="60">
        <v>0.92900000000000005</v>
      </c>
      <c r="AK10" s="119">
        <v>0.91900000000000004</v>
      </c>
      <c r="AL10" s="72"/>
      <c r="AM10" s="96"/>
      <c r="AN10" s="56"/>
      <c r="AO10" s="200"/>
      <c r="AP10" s="167"/>
      <c r="AQ10" s="167"/>
      <c r="AR10" s="190">
        <f>1-AE10/AD10</f>
        <v>7.5150300601202313E-2</v>
      </c>
      <c r="AS10" s="167"/>
      <c r="AT10" s="193">
        <f>1-AI10/AH10</f>
        <v>4.3859649122807154E-3</v>
      </c>
      <c r="AU10" s="194">
        <f>1-AK10/AJ10</f>
        <v>1.0764262648008671E-2</v>
      </c>
      <c r="AV10" s="199"/>
    </row>
    <row r="11" spans="1:52" s="51" customFormat="1" x14ac:dyDescent="0.2">
      <c r="A11" s="226"/>
      <c r="B11" s="99" t="s">
        <v>54</v>
      </c>
      <c r="C11" s="65" t="s">
        <v>20</v>
      </c>
      <c r="D11" s="68" t="s">
        <v>20</v>
      </c>
      <c r="E11" s="68" t="s">
        <v>20</v>
      </c>
      <c r="F11" s="68"/>
      <c r="G11" s="94" t="s">
        <v>20</v>
      </c>
      <c r="H11" s="109"/>
      <c r="I11" s="122" t="s">
        <v>20</v>
      </c>
      <c r="J11" s="69"/>
      <c r="K11" s="69"/>
      <c r="L11" s="133" t="s">
        <v>20</v>
      </c>
      <c r="M11" s="69" t="s">
        <v>20</v>
      </c>
      <c r="N11" s="122" t="s">
        <v>20</v>
      </c>
      <c r="O11" s="133" t="s">
        <v>20</v>
      </c>
      <c r="P11" s="122" t="s">
        <v>20</v>
      </c>
      <c r="Q11" s="122" t="s">
        <v>20</v>
      </c>
      <c r="R11" s="109"/>
      <c r="S11" s="112"/>
      <c r="T11" s="69"/>
      <c r="U11" s="69"/>
      <c r="V11" s="112"/>
      <c r="W11" s="56"/>
      <c r="X11" s="95"/>
      <c r="Y11" s="72"/>
      <c r="Z11" s="72"/>
      <c r="AA11" s="72"/>
      <c r="AB11" s="72"/>
      <c r="AC11" s="72"/>
      <c r="AD11" s="65">
        <v>0.97899999999999998</v>
      </c>
      <c r="AE11" s="94">
        <v>0.91900000000000004</v>
      </c>
      <c r="AF11" s="72"/>
      <c r="AG11" s="72"/>
      <c r="AH11" s="65">
        <v>0.90800000000000003</v>
      </c>
      <c r="AI11" s="68">
        <v>0.90600000000000003</v>
      </c>
      <c r="AJ11" s="68">
        <v>0.92400000000000004</v>
      </c>
      <c r="AK11" s="94">
        <v>0.91600000000000004</v>
      </c>
      <c r="AL11" s="72"/>
      <c r="AM11" s="96"/>
      <c r="AN11" s="56"/>
      <c r="AO11" s="200"/>
      <c r="AP11" s="167"/>
      <c r="AQ11" s="167"/>
      <c r="AR11" s="191">
        <f t="shared" ref="AR11:AR16" si="7">1-AE11/AD11</f>
        <v>6.1287027579162379E-2</v>
      </c>
      <c r="AS11" s="167"/>
      <c r="AT11" s="195">
        <f t="shared" ref="AT11:AT16" si="8">1-AI11/AH11</f>
        <v>2.2026431718061845E-3</v>
      </c>
      <c r="AU11" s="196">
        <f t="shared" ref="AU11:AU16" si="9">1-AK11/AJ11</f>
        <v>8.6580086580086979E-3</v>
      </c>
      <c r="AV11" s="199"/>
    </row>
    <row r="12" spans="1:52" s="51" customFormat="1" x14ac:dyDescent="0.2">
      <c r="A12" s="226"/>
      <c r="B12" s="99" t="s">
        <v>55</v>
      </c>
      <c r="C12" s="65" t="s">
        <v>20</v>
      </c>
      <c r="D12" s="68" t="s">
        <v>20</v>
      </c>
      <c r="E12" s="68" t="s">
        <v>20</v>
      </c>
      <c r="F12" s="68"/>
      <c r="G12" s="94" t="s">
        <v>20</v>
      </c>
      <c r="H12" s="109"/>
      <c r="I12" s="122" t="s">
        <v>20</v>
      </c>
      <c r="J12" s="69"/>
      <c r="K12" s="69"/>
      <c r="L12" s="133" t="s">
        <v>20</v>
      </c>
      <c r="M12" s="69"/>
      <c r="N12" s="122" t="s">
        <v>20</v>
      </c>
      <c r="O12" s="133" t="s">
        <v>20</v>
      </c>
      <c r="P12" s="122" t="s">
        <v>20</v>
      </c>
      <c r="Q12" s="122" t="s">
        <v>20</v>
      </c>
      <c r="R12" s="109"/>
      <c r="S12" s="112"/>
      <c r="T12" s="69"/>
      <c r="U12" s="69"/>
      <c r="V12" s="112"/>
      <c r="W12" s="56"/>
      <c r="X12" s="95"/>
      <c r="Y12" s="72"/>
      <c r="Z12" s="72"/>
      <c r="AA12" s="72"/>
      <c r="AB12" s="72"/>
      <c r="AC12" s="72"/>
      <c r="AD12" s="65">
        <v>0.97499999999999998</v>
      </c>
      <c r="AE12" s="94">
        <v>0.91900000000000004</v>
      </c>
      <c r="AF12" s="72"/>
      <c r="AG12" s="72"/>
      <c r="AH12" s="65">
        <v>0.90700000000000003</v>
      </c>
      <c r="AI12" s="68">
        <v>0.90400000000000003</v>
      </c>
      <c r="AJ12" s="208">
        <v>0.92700000000000005</v>
      </c>
      <c r="AK12" s="209">
        <v>0.92</v>
      </c>
      <c r="AL12" s="72"/>
      <c r="AM12" s="96"/>
      <c r="AN12" s="56"/>
      <c r="AO12" s="200"/>
      <c r="AP12" s="167"/>
      <c r="AQ12" s="167"/>
      <c r="AR12" s="191">
        <f t="shared" si="7"/>
        <v>5.7435897435897387E-2</v>
      </c>
      <c r="AS12" s="167"/>
      <c r="AT12" s="195">
        <f t="shared" si="8"/>
        <v>3.3076074972436809E-3</v>
      </c>
      <c r="AU12" s="196">
        <f t="shared" si="9"/>
        <v>7.5512405609493571E-3</v>
      </c>
      <c r="AV12" s="199"/>
    </row>
    <row r="13" spans="1:52" s="51" customFormat="1" x14ac:dyDescent="0.2">
      <c r="A13" s="226"/>
      <c r="B13" s="99" t="s">
        <v>60</v>
      </c>
      <c r="C13" s="65" t="s">
        <v>20</v>
      </c>
      <c r="D13" s="68" t="s">
        <v>20</v>
      </c>
      <c r="E13" s="68" t="s">
        <v>20</v>
      </c>
      <c r="F13" s="68"/>
      <c r="G13" s="94" t="s">
        <v>20</v>
      </c>
      <c r="H13" s="109"/>
      <c r="I13" s="122" t="s">
        <v>20</v>
      </c>
      <c r="J13" s="69"/>
      <c r="K13" s="69"/>
      <c r="L13" s="133" t="s">
        <v>20</v>
      </c>
      <c r="M13" s="69"/>
      <c r="N13" s="122" t="s">
        <v>20</v>
      </c>
      <c r="O13" s="133" t="s">
        <v>20</v>
      </c>
      <c r="P13" s="122" t="s">
        <v>20</v>
      </c>
      <c r="Q13" s="122" t="s">
        <v>20</v>
      </c>
      <c r="R13" s="109" t="s">
        <v>20</v>
      </c>
      <c r="S13" s="112"/>
      <c r="T13" s="69"/>
      <c r="U13" s="69"/>
      <c r="V13" s="112"/>
      <c r="W13" s="56"/>
      <c r="X13" s="95"/>
      <c r="Y13" s="72"/>
      <c r="Z13" s="72"/>
      <c r="AA13" s="72"/>
      <c r="AB13" s="72"/>
      <c r="AC13" s="72"/>
      <c r="AD13" s="65">
        <v>0.98799999999999999</v>
      </c>
      <c r="AE13" s="164">
        <v>0.92</v>
      </c>
      <c r="AF13" s="72"/>
      <c r="AG13" s="72"/>
      <c r="AH13" s="65">
        <v>0.90900000000000003</v>
      </c>
      <c r="AI13" s="68">
        <v>0.90400000000000003</v>
      </c>
      <c r="AJ13" s="68">
        <v>0.92700000000000005</v>
      </c>
      <c r="AK13" s="94">
        <v>0.91800000000000004</v>
      </c>
      <c r="AL13" s="72"/>
      <c r="AM13" s="96"/>
      <c r="AN13" s="56"/>
      <c r="AO13" s="200"/>
      <c r="AP13" s="167"/>
      <c r="AQ13" s="167"/>
      <c r="AR13" s="191">
        <f t="shared" si="7"/>
        <v>6.8825910931174072E-2</v>
      </c>
      <c r="AS13" s="167"/>
      <c r="AT13" s="195">
        <f t="shared" si="8"/>
        <v>5.5005500550054931E-3</v>
      </c>
      <c r="AU13" s="196">
        <f t="shared" si="9"/>
        <v>9.7087378640776656E-3</v>
      </c>
      <c r="AV13" s="199"/>
    </row>
    <row r="14" spans="1:52" s="51" customFormat="1" x14ac:dyDescent="0.2">
      <c r="A14" s="226"/>
      <c r="B14" s="99" t="s">
        <v>61</v>
      </c>
      <c r="C14" s="65" t="s">
        <v>20</v>
      </c>
      <c r="D14" s="68" t="s">
        <v>20</v>
      </c>
      <c r="E14" s="68" t="s">
        <v>20</v>
      </c>
      <c r="F14" s="68"/>
      <c r="G14" s="94" t="s">
        <v>20</v>
      </c>
      <c r="H14" s="109"/>
      <c r="I14" s="122" t="s">
        <v>20</v>
      </c>
      <c r="J14" s="69"/>
      <c r="K14" s="69"/>
      <c r="L14" s="133" t="s">
        <v>20</v>
      </c>
      <c r="M14" s="69"/>
      <c r="N14" s="122" t="s">
        <v>20</v>
      </c>
      <c r="O14" s="133" t="s">
        <v>20</v>
      </c>
      <c r="P14" s="122" t="s">
        <v>20</v>
      </c>
      <c r="Q14" s="122" t="s">
        <v>20</v>
      </c>
      <c r="R14" s="109"/>
      <c r="S14" s="112"/>
      <c r="T14" s="69" t="s">
        <v>20</v>
      </c>
      <c r="U14" s="69"/>
      <c r="V14" s="112"/>
      <c r="W14" s="56"/>
      <c r="X14" s="95"/>
      <c r="Y14" s="72"/>
      <c r="Z14" s="72"/>
      <c r="AA14" s="72"/>
      <c r="AB14" s="72"/>
      <c r="AC14" s="72"/>
      <c r="AD14" s="156">
        <v>0.99</v>
      </c>
      <c r="AE14" s="94">
        <v>0.92300000000000004</v>
      </c>
      <c r="AF14" s="72"/>
      <c r="AG14" s="72"/>
      <c r="AH14" s="65">
        <v>0.91100000000000003</v>
      </c>
      <c r="AI14" s="68">
        <v>0.90700000000000003</v>
      </c>
      <c r="AJ14" s="68">
        <v>0.92800000000000005</v>
      </c>
      <c r="AK14" s="94">
        <v>0.91900000000000004</v>
      </c>
      <c r="AL14" s="72"/>
      <c r="AM14" s="96"/>
      <c r="AN14" s="56"/>
      <c r="AO14" s="200"/>
      <c r="AP14" s="167"/>
      <c r="AQ14" s="167"/>
      <c r="AR14" s="191">
        <f t="shared" si="7"/>
        <v>6.7676767676767668E-2</v>
      </c>
      <c r="AS14" s="167"/>
      <c r="AT14" s="195">
        <f t="shared" si="8"/>
        <v>4.3907793633369829E-3</v>
      </c>
      <c r="AU14" s="196">
        <f t="shared" si="9"/>
        <v>9.6982758620689502E-3</v>
      </c>
      <c r="AV14" s="199"/>
    </row>
    <row r="15" spans="1:52" s="51" customFormat="1" x14ac:dyDescent="0.2">
      <c r="A15" s="226"/>
      <c r="B15" s="99" t="s">
        <v>62</v>
      </c>
      <c r="C15" s="65" t="s">
        <v>20</v>
      </c>
      <c r="D15" s="68" t="s">
        <v>20</v>
      </c>
      <c r="E15" s="68" t="s">
        <v>20</v>
      </c>
      <c r="F15" s="68"/>
      <c r="G15" s="94" t="s">
        <v>20</v>
      </c>
      <c r="H15" s="109"/>
      <c r="I15" s="122" t="s">
        <v>20</v>
      </c>
      <c r="J15" s="69"/>
      <c r="K15" s="69"/>
      <c r="L15" s="133"/>
      <c r="M15" s="69"/>
      <c r="N15" s="122" t="s">
        <v>20</v>
      </c>
      <c r="O15" s="133" t="s">
        <v>20</v>
      </c>
      <c r="P15" s="122" t="s">
        <v>20</v>
      </c>
      <c r="Q15" s="122" t="s">
        <v>20</v>
      </c>
      <c r="R15" s="109" t="s">
        <v>20</v>
      </c>
      <c r="S15" s="112"/>
      <c r="T15" s="69"/>
      <c r="U15" s="69"/>
      <c r="V15" s="112"/>
      <c r="W15" s="56"/>
      <c r="X15" s="95"/>
      <c r="Y15" s="72"/>
      <c r="Z15" s="72"/>
      <c r="AA15" s="72"/>
      <c r="AB15" s="72"/>
      <c r="AC15" s="72"/>
      <c r="AD15" s="65">
        <v>0.96799999999999997</v>
      </c>
      <c r="AE15" s="94">
        <v>0.91200000000000003</v>
      </c>
      <c r="AF15" s="72"/>
      <c r="AG15" s="72"/>
      <c r="AH15" s="65">
        <v>0.90300000000000002</v>
      </c>
      <c r="AI15" s="68">
        <v>0.89900000000000002</v>
      </c>
      <c r="AJ15" s="68">
        <v>0.91400000000000003</v>
      </c>
      <c r="AK15" s="94">
        <v>0.90400000000000003</v>
      </c>
      <c r="AL15" s="72"/>
      <c r="AM15" s="96"/>
      <c r="AN15" s="56"/>
      <c r="AO15" s="200"/>
      <c r="AP15" s="167"/>
      <c r="AQ15" s="167"/>
      <c r="AR15" s="191">
        <f t="shared" si="7"/>
        <v>5.7851239669421406E-2</v>
      </c>
      <c r="AS15" s="167"/>
      <c r="AT15" s="195">
        <f t="shared" si="8"/>
        <v>4.4296788482834915E-3</v>
      </c>
      <c r="AU15" s="196">
        <f t="shared" si="9"/>
        <v>1.0940919037199182E-2</v>
      </c>
      <c r="AV15" s="199"/>
    </row>
    <row r="16" spans="1:52" ht="16" thickBot="1" x14ac:dyDescent="0.25">
      <c r="A16" s="227"/>
      <c r="B16" s="101" t="s">
        <v>63</v>
      </c>
      <c r="C16" s="73" t="s">
        <v>20</v>
      </c>
      <c r="D16" s="76" t="s">
        <v>20</v>
      </c>
      <c r="E16" s="76" t="s">
        <v>20</v>
      </c>
      <c r="F16" s="76"/>
      <c r="G16" s="97" t="s">
        <v>20</v>
      </c>
      <c r="H16" s="47"/>
      <c r="I16" s="125" t="s">
        <v>20</v>
      </c>
      <c r="J16" s="47"/>
      <c r="K16" s="47"/>
      <c r="L16" s="142"/>
      <c r="M16" s="47"/>
      <c r="N16" s="125" t="s">
        <v>20</v>
      </c>
      <c r="O16" s="137"/>
      <c r="P16" s="125" t="s">
        <v>20</v>
      </c>
      <c r="Q16" s="125" t="s">
        <v>20</v>
      </c>
      <c r="R16" s="43"/>
      <c r="S16" s="108"/>
      <c r="T16" s="47"/>
      <c r="U16" s="47"/>
      <c r="V16" s="108"/>
      <c r="W16" s="51"/>
      <c r="X16" s="92"/>
      <c r="Y16" s="90"/>
      <c r="Z16" s="90"/>
      <c r="AA16" s="90"/>
      <c r="AB16" s="90"/>
      <c r="AC16" s="90"/>
      <c r="AD16" s="210">
        <v>0.93200000000000005</v>
      </c>
      <c r="AE16" s="211">
        <v>0.90700000000000003</v>
      </c>
      <c r="AF16" s="72"/>
      <c r="AG16" s="72"/>
      <c r="AH16" s="73">
        <v>0.89300000000000002</v>
      </c>
      <c r="AI16" s="76">
        <v>0.89200000000000002</v>
      </c>
      <c r="AJ16" s="76">
        <v>0.90300000000000002</v>
      </c>
      <c r="AK16" s="97">
        <v>0.89800000000000002</v>
      </c>
      <c r="AL16" s="90"/>
      <c r="AM16" s="93"/>
      <c r="AN16" s="51"/>
      <c r="AO16" s="200"/>
      <c r="AP16" s="167"/>
      <c r="AQ16" s="167"/>
      <c r="AR16" s="192">
        <f t="shared" si="7"/>
        <v>2.6824034334763991E-2</v>
      </c>
      <c r="AS16" s="167"/>
      <c r="AT16" s="197">
        <f t="shared" si="8"/>
        <v>1.1198208286674616E-3</v>
      </c>
      <c r="AU16" s="198">
        <f t="shared" si="9"/>
        <v>5.5370985603543366E-3</v>
      </c>
      <c r="AV16" s="199"/>
      <c r="AW16" s="51"/>
      <c r="AX16" s="51"/>
      <c r="AY16" s="51"/>
      <c r="AZ16" s="51"/>
    </row>
    <row r="17" spans="1:52" s="8" customFormat="1" ht="16" thickBot="1" x14ac:dyDescent="0.25">
      <c r="A17" s="51"/>
      <c r="B17" s="72"/>
      <c r="C17" s="72"/>
      <c r="D17" s="72"/>
      <c r="E17" s="72"/>
      <c r="F17" s="72"/>
      <c r="G17" s="72"/>
      <c r="H17" s="72"/>
      <c r="I17" s="124"/>
      <c r="J17" s="72"/>
      <c r="K17" s="72"/>
      <c r="L17" s="135"/>
      <c r="M17" s="72"/>
      <c r="N17" s="124"/>
      <c r="O17" s="135"/>
      <c r="P17" s="124"/>
      <c r="Q17" s="124"/>
      <c r="R17" s="95"/>
      <c r="S17" s="96"/>
      <c r="T17" s="72"/>
      <c r="U17" s="72"/>
      <c r="V17" s="72"/>
      <c r="W17" s="56"/>
      <c r="X17" s="95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96"/>
      <c r="AN17" s="56"/>
      <c r="AO17" s="200"/>
      <c r="AP17" s="167"/>
      <c r="AQ17" s="167"/>
      <c r="AR17" s="167"/>
      <c r="AS17" s="167"/>
      <c r="AT17" s="167"/>
      <c r="AU17" s="167"/>
      <c r="AV17" s="199"/>
      <c r="AW17" s="51"/>
      <c r="AX17" s="51"/>
      <c r="AY17" s="51"/>
      <c r="AZ17" s="51"/>
    </row>
    <row r="18" spans="1:52" ht="16" thickBot="1" x14ac:dyDescent="0.25">
      <c r="A18" s="51"/>
      <c r="B18" s="114" t="s">
        <v>64</v>
      </c>
      <c r="C18" s="115" t="s">
        <v>20</v>
      </c>
      <c r="D18" s="116" t="s">
        <v>20</v>
      </c>
      <c r="E18" s="116" t="s">
        <v>20</v>
      </c>
      <c r="F18" s="116"/>
      <c r="G18" s="117" t="s">
        <v>20</v>
      </c>
      <c r="H18" s="118"/>
      <c r="I18" s="126" t="s">
        <v>20</v>
      </c>
      <c r="J18" s="118"/>
      <c r="K18" s="118"/>
      <c r="L18" s="143"/>
      <c r="M18" s="118"/>
      <c r="N18" s="126" t="s">
        <v>20</v>
      </c>
      <c r="O18" s="138"/>
      <c r="P18" s="126" t="s">
        <v>20</v>
      </c>
      <c r="Q18" s="126" t="s">
        <v>20</v>
      </c>
      <c r="R18" s="145"/>
      <c r="S18" s="146"/>
      <c r="T18" s="116"/>
      <c r="U18" s="116"/>
      <c r="V18" s="117"/>
      <c r="W18" s="56"/>
      <c r="X18" s="95"/>
      <c r="Y18" s="72"/>
      <c r="Z18" s="72"/>
      <c r="AA18" s="72"/>
      <c r="AB18" s="72"/>
      <c r="AC18" s="72"/>
      <c r="AD18" s="115">
        <v>0.92200000000000004</v>
      </c>
      <c r="AE18" s="117">
        <v>0.90800000000000003</v>
      </c>
      <c r="AF18" s="72"/>
      <c r="AG18" s="72"/>
      <c r="AH18" s="212">
        <v>0.92200000000000004</v>
      </c>
      <c r="AI18" s="173">
        <v>0.91</v>
      </c>
      <c r="AJ18" s="116">
        <v>0.91900000000000004</v>
      </c>
      <c r="AK18" s="117">
        <v>0.90400000000000003</v>
      </c>
      <c r="AL18" s="72"/>
      <c r="AM18" s="96"/>
      <c r="AN18" s="56"/>
      <c r="AO18" s="200"/>
      <c r="AP18" s="167"/>
      <c r="AQ18" s="167"/>
      <c r="AR18" s="166">
        <f>1-AE18/AD18</f>
        <v>1.5184381778741929E-2</v>
      </c>
      <c r="AS18" s="167"/>
      <c r="AT18" s="168">
        <f>1-AI18/AH18</f>
        <v>1.3015184381778733E-2</v>
      </c>
      <c r="AU18" s="169">
        <f>1-AK18/AJ18</f>
        <v>1.6322089227421177E-2</v>
      </c>
      <c r="AV18" s="199"/>
      <c r="AW18" s="51"/>
      <c r="AX18" s="51"/>
      <c r="AY18" s="51"/>
      <c r="AZ18" s="51"/>
    </row>
    <row r="19" spans="1:52" s="8" customFormat="1" ht="16" thickBot="1" x14ac:dyDescent="0.25">
      <c r="A19" s="51"/>
      <c r="B19" s="72"/>
      <c r="C19" s="72"/>
      <c r="D19" s="72"/>
      <c r="E19" s="72"/>
      <c r="F19" s="72"/>
      <c r="G19" s="72"/>
      <c r="H19" s="72"/>
      <c r="I19" s="124"/>
      <c r="J19" s="72"/>
      <c r="K19" s="72"/>
      <c r="L19" s="135"/>
      <c r="M19" s="72"/>
      <c r="N19" s="124"/>
      <c r="O19" s="135"/>
      <c r="P19" s="124"/>
      <c r="Q19" s="124"/>
      <c r="R19" s="95"/>
      <c r="S19" s="96"/>
      <c r="T19" s="72"/>
      <c r="U19" s="72"/>
      <c r="V19" s="72"/>
      <c r="W19" s="56"/>
      <c r="X19" s="95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96"/>
      <c r="AN19" s="56"/>
      <c r="AO19" s="200"/>
      <c r="AP19" s="167"/>
      <c r="AQ19" s="167"/>
      <c r="AR19" s="167"/>
      <c r="AS19" s="167"/>
      <c r="AT19" s="167"/>
      <c r="AU19" s="167"/>
      <c r="AV19" s="199"/>
      <c r="AW19" s="51"/>
      <c r="AX19" s="51"/>
      <c r="AY19" s="51"/>
      <c r="AZ19" s="51"/>
    </row>
    <row r="20" spans="1:52" x14ac:dyDescent="0.2">
      <c r="A20" s="51"/>
      <c r="B20" s="113" t="s">
        <v>47</v>
      </c>
      <c r="C20" s="57" t="s">
        <v>20</v>
      </c>
      <c r="D20" s="60" t="s">
        <v>20</v>
      </c>
      <c r="E20" s="60" t="s">
        <v>20</v>
      </c>
      <c r="F20" s="60"/>
      <c r="G20" s="119" t="s">
        <v>20</v>
      </c>
      <c r="H20" s="57"/>
      <c r="I20" s="127" t="s">
        <v>20</v>
      </c>
      <c r="J20" s="60"/>
      <c r="K20" s="60"/>
      <c r="L20" s="139" t="s">
        <v>20</v>
      </c>
      <c r="M20" s="60"/>
      <c r="N20" s="127" t="s">
        <v>20</v>
      </c>
      <c r="O20" s="139" t="s">
        <v>20</v>
      </c>
      <c r="P20" s="127" t="s">
        <v>20</v>
      </c>
      <c r="Q20" s="127" t="s">
        <v>20</v>
      </c>
      <c r="R20" s="57"/>
      <c r="S20" s="119"/>
      <c r="T20" s="60"/>
      <c r="U20" s="60"/>
      <c r="V20" s="119"/>
      <c r="W20" s="56" t="s">
        <v>65</v>
      </c>
      <c r="X20" s="95"/>
      <c r="Y20" s="72"/>
      <c r="Z20" s="72"/>
      <c r="AA20" s="72"/>
      <c r="AB20" s="72"/>
      <c r="AC20" s="72"/>
      <c r="AD20" s="57">
        <v>0.96599999999999997</v>
      </c>
      <c r="AE20" s="119">
        <v>0.92100000000000004</v>
      </c>
      <c r="AF20" s="72"/>
      <c r="AG20" s="72"/>
      <c r="AH20" s="171">
        <v>0.95599999999999996</v>
      </c>
      <c r="AI20" s="58">
        <v>0.92800000000000005</v>
      </c>
      <c r="AJ20" s="61">
        <v>0.93899999999999995</v>
      </c>
      <c r="AK20" s="154">
        <v>0.92800000000000005</v>
      </c>
      <c r="AL20" s="72"/>
      <c r="AM20" s="96"/>
      <c r="AN20" s="56"/>
      <c r="AO20" s="200"/>
      <c r="AP20" s="167"/>
      <c r="AQ20" s="167"/>
      <c r="AR20" s="190">
        <f>1-AE20/AD20</f>
        <v>4.658385093167694E-2</v>
      </c>
      <c r="AS20" s="167"/>
      <c r="AT20" s="215">
        <f>1-AI20/AH20</f>
        <v>2.9288702928870203E-2</v>
      </c>
      <c r="AU20" s="194">
        <f>1-AK20/AJ20</f>
        <v>1.1714589989350266E-2</v>
      </c>
      <c r="AV20" s="199"/>
      <c r="AW20" s="51"/>
      <c r="AX20" s="51"/>
      <c r="AY20" s="51"/>
      <c r="AZ20" s="51"/>
    </row>
    <row r="21" spans="1:52" ht="16" thickBot="1" x14ac:dyDescent="0.25">
      <c r="A21" s="51"/>
      <c r="B21" s="101" t="s">
        <v>48</v>
      </c>
      <c r="C21" s="73" t="s">
        <v>20</v>
      </c>
      <c r="D21" s="76" t="s">
        <v>20</v>
      </c>
      <c r="E21" s="76" t="s">
        <v>20</v>
      </c>
      <c r="F21" s="76"/>
      <c r="G21" s="97" t="s">
        <v>20</v>
      </c>
      <c r="H21" s="73"/>
      <c r="I21" s="128" t="s">
        <v>20</v>
      </c>
      <c r="J21" s="76"/>
      <c r="K21" s="76"/>
      <c r="L21" s="140" t="s">
        <v>20</v>
      </c>
      <c r="M21" s="76"/>
      <c r="N21" s="128" t="s">
        <v>20</v>
      </c>
      <c r="O21" s="140" t="s">
        <v>20</v>
      </c>
      <c r="P21" s="128" t="s">
        <v>20</v>
      </c>
      <c r="Q21" s="128" t="s">
        <v>20</v>
      </c>
      <c r="R21" s="73"/>
      <c r="S21" s="97"/>
      <c r="T21" s="76"/>
      <c r="U21" s="76"/>
      <c r="V21" s="97"/>
      <c r="W21" s="56"/>
      <c r="X21" s="95"/>
      <c r="Y21" s="72"/>
      <c r="Z21" s="72"/>
      <c r="AA21" s="72"/>
      <c r="AB21" s="72"/>
      <c r="AC21" s="72"/>
      <c r="AD21" s="73">
        <v>0.97</v>
      </c>
      <c r="AE21" s="97">
        <v>0.90200000000000002</v>
      </c>
      <c r="AF21" s="72"/>
      <c r="AG21" s="72"/>
      <c r="AH21" s="165">
        <v>0.89400000000000002</v>
      </c>
      <c r="AI21" s="79">
        <v>0.89</v>
      </c>
      <c r="AJ21" s="174">
        <v>0.91200000000000003</v>
      </c>
      <c r="AK21" s="175">
        <v>0.90500000000000003</v>
      </c>
      <c r="AL21" s="72"/>
      <c r="AM21" s="96"/>
      <c r="AN21" s="56"/>
      <c r="AO21" s="200"/>
      <c r="AP21" s="167"/>
      <c r="AQ21" s="167"/>
      <c r="AR21" s="192">
        <f>1-AE21/AD21</f>
        <v>7.0103092783505128E-2</v>
      </c>
      <c r="AS21" s="167"/>
      <c r="AT21" s="197">
        <f>1-AI21/AH21</f>
        <v>4.4742729306487261E-3</v>
      </c>
      <c r="AU21" s="214">
        <f>1-AK21/AJ21</f>
        <v>7.6754385964912242E-3</v>
      </c>
      <c r="AV21" s="199"/>
      <c r="AW21" s="51"/>
      <c r="AX21" s="51"/>
      <c r="AY21" s="51"/>
      <c r="AZ21" s="51"/>
    </row>
    <row r="22" spans="1:52" s="8" customFormat="1" ht="16" thickBot="1" x14ac:dyDescent="0.25">
      <c r="A22" s="51"/>
      <c r="B22" s="72"/>
      <c r="C22" s="72"/>
      <c r="D22" s="72"/>
      <c r="E22" s="72"/>
      <c r="F22" s="72"/>
      <c r="G22" s="72"/>
      <c r="H22" s="72"/>
      <c r="I22" s="124"/>
      <c r="J22" s="72"/>
      <c r="K22" s="72"/>
      <c r="L22" s="135"/>
      <c r="M22" s="72"/>
      <c r="N22" s="124"/>
      <c r="O22" s="135"/>
      <c r="P22" s="124"/>
      <c r="Q22" s="124"/>
      <c r="R22" s="95"/>
      <c r="S22" s="96"/>
      <c r="T22" s="72"/>
      <c r="U22" s="72"/>
      <c r="V22" s="72"/>
      <c r="W22" s="56"/>
      <c r="X22" s="95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96"/>
      <c r="AN22" s="56"/>
      <c r="AO22" s="200"/>
      <c r="AP22" s="167"/>
      <c r="AQ22" s="167"/>
      <c r="AR22" s="167"/>
      <c r="AS22" s="167"/>
      <c r="AT22" s="167"/>
      <c r="AU22" s="167"/>
      <c r="AV22" s="199"/>
      <c r="AW22" s="51"/>
      <c r="AX22" s="51"/>
      <c r="AY22" s="51"/>
      <c r="AZ22" s="51"/>
    </row>
    <row r="23" spans="1:52" ht="16" thickBot="1" x14ac:dyDescent="0.25">
      <c r="A23" s="51"/>
      <c r="B23" s="114" t="s">
        <v>69</v>
      </c>
      <c r="C23" s="115" t="s">
        <v>20</v>
      </c>
      <c r="D23" s="116" t="s">
        <v>20</v>
      </c>
      <c r="E23" s="116" t="s">
        <v>20</v>
      </c>
      <c r="F23" s="116"/>
      <c r="G23" s="117" t="s">
        <v>20</v>
      </c>
      <c r="H23" s="231" t="s">
        <v>20</v>
      </c>
      <c r="I23" s="129" t="s">
        <v>20</v>
      </c>
      <c r="J23" s="144" t="s">
        <v>20</v>
      </c>
      <c r="K23" s="144" t="s">
        <v>20</v>
      </c>
      <c r="L23" s="141" t="s">
        <v>20</v>
      </c>
      <c r="M23" s="116"/>
      <c r="N23" s="129" t="s">
        <v>20</v>
      </c>
      <c r="O23" s="141" t="s">
        <v>20</v>
      </c>
      <c r="P23" s="129" t="s">
        <v>20</v>
      </c>
      <c r="Q23" s="129" t="s">
        <v>20</v>
      </c>
      <c r="R23" s="145"/>
      <c r="S23" s="221" t="s">
        <v>20</v>
      </c>
      <c r="T23" s="144" t="s">
        <v>20</v>
      </c>
      <c r="U23" s="116"/>
      <c r="V23" s="117"/>
      <c r="W23" s="56" t="s">
        <v>67</v>
      </c>
      <c r="X23" s="155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177">
        <v>0.96</v>
      </c>
      <c r="AK23" s="178">
        <v>0.93</v>
      </c>
      <c r="AL23" s="172">
        <v>0.98899999999999999</v>
      </c>
      <c r="AM23" s="176">
        <v>0.94099999999999995</v>
      </c>
      <c r="AN23" s="56"/>
      <c r="AO23" s="201"/>
      <c r="AP23" s="202"/>
      <c r="AQ23" s="202"/>
      <c r="AR23" s="202"/>
      <c r="AS23" s="202"/>
      <c r="AT23" s="202"/>
      <c r="AU23" s="168">
        <f>1-AK23/AJ23</f>
        <v>3.1249999999999889E-2</v>
      </c>
      <c r="AV23" s="213">
        <f>1-AM23/AL23</f>
        <v>4.8533872598584438E-2</v>
      </c>
      <c r="AW23" s="51"/>
      <c r="AX23" s="51"/>
      <c r="AY23" s="51"/>
      <c r="AZ23" s="51"/>
    </row>
    <row r="24" spans="1:52" x14ac:dyDescent="0.2">
      <c r="B24" s="6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56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56"/>
      <c r="AO24" s="180"/>
      <c r="AP24" s="180"/>
      <c r="AQ24" s="180"/>
      <c r="AR24" s="180"/>
      <c r="AS24" s="180"/>
      <c r="AT24" s="180"/>
      <c r="AU24" s="180"/>
      <c r="AV24" s="180"/>
      <c r="AW24" s="4"/>
    </row>
    <row r="25" spans="1:52" x14ac:dyDescent="0.2">
      <c r="B25" s="6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56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16"/>
      <c r="AN25" s="56"/>
      <c r="AR25" s="181">
        <f>+AR10-AR16</f>
        <v>4.8326266266438322E-2</v>
      </c>
      <c r="AS25" s="181"/>
      <c r="AT25" s="181">
        <f>+AT10-AT16</f>
        <v>3.2661440836132538E-3</v>
      </c>
      <c r="AU25" s="181">
        <f>+AU10-AU16</f>
        <v>5.2271640876543346E-3</v>
      </c>
      <c r="AW25" s="4"/>
    </row>
    <row r="26" spans="1:52" x14ac:dyDescent="0.2">
      <c r="B26" s="6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6"/>
      <c r="X26" s="4"/>
      <c r="Y26" s="4"/>
      <c r="Z26" s="4"/>
      <c r="AA26" s="4"/>
      <c r="AB26" s="4"/>
      <c r="AC26" s="4"/>
      <c r="AD26" s="181">
        <f>+AD18-AD16</f>
        <v>-1.0000000000000009E-2</v>
      </c>
      <c r="AE26" s="181">
        <f>+AE18-AE16</f>
        <v>1.0000000000000009E-3</v>
      </c>
      <c r="AF26" s="4"/>
      <c r="AG26" s="4"/>
      <c r="AH26" s="181">
        <f>+AH18-AH16</f>
        <v>2.9000000000000026E-2</v>
      </c>
      <c r="AI26" s="181">
        <f>+AI18-AI16</f>
        <v>1.8000000000000016E-2</v>
      </c>
      <c r="AJ26" s="181">
        <f>+AJ18-AJ16</f>
        <v>1.6000000000000014E-2</v>
      </c>
      <c r="AK26" s="181">
        <f>+AK18-AK16</f>
        <v>6.0000000000000053E-3</v>
      </c>
      <c r="AL26" s="4"/>
      <c r="AM26" s="4"/>
      <c r="AN26" s="56"/>
      <c r="AR26" s="181">
        <f>+AR18-AR16</f>
        <v>-1.1639652556022062E-2</v>
      </c>
      <c r="AS26" s="181"/>
      <c r="AT26" s="181">
        <f>+AT18-AT16</f>
        <v>1.1895363553111271E-2</v>
      </c>
      <c r="AU26" s="181">
        <f>+AU18-AU16</f>
        <v>1.0784990667066841E-2</v>
      </c>
      <c r="AW26" s="4"/>
    </row>
    <row r="27" spans="1:52" x14ac:dyDescent="0.2">
      <c r="B27" s="6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6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56"/>
    </row>
    <row r="28" spans="1:52" x14ac:dyDescent="0.2">
      <c r="B28" s="6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6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56"/>
    </row>
    <row r="29" spans="1:52" x14ac:dyDescent="0.2">
      <c r="B29" s="6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56"/>
    </row>
    <row r="30" spans="1:52" x14ac:dyDescent="0.2">
      <c r="B30" s="5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56"/>
    </row>
    <row r="31" spans="1:52" x14ac:dyDescent="0.2">
      <c r="B31" s="6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6"/>
    </row>
    <row r="32" spans="1:52" x14ac:dyDescent="0.2">
      <c r="B32" s="6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2:40" x14ac:dyDescent="0.2">
      <c r="B33" s="5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2:40" x14ac:dyDescent="0.2">
      <c r="B34" s="6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2:40" x14ac:dyDescent="0.2">
      <c r="B35" s="6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2:40" x14ac:dyDescent="0.2">
      <c r="B36" s="6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2:40" x14ac:dyDescent="0.2">
      <c r="B37" s="6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2:40" x14ac:dyDescent="0.2">
      <c r="B38" s="8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2:40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</sheetData>
  <mergeCells count="2">
    <mergeCell ref="A10:A16"/>
    <mergeCell ref="A4:A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jfred</dc:creator>
  <cp:lastModifiedBy>Microsoft Office User</cp:lastModifiedBy>
  <dcterms:created xsi:type="dcterms:W3CDTF">2022-06-04T14:21:33Z</dcterms:created>
  <dcterms:modified xsi:type="dcterms:W3CDTF">2022-06-19T14:12:31Z</dcterms:modified>
</cp:coreProperties>
</file>