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bkkVEfZbSPPcAKUIIQkv8p+fxdA=="/>
    </ext>
  </extLst>
</workbook>
</file>

<file path=xl/sharedStrings.xml><?xml version="1.0" encoding="utf-8"?>
<sst xmlns="http://schemas.openxmlformats.org/spreadsheetml/2006/main" count="57" uniqueCount="54">
  <si>
    <t>SANBOKS</t>
  </si>
  <si>
    <t>-Simulation And Numerical Benchmarking Of Kinetic System-</t>
  </si>
  <si>
    <t xml:space="preserve"> Parameters</t>
  </si>
  <si>
    <t>Mass of Car (Kg)</t>
  </si>
  <si>
    <t>Rear Weight Distribution</t>
  </si>
  <si>
    <t>Number of Laps</t>
  </si>
  <si>
    <t>Eq Rotational Mass (kg)</t>
  </si>
  <si>
    <t xml:space="preserve">Tire </t>
  </si>
  <si>
    <t>Motor</t>
  </si>
  <si>
    <t>Aero</t>
  </si>
  <si>
    <t>Suspension (all inputs in mm)</t>
  </si>
  <si>
    <t>Tire Radius (m)</t>
  </si>
  <si>
    <t>Number of Motors</t>
  </si>
  <si>
    <t>Frontal Area (m^2)</t>
  </si>
  <si>
    <t>Wheelbase</t>
  </si>
  <si>
    <t>Coefficient of Rolling Resistance</t>
  </si>
  <si>
    <t>Time for Peak Torque (sec)</t>
  </si>
  <si>
    <t xml:space="preserve">Lift Coefficient </t>
  </si>
  <si>
    <t>CG Height</t>
  </si>
  <si>
    <t>Longitudinal Friction</t>
  </si>
  <si>
    <t>Final Gear Ratio</t>
  </si>
  <si>
    <t>Drag Coefficient</t>
  </si>
  <si>
    <t>Front track</t>
  </si>
  <si>
    <t>Lateral Friction</t>
  </si>
  <si>
    <t>Final Power Efficiency</t>
  </si>
  <si>
    <t>Aero balance (rear)</t>
  </si>
  <si>
    <t>Rear Track</t>
  </si>
  <si>
    <t>Supply Voltage</t>
  </si>
  <si>
    <t>Roll center height (Rear)</t>
  </si>
  <si>
    <t>Roll center height (Front)</t>
  </si>
  <si>
    <t>CG dist. above roll axis (Rear)</t>
  </si>
  <si>
    <t>Brake</t>
  </si>
  <si>
    <t>Track</t>
  </si>
  <si>
    <t>Steering</t>
  </si>
  <si>
    <t>CG dist. above roll axis (Front)</t>
  </si>
  <si>
    <t>CG dist above roll axis</t>
  </si>
  <si>
    <t>Front Braking Torque (Nm)</t>
  </si>
  <si>
    <t>Minimum Track Radius</t>
  </si>
  <si>
    <t>Steering Ratio</t>
  </si>
  <si>
    <t>Rear Frequency (Hz)</t>
  </si>
  <si>
    <t>Rear Braking Torque (Nm)</t>
  </si>
  <si>
    <t>Front Frequency (Hz)</t>
  </si>
  <si>
    <t>Rear tyre rate</t>
  </si>
  <si>
    <t>Front tyre rate</t>
  </si>
  <si>
    <t>Rear motion ratio</t>
  </si>
  <si>
    <t>Co-ordinates (mm)</t>
  </si>
  <si>
    <t>Front motion ratio</t>
  </si>
  <si>
    <t>Peak</t>
  </si>
  <si>
    <t>Continous</t>
  </si>
  <si>
    <t>Current</t>
  </si>
  <si>
    <t>Torque (Nm)</t>
  </si>
  <si>
    <t>RPM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</si>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</sst>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theme="1"/>
      <name val="Arial"/>
    </font>
    <font>
      <sz val="48.0"/>
      <color rgb="FFCC0000"/>
      <name val="Arial"/>
    </font>
    <font/>
    <font>
      <i/>
      <sz val="11.0"/>
      <color rgb="FFCC0000"/>
      <name val="Calibri"/>
    </font>
    <font>
      <sz val="11.0"/>
      <color theme="1"/>
      <name val="Calibri"/>
    </font>
    <font>
      <sz val="14.0"/>
      <color theme="1"/>
      <name val="Calibri"/>
    </font>
    <font>
      <b/>
      <i/>
      <sz val="18.0"/>
      <color theme="1"/>
      <name val="Calibri"/>
    </font>
    <font>
      <b/>
      <sz val="12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3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9" fillId="2" fontId="4" numFmtId="0" xfId="0" applyAlignment="1" applyBorder="1" applyFont="1">
      <alignment horizontal="center" vertical="center"/>
    </xf>
    <xf borderId="10" fillId="0" fontId="3" numFmtId="0" xfId="0" applyAlignment="1" applyBorder="1" applyFont="1">
      <alignment vertical="center"/>
    </xf>
    <xf borderId="11" fillId="0" fontId="3" numFmtId="0" xfId="0" applyAlignment="1" applyBorder="1" applyFont="1">
      <alignment vertical="center"/>
    </xf>
    <xf borderId="12" fillId="2" fontId="5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13" fillId="3" fontId="7" numFmtId="0" xfId="0" applyAlignment="1" applyBorder="1" applyFill="1" applyFont="1">
      <alignment horizontal="center" shrinkToFit="0" vertical="center" wrapText="1"/>
    </xf>
    <xf borderId="14" fillId="0" fontId="3" numFmtId="0" xfId="0" applyAlignment="1" applyBorder="1" applyFont="1">
      <alignment vertical="center"/>
    </xf>
    <xf borderId="15" fillId="0" fontId="3" numFmtId="0" xfId="0" applyAlignment="1" applyBorder="1" applyFont="1">
      <alignment vertical="center"/>
    </xf>
    <xf borderId="0" fillId="0" fontId="8" numFmtId="0" xfId="0" applyAlignment="1" applyFont="1">
      <alignment shrinkToFit="0" vertical="center" wrapText="1"/>
    </xf>
    <xf borderId="16" fillId="4" fontId="8" numFmtId="0" xfId="0" applyAlignment="1" applyBorder="1" applyFill="1" applyFont="1">
      <alignment shrinkToFit="0" vertical="center" wrapText="1"/>
    </xf>
    <xf borderId="17" fillId="5" fontId="5" numFmtId="0" xfId="0" applyAlignment="1" applyBorder="1" applyFill="1" applyFont="1">
      <alignment shrinkToFit="0" vertical="center" wrapText="1"/>
    </xf>
    <xf borderId="17" fillId="4" fontId="8" numFmtId="0" xfId="0" applyAlignment="1" applyBorder="1" applyFont="1">
      <alignment shrinkToFit="0" vertical="center" wrapText="1"/>
    </xf>
    <xf borderId="18" fillId="6" fontId="8" numFmtId="0" xfId="0" applyAlignment="1" applyBorder="1" applyFill="1" applyFont="1">
      <alignment horizontal="center" shrinkToFit="0" vertical="center" wrapText="1"/>
    </xf>
    <xf borderId="19" fillId="0" fontId="3" numFmtId="0" xfId="0" applyAlignment="1" applyBorder="1" applyFont="1">
      <alignment vertical="center"/>
    </xf>
    <xf borderId="20" fillId="0" fontId="3" numFmtId="0" xfId="0" applyAlignment="1" applyBorder="1" applyFont="1">
      <alignment vertical="center"/>
    </xf>
    <xf borderId="0" fillId="0" fontId="5" numFmtId="0" xfId="0" applyAlignment="1" applyFont="1">
      <alignment horizontal="center" shrinkToFit="0" vertical="center" wrapText="1"/>
    </xf>
    <xf borderId="21" fillId="0" fontId="3" numFmtId="0" xfId="0" applyAlignment="1" applyBorder="1" applyFont="1">
      <alignment vertical="center"/>
    </xf>
    <xf borderId="22" fillId="0" fontId="3" numFmtId="0" xfId="0" applyAlignment="1" applyBorder="1" applyFont="1">
      <alignment vertical="center"/>
    </xf>
    <xf borderId="23" fillId="0" fontId="3" numFmtId="0" xfId="0" applyAlignment="1" applyBorder="1" applyFont="1">
      <alignment vertical="center"/>
    </xf>
    <xf borderId="24" fillId="0" fontId="3" numFmtId="0" xfId="0" applyAlignment="1" applyBorder="1" applyFont="1">
      <alignment vertical="center"/>
    </xf>
    <xf borderId="25" fillId="0" fontId="3" numFmtId="0" xfId="0" applyAlignment="1" applyBorder="1" applyFont="1">
      <alignment vertical="center"/>
    </xf>
    <xf borderId="17" fillId="0" fontId="5" numFmtId="0" xfId="0" applyAlignment="1" applyBorder="1" applyFont="1">
      <alignment shrinkToFit="0" vertical="center" wrapText="1"/>
    </xf>
    <xf borderId="17" fillId="0" fontId="5" numFmtId="0" xfId="0" applyAlignment="1" applyBorder="1" applyFont="1">
      <alignment horizontal="right" shrinkToFit="0" vertical="center" wrapText="1"/>
    </xf>
    <xf borderId="17" fillId="0" fontId="5" numFmtId="0" xfId="0" applyAlignment="1" applyBorder="1" applyFont="1">
      <alignment vertical="center"/>
    </xf>
    <xf borderId="17" fillId="0" fontId="1" numFmtId="0" xfId="0" applyAlignment="1" applyBorder="1" applyFont="1">
      <alignment shrinkToFit="0" vertical="center" wrapText="1"/>
    </xf>
    <xf borderId="26" fillId="0" fontId="5" numFmtId="0" xfId="0" applyAlignment="1" applyBorder="1" applyFont="1">
      <alignment horizontal="right" shrinkToFit="0" vertical="center" wrapText="1"/>
    </xf>
    <xf borderId="26" fillId="0" fontId="5" numFmtId="0" xfId="0" applyAlignment="1" applyBorder="1" applyFont="1">
      <alignment shrinkToFit="0" vertical="center" wrapText="1"/>
    </xf>
    <xf borderId="0" fillId="0" fontId="9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  <xf borderId="27" fillId="6" fontId="10" numFmtId="0" xfId="0" applyAlignment="1" applyBorder="1" applyFont="1">
      <alignment horizontal="center" shrinkToFit="0" vertical="center" wrapText="1"/>
    </xf>
    <xf borderId="28" fillId="0" fontId="3" numFmtId="0" xfId="0" applyAlignment="1" applyBorder="1" applyFont="1">
      <alignment vertical="center"/>
    </xf>
    <xf borderId="29" fillId="0" fontId="3" numFmtId="0" xfId="0" applyAlignment="1" applyBorder="1" applyFont="1">
      <alignment vertical="center"/>
    </xf>
    <xf borderId="27" fillId="3" fontId="5" numFmtId="0" xfId="0" applyAlignment="1" applyBorder="1" applyFont="1">
      <alignment horizontal="center" shrinkToFit="0" vertical="center" wrapText="1"/>
    </xf>
    <xf borderId="30" fillId="0" fontId="5" numFmtId="0" xfId="0" applyAlignment="1" applyBorder="1" applyFont="1">
      <alignment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vertical="center"/>
    </xf>
    <xf borderId="30" fillId="0" fontId="1" numFmtId="0" xfId="0" applyAlignment="1" applyBorder="1" applyFont="1">
      <alignment vertical="center"/>
    </xf>
    <xf borderId="30" fillId="0" fontId="5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26" fillId="0" fontId="5" numFmtId="0" xfId="0" applyAlignment="1" applyBorder="1" applyFont="1">
      <alignment vertical="center"/>
    </xf>
    <xf borderId="31" fillId="0" fontId="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4.29"/>
    <col customWidth="1" min="3" max="4" width="24.86"/>
    <col customWidth="1" min="5" max="6" width="9.14"/>
    <col customWidth="1" min="7" max="7" width="6.0"/>
    <col customWidth="1" min="8" max="8" width="24.71"/>
    <col customWidth="1" min="9" max="9" width="16.86"/>
    <col customWidth="1" min="10" max="10" width="6.57"/>
    <col customWidth="1" min="11" max="12" width="9.14"/>
    <col customWidth="1" min="13" max="13" width="20.14"/>
    <col customWidth="1" min="14" max="14" width="11.14"/>
    <col customWidth="1" min="15" max="16" width="9.14"/>
    <col customWidth="1" min="17" max="17" width="27.57"/>
    <col customWidth="1" min="18" max="18" width="27.86"/>
    <col customWidth="1" min="19" max="21" width="9.14"/>
    <col customWidth="1" min="22" max="22" width="9.57"/>
    <col customWidth="1" min="23" max="26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2" t="s">
        <v>0</v>
      </c>
      <c r="E2" s="3"/>
      <c r="F2" s="3"/>
      <c r="G2" s="3"/>
      <c r="H2" s="3"/>
      <c r="I2" s="3"/>
      <c r="J2" s="3"/>
      <c r="K2" s="3"/>
      <c r="L2" s="3"/>
      <c r="M2" s="4"/>
      <c r="N2" s="1"/>
    </row>
    <row r="3">
      <c r="A3" s="1"/>
      <c r="B3" s="1"/>
      <c r="C3" s="1"/>
      <c r="D3" s="5"/>
      <c r="M3" s="6"/>
      <c r="N3" s="1"/>
    </row>
    <row r="4">
      <c r="A4" s="1"/>
      <c r="B4" s="1"/>
      <c r="C4" s="1"/>
      <c r="D4" s="5"/>
      <c r="M4" s="6"/>
      <c r="N4" s="1"/>
    </row>
    <row r="5">
      <c r="A5" s="1"/>
      <c r="B5" s="1"/>
      <c r="C5" s="1"/>
      <c r="D5" s="7"/>
      <c r="E5" s="8"/>
      <c r="F5" s="8"/>
      <c r="G5" s="8"/>
      <c r="H5" s="8"/>
      <c r="I5" s="8"/>
      <c r="J5" s="8"/>
      <c r="K5" s="8"/>
      <c r="L5" s="8"/>
      <c r="M5" s="9"/>
      <c r="N5" s="1"/>
    </row>
    <row r="6">
      <c r="A6" s="1"/>
      <c r="B6" s="1"/>
      <c r="C6" s="1"/>
      <c r="D6" s="10" t="s">
        <v>1</v>
      </c>
      <c r="E6" s="11"/>
      <c r="F6" s="11"/>
      <c r="G6" s="11"/>
      <c r="H6" s="11"/>
      <c r="I6" s="11"/>
      <c r="J6" s="11"/>
      <c r="K6" s="11"/>
      <c r="L6" s="11"/>
      <c r="M6" s="12"/>
      <c r="N6" s="1"/>
    </row>
    <row r="7">
      <c r="A7" s="1"/>
      <c r="B7" s="1"/>
      <c r="C7" s="1"/>
      <c r="D7" s="13"/>
      <c r="E7" s="13"/>
      <c r="F7" s="13"/>
      <c r="G7" s="13"/>
      <c r="H7" s="13"/>
      <c r="I7" s="13"/>
      <c r="J7" s="13"/>
      <c r="K7" s="13"/>
      <c r="L7" s="13"/>
      <c r="M7" s="1"/>
      <c r="N7" s="1"/>
    </row>
    <row r="8">
      <c r="A8" s="1"/>
      <c r="B8" s="1"/>
      <c r="C8" s="1"/>
      <c r="D8" s="1"/>
      <c r="E8" s="1"/>
      <c r="F8" s="1"/>
      <c r="G8" s="14"/>
      <c r="H8" s="1"/>
      <c r="I8" s="1"/>
      <c r="J8" s="1"/>
      <c r="K8" s="1"/>
      <c r="L8" s="1"/>
      <c r="M8" s="1"/>
      <c r="N8" s="1"/>
    </row>
    <row r="9">
      <c r="A9" s="15"/>
      <c r="B9" s="15"/>
      <c r="C9" s="15"/>
      <c r="D9" s="15"/>
      <c r="E9" s="15"/>
      <c r="F9" s="16" t="s">
        <v>2</v>
      </c>
      <c r="G9" s="17"/>
      <c r="H9" s="17"/>
      <c r="I9" s="17"/>
      <c r="J9" s="17"/>
      <c r="K9" s="18"/>
      <c r="L9" s="15"/>
      <c r="M9" s="15"/>
      <c r="N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>
      <c r="A13" s="15"/>
      <c r="B13" s="15"/>
      <c r="C13" s="15"/>
      <c r="D13" s="15"/>
      <c r="E13" s="15"/>
      <c r="F13" s="15"/>
      <c r="G13" s="15"/>
      <c r="H13" s="19"/>
      <c r="I13" s="15"/>
      <c r="J13" s="15"/>
      <c r="K13" s="15"/>
      <c r="L13" s="15"/>
      <c r="M13" s="15"/>
      <c r="N13" s="15"/>
    </row>
    <row r="14" ht="10.5" customHeight="1">
      <c r="A14" s="15"/>
      <c r="B14" s="15"/>
      <c r="C14" s="15"/>
      <c r="D14" s="15"/>
      <c r="E14" s="15"/>
      <c r="F14" s="15"/>
      <c r="G14" s="15"/>
      <c r="H14" s="19"/>
      <c r="I14" s="15"/>
      <c r="J14" s="15"/>
      <c r="K14" s="15"/>
      <c r="L14" s="15"/>
      <c r="M14" s="15"/>
      <c r="N14" s="15"/>
    </row>
    <row r="15" ht="30.75" customHeight="1">
      <c r="A15" s="15"/>
      <c r="B15" s="15"/>
      <c r="C15" s="15"/>
      <c r="D15" s="20" t="s">
        <v>3</v>
      </c>
      <c r="E15" s="21">
        <v>260.0</v>
      </c>
      <c r="F15" s="15"/>
      <c r="G15" s="15"/>
      <c r="H15" s="19"/>
      <c r="I15" s="22" t="s">
        <v>4</v>
      </c>
      <c r="J15" s="21">
        <v>0.6</v>
      </c>
      <c r="K15" s="15"/>
      <c r="L15" s="15"/>
      <c r="M15" s="20" t="s">
        <v>5</v>
      </c>
      <c r="N15" s="21">
        <v>1.0</v>
      </c>
    </row>
    <row r="16">
      <c r="A16" s="15"/>
      <c r="B16" s="15"/>
      <c r="C16" s="15"/>
      <c r="D16" s="20" t="s">
        <v>6</v>
      </c>
      <c r="E16" s="21">
        <v>5.0</v>
      </c>
      <c r="F16" s="15"/>
      <c r="G16" s="15"/>
      <c r="H16" s="15"/>
      <c r="I16" s="15"/>
      <c r="J16" s="15"/>
      <c r="K16" s="15"/>
      <c r="L16" s="15"/>
      <c r="M16" s="15"/>
      <c r="N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>
      <c r="A19" s="15"/>
      <c r="B19" s="23" t="s">
        <v>7</v>
      </c>
      <c r="C19" s="24"/>
      <c r="D19" s="24"/>
      <c r="E19" s="25"/>
      <c r="F19" s="26"/>
      <c r="G19" s="23" t="s">
        <v>8</v>
      </c>
      <c r="H19" s="24"/>
      <c r="I19" s="24"/>
      <c r="J19" s="25"/>
      <c r="K19" s="15"/>
      <c r="L19" s="23" t="s">
        <v>9</v>
      </c>
      <c r="M19" s="24"/>
      <c r="N19" s="25"/>
      <c r="P19" s="23" t="s">
        <v>10</v>
      </c>
      <c r="Q19" s="24"/>
      <c r="R19" s="25"/>
    </row>
    <row r="20">
      <c r="A20" s="15"/>
      <c r="B20" s="27"/>
      <c r="C20" s="28"/>
      <c r="D20" s="28"/>
      <c r="E20" s="29"/>
      <c r="F20" s="26"/>
      <c r="G20" s="27"/>
      <c r="H20" s="28"/>
      <c r="I20" s="28"/>
      <c r="J20" s="29"/>
      <c r="K20" s="15"/>
      <c r="L20" s="30"/>
      <c r="M20" s="8"/>
      <c r="N20" s="31"/>
      <c r="P20" s="30"/>
      <c r="Q20" s="8"/>
      <c r="R20" s="31"/>
    </row>
    <row r="21" ht="18.75" customHeight="1">
      <c r="A21" s="15"/>
      <c r="B21" s="32">
        <v>1.0</v>
      </c>
      <c r="C21" s="32" t="s">
        <v>11</v>
      </c>
      <c r="D21" s="32"/>
      <c r="E21" s="32">
        <v>0.235</v>
      </c>
      <c r="F21" s="15"/>
      <c r="G21" s="33">
        <v>1.0</v>
      </c>
      <c r="H21" s="32" t="s">
        <v>12</v>
      </c>
      <c r="I21" s="32"/>
      <c r="J21" s="32">
        <v>1.0</v>
      </c>
      <c r="K21" s="15"/>
      <c r="L21" s="32">
        <v>1.0</v>
      </c>
      <c r="M21" s="32" t="s">
        <v>13</v>
      </c>
      <c r="N21" s="32">
        <v>0.87</v>
      </c>
      <c r="P21" s="34">
        <v>1.0</v>
      </c>
      <c r="Q21" s="34" t="s">
        <v>14</v>
      </c>
      <c r="R21" s="34">
        <v>1600.0</v>
      </c>
    </row>
    <row r="22" ht="15.75" customHeight="1">
      <c r="A22" s="15"/>
      <c r="B22" s="32">
        <v>2.0</v>
      </c>
      <c r="C22" s="32" t="s">
        <v>15</v>
      </c>
      <c r="D22" s="32"/>
      <c r="E22" s="32">
        <v>0.015</v>
      </c>
      <c r="F22" s="15"/>
      <c r="G22" s="33">
        <v>2.0</v>
      </c>
      <c r="H22" s="32" t="s">
        <v>16</v>
      </c>
      <c r="I22" s="32"/>
      <c r="J22" s="32">
        <v>3.0</v>
      </c>
      <c r="K22" s="15"/>
      <c r="L22" s="32">
        <v>2.0</v>
      </c>
      <c r="M22" s="32" t="s">
        <v>17</v>
      </c>
      <c r="N22" s="32">
        <v>0.7</v>
      </c>
      <c r="P22" s="34">
        <v>2.0</v>
      </c>
      <c r="Q22" s="34" t="s">
        <v>18</v>
      </c>
      <c r="R22" s="34">
        <v>350.0</v>
      </c>
    </row>
    <row r="23" ht="16.5" customHeight="1">
      <c r="A23" s="15"/>
      <c r="B23" s="32">
        <v>3.0</v>
      </c>
      <c r="C23" s="32" t="s">
        <v>19</v>
      </c>
      <c r="D23" s="32"/>
      <c r="E23" s="32">
        <v>0.9</v>
      </c>
      <c r="F23" s="15"/>
      <c r="G23" s="33">
        <v>3.0</v>
      </c>
      <c r="H23" s="32" t="s">
        <v>20</v>
      </c>
      <c r="I23" s="32"/>
      <c r="J23" s="32">
        <f>52/13</f>
        <v>4</v>
      </c>
      <c r="K23" s="15"/>
      <c r="L23" s="35">
        <v>3.0</v>
      </c>
      <c r="M23" s="35" t="s">
        <v>21</v>
      </c>
      <c r="N23" s="35">
        <v>0.35</v>
      </c>
      <c r="P23" s="34">
        <v>3.0</v>
      </c>
      <c r="Q23" s="34" t="s">
        <v>22</v>
      </c>
      <c r="R23" s="34">
        <v>1250.0</v>
      </c>
    </row>
    <row r="24" ht="15.75" customHeight="1">
      <c r="A24" s="15"/>
      <c r="B24" s="32">
        <v>4.0</v>
      </c>
      <c r="C24" s="32" t="s">
        <v>23</v>
      </c>
      <c r="D24" s="32"/>
      <c r="E24" s="32">
        <v>1.0</v>
      </c>
      <c r="F24" s="15"/>
      <c r="G24" s="36">
        <v>4.0</v>
      </c>
      <c r="H24" s="37" t="s">
        <v>24</v>
      </c>
      <c r="I24" s="37"/>
      <c r="J24" s="37">
        <v>0.9</v>
      </c>
      <c r="K24" s="15"/>
      <c r="L24" s="35">
        <v>4.0</v>
      </c>
      <c r="M24" s="35" t="s">
        <v>25</v>
      </c>
      <c r="N24" s="35">
        <v>0.6</v>
      </c>
      <c r="P24" s="34">
        <v>4.0</v>
      </c>
      <c r="Q24" s="34" t="s">
        <v>26</v>
      </c>
      <c r="R24" s="34">
        <v>1200.0</v>
      </c>
    </row>
    <row r="25" ht="15.75" customHeight="1">
      <c r="A25" s="15"/>
      <c r="B25" s="15"/>
      <c r="C25" s="15"/>
      <c r="D25" s="15"/>
      <c r="E25" s="15"/>
      <c r="F25" s="15"/>
      <c r="G25" s="35">
        <v>5.0</v>
      </c>
      <c r="H25" s="35" t="s">
        <v>27</v>
      </c>
      <c r="I25" s="35"/>
      <c r="J25" s="35">
        <v>72.0</v>
      </c>
      <c r="K25" s="15"/>
      <c r="L25" s="15"/>
      <c r="M25" s="15"/>
      <c r="N25" s="15"/>
      <c r="P25" s="34">
        <v>5.0</v>
      </c>
      <c r="Q25" s="34" t="s">
        <v>28</v>
      </c>
      <c r="R25" s="34">
        <v>214.4172159</v>
      </c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P26" s="34">
        <v>6.0</v>
      </c>
      <c r="Q26" s="34" t="s">
        <v>29</v>
      </c>
      <c r="R26" s="34">
        <v>218.7442001</v>
      </c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P27" s="34">
        <v>7.0</v>
      </c>
      <c r="Q27" s="34" t="s">
        <v>30</v>
      </c>
      <c r="R27" s="38">
        <v>412.1942705</v>
      </c>
    </row>
    <row r="28" ht="15.75" customHeight="1">
      <c r="A28" s="15"/>
      <c r="B28" s="23" t="s">
        <v>31</v>
      </c>
      <c r="C28" s="24"/>
      <c r="D28" s="24"/>
      <c r="E28" s="25"/>
      <c r="F28" s="15"/>
      <c r="G28" s="23" t="s">
        <v>32</v>
      </c>
      <c r="H28" s="24"/>
      <c r="I28" s="24"/>
      <c r="J28" s="25"/>
      <c r="K28" s="15"/>
      <c r="L28" s="23" t="s">
        <v>33</v>
      </c>
      <c r="M28" s="24"/>
      <c r="N28" s="25"/>
      <c r="P28" s="34">
        <v>8.0</v>
      </c>
      <c r="Q28" s="34" t="s">
        <v>34</v>
      </c>
      <c r="R28" s="34">
        <v>275.1076303</v>
      </c>
    </row>
    <row r="29" ht="15.75" customHeight="1">
      <c r="A29" s="15"/>
      <c r="B29" s="27"/>
      <c r="C29" s="28"/>
      <c r="D29" s="28"/>
      <c r="E29" s="29"/>
      <c r="F29" s="15"/>
      <c r="G29" s="27"/>
      <c r="H29" s="28"/>
      <c r="I29" s="28"/>
      <c r="J29" s="29"/>
      <c r="K29" s="15"/>
      <c r="L29" s="27"/>
      <c r="M29" s="28"/>
      <c r="N29" s="29"/>
      <c r="P29" s="34">
        <v>9.0</v>
      </c>
      <c r="Q29" s="34" t="s">
        <v>35</v>
      </c>
      <c r="R29" s="34">
        <v>336.36392</v>
      </c>
    </row>
    <row r="30" ht="16.5" customHeight="1">
      <c r="A30" s="15"/>
      <c r="B30" s="32">
        <v>1.0</v>
      </c>
      <c r="C30" s="32" t="s">
        <v>36</v>
      </c>
      <c r="D30" s="32"/>
      <c r="E30" s="32">
        <v>600.0</v>
      </c>
      <c r="F30" s="15"/>
      <c r="G30" s="35">
        <v>1.0</v>
      </c>
      <c r="H30" s="32" t="s">
        <v>37</v>
      </c>
      <c r="I30" s="35"/>
      <c r="J30" s="35">
        <v>4.5</v>
      </c>
      <c r="K30" s="15"/>
      <c r="L30" s="35">
        <v>1.0</v>
      </c>
      <c r="M30" s="35" t="s">
        <v>38</v>
      </c>
      <c r="N30" s="35">
        <v>3.5</v>
      </c>
      <c r="P30" s="34">
        <v>10.0</v>
      </c>
      <c r="Q30" s="34" t="s">
        <v>39</v>
      </c>
      <c r="R30" s="34">
        <v>3.3</v>
      </c>
    </row>
    <row r="31" ht="15.75" customHeight="1">
      <c r="A31" s="15"/>
      <c r="B31" s="32">
        <v>2.0</v>
      </c>
      <c r="C31" s="32" t="s">
        <v>40</v>
      </c>
      <c r="D31" s="32"/>
      <c r="E31" s="32">
        <v>111.5</v>
      </c>
      <c r="F31" s="15"/>
      <c r="G31" s="15"/>
      <c r="H31" s="15"/>
      <c r="J31" s="15"/>
      <c r="K31" s="15"/>
      <c r="L31" s="15"/>
      <c r="M31" s="15"/>
      <c r="N31" s="15"/>
      <c r="P31" s="34">
        <v>11.0</v>
      </c>
      <c r="Q31" s="34" t="s">
        <v>41</v>
      </c>
      <c r="R31" s="34">
        <v>3.5</v>
      </c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P32" s="34">
        <v>12.0</v>
      </c>
      <c r="Q32" s="34" t="s">
        <v>42</v>
      </c>
      <c r="R32" s="34">
        <v>150.0</v>
      </c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P33" s="34">
        <v>13.0</v>
      </c>
      <c r="Q33" s="34" t="s">
        <v>43</v>
      </c>
      <c r="R33" s="34">
        <v>150.0</v>
      </c>
    </row>
    <row r="34" ht="15.75" customHeight="1">
      <c r="A34" s="15"/>
      <c r="B34" s="15"/>
      <c r="C34" s="15"/>
      <c r="D34" s="15"/>
      <c r="E34" s="15"/>
      <c r="F34" s="15"/>
      <c r="G34" s="15"/>
      <c r="H34" s="39"/>
      <c r="I34" s="15"/>
      <c r="J34" s="15"/>
      <c r="K34" s="15"/>
      <c r="L34" s="15"/>
      <c r="M34" s="15"/>
      <c r="N34" s="15"/>
      <c r="P34" s="34">
        <v>14.0</v>
      </c>
      <c r="Q34" s="34" t="s">
        <v>44</v>
      </c>
      <c r="R34" s="34">
        <v>1.25</v>
      </c>
    </row>
    <row r="35" ht="15.75" customHeight="1">
      <c r="A35" s="15"/>
      <c r="B35" s="15"/>
      <c r="C35" s="15"/>
      <c r="D35" s="15"/>
      <c r="E35" s="40" t="s">
        <v>8</v>
      </c>
      <c r="F35" s="41"/>
      <c r="G35" s="41"/>
      <c r="H35" s="41"/>
      <c r="I35" s="41"/>
      <c r="J35" s="42"/>
      <c r="K35" s="15"/>
      <c r="L35" s="23" t="s">
        <v>45</v>
      </c>
      <c r="M35" s="24"/>
      <c r="N35" s="25"/>
      <c r="P35" s="34">
        <v>15.0</v>
      </c>
      <c r="Q35" s="34" t="s">
        <v>46</v>
      </c>
      <c r="R35" s="34">
        <v>1.75</v>
      </c>
    </row>
    <row r="36" ht="15.75" customHeight="1">
      <c r="A36" s="15"/>
      <c r="B36" s="15"/>
      <c r="C36" s="15"/>
      <c r="D36" s="15"/>
      <c r="E36" s="43" t="s">
        <v>47</v>
      </c>
      <c r="F36" s="41"/>
      <c r="G36" s="42"/>
      <c r="H36" s="43" t="s">
        <v>48</v>
      </c>
      <c r="I36" s="41"/>
      <c r="J36" s="42"/>
      <c r="K36" s="15"/>
      <c r="L36" s="30"/>
      <c r="M36" s="8"/>
      <c r="N36" s="31"/>
    </row>
    <row r="37" ht="15.75" customHeight="1">
      <c r="A37" s="15"/>
      <c r="B37" s="15"/>
      <c r="C37" s="15"/>
      <c r="D37" s="35" t="s">
        <v>49</v>
      </c>
      <c r="E37" s="44"/>
      <c r="F37" s="35" t="s">
        <v>50</v>
      </c>
      <c r="G37" s="35" t="s">
        <v>51</v>
      </c>
      <c r="H37" s="32"/>
      <c r="I37" s="35" t="s">
        <v>50</v>
      </c>
      <c r="J37" s="35" t="s">
        <v>51</v>
      </c>
      <c r="K37" s="15"/>
      <c r="L37" s="32"/>
      <c r="M37" s="45" t="s">
        <v>52</v>
      </c>
      <c r="N37" s="45" t="s">
        <v>53</v>
      </c>
    </row>
    <row r="38" ht="15.75" customHeight="1">
      <c r="A38" s="1"/>
      <c r="B38" s="1"/>
      <c r="C38" s="1"/>
      <c r="D38" s="46">
        <v>7.0</v>
      </c>
      <c r="E38" s="47">
        <v>1.0</v>
      </c>
      <c r="F38" s="46">
        <v>0.0</v>
      </c>
      <c r="G38" s="46">
        <v>0.0</v>
      </c>
      <c r="H38" s="46">
        <v>1.0</v>
      </c>
      <c r="I38" s="46">
        <v>0.0</v>
      </c>
      <c r="J38" s="46">
        <v>0.0</v>
      </c>
      <c r="K38" s="1"/>
      <c r="L38" s="1">
        <v>1.0</v>
      </c>
      <c r="M38" s="46">
        <v>0.0</v>
      </c>
      <c r="N38" s="46">
        <v>0.0</v>
      </c>
    </row>
    <row r="39" ht="15.75" customHeight="1">
      <c r="A39" s="1"/>
      <c r="B39" s="1"/>
      <c r="C39" s="1"/>
      <c r="D39" s="46">
        <v>10.0</v>
      </c>
      <c r="E39" s="47">
        <v>2.0</v>
      </c>
      <c r="F39" s="34">
        <v>1.15</v>
      </c>
      <c r="G39" s="34">
        <v>4176.0</v>
      </c>
      <c r="H39" s="46">
        <v>2.0</v>
      </c>
      <c r="I39" s="34">
        <v>1.15</v>
      </c>
      <c r="J39" s="34">
        <v>4176.0</v>
      </c>
      <c r="K39" s="1"/>
      <c r="L39" s="1">
        <v>2.0</v>
      </c>
      <c r="M39" s="34">
        <f t="shared" ref="M39:M138" si="1">753*(L39-1)</f>
        <v>753</v>
      </c>
      <c r="N39" s="34">
        <f t="shared" ref="N39:N138" si="2">0</f>
        <v>0</v>
      </c>
    </row>
    <row r="40" ht="15.75" customHeight="1">
      <c r="A40" s="1"/>
      <c r="B40" s="1"/>
      <c r="C40" s="1"/>
      <c r="D40" s="46">
        <v>20.0</v>
      </c>
      <c r="E40" s="47">
        <v>3.0</v>
      </c>
      <c r="F40" s="34">
        <v>2.8</v>
      </c>
      <c r="G40" s="34">
        <v>4161.0</v>
      </c>
      <c r="H40" s="46">
        <v>3.0</v>
      </c>
      <c r="I40" s="34">
        <v>2.8</v>
      </c>
      <c r="J40" s="34">
        <v>4161.0</v>
      </c>
      <c r="K40" s="1"/>
      <c r="L40" s="1">
        <v>3.0</v>
      </c>
      <c r="M40" s="34">
        <f t="shared" si="1"/>
        <v>1506</v>
      </c>
      <c r="N40" s="34">
        <f t="shared" si="2"/>
        <v>0</v>
      </c>
    </row>
    <row r="41" ht="15.75" customHeight="1">
      <c r="A41" s="1"/>
      <c r="B41" s="1"/>
      <c r="C41" s="1"/>
      <c r="D41" s="46">
        <v>30.0</v>
      </c>
      <c r="E41" s="48">
        <v>4.0</v>
      </c>
      <c r="F41" s="34">
        <v>4.44</v>
      </c>
      <c r="G41" s="34">
        <v>4146.0</v>
      </c>
      <c r="H41" s="34">
        <v>4.0</v>
      </c>
      <c r="I41" s="34">
        <v>4.44</v>
      </c>
      <c r="J41" s="34">
        <v>4146.0</v>
      </c>
      <c r="K41" s="1"/>
      <c r="L41" s="49">
        <v>4.0</v>
      </c>
      <c r="M41" s="34">
        <f t="shared" si="1"/>
        <v>2259</v>
      </c>
      <c r="N41" s="34">
        <f t="shared" si="2"/>
        <v>0</v>
      </c>
    </row>
    <row r="42" ht="15.75" customHeight="1">
      <c r="A42" s="1"/>
      <c r="B42" s="1"/>
      <c r="C42" s="1"/>
      <c r="D42" s="46">
        <v>40.0</v>
      </c>
      <c r="E42" s="47">
        <v>5.0</v>
      </c>
      <c r="F42" s="34">
        <v>6.09</v>
      </c>
      <c r="G42" s="34">
        <v>4131.0</v>
      </c>
      <c r="H42" s="46">
        <v>5.0</v>
      </c>
      <c r="I42" s="34">
        <v>6.09</v>
      </c>
      <c r="J42" s="34">
        <v>4131.0</v>
      </c>
      <c r="K42" s="1"/>
      <c r="L42" s="1">
        <v>5.0</v>
      </c>
      <c r="M42" s="34">
        <f t="shared" si="1"/>
        <v>3012</v>
      </c>
      <c r="N42" s="34">
        <f t="shared" si="2"/>
        <v>0</v>
      </c>
    </row>
    <row r="43" ht="15.75" customHeight="1">
      <c r="A43" s="1"/>
      <c r="B43" s="1"/>
      <c r="C43" s="1"/>
      <c r="D43" s="46">
        <v>50.0</v>
      </c>
      <c r="E43" s="48">
        <v>6.0</v>
      </c>
      <c r="F43" s="34">
        <v>7.74</v>
      </c>
      <c r="G43" s="34">
        <v>4116.0</v>
      </c>
      <c r="H43" s="34">
        <v>6.0</v>
      </c>
      <c r="I43" s="34">
        <v>7.74</v>
      </c>
      <c r="J43" s="34">
        <v>4116.0</v>
      </c>
      <c r="K43" s="1"/>
      <c r="L43" s="49">
        <v>6.0</v>
      </c>
      <c r="M43" s="34">
        <f t="shared" si="1"/>
        <v>3765</v>
      </c>
      <c r="N43" s="34">
        <f t="shared" si="2"/>
        <v>0</v>
      </c>
    </row>
    <row r="44" ht="15.75" customHeight="1">
      <c r="A44" s="1"/>
      <c r="B44" s="1"/>
      <c r="C44" s="1"/>
      <c r="D44" s="46">
        <v>60.0</v>
      </c>
      <c r="E44" s="48">
        <v>7.0</v>
      </c>
      <c r="F44" s="34">
        <v>9.38</v>
      </c>
      <c r="G44" s="34">
        <v>4101.0</v>
      </c>
      <c r="H44" s="34">
        <v>7.0</v>
      </c>
      <c r="I44" s="46">
        <v>9.38</v>
      </c>
      <c r="J44" s="34">
        <v>4101.0</v>
      </c>
      <c r="K44" s="1"/>
      <c r="L44" s="1">
        <v>7.0</v>
      </c>
      <c r="M44" s="34">
        <f t="shared" si="1"/>
        <v>4518</v>
      </c>
      <c r="N44" s="34">
        <f t="shared" si="2"/>
        <v>0</v>
      </c>
    </row>
    <row r="45" ht="15.75" customHeight="1">
      <c r="A45" s="1"/>
      <c r="B45" s="1"/>
      <c r="C45" s="1"/>
      <c r="D45" s="46">
        <v>70.0</v>
      </c>
      <c r="E45" s="48">
        <v>8.0</v>
      </c>
      <c r="F45" s="34">
        <v>11.03</v>
      </c>
      <c r="G45" s="34">
        <v>4086.0</v>
      </c>
      <c r="H45" s="34">
        <v>8.0</v>
      </c>
      <c r="I45" s="34">
        <v>11.03</v>
      </c>
      <c r="J45" s="34">
        <v>4086.0</v>
      </c>
      <c r="K45" s="1"/>
      <c r="L45" s="49">
        <v>8.0</v>
      </c>
      <c r="M45" s="34">
        <f t="shared" si="1"/>
        <v>5271</v>
      </c>
      <c r="N45" s="34">
        <f t="shared" si="2"/>
        <v>0</v>
      </c>
    </row>
    <row r="46" ht="15.75" customHeight="1">
      <c r="A46" s="1"/>
      <c r="B46" s="1"/>
      <c r="C46" s="1"/>
      <c r="D46" s="46">
        <v>80.0</v>
      </c>
      <c r="E46" s="48">
        <v>9.0</v>
      </c>
      <c r="F46" s="34">
        <v>12.67</v>
      </c>
      <c r="G46" s="34">
        <v>4071.0</v>
      </c>
      <c r="H46" s="34">
        <v>9.0</v>
      </c>
      <c r="I46" s="34">
        <v>12.67</v>
      </c>
      <c r="J46" s="34">
        <v>4071.0</v>
      </c>
      <c r="K46" s="1"/>
      <c r="L46" s="49">
        <v>9.0</v>
      </c>
      <c r="M46" s="34">
        <f t="shared" si="1"/>
        <v>6024</v>
      </c>
      <c r="N46" s="34">
        <f t="shared" si="2"/>
        <v>0</v>
      </c>
    </row>
    <row r="47" ht="15.75" customHeight="1">
      <c r="A47" s="1"/>
      <c r="B47" s="1"/>
      <c r="C47" s="1"/>
      <c r="D47" s="46">
        <v>90.0</v>
      </c>
      <c r="E47" s="48">
        <v>10.0</v>
      </c>
      <c r="F47" s="50">
        <v>14.32</v>
      </c>
      <c r="G47" s="50">
        <v>4056.0</v>
      </c>
      <c r="H47" s="50">
        <v>10.0</v>
      </c>
      <c r="I47" s="50">
        <v>14.32</v>
      </c>
      <c r="J47" s="50">
        <v>4056.0</v>
      </c>
      <c r="K47" s="1"/>
      <c r="L47" s="49">
        <v>10.0</v>
      </c>
      <c r="M47" s="34">
        <f t="shared" si="1"/>
        <v>6777</v>
      </c>
      <c r="N47" s="34">
        <f t="shared" si="2"/>
        <v>0</v>
      </c>
    </row>
    <row r="48" ht="15.75" customHeight="1">
      <c r="A48" s="1"/>
      <c r="B48" s="1"/>
      <c r="C48" s="1"/>
      <c r="D48" s="46">
        <v>100.0</v>
      </c>
      <c r="E48" s="51">
        <v>11.0</v>
      </c>
      <c r="F48" s="46">
        <v>15.97</v>
      </c>
      <c r="G48" s="46">
        <v>4041.0</v>
      </c>
      <c r="H48" s="46">
        <v>11.0</v>
      </c>
      <c r="I48" s="46">
        <v>15.97</v>
      </c>
      <c r="J48" s="46">
        <v>4041.0</v>
      </c>
      <c r="K48" s="1"/>
      <c r="L48" s="49">
        <v>11.0</v>
      </c>
      <c r="M48" s="34">
        <f t="shared" si="1"/>
        <v>7530</v>
      </c>
      <c r="N48" s="34">
        <f t="shared" si="2"/>
        <v>0</v>
      </c>
    </row>
    <row r="49" ht="15.75" customHeight="1">
      <c r="A49" s="1"/>
      <c r="B49" s="1"/>
      <c r="C49" s="1"/>
      <c r="D49" s="46">
        <v>110.0</v>
      </c>
      <c r="E49" s="51">
        <v>12.0</v>
      </c>
      <c r="F49" s="46">
        <v>17.61</v>
      </c>
      <c r="G49" s="46">
        <v>4026.0</v>
      </c>
      <c r="H49" s="46">
        <v>12.0</v>
      </c>
      <c r="I49" s="46">
        <v>17.61</v>
      </c>
      <c r="J49" s="46">
        <v>4026.0</v>
      </c>
      <c r="K49" s="1"/>
      <c r="L49" s="49">
        <v>12.0</v>
      </c>
      <c r="M49" s="34">
        <f t="shared" si="1"/>
        <v>8283</v>
      </c>
      <c r="N49" s="34">
        <f t="shared" si="2"/>
        <v>0</v>
      </c>
    </row>
    <row r="50" ht="15.75" customHeight="1">
      <c r="A50" s="1"/>
      <c r="B50" s="1"/>
      <c r="C50" s="1"/>
      <c r="D50" s="46">
        <v>120.0</v>
      </c>
      <c r="E50" s="51">
        <v>13.0</v>
      </c>
      <c r="F50" s="46">
        <v>19.26</v>
      </c>
      <c r="G50" s="46">
        <v>4011.0</v>
      </c>
      <c r="H50" s="46">
        <v>13.0</v>
      </c>
      <c r="I50" s="46">
        <v>19.26</v>
      </c>
      <c r="J50" s="46">
        <v>4011.0</v>
      </c>
      <c r="K50" s="1"/>
      <c r="L50" s="49">
        <v>13.0</v>
      </c>
      <c r="M50" s="34">
        <f t="shared" si="1"/>
        <v>9036</v>
      </c>
      <c r="N50" s="34">
        <f t="shared" si="2"/>
        <v>0</v>
      </c>
    </row>
    <row r="51" ht="15.75" customHeight="1">
      <c r="A51" s="1"/>
      <c r="B51" s="1"/>
      <c r="C51" s="1"/>
      <c r="D51" s="46">
        <v>130.0</v>
      </c>
      <c r="E51" s="51">
        <v>14.0</v>
      </c>
      <c r="F51" s="46">
        <v>20.9</v>
      </c>
      <c r="G51" s="46">
        <v>3996.0</v>
      </c>
      <c r="H51" s="34">
        <v>14.0</v>
      </c>
      <c r="I51" s="46">
        <v>20.9</v>
      </c>
      <c r="J51" s="46">
        <v>3996.0</v>
      </c>
      <c r="K51" s="1"/>
      <c r="L51" s="49">
        <v>14.0</v>
      </c>
      <c r="M51" s="34">
        <f t="shared" si="1"/>
        <v>9789</v>
      </c>
      <c r="N51" s="34">
        <f t="shared" si="2"/>
        <v>0</v>
      </c>
    </row>
    <row r="52" ht="15.75" customHeight="1">
      <c r="A52" s="1"/>
      <c r="B52" s="1"/>
      <c r="C52" s="1"/>
      <c r="D52" s="46">
        <v>140.0</v>
      </c>
      <c r="E52" s="51">
        <v>15.0</v>
      </c>
      <c r="F52" s="46">
        <v>22.55</v>
      </c>
      <c r="G52" s="46">
        <v>3981.0</v>
      </c>
      <c r="H52" s="46">
        <v>15.0</v>
      </c>
      <c r="I52" s="46">
        <v>22.55</v>
      </c>
      <c r="J52" s="46">
        <v>3981.0</v>
      </c>
      <c r="K52" s="1"/>
      <c r="L52" s="49">
        <v>15.0</v>
      </c>
      <c r="M52" s="34">
        <f t="shared" si="1"/>
        <v>10542</v>
      </c>
      <c r="N52" s="34">
        <f t="shared" si="2"/>
        <v>0</v>
      </c>
      <c r="S52" s="46">
        <v>360.0</v>
      </c>
      <c r="T52" s="51">
        <v>37.0</v>
      </c>
      <c r="U52" s="46">
        <v>58.76</v>
      </c>
      <c r="V52" s="46">
        <v>3651.0</v>
      </c>
      <c r="X52" s="34">
        <v>20.0</v>
      </c>
      <c r="Y52" s="46">
        <v>30.78</v>
      </c>
      <c r="Z52" s="46">
        <v>3906.0</v>
      </c>
    </row>
    <row r="53" ht="15.75" customHeight="1">
      <c r="A53" s="1"/>
      <c r="B53" s="1"/>
      <c r="C53" s="1"/>
      <c r="D53" s="46">
        <v>150.0</v>
      </c>
      <c r="E53" s="51">
        <v>16.0</v>
      </c>
      <c r="F53" s="46">
        <v>24.2</v>
      </c>
      <c r="G53" s="46">
        <v>3966.0</v>
      </c>
      <c r="H53" s="34">
        <v>16.0</v>
      </c>
      <c r="I53" s="46">
        <v>24.2</v>
      </c>
      <c r="J53" s="46">
        <v>3966.0</v>
      </c>
      <c r="K53" s="1"/>
      <c r="L53" s="49">
        <v>16.0</v>
      </c>
      <c r="M53" s="34">
        <f t="shared" si="1"/>
        <v>11295</v>
      </c>
      <c r="N53" s="34">
        <f t="shared" si="2"/>
        <v>0</v>
      </c>
      <c r="S53" s="46">
        <v>370.0</v>
      </c>
      <c r="T53" s="51">
        <v>38.0</v>
      </c>
      <c r="U53" s="46">
        <v>60.41</v>
      </c>
      <c r="V53" s="46">
        <v>3636.0</v>
      </c>
      <c r="X53" s="46">
        <v>21.0</v>
      </c>
      <c r="Y53" s="46">
        <v>32.43</v>
      </c>
      <c r="Z53" s="46">
        <v>3891.0</v>
      </c>
    </row>
    <row r="54" ht="15.75" customHeight="1">
      <c r="A54" s="1"/>
      <c r="B54" s="1"/>
      <c r="C54" s="1"/>
      <c r="D54" s="46">
        <v>160.0</v>
      </c>
      <c r="E54" s="51">
        <v>17.0</v>
      </c>
      <c r="F54" s="46">
        <v>25.84</v>
      </c>
      <c r="G54" s="46">
        <v>3951.0</v>
      </c>
      <c r="H54" s="34">
        <v>17.0</v>
      </c>
      <c r="I54" s="46">
        <v>25.84</v>
      </c>
      <c r="J54" s="46">
        <v>3951.0</v>
      </c>
      <c r="K54" s="1"/>
      <c r="L54" s="49">
        <v>17.0</v>
      </c>
      <c r="M54" s="34">
        <f t="shared" si="1"/>
        <v>12048</v>
      </c>
      <c r="N54" s="34">
        <f t="shared" si="2"/>
        <v>0</v>
      </c>
      <c r="S54" s="46">
        <v>380.0</v>
      </c>
      <c r="T54" s="51">
        <v>39.0</v>
      </c>
      <c r="U54" s="46">
        <v>62.05</v>
      </c>
      <c r="V54" s="46">
        <v>3621.0</v>
      </c>
    </row>
    <row r="55" ht="15.75" customHeight="1">
      <c r="A55" s="1"/>
      <c r="B55" s="1"/>
      <c r="C55" s="1"/>
      <c r="D55" s="46">
        <v>170.0</v>
      </c>
      <c r="E55" s="51">
        <v>18.0</v>
      </c>
      <c r="F55" s="46">
        <v>27.49</v>
      </c>
      <c r="G55" s="46">
        <v>3936.0</v>
      </c>
      <c r="H55" s="34">
        <v>18.0</v>
      </c>
      <c r="I55" s="46">
        <v>27.49</v>
      </c>
      <c r="J55" s="46">
        <v>3936.0</v>
      </c>
      <c r="K55" s="1"/>
      <c r="L55" s="49">
        <v>18.0</v>
      </c>
      <c r="M55" s="34">
        <f t="shared" si="1"/>
        <v>12801</v>
      </c>
      <c r="N55" s="34">
        <f t="shared" si="2"/>
        <v>0</v>
      </c>
      <c r="S55" s="46">
        <v>390.0</v>
      </c>
      <c r="T55" s="51">
        <v>40.0</v>
      </c>
      <c r="U55" s="46">
        <v>63.7</v>
      </c>
      <c r="V55" s="46">
        <v>3606.0</v>
      </c>
    </row>
    <row r="56" ht="15.75" customHeight="1">
      <c r="A56" s="1"/>
      <c r="B56" s="1"/>
      <c r="C56" s="1"/>
      <c r="D56" s="46">
        <v>180.0</v>
      </c>
      <c r="E56" s="51">
        <v>19.0</v>
      </c>
      <c r="F56" s="46">
        <v>29.13</v>
      </c>
      <c r="G56" s="46">
        <v>3921.0</v>
      </c>
      <c r="H56" s="34">
        <v>19.0</v>
      </c>
      <c r="I56" s="46">
        <v>29.13</v>
      </c>
      <c r="J56" s="46">
        <v>3921.0</v>
      </c>
      <c r="K56" s="1"/>
      <c r="L56" s="49">
        <v>19.0</v>
      </c>
      <c r="M56" s="34">
        <f t="shared" si="1"/>
        <v>13554</v>
      </c>
      <c r="N56" s="34">
        <f t="shared" si="2"/>
        <v>0</v>
      </c>
      <c r="S56" s="46">
        <v>400.0</v>
      </c>
      <c r="T56" s="51">
        <v>41.0</v>
      </c>
      <c r="U56" s="46">
        <v>65.35</v>
      </c>
      <c r="V56" s="46">
        <v>3591.0</v>
      </c>
    </row>
    <row r="57" ht="15.75" customHeight="1">
      <c r="A57" s="1"/>
      <c r="B57" s="1"/>
      <c r="C57" s="1"/>
      <c r="K57" s="1"/>
      <c r="L57" s="49">
        <v>20.0</v>
      </c>
      <c r="M57" s="34">
        <f t="shared" si="1"/>
        <v>14307</v>
      </c>
      <c r="N57" s="34">
        <f t="shared" si="2"/>
        <v>0</v>
      </c>
    </row>
    <row r="58" ht="15.75" customHeight="1">
      <c r="A58" s="1"/>
      <c r="B58" s="1"/>
      <c r="C58" s="1"/>
      <c r="K58" s="1"/>
      <c r="L58" s="49">
        <v>21.0</v>
      </c>
      <c r="M58" s="34">
        <f t="shared" si="1"/>
        <v>15060</v>
      </c>
      <c r="N58" s="34">
        <f t="shared" si="2"/>
        <v>0</v>
      </c>
    </row>
    <row r="59" ht="15.75" customHeight="1">
      <c r="A59" s="1"/>
      <c r="B59" s="1"/>
      <c r="C59" s="1"/>
      <c r="H59" s="1"/>
      <c r="I59" s="1"/>
      <c r="J59" s="1"/>
      <c r="K59" s="1"/>
      <c r="L59" s="49">
        <v>22.0</v>
      </c>
      <c r="M59" s="34">
        <f t="shared" si="1"/>
        <v>15813</v>
      </c>
      <c r="N59" s="34">
        <f t="shared" si="2"/>
        <v>0</v>
      </c>
      <c r="S59" s="46">
        <v>190.0</v>
      </c>
      <c r="T59" s="51">
        <v>20.0</v>
      </c>
      <c r="U59" s="46">
        <v>30.78</v>
      </c>
      <c r="V59" s="46">
        <v>3906.0</v>
      </c>
    </row>
    <row r="60" ht="15.75" customHeight="1">
      <c r="A60" s="1"/>
      <c r="B60" s="1"/>
      <c r="C60" s="1"/>
      <c r="H60" s="1"/>
      <c r="I60" s="1"/>
      <c r="J60" s="1"/>
      <c r="K60" s="1"/>
      <c r="L60" s="49">
        <v>23.0</v>
      </c>
      <c r="M60" s="34">
        <f t="shared" si="1"/>
        <v>16566</v>
      </c>
      <c r="N60" s="34">
        <f t="shared" si="2"/>
        <v>0</v>
      </c>
      <c r="S60" s="46">
        <v>200.0</v>
      </c>
      <c r="T60" s="51">
        <v>21.0</v>
      </c>
      <c r="U60" s="46">
        <v>32.43</v>
      </c>
      <c r="V60" s="46">
        <v>3891.0</v>
      </c>
    </row>
    <row r="61" ht="15.75" customHeight="1">
      <c r="A61" s="1"/>
      <c r="B61" s="1"/>
      <c r="C61" s="1"/>
      <c r="H61" s="1"/>
      <c r="I61" s="1"/>
      <c r="J61" s="1"/>
      <c r="K61" s="1"/>
      <c r="L61" s="49">
        <v>24.0</v>
      </c>
      <c r="M61" s="34">
        <f t="shared" si="1"/>
        <v>17319</v>
      </c>
      <c r="N61" s="34">
        <f t="shared" si="2"/>
        <v>0</v>
      </c>
      <c r="S61" s="46">
        <v>210.0</v>
      </c>
      <c r="T61" s="51">
        <v>22.0</v>
      </c>
      <c r="U61" s="46">
        <v>34.07</v>
      </c>
      <c r="V61" s="46">
        <v>3876.0</v>
      </c>
    </row>
    <row r="62" ht="15.75" customHeight="1">
      <c r="A62" s="1"/>
      <c r="B62" s="1"/>
      <c r="C62" s="1"/>
      <c r="H62" s="1"/>
      <c r="I62" s="1"/>
      <c r="J62" s="1"/>
      <c r="K62" s="1"/>
      <c r="L62" s="49">
        <v>25.0</v>
      </c>
      <c r="M62" s="34">
        <f t="shared" si="1"/>
        <v>18072</v>
      </c>
      <c r="N62" s="34">
        <f t="shared" si="2"/>
        <v>0</v>
      </c>
      <c r="S62" s="46">
        <v>220.0</v>
      </c>
      <c r="T62" s="51">
        <v>23.0</v>
      </c>
      <c r="U62" s="46">
        <v>35.72</v>
      </c>
      <c r="V62" s="46">
        <v>3861.0</v>
      </c>
    </row>
    <row r="63" ht="15.75" customHeight="1">
      <c r="A63" s="1"/>
      <c r="B63" s="1"/>
      <c r="C63" s="1"/>
      <c r="H63" s="1"/>
      <c r="I63" s="1"/>
      <c r="J63" s="1"/>
      <c r="K63" s="1"/>
      <c r="L63" s="49">
        <v>26.0</v>
      </c>
      <c r="M63" s="34">
        <f t="shared" si="1"/>
        <v>18825</v>
      </c>
      <c r="N63" s="34">
        <f t="shared" si="2"/>
        <v>0</v>
      </c>
      <c r="S63" s="46">
        <v>230.0</v>
      </c>
      <c r="T63" s="51">
        <v>24.0</v>
      </c>
      <c r="U63" s="46">
        <v>37.36</v>
      </c>
      <c r="V63" s="46">
        <v>3846.0</v>
      </c>
    </row>
    <row r="64" ht="15.75" customHeight="1">
      <c r="A64" s="1"/>
      <c r="B64" s="1"/>
      <c r="C64" s="1"/>
      <c r="H64" s="1"/>
      <c r="I64" s="1"/>
      <c r="J64" s="1"/>
      <c r="K64" s="1"/>
      <c r="L64" s="49">
        <v>27.0</v>
      </c>
      <c r="M64" s="34">
        <f t="shared" si="1"/>
        <v>19578</v>
      </c>
      <c r="N64" s="34">
        <f t="shared" si="2"/>
        <v>0</v>
      </c>
      <c r="S64" s="46">
        <v>240.0</v>
      </c>
      <c r="T64" s="51">
        <v>25.0</v>
      </c>
      <c r="U64" s="46">
        <v>39.01</v>
      </c>
      <c r="V64" s="46">
        <v>3831.0</v>
      </c>
    </row>
    <row r="65" ht="15.75" customHeight="1">
      <c r="A65" s="1"/>
      <c r="B65" s="1"/>
      <c r="C65" s="1"/>
      <c r="H65" s="1"/>
      <c r="I65" s="1"/>
      <c r="J65" s="1"/>
      <c r="K65" s="1"/>
      <c r="L65" s="49">
        <v>28.0</v>
      </c>
      <c r="M65" s="34">
        <f t="shared" si="1"/>
        <v>20331</v>
      </c>
      <c r="N65" s="34">
        <f t="shared" si="2"/>
        <v>0</v>
      </c>
      <c r="S65" s="46">
        <v>250.0</v>
      </c>
      <c r="T65" s="51">
        <v>26.0</v>
      </c>
      <c r="U65" s="46">
        <v>40.66</v>
      </c>
      <c r="V65" s="46">
        <v>3816.0</v>
      </c>
    </row>
    <row r="66" ht="15.75" customHeight="1">
      <c r="A66" s="1"/>
      <c r="B66" s="1"/>
      <c r="C66" s="1"/>
      <c r="H66" s="1"/>
      <c r="I66" s="1"/>
      <c r="J66" s="1"/>
      <c r="K66" s="1"/>
      <c r="L66" s="49">
        <v>29.0</v>
      </c>
      <c r="M66" s="34">
        <f t="shared" si="1"/>
        <v>21084</v>
      </c>
      <c r="N66" s="34">
        <f t="shared" si="2"/>
        <v>0</v>
      </c>
      <c r="S66" s="46">
        <v>260.0</v>
      </c>
      <c r="T66" s="51">
        <v>27.0</v>
      </c>
      <c r="U66" s="46">
        <v>42.3</v>
      </c>
      <c r="V66" s="46">
        <v>3801.0</v>
      </c>
    </row>
    <row r="67" ht="15.75" customHeight="1">
      <c r="A67" s="1"/>
      <c r="B67" s="1"/>
      <c r="C67" s="1"/>
      <c r="H67" s="1"/>
      <c r="I67" s="1"/>
      <c r="J67" s="1"/>
      <c r="K67" s="1"/>
      <c r="L67" s="49">
        <v>30.0</v>
      </c>
      <c r="M67" s="34">
        <f t="shared" si="1"/>
        <v>21837</v>
      </c>
      <c r="N67" s="34">
        <f t="shared" si="2"/>
        <v>0</v>
      </c>
      <c r="S67" s="46">
        <v>270.0</v>
      </c>
      <c r="T67" s="51">
        <v>28.0</v>
      </c>
      <c r="U67" s="46">
        <v>43.95</v>
      </c>
      <c r="V67" s="46">
        <v>3786.0</v>
      </c>
    </row>
    <row r="68" ht="15.75" customHeight="1">
      <c r="A68" s="1"/>
      <c r="B68" s="1"/>
      <c r="C68" s="1"/>
      <c r="H68" s="1"/>
      <c r="I68" s="1"/>
      <c r="J68" s="1"/>
      <c r="K68" s="1"/>
      <c r="L68" s="49">
        <v>31.0</v>
      </c>
      <c r="M68" s="34">
        <f t="shared" si="1"/>
        <v>22590</v>
      </c>
      <c r="N68" s="34">
        <f t="shared" si="2"/>
        <v>0</v>
      </c>
      <c r="S68" s="46">
        <v>280.0</v>
      </c>
      <c r="T68" s="51">
        <v>29.0</v>
      </c>
      <c r="U68" s="46">
        <v>45.59</v>
      </c>
      <c r="V68" s="46">
        <v>3771.0</v>
      </c>
    </row>
    <row r="69" ht="15.75" customHeight="1">
      <c r="A69" s="1"/>
      <c r="B69" s="1"/>
      <c r="C69" s="1"/>
      <c r="H69" s="1"/>
      <c r="I69" s="1"/>
      <c r="J69" s="1"/>
      <c r="K69" s="1"/>
      <c r="L69" s="49">
        <v>32.0</v>
      </c>
      <c r="M69" s="34">
        <f t="shared" si="1"/>
        <v>23343</v>
      </c>
      <c r="N69" s="34">
        <f t="shared" si="2"/>
        <v>0</v>
      </c>
      <c r="S69" s="46">
        <v>290.0</v>
      </c>
      <c r="T69" s="51">
        <v>30.0</v>
      </c>
      <c r="U69" s="46">
        <v>47.24</v>
      </c>
      <c r="V69" s="46">
        <v>3756.0</v>
      </c>
    </row>
    <row r="70" ht="15.75" customHeight="1">
      <c r="A70" s="1"/>
      <c r="B70" s="1"/>
      <c r="C70" s="1"/>
      <c r="H70" s="1"/>
      <c r="I70" s="1"/>
      <c r="J70" s="1"/>
      <c r="K70" s="1"/>
      <c r="L70" s="49">
        <v>33.0</v>
      </c>
      <c r="M70" s="34">
        <f t="shared" si="1"/>
        <v>24096</v>
      </c>
      <c r="N70" s="34">
        <f t="shared" si="2"/>
        <v>0</v>
      </c>
      <c r="S70" s="46">
        <v>300.0</v>
      </c>
      <c r="T70" s="51">
        <v>31.0</v>
      </c>
      <c r="U70" s="46">
        <v>48.89</v>
      </c>
      <c r="V70" s="46">
        <v>3741.0</v>
      </c>
    </row>
    <row r="71" ht="15.75" customHeight="1">
      <c r="A71" s="1"/>
      <c r="B71" s="1"/>
      <c r="C71" s="1"/>
      <c r="H71" s="1"/>
      <c r="I71" s="1"/>
      <c r="J71" s="1"/>
      <c r="K71" s="1"/>
      <c r="L71" s="49">
        <v>34.0</v>
      </c>
      <c r="M71" s="34">
        <f t="shared" si="1"/>
        <v>24849</v>
      </c>
      <c r="N71" s="34">
        <f t="shared" si="2"/>
        <v>0</v>
      </c>
      <c r="S71" s="46">
        <v>310.0</v>
      </c>
      <c r="T71" s="51">
        <v>32.0</v>
      </c>
      <c r="U71" s="46">
        <v>50.53</v>
      </c>
      <c r="V71" s="46">
        <v>3726.0</v>
      </c>
    </row>
    <row r="72" ht="15.75" customHeight="1">
      <c r="A72" s="1"/>
      <c r="B72" s="1"/>
      <c r="C72" s="1"/>
      <c r="H72" s="1"/>
      <c r="I72" s="1"/>
      <c r="J72" s="1"/>
      <c r="K72" s="1"/>
      <c r="L72" s="49">
        <v>35.0</v>
      </c>
      <c r="M72" s="34">
        <f t="shared" si="1"/>
        <v>25602</v>
      </c>
      <c r="N72" s="34">
        <f t="shared" si="2"/>
        <v>0</v>
      </c>
      <c r="S72" s="46">
        <v>320.0</v>
      </c>
      <c r="T72" s="51">
        <v>33.0</v>
      </c>
      <c r="U72" s="46">
        <v>52.18</v>
      </c>
      <c r="V72" s="46">
        <v>3711.0</v>
      </c>
    </row>
    <row r="73" ht="15.75" customHeight="1">
      <c r="A73" s="1"/>
      <c r="B73" s="1"/>
      <c r="C73" s="1"/>
      <c r="H73" s="1"/>
      <c r="I73" s="1"/>
      <c r="J73" s="1"/>
      <c r="K73" s="1"/>
      <c r="L73" s="49">
        <v>36.0</v>
      </c>
      <c r="M73" s="34">
        <f t="shared" si="1"/>
        <v>26355</v>
      </c>
      <c r="N73" s="34">
        <f t="shared" si="2"/>
        <v>0</v>
      </c>
      <c r="S73" s="46">
        <v>330.0</v>
      </c>
      <c r="T73" s="51">
        <v>34.0</v>
      </c>
      <c r="U73" s="46">
        <v>53.82</v>
      </c>
      <c r="V73" s="46">
        <v>3696.0</v>
      </c>
    </row>
    <row r="74" ht="15.75" customHeight="1">
      <c r="A74" s="1"/>
      <c r="B74" s="1"/>
      <c r="C74" s="1"/>
      <c r="H74" s="1"/>
      <c r="I74" s="1"/>
      <c r="J74" s="1"/>
      <c r="K74" s="1"/>
      <c r="L74" s="49">
        <v>37.0</v>
      </c>
      <c r="M74" s="34">
        <f t="shared" si="1"/>
        <v>27108</v>
      </c>
      <c r="N74" s="34">
        <f t="shared" si="2"/>
        <v>0</v>
      </c>
      <c r="S74" s="46">
        <v>340.0</v>
      </c>
      <c r="T74" s="51">
        <v>35.0</v>
      </c>
      <c r="U74" s="46">
        <v>55.47</v>
      </c>
      <c r="V74" s="46">
        <v>3681.0</v>
      </c>
    </row>
    <row r="75" ht="15.75" customHeight="1">
      <c r="A75" s="1"/>
      <c r="B75" s="1"/>
      <c r="C75" s="1"/>
      <c r="H75" s="1"/>
      <c r="I75" s="1"/>
      <c r="J75" s="1"/>
      <c r="K75" s="1"/>
      <c r="L75" s="49">
        <v>38.0</v>
      </c>
      <c r="M75" s="34">
        <f t="shared" si="1"/>
        <v>27861</v>
      </c>
      <c r="N75" s="34">
        <f t="shared" si="2"/>
        <v>0</v>
      </c>
      <c r="S75" s="46">
        <v>350.0</v>
      </c>
      <c r="T75" s="51">
        <v>36.0</v>
      </c>
      <c r="U75" s="46">
        <v>57.12</v>
      </c>
      <c r="V75" s="46">
        <v>3666.0</v>
      </c>
    </row>
    <row r="76" ht="15.75" customHeight="1">
      <c r="A76" s="1"/>
      <c r="B76" s="1"/>
      <c r="C76" s="1"/>
      <c r="H76" s="1"/>
      <c r="I76" s="1"/>
      <c r="J76" s="1"/>
      <c r="K76" s="1"/>
      <c r="L76" s="49">
        <v>39.0</v>
      </c>
      <c r="M76" s="34">
        <f t="shared" si="1"/>
        <v>28614</v>
      </c>
      <c r="N76" s="34">
        <f t="shared" si="2"/>
        <v>0</v>
      </c>
    </row>
    <row r="77" ht="15.75" customHeight="1">
      <c r="A77" s="1"/>
      <c r="B77" s="1"/>
      <c r="C77" s="1"/>
      <c r="H77" s="1"/>
      <c r="I77" s="1"/>
      <c r="J77" s="1"/>
      <c r="K77" s="1"/>
      <c r="L77" s="49">
        <v>40.0</v>
      </c>
      <c r="M77" s="34">
        <f t="shared" si="1"/>
        <v>29367</v>
      </c>
      <c r="N77" s="34">
        <f t="shared" si="2"/>
        <v>0</v>
      </c>
    </row>
    <row r="78" ht="15.75" customHeight="1">
      <c r="A78" s="1"/>
      <c r="B78" s="1"/>
      <c r="C78" s="1"/>
      <c r="H78" s="1"/>
      <c r="I78" s="1"/>
      <c r="J78" s="1"/>
      <c r="K78" s="1"/>
      <c r="L78" s="49">
        <v>41.0</v>
      </c>
      <c r="M78" s="34">
        <f t="shared" si="1"/>
        <v>30120</v>
      </c>
      <c r="N78" s="34">
        <f t="shared" si="2"/>
        <v>0</v>
      </c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49">
        <v>42.0</v>
      </c>
      <c r="M79" s="34">
        <f t="shared" si="1"/>
        <v>30873</v>
      </c>
      <c r="N79" s="34">
        <f t="shared" si="2"/>
        <v>0</v>
      </c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49">
        <v>43.0</v>
      </c>
      <c r="M80" s="34">
        <f t="shared" si="1"/>
        <v>31626</v>
      </c>
      <c r="N80" s="34">
        <f t="shared" si="2"/>
        <v>0</v>
      </c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49">
        <v>44.0</v>
      </c>
      <c r="M81" s="34">
        <f t="shared" si="1"/>
        <v>32379</v>
      </c>
      <c r="N81" s="34">
        <f t="shared" si="2"/>
        <v>0</v>
      </c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49">
        <v>45.0</v>
      </c>
      <c r="M82" s="34">
        <f t="shared" si="1"/>
        <v>33132</v>
      </c>
      <c r="N82" s="34">
        <f t="shared" si="2"/>
        <v>0</v>
      </c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49">
        <v>46.0</v>
      </c>
      <c r="M83" s="34">
        <f t="shared" si="1"/>
        <v>33885</v>
      </c>
      <c r="N83" s="34">
        <f t="shared" si="2"/>
        <v>0</v>
      </c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49">
        <v>47.0</v>
      </c>
      <c r="M84" s="34">
        <f t="shared" si="1"/>
        <v>34638</v>
      </c>
      <c r="N84" s="34">
        <f t="shared" si="2"/>
        <v>0</v>
      </c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49">
        <v>48.0</v>
      </c>
      <c r="M85" s="34">
        <f t="shared" si="1"/>
        <v>35391</v>
      </c>
      <c r="N85" s="34">
        <f t="shared" si="2"/>
        <v>0</v>
      </c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49">
        <v>49.0</v>
      </c>
      <c r="M86" s="34">
        <f t="shared" si="1"/>
        <v>36144</v>
      </c>
      <c r="N86" s="34">
        <f t="shared" si="2"/>
        <v>0</v>
      </c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49">
        <v>50.0</v>
      </c>
      <c r="M87" s="34">
        <f t="shared" si="1"/>
        <v>36897</v>
      </c>
      <c r="N87" s="34">
        <f t="shared" si="2"/>
        <v>0</v>
      </c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49">
        <v>51.0</v>
      </c>
      <c r="M88" s="34">
        <f t="shared" si="1"/>
        <v>37650</v>
      </c>
      <c r="N88" s="34">
        <f t="shared" si="2"/>
        <v>0</v>
      </c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49">
        <v>52.0</v>
      </c>
      <c r="M89" s="34">
        <f t="shared" si="1"/>
        <v>38403</v>
      </c>
      <c r="N89" s="34">
        <f t="shared" si="2"/>
        <v>0</v>
      </c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49">
        <v>53.0</v>
      </c>
      <c r="M90" s="34">
        <f t="shared" si="1"/>
        <v>39156</v>
      </c>
      <c r="N90" s="34">
        <f t="shared" si="2"/>
        <v>0</v>
      </c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49">
        <v>54.0</v>
      </c>
      <c r="M91" s="34">
        <f t="shared" si="1"/>
        <v>39909</v>
      </c>
      <c r="N91" s="34">
        <f t="shared" si="2"/>
        <v>0</v>
      </c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49">
        <v>55.0</v>
      </c>
      <c r="M92" s="34">
        <f t="shared" si="1"/>
        <v>40662</v>
      </c>
      <c r="N92" s="34">
        <f t="shared" si="2"/>
        <v>0</v>
      </c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49">
        <v>56.0</v>
      </c>
      <c r="M93" s="34">
        <f t="shared" si="1"/>
        <v>41415</v>
      </c>
      <c r="N93" s="34">
        <f t="shared" si="2"/>
        <v>0</v>
      </c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49">
        <v>57.0</v>
      </c>
      <c r="M94" s="34">
        <f t="shared" si="1"/>
        <v>42168</v>
      </c>
      <c r="N94" s="34">
        <f t="shared" si="2"/>
        <v>0</v>
      </c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49">
        <v>58.0</v>
      </c>
      <c r="M95" s="34">
        <f t="shared" si="1"/>
        <v>42921</v>
      </c>
      <c r="N95" s="34">
        <f t="shared" si="2"/>
        <v>0</v>
      </c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49">
        <v>59.0</v>
      </c>
      <c r="M96" s="34">
        <f t="shared" si="1"/>
        <v>43674</v>
      </c>
      <c r="N96" s="34">
        <f t="shared" si="2"/>
        <v>0</v>
      </c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49">
        <v>60.0</v>
      </c>
      <c r="M97" s="34">
        <f t="shared" si="1"/>
        <v>44427</v>
      </c>
      <c r="N97" s="34">
        <f t="shared" si="2"/>
        <v>0</v>
      </c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49">
        <v>61.0</v>
      </c>
      <c r="M98" s="34">
        <f t="shared" si="1"/>
        <v>45180</v>
      </c>
      <c r="N98" s="34">
        <f t="shared" si="2"/>
        <v>0</v>
      </c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49">
        <v>62.0</v>
      </c>
      <c r="M99" s="34">
        <f t="shared" si="1"/>
        <v>45933</v>
      </c>
      <c r="N99" s="34">
        <f t="shared" si="2"/>
        <v>0</v>
      </c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49">
        <v>63.0</v>
      </c>
      <c r="M100" s="34">
        <f t="shared" si="1"/>
        <v>46686</v>
      </c>
      <c r="N100" s="34">
        <f t="shared" si="2"/>
        <v>0</v>
      </c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49">
        <v>64.0</v>
      </c>
      <c r="M101" s="34">
        <f t="shared" si="1"/>
        <v>47439</v>
      </c>
      <c r="N101" s="34">
        <f t="shared" si="2"/>
        <v>0</v>
      </c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49">
        <v>65.0</v>
      </c>
      <c r="M102" s="34">
        <f t="shared" si="1"/>
        <v>48192</v>
      </c>
      <c r="N102" s="34">
        <f t="shared" si="2"/>
        <v>0</v>
      </c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49">
        <v>66.0</v>
      </c>
      <c r="M103" s="34">
        <f t="shared" si="1"/>
        <v>48945</v>
      </c>
      <c r="N103" s="34">
        <f t="shared" si="2"/>
        <v>0</v>
      </c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49">
        <v>67.0</v>
      </c>
      <c r="M104" s="34">
        <f t="shared" si="1"/>
        <v>49698</v>
      </c>
      <c r="N104" s="34">
        <f t="shared" si="2"/>
        <v>0</v>
      </c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49">
        <v>68.0</v>
      </c>
      <c r="M105" s="34">
        <f t="shared" si="1"/>
        <v>50451</v>
      </c>
      <c r="N105" s="34">
        <f t="shared" si="2"/>
        <v>0</v>
      </c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49">
        <v>69.0</v>
      </c>
      <c r="M106" s="34">
        <f t="shared" si="1"/>
        <v>51204</v>
      </c>
      <c r="N106" s="34">
        <f t="shared" si="2"/>
        <v>0</v>
      </c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49">
        <v>70.0</v>
      </c>
      <c r="M107" s="34">
        <f t="shared" si="1"/>
        <v>51957</v>
      </c>
      <c r="N107" s="34">
        <f t="shared" si="2"/>
        <v>0</v>
      </c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49">
        <v>71.0</v>
      </c>
      <c r="M108" s="34">
        <f t="shared" si="1"/>
        <v>52710</v>
      </c>
      <c r="N108" s="34">
        <f t="shared" si="2"/>
        <v>0</v>
      </c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49">
        <v>72.0</v>
      </c>
      <c r="M109" s="34">
        <f t="shared" si="1"/>
        <v>53463</v>
      </c>
      <c r="N109" s="34">
        <f t="shared" si="2"/>
        <v>0</v>
      </c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49">
        <v>73.0</v>
      </c>
      <c r="M110" s="34">
        <f t="shared" si="1"/>
        <v>54216</v>
      </c>
      <c r="N110" s="34">
        <f t="shared" si="2"/>
        <v>0</v>
      </c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49">
        <v>74.0</v>
      </c>
      <c r="M111" s="34">
        <f t="shared" si="1"/>
        <v>54969</v>
      </c>
      <c r="N111" s="34">
        <f t="shared" si="2"/>
        <v>0</v>
      </c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49">
        <v>75.0</v>
      </c>
      <c r="M112" s="34">
        <f t="shared" si="1"/>
        <v>55722</v>
      </c>
      <c r="N112" s="34">
        <f t="shared" si="2"/>
        <v>0</v>
      </c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49">
        <v>76.0</v>
      </c>
      <c r="M113" s="34">
        <f t="shared" si="1"/>
        <v>56475</v>
      </c>
      <c r="N113" s="34">
        <f t="shared" si="2"/>
        <v>0</v>
      </c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49">
        <v>77.0</v>
      </c>
      <c r="M114" s="34">
        <f t="shared" si="1"/>
        <v>57228</v>
      </c>
      <c r="N114" s="34">
        <f t="shared" si="2"/>
        <v>0</v>
      </c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49">
        <v>78.0</v>
      </c>
      <c r="M115" s="34">
        <f t="shared" si="1"/>
        <v>57981</v>
      </c>
      <c r="N115" s="34">
        <f t="shared" si="2"/>
        <v>0</v>
      </c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49">
        <v>79.0</v>
      </c>
      <c r="M116" s="34">
        <f t="shared" si="1"/>
        <v>58734</v>
      </c>
      <c r="N116" s="34">
        <f t="shared" si="2"/>
        <v>0</v>
      </c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49">
        <v>80.0</v>
      </c>
      <c r="M117" s="34">
        <f t="shared" si="1"/>
        <v>59487</v>
      </c>
      <c r="N117" s="34">
        <f t="shared" si="2"/>
        <v>0</v>
      </c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49">
        <v>81.0</v>
      </c>
      <c r="M118" s="34">
        <f t="shared" si="1"/>
        <v>60240</v>
      </c>
      <c r="N118" s="34">
        <f t="shared" si="2"/>
        <v>0</v>
      </c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49">
        <v>82.0</v>
      </c>
      <c r="M119" s="34">
        <f t="shared" si="1"/>
        <v>60993</v>
      </c>
      <c r="N119" s="34">
        <f t="shared" si="2"/>
        <v>0</v>
      </c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49">
        <v>83.0</v>
      </c>
      <c r="M120" s="34">
        <f t="shared" si="1"/>
        <v>61746</v>
      </c>
      <c r="N120" s="34">
        <f t="shared" si="2"/>
        <v>0</v>
      </c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49">
        <v>84.0</v>
      </c>
      <c r="M121" s="34">
        <f t="shared" si="1"/>
        <v>62499</v>
      </c>
      <c r="N121" s="34">
        <f t="shared" si="2"/>
        <v>0</v>
      </c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49">
        <v>85.0</v>
      </c>
      <c r="M122" s="34">
        <f t="shared" si="1"/>
        <v>63252</v>
      </c>
      <c r="N122" s="34">
        <f t="shared" si="2"/>
        <v>0</v>
      </c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49">
        <v>86.0</v>
      </c>
      <c r="M123" s="34">
        <f t="shared" si="1"/>
        <v>64005</v>
      </c>
      <c r="N123" s="34">
        <f t="shared" si="2"/>
        <v>0</v>
      </c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49">
        <v>87.0</v>
      </c>
      <c r="M124" s="34">
        <f t="shared" si="1"/>
        <v>64758</v>
      </c>
      <c r="N124" s="34">
        <f t="shared" si="2"/>
        <v>0</v>
      </c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49">
        <v>88.0</v>
      </c>
      <c r="M125" s="34">
        <f t="shared" si="1"/>
        <v>65511</v>
      </c>
      <c r="N125" s="34">
        <f t="shared" si="2"/>
        <v>0</v>
      </c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49">
        <v>89.0</v>
      </c>
      <c r="M126" s="34">
        <f t="shared" si="1"/>
        <v>66264</v>
      </c>
      <c r="N126" s="34">
        <f t="shared" si="2"/>
        <v>0</v>
      </c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49">
        <v>90.0</v>
      </c>
      <c r="M127" s="34">
        <f t="shared" si="1"/>
        <v>67017</v>
      </c>
      <c r="N127" s="34">
        <f t="shared" si="2"/>
        <v>0</v>
      </c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49">
        <v>91.0</v>
      </c>
      <c r="M128" s="34">
        <f t="shared" si="1"/>
        <v>67770</v>
      </c>
      <c r="N128" s="34">
        <f t="shared" si="2"/>
        <v>0</v>
      </c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49">
        <v>92.0</v>
      </c>
      <c r="M129" s="34">
        <f t="shared" si="1"/>
        <v>68523</v>
      </c>
      <c r="N129" s="34">
        <f t="shared" si="2"/>
        <v>0</v>
      </c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49">
        <v>93.0</v>
      </c>
      <c r="M130" s="34">
        <f t="shared" si="1"/>
        <v>69276</v>
      </c>
      <c r="N130" s="34">
        <f t="shared" si="2"/>
        <v>0</v>
      </c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49">
        <v>94.0</v>
      </c>
      <c r="M131" s="34">
        <f t="shared" si="1"/>
        <v>70029</v>
      </c>
      <c r="N131" s="34">
        <f t="shared" si="2"/>
        <v>0</v>
      </c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49">
        <v>95.0</v>
      </c>
      <c r="M132" s="34">
        <f t="shared" si="1"/>
        <v>70782</v>
      </c>
      <c r="N132" s="34">
        <f t="shared" si="2"/>
        <v>0</v>
      </c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49">
        <v>96.0</v>
      </c>
      <c r="M133" s="34">
        <f t="shared" si="1"/>
        <v>71535</v>
      </c>
      <c r="N133" s="34">
        <f t="shared" si="2"/>
        <v>0</v>
      </c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49">
        <v>97.0</v>
      </c>
      <c r="M134" s="34">
        <f t="shared" si="1"/>
        <v>72288</v>
      </c>
      <c r="N134" s="34">
        <f t="shared" si="2"/>
        <v>0</v>
      </c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49">
        <v>98.0</v>
      </c>
      <c r="M135" s="34">
        <f t="shared" si="1"/>
        <v>73041</v>
      </c>
      <c r="N135" s="34">
        <f t="shared" si="2"/>
        <v>0</v>
      </c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49">
        <v>99.0</v>
      </c>
      <c r="M136" s="34">
        <f t="shared" si="1"/>
        <v>73794</v>
      </c>
      <c r="N136" s="34">
        <f t="shared" si="2"/>
        <v>0</v>
      </c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49">
        <v>100.0</v>
      </c>
      <c r="M137" s="34">
        <f t="shared" si="1"/>
        <v>74547</v>
      </c>
      <c r="N137" s="34">
        <f t="shared" si="2"/>
        <v>0</v>
      </c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49">
        <v>101.0</v>
      </c>
      <c r="M138" s="34">
        <f t="shared" si="1"/>
        <v>75300</v>
      </c>
      <c r="N138" s="34">
        <f t="shared" si="2"/>
        <v>0</v>
      </c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49"/>
      <c r="M139" s="1"/>
      <c r="N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28:E29"/>
    <mergeCell ref="G28:J29"/>
    <mergeCell ref="L28:N29"/>
    <mergeCell ref="H31:I31"/>
    <mergeCell ref="E35:J35"/>
    <mergeCell ref="L35:N36"/>
    <mergeCell ref="E36:G36"/>
    <mergeCell ref="H36:J36"/>
    <mergeCell ref="D2:M5"/>
    <mergeCell ref="D6:M6"/>
    <mergeCell ref="F9:K9"/>
    <mergeCell ref="B19:E20"/>
    <mergeCell ref="G19:J20"/>
    <mergeCell ref="L19:N20"/>
    <mergeCell ref="P19:R20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2021-04-04T13:12:00Z</dcterms:created>
  <dc:creator>Yash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