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166925"/>
  <mc:AlternateContent xmlns:mc="http://schemas.openxmlformats.org/markup-compatibility/2006">
    <mc:Choice Requires="x15">
      <x15ac:absPath xmlns:x15ac="http://schemas.microsoft.com/office/spreadsheetml/2010/11/ac" url="https://intralogargentinasa.sharepoint.com/sites/INTRALOGARGENTINAS.A-ComercialTeams/Shared Documents/"/>
    </mc:Choice>
  </mc:AlternateContent>
  <xr:revisionPtr revIDLastSave="724" documentId="8_{260041CC-2B18-C34E-9A43-96C4E0CB1F26}" xr6:coauthVersionLast="47" xr6:coauthVersionMax="47" xr10:uidLastSave="{E3303F9C-1523-6C4A-9367-7AB236BEB0E3}"/>
  <bookViews>
    <workbookView xWindow="0" yWindow="0" windowWidth="28800" windowHeight="18000" tabRatio="772" activeTab="2" xr2:uid="{00000000-000D-0000-FFFF-FFFF00000000}"/>
  </bookViews>
  <sheets>
    <sheet name="1 tema con varias acciones" sheetId="4" state="hidden" r:id="rId1"/>
    <sheet name="Modelos Tema y Lista" sheetId="5" state="hidden" r:id="rId2"/>
    <sheet name="Comercial Clientes 2024" sheetId="20" r:id="rId3"/>
    <sheet name="Seg viejo 2022 Inicial" sheetId="19" state="hidden" r:id="rId4"/>
    <sheet name="datos" sheetId="3" r:id="rId5"/>
    <sheet name="Por dia" sheetId="21" r:id="rId6"/>
    <sheet name="Modelo solo lista" sheetId="7" state="hidden" r:id="rId7"/>
  </sheets>
  <definedNames>
    <definedName name="_xlnm._FilterDatabase" localSheetId="0">'1 tema con varias acciones'!$A$11:$G$43</definedName>
    <definedName name="_xlnm._FilterDatabase" localSheetId="2" hidden="1">'Comercial Clientes 2024'!$A$1:$M$350</definedName>
    <definedName name="_xlnm._FilterDatabase" localSheetId="6">'Modelo solo lista'!$E$8:$F$42</definedName>
    <definedName name="_xlnm._FilterDatabase" localSheetId="1">'Modelos Tema y Lista'!$A$8:$G$14</definedName>
    <definedName name="_xlnm._FilterDatabase" localSheetId="3" hidden="1">'Seg viejo 2022 Inicial'!$A$1:$P$42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20" l="1"/>
  <c r="L15" i="20"/>
  <c r="L16" i="20"/>
  <c r="L14" i="20"/>
  <c r="L350" i="20"/>
  <c r="L345" i="20"/>
  <c r="L13" i="20"/>
  <c r="L4" i="20" l="1"/>
  <c r="L5" i="20"/>
  <c r="L27" i="20"/>
  <c r="L28" i="20"/>
  <c r="L24" i="20"/>
  <c r="L34" i="20" l="1"/>
  <c r="L25" i="20"/>
  <c r="L277" i="20"/>
  <c r="L26" i="20"/>
  <c r="L344" i="20"/>
  <c r="L23" i="20"/>
  <c r="L12" i="20"/>
  <c r="L343" i="20"/>
  <c r="L21" i="20"/>
  <c r="L22" i="20"/>
  <c r="L342" i="20"/>
  <c r="L20" i="20"/>
  <c r="L11" i="20"/>
  <c r="L341" i="20"/>
  <c r="L340" i="20"/>
  <c r="L274" i="20"/>
  <c r="L19" i="20"/>
  <c r="L276" i="20"/>
  <c r="L275" i="20"/>
  <c r="L339" i="20"/>
  <c r="L337" i="20"/>
  <c r="L338" i="20"/>
  <c r="L336" i="20"/>
  <c r="L18" i="20"/>
  <c r="L10" i="20"/>
  <c r="L273" i="20"/>
  <c r="L8" i="20"/>
  <c r="L9" i="20"/>
  <c r="L335" i="20"/>
  <c r="L6" i="20"/>
  <c r="L7" i="20"/>
  <c r="L271" i="20"/>
  <c r="L272" i="20"/>
  <c r="L269" i="20"/>
  <c r="L270" i="20"/>
  <c r="L267" i="20"/>
  <c r="L334" i="20"/>
  <c r="L333" i="20"/>
  <c r="L268" i="20"/>
  <c r="BE2" i="21"/>
  <c r="BF2" i="21"/>
  <c r="BG2" i="21"/>
  <c r="BE3" i="21"/>
  <c r="BF3" i="21"/>
  <c r="BG3" i="21"/>
  <c r="BE4" i="21"/>
  <c r="BF4" i="21"/>
  <c r="BG4" i="21"/>
  <c r="BE5" i="21"/>
  <c r="BF5" i="21"/>
  <c r="BG5" i="21"/>
  <c r="BE8" i="21"/>
  <c r="BF8" i="21"/>
  <c r="BG8" i="21"/>
  <c r="BE9" i="21"/>
  <c r="BF9" i="21"/>
  <c r="BG9" i="21"/>
  <c r="BE10" i="21"/>
  <c r="BF10" i="21"/>
  <c r="BG10" i="21"/>
  <c r="L266" i="20"/>
  <c r="AW2" i="21"/>
  <c r="AX2" i="21"/>
  <c r="AY2" i="21"/>
  <c r="AZ2" i="21"/>
  <c r="BA2" i="21"/>
  <c r="BB2" i="21"/>
  <c r="BC2" i="21"/>
  <c r="BD2" i="21"/>
  <c r="AW3" i="21"/>
  <c r="AX3" i="21"/>
  <c r="AY3" i="21"/>
  <c r="AZ3" i="21"/>
  <c r="BA3" i="21"/>
  <c r="BB3" i="21"/>
  <c r="BC3" i="21"/>
  <c r="BD3" i="21"/>
  <c r="AW4" i="21"/>
  <c r="AX4" i="21"/>
  <c r="AY4" i="21"/>
  <c r="AZ4" i="21"/>
  <c r="BA4" i="21"/>
  <c r="BB4" i="21"/>
  <c r="BC4" i="21"/>
  <c r="BD4" i="21"/>
  <c r="AW5" i="21"/>
  <c r="AX5" i="21"/>
  <c r="AY5" i="21"/>
  <c r="AZ5" i="21"/>
  <c r="BA5" i="21"/>
  <c r="BB5" i="21"/>
  <c r="BC5" i="21"/>
  <c r="BD5" i="21"/>
  <c r="AW8" i="21"/>
  <c r="AX8" i="21"/>
  <c r="AY8" i="21"/>
  <c r="AZ8" i="21"/>
  <c r="BA8" i="21"/>
  <c r="BB8" i="21"/>
  <c r="BC8" i="21"/>
  <c r="BD8" i="21"/>
  <c r="AW9" i="21"/>
  <c r="AX9" i="21"/>
  <c r="AY9" i="21"/>
  <c r="AZ9" i="21"/>
  <c r="BA9" i="21"/>
  <c r="BB9" i="21"/>
  <c r="BC9" i="21"/>
  <c r="BD9" i="21"/>
  <c r="AW10" i="21"/>
  <c r="AX10" i="21"/>
  <c r="AY10" i="21"/>
  <c r="AZ10" i="21"/>
  <c r="BA10" i="21"/>
  <c r="BB10" i="21"/>
  <c r="BC10" i="21"/>
  <c r="BD10" i="21"/>
  <c r="L265" i="20"/>
  <c r="L3" i="20"/>
  <c r="L264" i="20"/>
  <c r="L44" i="20"/>
  <c r="L260" i="20"/>
  <c r="L261" i="20"/>
  <c r="L331" i="20"/>
  <c r="L332" i="20"/>
  <c r="L263" i="20"/>
  <c r="L262" i="20"/>
  <c r="L257" i="20"/>
  <c r="L254" i="20"/>
  <c r="L326" i="20"/>
  <c r="L236" i="20"/>
  <c r="L330" i="20"/>
  <c r="L259" i="20"/>
  <c r="L258" i="20"/>
  <c r="L329" i="20"/>
  <c r="L255" i="20"/>
  <c r="L256" i="20"/>
  <c r="L33" i="20"/>
  <c r="AV2" i="21"/>
  <c r="AV3" i="21"/>
  <c r="AV4" i="21"/>
  <c r="AV5" i="21"/>
  <c r="AV8" i="21"/>
  <c r="AV9" i="21"/>
  <c r="AV10" i="21"/>
  <c r="L253" i="20"/>
  <c r="L32" i="20"/>
  <c r="L328" i="20"/>
  <c r="AP2" i="21"/>
  <c r="AQ2" i="21"/>
  <c r="AR2" i="21"/>
  <c r="AS2" i="21"/>
  <c r="AT2" i="21"/>
  <c r="AU2" i="21"/>
  <c r="AP3" i="21"/>
  <c r="AQ3" i="21"/>
  <c r="AR3" i="21"/>
  <c r="AS3" i="21"/>
  <c r="AT3" i="21"/>
  <c r="AU3" i="21"/>
  <c r="AP4" i="21"/>
  <c r="AQ4" i="21"/>
  <c r="AR4" i="21"/>
  <c r="AS4" i="21"/>
  <c r="AT4" i="21"/>
  <c r="AU4" i="21"/>
  <c r="AP5" i="21"/>
  <c r="AQ5" i="21"/>
  <c r="AR5" i="21"/>
  <c r="AS5" i="21"/>
  <c r="AT5" i="21"/>
  <c r="AU5" i="21"/>
  <c r="AP8" i="21"/>
  <c r="AQ8" i="21"/>
  <c r="AR8" i="21"/>
  <c r="AS8" i="21"/>
  <c r="AT8" i="21"/>
  <c r="AU8" i="21"/>
  <c r="AP9" i="21"/>
  <c r="AQ9" i="21"/>
  <c r="AR9" i="21"/>
  <c r="AS9" i="21"/>
  <c r="AT9" i="21"/>
  <c r="AU9" i="21"/>
  <c r="AP10" i="21"/>
  <c r="AQ10" i="21"/>
  <c r="AR10" i="21"/>
  <c r="AS10" i="21"/>
  <c r="AT10" i="21"/>
  <c r="AU10" i="21"/>
  <c r="AO2" i="21"/>
  <c r="AO3" i="21"/>
  <c r="AO4" i="21"/>
  <c r="AO5" i="21"/>
  <c r="AO8" i="21"/>
  <c r="AO9" i="21"/>
  <c r="AO10" i="21"/>
  <c r="L252" i="20"/>
  <c r="L251" i="20"/>
  <c r="L249" i="20"/>
  <c r="L327" i="20"/>
  <c r="L248" i="20"/>
  <c r="L250" i="20"/>
  <c r="L247" i="20"/>
  <c r="L246" i="20"/>
  <c r="L244" i="20"/>
  <c r="L245" i="20"/>
  <c r="L325" i="20"/>
  <c r="L243" i="20"/>
  <c r="L324" i="20"/>
  <c r="AL2" i="21"/>
  <c r="AM2" i="21"/>
  <c r="AN2" i="21"/>
  <c r="AL3" i="21"/>
  <c r="AM3" i="21"/>
  <c r="AN3" i="21"/>
  <c r="AL4" i="21"/>
  <c r="AM4" i="21"/>
  <c r="AN4" i="21"/>
  <c r="AL5" i="21"/>
  <c r="AM5" i="21"/>
  <c r="AN5" i="21"/>
  <c r="AL8" i="21"/>
  <c r="AM8" i="21"/>
  <c r="AN8" i="21"/>
  <c r="AL9" i="21"/>
  <c r="AM9" i="21"/>
  <c r="AN9" i="21"/>
  <c r="AL10" i="21"/>
  <c r="AM10" i="21"/>
  <c r="AN10" i="21"/>
  <c r="AI2" i="21"/>
  <c r="AJ2" i="21"/>
  <c r="AK2" i="21"/>
  <c r="AI3" i="21"/>
  <c r="AJ3" i="21"/>
  <c r="AK3" i="21"/>
  <c r="AI4" i="21"/>
  <c r="AJ4" i="21"/>
  <c r="AK4" i="21"/>
  <c r="AI5" i="21"/>
  <c r="AJ5" i="21"/>
  <c r="AK5" i="21"/>
  <c r="AI8" i="21"/>
  <c r="AJ8" i="21"/>
  <c r="AK8" i="21"/>
  <c r="AI9" i="21"/>
  <c r="AJ9" i="21"/>
  <c r="AK9" i="21"/>
  <c r="AI10" i="21"/>
  <c r="AJ10" i="21"/>
  <c r="AK10" i="21"/>
  <c r="AF10" i="21"/>
  <c r="AG10" i="21"/>
  <c r="AH10" i="21"/>
  <c r="AA10" i="21"/>
  <c r="AB10" i="21"/>
  <c r="AC10" i="21"/>
  <c r="AD10" i="21"/>
  <c r="AE10" i="21"/>
  <c r="T10" i="21"/>
  <c r="U10" i="21"/>
  <c r="V10" i="21"/>
  <c r="W10" i="21"/>
  <c r="X10" i="21"/>
  <c r="Y10" i="21"/>
  <c r="Z10" i="21"/>
  <c r="L10" i="21"/>
  <c r="M10" i="21"/>
  <c r="N10" i="21"/>
  <c r="O10" i="21"/>
  <c r="P10" i="21"/>
  <c r="Q10" i="21"/>
  <c r="R10" i="21"/>
  <c r="S10" i="21"/>
  <c r="F10" i="21"/>
  <c r="G10" i="21"/>
  <c r="H10" i="21"/>
  <c r="I10" i="21"/>
  <c r="J10" i="21"/>
  <c r="K10" i="21"/>
  <c r="C9" i="21"/>
  <c r="D9" i="21"/>
  <c r="E9" i="21"/>
  <c r="C10" i="21"/>
  <c r="D10" i="21"/>
  <c r="E10" i="21"/>
  <c r="B10" i="21"/>
  <c r="B11" i="21"/>
  <c r="L322" i="20"/>
  <c r="AE2" i="21"/>
  <c r="AF2" i="21"/>
  <c r="AG2" i="21"/>
  <c r="AH2" i="21"/>
  <c r="AE3" i="21"/>
  <c r="AF3" i="21"/>
  <c r="AG3" i="21"/>
  <c r="AH3" i="21"/>
  <c r="AE4" i="21"/>
  <c r="AF4" i="21"/>
  <c r="AG4" i="21"/>
  <c r="AH4" i="21"/>
  <c r="AE5" i="21"/>
  <c r="AF5" i="21"/>
  <c r="AG5" i="21"/>
  <c r="AH5" i="21"/>
  <c r="AE8" i="21"/>
  <c r="AF8" i="21"/>
  <c r="AG8" i="21"/>
  <c r="AH8" i="21"/>
  <c r="AE9" i="21"/>
  <c r="AF9" i="21"/>
  <c r="AG9" i="21"/>
  <c r="AH9" i="21"/>
  <c r="B7" i="21"/>
  <c r="B6" i="21"/>
  <c r="C2" i="21"/>
  <c r="D2" i="21"/>
  <c r="E2" i="21"/>
  <c r="F2" i="21"/>
  <c r="G2" i="21"/>
  <c r="H2" i="21"/>
  <c r="I2" i="21"/>
  <c r="J2" i="21"/>
  <c r="K2" i="21"/>
  <c r="L2" i="21"/>
  <c r="M2" i="21"/>
  <c r="N2" i="21"/>
  <c r="O2" i="21"/>
  <c r="P2" i="21"/>
  <c r="Q2" i="21"/>
  <c r="R2" i="21"/>
  <c r="S2" i="21"/>
  <c r="T2" i="21"/>
  <c r="U2" i="21"/>
  <c r="V2" i="21"/>
  <c r="W2" i="21"/>
  <c r="X2" i="21"/>
  <c r="Y2" i="21"/>
  <c r="Z2" i="21"/>
  <c r="AA2" i="21"/>
  <c r="AB2" i="21"/>
  <c r="AC2" i="21"/>
  <c r="AD2" i="21"/>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C4" i="21"/>
  <c r="D4" i="21"/>
  <c r="E4" i="21"/>
  <c r="F4" i="21"/>
  <c r="G4" i="21"/>
  <c r="H4" i="21"/>
  <c r="I4" i="21"/>
  <c r="J4" i="21"/>
  <c r="K4" i="21"/>
  <c r="L4" i="21"/>
  <c r="M4" i="21"/>
  <c r="N4" i="21"/>
  <c r="O4" i="21"/>
  <c r="P4" i="21"/>
  <c r="Q4" i="21"/>
  <c r="R4" i="21"/>
  <c r="S4" i="21"/>
  <c r="T4" i="21"/>
  <c r="U4" i="21"/>
  <c r="V4" i="21"/>
  <c r="W4" i="21"/>
  <c r="X4" i="21"/>
  <c r="Y4" i="21"/>
  <c r="Z4" i="21"/>
  <c r="AA4" i="21"/>
  <c r="AB4" i="21"/>
  <c r="AC4" i="21"/>
  <c r="AD4" i="21"/>
  <c r="C5" i="21"/>
  <c r="D5" i="21"/>
  <c r="E5" i="21"/>
  <c r="F5" i="21"/>
  <c r="G5" i="21"/>
  <c r="H5" i="21"/>
  <c r="I5" i="21"/>
  <c r="J5" i="21"/>
  <c r="K5" i="21"/>
  <c r="L5" i="21"/>
  <c r="M5" i="21"/>
  <c r="N5" i="21"/>
  <c r="O5" i="21"/>
  <c r="P5" i="21"/>
  <c r="Q5" i="21"/>
  <c r="R5" i="21"/>
  <c r="S5" i="21"/>
  <c r="T5" i="21"/>
  <c r="U5" i="21"/>
  <c r="V5" i="21"/>
  <c r="W5" i="21"/>
  <c r="X5" i="21"/>
  <c r="Y5" i="21"/>
  <c r="Z5" i="21"/>
  <c r="AA5" i="21"/>
  <c r="AB5" i="21"/>
  <c r="AC5" i="21"/>
  <c r="AD5"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F9" i="21"/>
  <c r="G9" i="21"/>
  <c r="H9" i="21"/>
  <c r="I9" i="21"/>
  <c r="J9" i="21"/>
  <c r="K9" i="21"/>
  <c r="L9" i="21"/>
  <c r="M9" i="21"/>
  <c r="N9" i="21"/>
  <c r="O9" i="21"/>
  <c r="P9" i="21"/>
  <c r="Q9" i="21"/>
  <c r="R9" i="21"/>
  <c r="S9" i="21"/>
  <c r="T9" i="21"/>
  <c r="U9" i="21"/>
  <c r="V9" i="21"/>
  <c r="W9" i="21"/>
  <c r="X9" i="21"/>
  <c r="Y9" i="21"/>
  <c r="Z9" i="21"/>
  <c r="AA9" i="21"/>
  <c r="AB9" i="21"/>
  <c r="AC9" i="21"/>
  <c r="AD9" i="21"/>
  <c r="B9" i="21"/>
  <c r="B8" i="21"/>
  <c r="B5" i="21"/>
  <c r="B4" i="21"/>
  <c r="B3" i="21"/>
  <c r="B2" i="21"/>
  <c r="L323" i="20"/>
  <c r="L320" i="20"/>
  <c r="L321" i="20"/>
  <c r="L319" i="20"/>
  <c r="L17" i="20"/>
  <c r="L242" i="20"/>
  <c r="L241" i="20"/>
  <c r="L240" i="20"/>
  <c r="L318" i="20"/>
  <c r="L237" i="20"/>
  <c r="L239" i="20"/>
  <c r="L238" i="20"/>
  <c r="L317" i="20"/>
  <c r="L233" i="20"/>
  <c r="L234" i="20"/>
  <c r="L235" i="20"/>
  <c r="L232" i="20"/>
  <c r="L231" i="20"/>
  <c r="L230" i="20"/>
  <c r="L316" i="20"/>
  <c r="L31" i="20"/>
  <c r="L315" i="20"/>
  <c r="L314" i="20"/>
  <c r="L229" i="20"/>
  <c r="L228" i="20"/>
  <c r="L226" i="20"/>
  <c r="L313" i="20"/>
  <c r="L227" i="20"/>
  <c r="L312" i="20"/>
  <c r="L225" i="20"/>
  <c r="L223" i="20"/>
  <c r="L221" i="20"/>
  <c r="L224" i="20"/>
  <c r="L222" i="20"/>
  <c r="L311" i="20"/>
  <c r="L310" i="20"/>
  <c r="L218" i="20"/>
  <c r="L219" i="20"/>
  <c r="L215" i="20"/>
  <c r="L216" i="20"/>
  <c r="L217" i="20"/>
  <c r="L220" i="20"/>
  <c r="L214" i="20"/>
  <c r="L309" i="20"/>
  <c r="L213" i="20"/>
  <c r="L211" i="20"/>
  <c r="AY12" i="21" l="1"/>
  <c r="BC12" i="21"/>
  <c r="AX12" i="21"/>
  <c r="BD12" i="21"/>
  <c r="BB12" i="21"/>
  <c r="BA12" i="21"/>
  <c r="AZ12" i="21"/>
  <c r="BG12" i="21"/>
  <c r="AW12" i="21"/>
  <c r="BF12" i="21"/>
  <c r="BE12" i="21"/>
  <c r="AE12" i="21"/>
  <c r="AI12" i="21"/>
  <c r="AM12" i="21"/>
  <c r="AL12" i="21"/>
  <c r="AU12" i="21"/>
  <c r="AJ12" i="21"/>
  <c r="AN12" i="21"/>
  <c r="AS12" i="21"/>
  <c r="AH12" i="21"/>
  <c r="AT12" i="21"/>
  <c r="AG12" i="21"/>
  <c r="AK12" i="21"/>
  <c r="AP12" i="21"/>
  <c r="B12" i="21"/>
  <c r="AF12" i="21"/>
  <c r="AR12" i="21"/>
  <c r="AO12" i="21"/>
  <c r="AV12" i="21"/>
  <c r="AQ12" i="21"/>
  <c r="AD12" i="21"/>
  <c r="AC12" i="21"/>
  <c r="AB12" i="21"/>
  <c r="AA12" i="21"/>
  <c r="Z12" i="21"/>
  <c r="Y12" i="21"/>
  <c r="X12" i="21"/>
  <c r="W12" i="21"/>
  <c r="V12" i="21"/>
  <c r="U12" i="21"/>
  <c r="T12" i="21"/>
  <c r="S12" i="21"/>
  <c r="R12" i="21"/>
  <c r="Q12" i="21"/>
  <c r="P12" i="21"/>
  <c r="O12" i="21"/>
  <c r="N12" i="21"/>
  <c r="M12" i="21"/>
  <c r="L12" i="21"/>
  <c r="K12" i="21"/>
  <c r="J12" i="21"/>
  <c r="I12" i="21"/>
  <c r="H12" i="21"/>
  <c r="G12" i="21"/>
  <c r="F12" i="21"/>
  <c r="E12" i="21"/>
  <c r="D12" i="21"/>
  <c r="C12" i="21"/>
  <c r="L308" i="20"/>
  <c r="L210" i="20"/>
  <c r="L212" i="20"/>
  <c r="L208" i="20"/>
  <c r="L209" i="20"/>
  <c r="L207" i="20"/>
  <c r="L206" i="20"/>
  <c r="L205" i="20"/>
  <c r="L204" i="20"/>
  <c r="L203" i="20"/>
  <c r="L202" i="20"/>
  <c r="L199" i="20"/>
  <c r="L200" i="20"/>
  <c r="L201" i="20"/>
  <c r="L198" i="20"/>
  <c r="L43" i="20"/>
  <c r="L307" i="20"/>
  <c r="L197" i="20"/>
  <c r="L192" i="20"/>
  <c r="L195" i="20"/>
  <c r="L193" i="20"/>
  <c r="L306" i="20"/>
  <c r="L196" i="20"/>
  <c r="L194" i="20"/>
  <c r="L191" i="20"/>
  <c r="L190" i="20"/>
  <c r="L188" i="20"/>
  <c r="L189" i="20"/>
  <c r="L186" i="20"/>
  <c r="L187" i="20"/>
  <c r="L185" i="20"/>
  <c r="L305" i="20"/>
  <c r="L183" i="20"/>
  <c r="L182" i="20"/>
  <c r="L181" i="20"/>
  <c r="L184" i="20"/>
  <c r="L349" i="20"/>
  <c r="L179" i="20"/>
  <c r="L180" i="20"/>
  <c r="L304" i="20"/>
  <c r="L303" i="20"/>
  <c r="L177" i="20"/>
  <c r="L176" i="20"/>
  <c r="L175" i="20"/>
  <c r="L178" i="20"/>
  <c r="L174" i="20"/>
  <c r="L173" i="20"/>
  <c r="L172" i="20"/>
  <c r="L171" i="20"/>
  <c r="L170" i="20"/>
  <c r="L169" i="20"/>
  <c r="L168" i="20"/>
  <c r="L166" i="20"/>
  <c r="L167" i="20"/>
  <c r="L164" i="20"/>
  <c r="L162" i="20"/>
  <c r="L165" i="20"/>
  <c r="L161" i="20"/>
  <c r="L163" i="20"/>
  <c r="L159" i="20"/>
  <c r="L155" i="20"/>
  <c r="L160" i="20"/>
  <c r="L302" i="20"/>
  <c r="L158" i="20"/>
  <c r="L154" i="20"/>
  <c r="L152" i="20"/>
  <c r="L157" i="20"/>
  <c r="L156" i="20"/>
  <c r="L153" i="20"/>
  <c r="L150" i="20"/>
  <c r="L151" i="20"/>
  <c r="L301" i="20"/>
  <c r="L143" i="20"/>
  <c r="L148" i="20"/>
  <c r="L147" i="20"/>
  <c r="L300" i="20"/>
  <c r="L149" i="20"/>
  <c r="L141" i="20"/>
  <c r="L299" i="20"/>
  <c r="L145" i="20"/>
  <c r="L140" i="20"/>
  <c r="L142" i="20"/>
  <c r="L144" i="20"/>
  <c r="L146" i="20"/>
  <c r="L138" i="20"/>
  <c r="L137" i="20"/>
  <c r="L139" i="20"/>
  <c r="L35" i="20"/>
  <c r="L38" i="20"/>
  <c r="L136" i="20"/>
  <c r="L298" i="20"/>
  <c r="L297" i="20"/>
  <c r="L296" i="20" l="1"/>
  <c r="L135" i="20"/>
  <c r="L42" i="20"/>
  <c r="L134" i="20"/>
  <c r="L133" i="20"/>
  <c r="L348" i="20"/>
  <c r="L295" i="20"/>
  <c r="L131" i="20"/>
  <c r="L132" i="20"/>
  <c r="L130" i="20"/>
  <c r="L30" i="20"/>
  <c r="L41" i="20"/>
  <c r="L129" i="20"/>
  <c r="L128" i="20"/>
  <c r="L127" i="20"/>
  <c r="L126" i="20"/>
  <c r="L125" i="20"/>
  <c r="L124" i="20"/>
  <c r="L123" i="20"/>
  <c r="L122" i="20"/>
  <c r="L121" i="20"/>
  <c r="L120" i="20"/>
  <c r="L118" i="20"/>
  <c r="L294" i="20"/>
  <c r="L117" i="20"/>
  <c r="L114" i="20"/>
  <c r="L119" i="20"/>
  <c r="L293" i="20"/>
  <c r="L115" i="20"/>
  <c r="L40" i="20"/>
  <c r="L116" i="20"/>
  <c r="L112" i="20"/>
  <c r="L113" i="20"/>
  <c r="L111" i="20"/>
  <c r="L110" i="20"/>
  <c r="L29" i="20"/>
  <c r="L292" i="20"/>
  <c r="L109" i="20"/>
  <c r="L108" i="20"/>
  <c r="L105" i="20"/>
  <c r="L291" i="20"/>
  <c r="L106" i="20"/>
  <c r="L284" i="20"/>
  <c r="L107" i="20" l="1"/>
  <c r="L104" i="20"/>
  <c r="L103" i="20"/>
  <c r="L290" i="20"/>
  <c r="L102" i="20"/>
  <c r="L97" i="20"/>
  <c r="L347" i="20"/>
  <c r="L99" i="20"/>
  <c r="L100" i="20"/>
  <c r="L98" i="20"/>
  <c r="L96" i="20"/>
  <c r="L101" i="20"/>
  <c r="L94" i="20"/>
  <c r="L93" i="20"/>
  <c r="L95" i="20"/>
  <c r="L289" i="20"/>
  <c r="L92" i="20"/>
  <c r="L89" i="20"/>
  <c r="L91" i="20"/>
  <c r="L288" i="20"/>
  <c r="L90" i="20"/>
  <c r="L88" i="20"/>
  <c r="L87" i="20"/>
  <c r="L287" i="20"/>
  <c r="L86" i="20"/>
  <c r="L84" i="20"/>
  <c r="L286" i="20"/>
  <c r="L37" i="20"/>
  <c r="L85" i="20" l="1"/>
  <c r="L285" i="20"/>
  <c r="L83" i="20"/>
  <c r="L82" i="20"/>
  <c r="L79" i="20"/>
  <c r="L80" i="20"/>
  <c r="L81" i="20"/>
  <c r="L78" i="20"/>
  <c r="L346" i="20"/>
  <c r="L77" i="20"/>
  <c r="L76" i="20"/>
  <c r="L75" i="20"/>
  <c r="L283" i="20"/>
  <c r="L74" i="20" l="1"/>
  <c r="L282" i="20"/>
  <c r="L73" i="20"/>
  <c r="L72" i="20"/>
  <c r="L70" i="20"/>
  <c r="L71" i="20"/>
  <c r="L281" i="20"/>
  <c r="L69" i="20"/>
  <c r="L68" i="20"/>
  <c r="L67" i="20"/>
  <c r="L66" i="20"/>
  <c r="L65" i="20"/>
  <c r="L64" i="20"/>
  <c r="L63" i="20"/>
  <c r="L39" i="20"/>
  <c r="L280" i="20"/>
  <c r="L61" i="20"/>
  <c r="L62" i="20"/>
  <c r="L60" i="20"/>
  <c r="L279" i="20"/>
  <c r="L58" i="20"/>
  <c r="L57" i="20"/>
  <c r="L59" i="20"/>
  <c r="L53" i="20" l="1"/>
  <c r="L54" i="20"/>
  <c r="L278" i="20"/>
  <c r="L55" i="20"/>
  <c r="L56" i="20"/>
  <c r="L52" i="20"/>
  <c r="L51" i="20"/>
  <c r="L50" i="20"/>
  <c r="L48" i="20"/>
  <c r="L49" i="20"/>
  <c r="L46" i="20"/>
  <c r="L36" i="20"/>
  <c r="L47" i="20"/>
  <c r="L45" i="20" l="1"/>
  <c r="N41" i="19" l="1"/>
  <c r="N40" i="19"/>
  <c r="N39" i="19"/>
  <c r="N38" i="19"/>
  <c r="N37" i="19"/>
  <c r="N36" i="19"/>
  <c r="N35" i="19"/>
  <c r="N34" i="19"/>
  <c r="N33" i="19"/>
  <c r="N32" i="19"/>
  <c r="N31" i="19"/>
  <c r="N30" i="19"/>
  <c r="N29" i="19"/>
  <c r="N28" i="19"/>
  <c r="N27" i="19"/>
  <c r="N26" i="19"/>
  <c r="N25" i="19"/>
  <c r="N24" i="19"/>
  <c r="N23" i="19"/>
  <c r="N22" i="19"/>
  <c r="N21" i="19"/>
  <c r="N20" i="19"/>
  <c r="N19" i="19"/>
  <c r="N18" i="19"/>
  <c r="N17" i="19"/>
  <c r="N16" i="19"/>
  <c r="N15" i="19"/>
  <c r="N14" i="19"/>
  <c r="N13" i="19"/>
  <c r="N12" i="19"/>
  <c r="N11" i="19"/>
  <c r="N10" i="19"/>
  <c r="N9" i="19"/>
  <c r="N8" i="19"/>
  <c r="N7" i="19"/>
  <c r="N6" i="19"/>
  <c r="N5" i="19"/>
  <c r="N4" i="19"/>
  <c r="N3" i="19"/>
  <c r="N2" i="19"/>
  <c r="A3" i="7" l="1"/>
</calcChain>
</file>

<file path=xl/sharedStrings.xml><?xml version="1.0" encoding="utf-8"?>
<sst xmlns="http://schemas.openxmlformats.org/spreadsheetml/2006/main" count="4154" uniqueCount="1641">
  <si>
    <t>INTRALOG 
ARGENTINA SA</t>
  </si>
  <si>
    <t xml:space="preserve"> ↓ Participantes</t>
  </si>
  <si>
    <t>Ref_Part ↓</t>
  </si>
  <si>
    <t>Compañía ↓</t>
  </si>
  <si>
    <t>Fecha ↓</t>
  </si>
  <si>
    <t>Norberto  de Francia</t>
  </si>
  <si>
    <t>Norber F</t>
  </si>
  <si>
    <t>Vital</t>
  </si>
  <si>
    <t>Nicolas Estevez</t>
  </si>
  <si>
    <t>Nico E</t>
  </si>
  <si>
    <t>Intralog</t>
  </si>
  <si>
    <t>Dia ↓</t>
  </si>
  <si>
    <t>Cesar Jaimes</t>
  </si>
  <si>
    <t>Cesar J</t>
  </si>
  <si>
    <t>Martes</t>
  </si>
  <si>
    <t>Hora ↓</t>
  </si>
  <si>
    <t>Temas
→</t>
  </si>
  <si>
    <t>Revision de estado de la flota</t>
  </si>
  <si>
    <t>Debate
→</t>
  </si>
  <si>
    <t>Se plantea desde VITAL una mejora en la flota para plotear</t>
  </si>
  <si>
    <t>Item ↓</t>
  </si>
  <si>
    <t>Tema ↓</t>
  </si>
  <si>
    <t>Acciones / Resoluciones ↓</t>
  </si>
  <si>
    <t>Resp ↓</t>
  </si>
  <si>
    <t>F_Entrega ↓</t>
  </si>
  <si>
    <t>Estado ↓</t>
  </si>
  <si>
    <t>Comentarios / Avances /  Notas ↓</t>
  </si>
  <si>
    <t>1.1</t>
  </si>
  <si>
    <t>Imágenes de ejemplo Ploteo</t>
  </si>
  <si>
    <t>Enviar fotos de ejemplos</t>
  </si>
  <si>
    <t>⊕</t>
  </si>
  <si>
    <t>2.1</t>
  </si>
  <si>
    <t>Hablar con los choferes</t>
  </si>
  <si>
    <t>Gerardi Gabriel</t>
  </si>
  <si>
    <t>2.2</t>
  </si>
  <si>
    <t>Gerardi Lucas</t>
  </si>
  <si>
    <t>2.3</t>
  </si>
  <si>
    <t>Heredia Juan</t>
  </si>
  <si>
    <t>2.4</t>
  </si>
  <si>
    <t>Perrone Sergio</t>
  </si>
  <si>
    <t>2.5</t>
  </si>
  <si>
    <t>Scarfatti Martin Gonzalo</t>
  </si>
  <si>
    <t>3.1</t>
  </si>
  <si>
    <t>Plan de plote</t>
  </si>
  <si>
    <t>a DEFINIR</t>
  </si>
  <si>
    <t>Quedamos martes 13/10 a las 11:30hs</t>
  </si>
  <si>
    <t>INTRALOG ARGENTINA SA</t>
  </si>
  <si>
    <t>Participantes ↓</t>
  </si>
  <si>
    <t>Fecha →</t>
  </si>
  <si>
    <t>Sabrina Murdoch</t>
  </si>
  <si>
    <t>Sabri M</t>
  </si>
  <si>
    <t>Dia →</t>
  </si>
  <si>
    <t>Hora →</t>
  </si>
  <si>
    <t>Lugar →</t>
  </si>
  <si>
    <t>Tema General →</t>
  </si>
  <si>
    <t>Problemática / Debate ↓</t>
  </si>
  <si>
    <t>S2G</t>
  </si>
  <si>
    <t>Buscar sellador de plastico termocontraible</t>
  </si>
  <si>
    <t>Empresa</t>
  </si>
  <si>
    <t>Fecha</t>
  </si>
  <si>
    <t>Cliente</t>
  </si>
  <si>
    <t>Servicio a Cotizar</t>
  </si>
  <si>
    <t>Mail</t>
  </si>
  <si>
    <t>Telefono</t>
  </si>
  <si>
    <t>Origen</t>
  </si>
  <si>
    <t>Sub-Origen</t>
  </si>
  <si>
    <t xml:space="preserve">Datos importantes informados por cliente </t>
  </si>
  <si>
    <t>Avance</t>
  </si>
  <si>
    <t>Sodimac</t>
  </si>
  <si>
    <t>Flete</t>
  </si>
  <si>
    <t>dvaquel@sodimac.com.ar</t>
  </si>
  <si>
    <t>EX-CLIENTE</t>
  </si>
  <si>
    <t>MAIL</t>
  </si>
  <si>
    <t>cotización para almacenar 5 palet con cajas que contienen cubiertas de motos desde el 22/07 hasta el 9/08</t>
  </si>
  <si>
    <t>Cami R</t>
  </si>
  <si>
    <t>Martin Sosa</t>
  </si>
  <si>
    <t>Almacenamiento</t>
  </si>
  <si>
    <t>martins.sosa@hotmail.com</t>
  </si>
  <si>
    <t>WEB</t>
  </si>
  <si>
    <t>TICKETERA</t>
  </si>
  <si>
    <t>Juan cruz Eggstein</t>
  </si>
  <si>
    <t>Fulfillment</t>
  </si>
  <si>
    <t>eggsteinjuan.ic@gmail.com</t>
  </si>
  <si>
    <t>54 9 3404 59 1656</t>
  </si>
  <si>
    <t>SIGNOS</t>
  </si>
  <si>
    <t>Servicio integral</t>
  </si>
  <si>
    <t>Fede</t>
  </si>
  <si>
    <t>◔</t>
  </si>
  <si>
    <t>Dalfino Muebles</t>
  </si>
  <si>
    <t>Cross Docking</t>
  </si>
  <si>
    <t>hernandalfino@gmail.com</t>
  </si>
  <si>
    <t xml:space="preserve"> envío de muebles a todo el pais.</t>
  </si>
  <si>
    <t>Envases M.l</t>
  </si>
  <si>
    <t>mflorenciaescudero@gmail.com</t>
  </si>
  <si>
    <t>guardado de papel cajas etc</t>
  </si>
  <si>
    <t>Intrapal</t>
  </si>
  <si>
    <t>NUTREFEED</t>
  </si>
  <si>
    <t>Pallets</t>
  </si>
  <si>
    <t>spereyra@nutrefeed.com.ar</t>
  </si>
  <si>
    <t>pallets de exportacion</t>
  </si>
  <si>
    <t>Yani</t>
  </si>
  <si>
    <t>gonzalo luis rico peña</t>
  </si>
  <si>
    <t>gonzalo@yogabaires.com.ar</t>
  </si>
  <si>
    <t>1136984889 gonzalo / 1139277870 luciana</t>
  </si>
  <si>
    <t>alfombras para yoga y accesorios</t>
  </si>
  <si>
    <t>GlobalProducts</t>
  </si>
  <si>
    <t>gustavo.retegui@gmail.com</t>
  </si>
  <si>
    <t>estoy comenzando un emprendimiento de importacion e ecommerce</t>
  </si>
  <si>
    <t>Modernia SA</t>
  </si>
  <si>
    <t>walter@modernia.com.ar</t>
  </si>
  <si>
    <t>deposito con seguridad para almacenar estructuras metalicas</t>
  </si>
  <si>
    <t>Comunitel</t>
  </si>
  <si>
    <t>cinthia.martinez@comunitelsa.com.ar</t>
  </si>
  <si>
    <t>Pallets fitosanitario</t>
  </si>
  <si>
    <t xml:space="preserve">8-7 Contactado. </t>
  </si>
  <si>
    <t>Manuel Contreras</t>
  </si>
  <si>
    <t>contrerasmanuelig@gmail.com</t>
  </si>
  <si>
    <t>INTERNET</t>
  </si>
  <si>
    <t>Piedras Refractarias</t>
  </si>
  <si>
    <t>piedrasrefractariask@gmail.com</t>
  </si>
  <si>
    <t>Precios</t>
  </si>
  <si>
    <t>ACQUATECH</t>
  </si>
  <si>
    <t>compras.acquatech@gmail.com</t>
  </si>
  <si>
    <t>lunico srl</t>
  </si>
  <si>
    <t>mmansilla@lunico.com.ar</t>
  </si>
  <si>
    <t>Red Dialmed SA</t>
  </si>
  <si>
    <t>agustin.nunez@dialmed.ar</t>
  </si>
  <si>
    <t>11 4917-1253</t>
  </si>
  <si>
    <t>ventas de pallets</t>
  </si>
  <si>
    <t>Matias Penco Enero</t>
  </si>
  <si>
    <t>nordicosport8@gmail.com</t>
  </si>
  <si>
    <t>logística de envíos flex</t>
  </si>
  <si>
    <t>◑</t>
  </si>
  <si>
    <t>Ikonlamps</t>
  </si>
  <si>
    <t>eugenio@ikonlamps.com</t>
  </si>
  <si>
    <t>011 63978519</t>
  </si>
  <si>
    <t>Agro Sustentable S.A</t>
  </si>
  <si>
    <t>meugenia.pazos@agro-sustentable.com</t>
  </si>
  <si>
    <t>solicitar información sobre su servicio de logística para e-commerce</t>
  </si>
  <si>
    <t>Jet Cargo SA</t>
  </si>
  <si>
    <t>rpagano@jetcargo.com.ar</t>
  </si>
  <si>
    <t>BS.AS. solemos comprar semanalmente entre 500 y 1000 pallets en total</t>
  </si>
  <si>
    <t xml:space="preserve">Porta Hermanos S.A. </t>
  </si>
  <si>
    <t xml:space="preserve">jdepetris@porta.com.ar&gt; </t>
  </si>
  <si>
    <t>no tiene</t>
  </si>
  <si>
    <t>Buenos Aires. Recupero de pallets Arlog. Venta de Pallets Arlog</t>
  </si>
  <si>
    <t>Cordeiro y cia SRL</t>
  </si>
  <si>
    <t xml:space="preserve"> rzabala@grupocordeiro.com.ar</t>
  </si>
  <si>
    <t>Córdoba. recupero de pallets en Amba. Cotizar fabricación medida estándar requerida por nuestra produccion</t>
  </si>
  <si>
    <t>◕</t>
  </si>
  <si>
    <t>25-6 Espetando datos para cotizar
12-7 Seguimos avanzando. Tomo el caso YANI</t>
  </si>
  <si>
    <t>Tec Gloves</t>
  </si>
  <si>
    <t>adm.americas@tecgloves.com</t>
  </si>
  <si>
    <t xml:space="preserve"> compra incial de 900 pallets, luego serían 600 por mes. Si es posible una cotizacion por usados y otra por nuevos. 
</t>
  </si>
  <si>
    <t>Madesa Muebles</t>
  </si>
  <si>
    <t>justine@madesa.com</t>
  </si>
  <si>
    <t>Muebles</t>
  </si>
  <si>
    <t>Teclab</t>
  </si>
  <si>
    <t>jesica.zacharczuk@teclab.edu.ar</t>
  </si>
  <si>
    <t>retirar sobres (ya sea en nuestra sede o en un punto específico), llevarlos a cada provincia</t>
  </si>
  <si>
    <t>Logistica La Serenisima SA</t>
  </si>
  <si>
    <t>Ariel.LITMANOVICH@danone.com</t>
  </si>
  <si>
    <t xml:space="preserve">11 7005 0023 </t>
  </si>
  <si>
    <t>Pallets Arlog. 2000 a 4000 por mes</t>
  </si>
  <si>
    <t>Esperando cotización de proveedores
Cotizado 15/3 - Alianza con Martin Strassera
11/4 seguimiento x wapp
6/5 documentacion de alta proveedor
25-6 Seguimos avanzando con el alta de proveedor</t>
  </si>
  <si>
    <t>Distribuidora Interelec SA</t>
  </si>
  <si>
    <t>fernanda@interelec.com.ar</t>
  </si>
  <si>
    <t>011-6479-3762</t>
  </si>
  <si>
    <t>Entre 800 y 1200 pallets para almacenar. Se quieren mudar,</t>
  </si>
  <si>
    <t xml:space="preserve">21-2 contactado por mail
17-4 Cotizado
23-4 Simulacion de costos
5-6 Seguimiento comercial
</t>
  </si>
  <si>
    <t xml:space="preserve">PROPATO </t>
  </si>
  <si>
    <t>gquiroga@propato.com.ar</t>
  </si>
  <si>
    <t>-</t>
  </si>
  <si>
    <t>Nueva compra</t>
  </si>
  <si>
    <t>Compra de 300 pallets Arlog estandar. Entrega en Cordoba</t>
  </si>
  <si>
    <t>Tania</t>
  </si>
  <si>
    <t>●</t>
  </si>
  <si>
    <t>Grisines Bammi</t>
  </si>
  <si>
    <t>matias.osorio@grisinesbammi.com.ar</t>
  </si>
  <si>
    <t>No informa</t>
  </si>
  <si>
    <t>REFERIDO</t>
  </si>
  <si>
    <t>Grissino Torinese</t>
  </si>
  <si>
    <t>Pallets con tratamiento</t>
  </si>
  <si>
    <t>♥</t>
  </si>
  <si>
    <t>24-5 Cotizado
27-5 Nuevo cliente</t>
  </si>
  <si>
    <t>Felice Mega Store</t>
  </si>
  <si>
    <t>megatiendabsas@gmail.com</t>
  </si>
  <si>
    <t>Sin info aun</t>
  </si>
  <si>
    <t>19-4 contactado por mail.
22-4 cotizado</t>
  </si>
  <si>
    <t>Can&amp;Can</t>
  </si>
  <si>
    <t>popi@canandcan.com.ar</t>
  </si>
  <si>
    <t>Venta de medias. 430 SKU. Integracion con Tienda Nube. Envios a todo el pais</t>
  </si>
  <si>
    <t>8-3 contactado por mail
9-3 reunión con Tania
13-3 esperando respuesta de Cesar para cotizar
27-3 cotizado</t>
  </si>
  <si>
    <t>Grissino Torinese S.A.</t>
  </si>
  <si>
    <t>egarcia.grissinotorinese@gmail.com</t>
  </si>
  <si>
    <t>Buenos Aires. Pallets aprox 500 por semana</t>
  </si>
  <si>
    <t>7-3 contactado por mail
11-3 FC emitida</t>
  </si>
  <si>
    <t xml:space="preserve">Metalurgica CYG </t>
  </si>
  <si>
    <t>bbosio@metalurgicacyg.com.ar</t>
  </si>
  <si>
    <t>Retiro por Cordoba. 20unidades pallets mensual</t>
  </si>
  <si>
    <t>23-2 cotizado</t>
  </si>
  <si>
    <t>Violetta</t>
  </si>
  <si>
    <t>thomasmichaelpage@gmail.com</t>
  </si>
  <si>
    <t>Venta online de articulos electronicos</t>
  </si>
  <si>
    <t>Es otra empresa del mismo dueño de Alquimia</t>
  </si>
  <si>
    <t>Alquimia</t>
  </si>
  <si>
    <t>Venta online de abanicos de diseño</t>
  </si>
  <si>
    <t>18-1 cotizado por mail
22-1 nuevo cliente</t>
  </si>
  <si>
    <t>STARLEY</t>
  </si>
  <si>
    <t>nicocrosetto@gmail.com</t>
  </si>
  <si>
    <t>11 3922-2806</t>
  </si>
  <si>
    <t>MEGAMIX</t>
  </si>
  <si>
    <t>Bicicletas en caja. 10 posiciones aprox</t>
  </si>
  <si>
    <t>Entro la mercadería el 26/1</t>
  </si>
  <si>
    <t xml:space="preserve">Hemmersbach </t>
  </si>
  <si>
    <t>Cristian.Gaytan@hemmersbach.com</t>
  </si>
  <si>
    <t>B2B. servicios de almacenamiento y distribución para dispositivos de IT.</t>
  </si>
  <si>
    <t>Cotizacion en USD. 1 pallet + administrativo con inglés</t>
  </si>
  <si>
    <t>Vetcompany</t>
  </si>
  <si>
    <t>balita450@yahoo.com.ar</t>
  </si>
  <si>
    <t>entrega por las mañanas en el dia en zona sur</t>
  </si>
  <si>
    <t>▼</t>
  </si>
  <si>
    <t>5-7 Contactado. Cotizado
8-7 Dejo de contestar.</t>
  </si>
  <si>
    <t>Supima Sas</t>
  </si>
  <si>
    <t>ventas@guinza.com.ar</t>
  </si>
  <si>
    <t>Aper en sus tiendas de ICBCmall y Galicia</t>
  </si>
  <si>
    <t>4-7 Cotizado
10-7 Dejo de contestar
11-7 Re-contactado.</t>
  </si>
  <si>
    <t>V-COM S.A.</t>
  </si>
  <si>
    <t>ecommercevcom@gmail.com</t>
  </si>
  <si>
    <t>+54 9 3533 43-9265</t>
  </si>
  <si>
    <t>e-commerce</t>
  </si>
  <si>
    <t>2-7 Cotizado
10-7 Dejo de contestar
11-7 Re-contactado.</t>
  </si>
  <si>
    <t>Pandemónium _ok</t>
  </si>
  <si>
    <t>helexng@gmail.com</t>
  </si>
  <si>
    <t>estoy por abrir una tienda online y queria más información sobre sus servicios.</t>
  </si>
  <si>
    <t>1-7 Cotizado
10-7 Dejo de contestar
11-7 Re-contactado.</t>
  </si>
  <si>
    <t>Artembal S.A.</t>
  </si>
  <si>
    <t>compras@artembal.com</t>
  </si>
  <si>
    <t xml:space="preserve"> precio de pallets tipo arlog 1mt x 1.20mt nuevos o usados</t>
  </si>
  <si>
    <t>1-7 Contactado por mail
4-7 Dejo de contestar
11-7 Re-contactado.</t>
  </si>
  <si>
    <t>Qualicafex</t>
  </si>
  <si>
    <t>ezegrines@gmail.com</t>
  </si>
  <si>
    <t>Servicio de almacenamiento</t>
  </si>
  <si>
    <t>27-6 Primer contacto por mail. Sigue Cesar el caso
8-7 Dejo de contestar
11-7 Re-contactado.</t>
  </si>
  <si>
    <t>Mostaza y pan sa</t>
  </si>
  <si>
    <t>veijo@mostazaweb.com.ar</t>
  </si>
  <si>
    <t>comprar 150 pallets</t>
  </si>
  <si>
    <t>27-6 Contactado por mail.
4-7 Dejo de contestar
11-7 Re-contactado.</t>
  </si>
  <si>
    <t>DACCORD</t>
  </si>
  <si>
    <t>contabilidad@daccord.com.ar</t>
  </si>
  <si>
    <t xml:space="preserve"> pallets 1*1.2 más, solo para acopio de mercadería</t>
  </si>
  <si>
    <t>FENI</t>
  </si>
  <si>
    <t>fergonzalezlrz@gmail.com</t>
  </si>
  <si>
    <t>Me gustaria recibir informacion acerca de sus precios en CABA</t>
  </si>
  <si>
    <t>26-6 Contactado por mail. Cotizado
4-7 No contesto mas
11-7 Re-contactado.</t>
  </si>
  <si>
    <t>MECH S.A</t>
  </si>
  <si>
    <t>electromartinslogistica@gmail.com</t>
  </si>
  <si>
    <t>27-6 Primer contacto por mail. Sigue Cesar el caso
8-7 dEjo de contestar
11-7 Re-contactado.</t>
  </si>
  <si>
    <t>JUAN ROCCA NEUMATICOS</t>
  </si>
  <si>
    <t>dsosa@juanroccasrl.com.ar</t>
  </si>
  <si>
    <t>pallets de un tamaño en especifico 1,10 mts x 1.10mts</t>
  </si>
  <si>
    <t>alfati</t>
  </si>
  <si>
    <t>afbados@gmail.com</t>
  </si>
  <si>
    <t>Requiere almacenamiento con preparacion de pedidos tipo crossdock, pero es yerba mate</t>
  </si>
  <si>
    <t>24-6 Esperando datos para cotizar
Seguimiento por wpp
8-7 Vuelto a contactar. Sin respuesta
11-7 Re-contactado.</t>
  </si>
  <si>
    <t>Midea</t>
  </si>
  <si>
    <t>ssantillan@mideacarrier.com</t>
  </si>
  <si>
    <t xml:space="preserve">Deseo coordinar una reunión para interiorizarme de sus servicios ya que están como opción de proveedor en Logisitic Hub de Aper. </t>
  </si>
  <si>
    <t>25-6 Envie presentacion y tarifas aper
4-7 Dejo de contestar
11-7 Re-contactado.</t>
  </si>
  <si>
    <t>Lupicco</t>
  </si>
  <si>
    <t>juan@lupicco.com</t>
  </si>
  <si>
    <t>Almacenamiento de sillones</t>
  </si>
  <si>
    <t>24-6 Contactado por mail
4-7 Dejo de contestar</t>
  </si>
  <si>
    <t>BLD Agro</t>
  </si>
  <si>
    <t>fformia@bld.com.ar</t>
  </si>
  <si>
    <t>Córdoba. cotización de tarimas</t>
  </si>
  <si>
    <t>19-6 Falta cotizar
25-6 cotizado
4-7 Dejo de contestar</t>
  </si>
  <si>
    <t>MATTEXH</t>
  </si>
  <si>
    <t>deselladoresadh@gmail.com</t>
  </si>
  <si>
    <t>conocer los servicios que ofrecen para ver si lo puedo adaptar a mi negocio.</t>
  </si>
  <si>
    <t>27-6 Contactado por mail.</t>
  </si>
  <si>
    <t>Crafting</t>
  </si>
  <si>
    <t>ventas@csolutions.com.ar</t>
  </si>
  <si>
    <t>100 pallets de 1m x 1.20 en buenas condiciones</t>
  </si>
  <si>
    <t>24-6 Cotizado
4-7 Dicen quen no avanzan</t>
  </si>
  <si>
    <t>BASA UTE</t>
  </si>
  <si>
    <t>fabian.barca@redbasa.com.ar</t>
  </si>
  <si>
    <t>necesitamos comprar 30 palets de madera</t>
  </si>
  <si>
    <t>18-6 Contacatado
25-6 Dejo de contestar</t>
  </si>
  <si>
    <t>Santa Holísticos</t>
  </si>
  <si>
    <t>samir@santaholisticos.com</t>
  </si>
  <si>
    <t>Cesar</t>
  </si>
  <si>
    <t xml:space="preserve"> 24-6 Dejo de contestar</t>
  </si>
  <si>
    <t>Gonzalez Garcia SA</t>
  </si>
  <si>
    <t>victoria@gonzalezgarcia.com.ar</t>
  </si>
  <si>
    <t>Córdoba. quería saber a que precio tienen pallets de 1x1,2  de 9 tacos usados</t>
  </si>
  <si>
    <t>IRIME SRL</t>
  </si>
  <si>
    <t>info@merceriaedelan.com.ar</t>
  </si>
  <si>
    <t>una merceria mayorista ubicada en el barrio de once, para pedirles mas información sobre su servicio de logística
Me gustaría saber cual es precio que se cobra por cada paquete en AMBA y cuanto es la demora de entrega</t>
  </si>
  <si>
    <t>25-6 Contactado por mail
4-7 No contesto mas
11-7 Re-contactado.</t>
  </si>
  <si>
    <t>EDICIONES COLIHUE SRL</t>
  </si>
  <si>
    <t>administracion@colihue.com.ar</t>
  </si>
  <si>
    <t>DEPÓSITO DE 80 A 100M2 PARA GUARDA DE PAPEL PELLETIZADO</t>
  </si>
  <si>
    <t>25-6 Nos contestan que consiguieron otro proveedor</t>
  </si>
  <si>
    <t>TAVAL sa</t>
  </si>
  <si>
    <t>jgiron@taval.com.ar</t>
  </si>
  <si>
    <t xml:space="preserve">500 pallets de 1000x1200
Con tres largueros de 4x2
Con tapa de tablas de madera de 3/4 sin separación entre tablas
</t>
  </si>
  <si>
    <t>Icsa</t>
  </si>
  <si>
    <t>icsa@impresoracontable.com</t>
  </si>
  <si>
    <t>saber el valor de 100 pallets usados de 1x1.20 y 1.20 x 1.20</t>
  </si>
  <si>
    <t>25-6 Contactado</t>
  </si>
  <si>
    <t>Rocio Franco</t>
  </si>
  <si>
    <t>birsabags@gmail.com</t>
  </si>
  <si>
    <t>emprendimiento e-commerce. 60-70 paquetes mensuales</t>
  </si>
  <si>
    <t>25-6 Contactado por mail
4-7 No contesto mas</t>
  </si>
  <si>
    <t>GALUP SRL</t>
  </si>
  <si>
    <t>administracion@luperstore.com.ar</t>
  </si>
  <si>
    <t xml:space="preserve">comprar 50 palllets </t>
  </si>
  <si>
    <t>25-6 por el momento no avanzo</t>
  </si>
  <si>
    <t>Textil Fibrex</t>
  </si>
  <si>
    <t>comunicacion@campomar.com</t>
  </si>
  <si>
    <t>zona de amba y el interior del pais</t>
  </si>
  <si>
    <t>Contactado por mail 11/6</t>
  </si>
  <si>
    <t>TEODORA</t>
  </si>
  <si>
    <t>JORDONOFRIORF@GMAIL.COM</t>
  </si>
  <si>
    <t>4-6 Cotizado
Dejo de contestar</t>
  </si>
  <si>
    <t>Bureau Veritas</t>
  </si>
  <si>
    <t>nicolas.mangold@bureauveritas.com</t>
  </si>
  <si>
    <t>Cotizacion 42 pallets americanos</t>
  </si>
  <si>
    <t>31-5 Contactado
25-6 No avanzo</t>
  </si>
  <si>
    <t>CYAC SRL</t>
  </si>
  <si>
    <t>roxana.colazo@cyac.com.ar</t>
  </si>
  <si>
    <t xml:space="preserve">BS.AS comprar palletes de madera </t>
  </si>
  <si>
    <t>30-5 Contactado. 
03-6 Encontraron otro proveedor</t>
  </si>
  <si>
    <t>Di Gilio Hermanos e Hijos SA</t>
  </si>
  <si>
    <t>carladigilio@hotmail.com</t>
  </si>
  <si>
    <t>por dia un aproximado de 5 bultos y por semana 2 pallets</t>
  </si>
  <si>
    <t xml:space="preserve">30-5 Contactado. No viable, requiere retiro en la plata y poco volumen
</t>
  </si>
  <si>
    <t>GATES ARGENTINA SA</t>
  </si>
  <si>
    <t>rodrigo.mondragon@gates.com</t>
  </si>
  <si>
    <t xml:space="preserve">Compra de 800 pallets usados calidad standard Arlog </t>
  </si>
  <si>
    <t>30-5 Cotizado
25-6 No avanzo por el momento</t>
  </si>
  <si>
    <t>Defisa srl</t>
  </si>
  <si>
    <t>mlrozen@gmail.com</t>
  </si>
  <si>
    <t>Almacenamiento y distribucion</t>
  </si>
  <si>
    <t>30-5 Contactado
3-6 No contesto mas</t>
  </si>
  <si>
    <t>Pagano Limpieza</t>
  </si>
  <si>
    <t>cristianregueiro@distribuidorapagano.com.ar</t>
  </si>
  <si>
    <t>compra 46 pallets normalizados</t>
  </si>
  <si>
    <t>30-5 Contactado. No contesto mas</t>
  </si>
  <si>
    <t>Divermente</t>
  </si>
  <si>
    <t>divermente.gestion@gmail.com</t>
  </si>
  <si>
    <t>entre 200 y 300 envíos por mes</t>
  </si>
  <si>
    <t>4-6 Cotizado
25-6 Vuelto a contactar
8-7 dejo de contestar</t>
  </si>
  <si>
    <t>Ecig</t>
  </si>
  <si>
    <t>Dep.eci@gmail.com</t>
  </si>
  <si>
    <t>sin info aun</t>
  </si>
  <si>
    <t>Altavi SA</t>
  </si>
  <si>
    <t>marketing@dental-medrano.com.ar</t>
  </si>
  <si>
    <t>proveedor para nuestra ecommerce</t>
  </si>
  <si>
    <t>4-6 Cotizado
25-6 Vuelto a contactar</t>
  </si>
  <si>
    <t xml:space="preserve"> IAR METAL</t>
  </si>
  <si>
    <t>edagostini@iarmetal.com</t>
  </si>
  <si>
    <t>COTIZAR POR 100 UNIDADES</t>
  </si>
  <si>
    <t>30-5 Contactado</t>
  </si>
  <si>
    <t>Don Ignacio</t>
  </si>
  <si>
    <t>valentinsaraceni@gmail.com</t>
  </si>
  <si>
    <t>necesitamos una empresa logistica la cual pueda trasladar productos</t>
  </si>
  <si>
    <t>22-5 Contactado</t>
  </si>
  <si>
    <t>HELLERMANN TYTON SRL</t>
  </si>
  <si>
    <t>BS.AS (AMBA). 200 pallet ARLOG</t>
  </si>
  <si>
    <t>Rizo s.a</t>
  </si>
  <si>
    <t>martinez80@hotmail.com.ar</t>
  </si>
  <si>
    <t>Bamboo Viandas</t>
  </si>
  <si>
    <t>gebauerjoaquin@gmail.com</t>
  </si>
  <si>
    <t>16-5 Contactado</t>
  </si>
  <si>
    <t>Diagnostic Medic</t>
  </si>
  <si>
    <t xml:space="preserve">postventa@diagnostic-medic.com.ar </t>
  </si>
  <si>
    <t>bsuqueda operador logistico para entrega de nuestros productos E-Commerce</t>
  </si>
  <si>
    <t>Lumma</t>
  </si>
  <si>
    <t>compras@lumma.com.ar</t>
  </si>
  <si>
    <t>Compra de pallets. 10 unidades de incio</t>
  </si>
  <si>
    <t>16-5 Cotizado</t>
  </si>
  <si>
    <t>Brogas S.A</t>
  </si>
  <si>
    <t>gestiondecompras@brogas.com</t>
  </si>
  <si>
    <t>BS.AS (AMBA). cotización por esqueletos de madera a medida y pallets normalizados</t>
  </si>
  <si>
    <t>Speed Unlimited</t>
  </si>
  <si>
    <t>priscila@speed-unlimited.com.ar</t>
  </si>
  <si>
    <t>pallet Arlog y Perimetral, nuevos. Entrega en San Justo</t>
  </si>
  <si>
    <t>13-5 contactado por mail</t>
  </si>
  <si>
    <t>Limpiolux</t>
  </si>
  <si>
    <t xml:space="preserve"> eschwint@limpiolux.com.ar</t>
  </si>
  <si>
    <t>Actualmente tendremos unos 20-30 pallets en desuso.</t>
  </si>
  <si>
    <t>Ipar Plasticos</t>
  </si>
  <si>
    <t>Lmartinez@iparplasticos.com.ar</t>
  </si>
  <si>
    <t>Necesitaría una lista de precios</t>
  </si>
  <si>
    <t>14-5 Contactado por Tania
16-5 Dejo de contestar</t>
  </si>
  <si>
    <t>Rec.zoom</t>
  </si>
  <si>
    <t>quique.ferreira72@gmail.com</t>
  </si>
  <si>
    <t>14-5 contactado por mail
Dejo de contestar</t>
  </si>
  <si>
    <t>Argenprom</t>
  </si>
  <si>
    <t>Fnocito@argenprom.com.ar</t>
  </si>
  <si>
    <t>Buenos Aires. 2000 pallets</t>
  </si>
  <si>
    <t>GPM SA</t>
  </si>
  <si>
    <t>hleon@gpmsa.com.ar</t>
  </si>
  <si>
    <t>Buenos Aires.</t>
  </si>
  <si>
    <t>Cabana magdalena</t>
  </si>
  <si>
    <t>magdalenairielcabana@gmail.com</t>
  </si>
  <si>
    <t>City Bell. 50 pallets</t>
  </si>
  <si>
    <t>8-5 contactado por mail
Dejo de contestar</t>
  </si>
  <si>
    <t>Giuliano Salazar</t>
  </si>
  <si>
    <t>giulianozalazar@gmail.com</t>
  </si>
  <si>
    <t>Necesitan recepción, almacenamiento temporal y despacho.</t>
  </si>
  <si>
    <t>Balcami</t>
  </si>
  <si>
    <t>compras1.balcami@gmail.com</t>
  </si>
  <si>
    <t xml:space="preserve">(0351) 152 560 161 </t>
  </si>
  <si>
    <t>6-5 contactado por mail
Dejo de contestar</t>
  </si>
  <si>
    <t>Martin Lizondo</t>
  </si>
  <si>
    <t>martinjoselizondo@gmail.com</t>
  </si>
  <si>
    <t>7-5 contactado por mail
Dejo de contestar</t>
  </si>
  <si>
    <t>Famiglia Unitta</t>
  </si>
  <si>
    <t>administracion@lima.ar</t>
  </si>
  <si>
    <t>Green Deco</t>
  </si>
  <si>
    <t>blanca@greendeco.com.ar</t>
  </si>
  <si>
    <t>2-5 contactado por mail
28-5 Cotizado
Dejo de contestar</t>
  </si>
  <si>
    <t>PRO-EVO NEGOCIOS</t>
  </si>
  <si>
    <t>marcofernandezcba@gmail.com</t>
  </si>
  <si>
    <t>2-5 contactado por mail
Dejo de contestar</t>
  </si>
  <si>
    <t>AK MATERIALES ELECTRICOS</t>
  </si>
  <si>
    <t>materialeselectricosak@gmail.com</t>
  </si>
  <si>
    <t>30-4 contactado por mail
Dejo de contestar</t>
  </si>
  <si>
    <t>DELBRU SRL</t>
  </si>
  <si>
    <t>cecilia.brunelli.58@gmail.com</t>
  </si>
  <si>
    <t>29-4 contactado por mail
Dejo de contestar</t>
  </si>
  <si>
    <t>Massmetal</t>
  </si>
  <si>
    <t>miriam@massmetal.com.ar</t>
  </si>
  <si>
    <t>26-4 contactado por mail
Dejo de contestar</t>
  </si>
  <si>
    <t>karatex</t>
  </si>
  <si>
    <t>jmarmol@karatex.com.ar</t>
  </si>
  <si>
    <t>Venta de Textiles, sabanas, toallas , almohadas y acolchados principalmente. 25 de pedidos promedio diarios</t>
  </si>
  <si>
    <t>29-4 contactado por mail
2-5 se contactó por wsp
3-5 cotizado
8-5 reunión con Cami
Dejo de contestar</t>
  </si>
  <si>
    <t>Poly-Paint S.A.</t>
  </si>
  <si>
    <t>rodrigoserrats@poly-paint.com.ar</t>
  </si>
  <si>
    <t>Empresa de pinturas. Entregas semanales o quincenales.</t>
  </si>
  <si>
    <t>Todo Sobre Mi</t>
  </si>
  <si>
    <t>envios@todo-sobremi.com.ar</t>
  </si>
  <si>
    <t>Venta de lenceria</t>
  </si>
  <si>
    <t>24-4 contactado por mail
26-4 Cotizado
Dejo de contestar</t>
  </si>
  <si>
    <t>Casa Manu SRL</t>
  </si>
  <si>
    <t>contacto@casamanu.com.ar</t>
  </si>
  <si>
    <t>11 40866964</t>
  </si>
  <si>
    <t>24-4 contactado por mail
2-5 solicito respuesta
Dejo de contestar</t>
  </si>
  <si>
    <t>Equipel</t>
  </si>
  <si>
    <t>jmontana@equipel.com</t>
  </si>
  <si>
    <t>Pallets a medida.</t>
  </si>
  <si>
    <t>24-4 contactado por mail
29-4 en espera de los planos para poder buscar cotización
Dejo de contestar</t>
  </si>
  <si>
    <t>Viviana Chaves - PAGINA INTERNACIONAL</t>
  </si>
  <si>
    <t>vivichavesarte@gmail.com</t>
  </si>
  <si>
    <t>Venta de revistas. Almacenamiento y entrega de 3000 a 5000 revistas mensuales. Entregas en AMBA</t>
  </si>
  <si>
    <t>24-4 contactado por mail
8-5 cotizado
25-5 Vuelto a contactar</t>
  </si>
  <si>
    <t>Fatze srl</t>
  </si>
  <si>
    <t>ingenieria@fatze.com.ar</t>
  </si>
  <si>
    <t>palet para uso de exportacion, necesitaria certificado.</t>
  </si>
  <si>
    <t>Libra Seguros</t>
  </si>
  <si>
    <t>tdenise@libraseguros.com.ar</t>
  </si>
  <si>
    <t>19-4 contactado por mail.
2-5 solicito respuesta
Dejo de contestar</t>
  </si>
  <si>
    <t>INDIGO ALIMENTOS</t>
  </si>
  <si>
    <t>indigoalimentosok@gmail.com</t>
  </si>
  <si>
    <t>Empresa de alimentos saludables.</t>
  </si>
  <si>
    <t>18-4 contactado por mail
30-4 cotizado
Dejo de contestar</t>
  </si>
  <si>
    <t>Eslingar S.A.</t>
  </si>
  <si>
    <t>vsilva@eslingar.com.ar</t>
  </si>
  <si>
    <t>Quilmes. 150 pallets descartables</t>
  </si>
  <si>
    <t>18-4 contactado por mail
2-5 solicito respuesta
Dejo de contestar</t>
  </si>
  <si>
    <t>Diego Salvatierra</t>
  </si>
  <si>
    <t>diego_salvatierra93@hotmail.com.ar</t>
  </si>
  <si>
    <t xml:space="preserve">almacenamiento , desconsolidado y picking de pedidos </t>
  </si>
  <si>
    <t>17-4 contactado por mail
2-5 solicito respuesta
Dejo de contestar</t>
  </si>
  <si>
    <t>Metalurgica Tesio s.a</t>
  </si>
  <si>
    <t>ventastesio@copca.com.ar</t>
  </si>
  <si>
    <t>03467 – 402042</t>
  </si>
  <si>
    <t>Cordoba. Sin info aun</t>
  </si>
  <si>
    <t>18-4 contactado por mail
23-4 cotizado
Dejo de contestar</t>
  </si>
  <si>
    <t>Industrias SICA</t>
  </si>
  <si>
    <t>alezcano@sicaelec.com</t>
  </si>
  <si>
    <t>No tiene</t>
  </si>
  <si>
    <t>17-4 contactado por mail
22-4 cotizado
Dejo de contestar</t>
  </si>
  <si>
    <t>Voolkia SA</t>
  </si>
  <si>
    <t>julieta@voolkia.com</t>
  </si>
  <si>
    <t>Envio de productos a empleados.</t>
  </si>
  <si>
    <t>Grupo Cepas</t>
  </si>
  <si>
    <t>florencia.alvarez@grupocepas.com</t>
  </si>
  <si>
    <t>5000 pallets. Entrega en Burzaco</t>
  </si>
  <si>
    <t>17-4 contactado por mail
3-5 cotizado
Dejo de contestar</t>
  </si>
  <si>
    <t>Wassington S.A.C.I.F.e.I</t>
  </si>
  <si>
    <t>muresgarcia@wassington.com.ar</t>
  </si>
  <si>
    <t>7078-0004</t>
  </si>
  <si>
    <t>Buenos Aires.pallets de 1.20 x 1.20 NUEVOS</t>
  </si>
  <si>
    <t>17-4 contactado por mail solicitando plano
19-4 solicite cotización a marcelo
3-5 cotizado
Dejo de contestar</t>
  </si>
  <si>
    <t>SEBIGUS SRL</t>
  </si>
  <si>
    <t>pablo.bonello@sebigus.com.ar</t>
  </si>
  <si>
    <t xml:space="preserve">Buenos Aires. 1000 pallets arlog </t>
  </si>
  <si>
    <t>17-4 contactado por mail
23-4 cotizado
Dejo de contestar</t>
  </si>
  <si>
    <t>APOLO’S SRL</t>
  </si>
  <si>
    <t>francisco@lagleyze.com</t>
  </si>
  <si>
    <t>empresa distribuidora de autopartes</t>
  </si>
  <si>
    <t>16-4 contactado por mail
2-5 solicito respuesta
Dejo de contestar</t>
  </si>
  <si>
    <t>Daisys Personalizados</t>
  </si>
  <si>
    <t>Daisyspersonalizados@gmail.com</t>
  </si>
  <si>
    <t>115110 8573</t>
  </si>
  <si>
    <t xml:space="preserve">16-4 contactado por mail
2-5 contactado por wsp
Sin respuesta. No avanzó
</t>
  </si>
  <si>
    <t>Nextagro</t>
  </si>
  <si>
    <t>administracion@nextagro.co</t>
  </si>
  <si>
    <t>Retiro en Cordoba. 10 pallets</t>
  </si>
  <si>
    <t>12-4 contactado por mail
15-4 cotizado
Dejo de contestar</t>
  </si>
  <si>
    <t>Denucio</t>
  </si>
  <si>
    <t>josefinaahunchain.comext@gmail.com</t>
  </si>
  <si>
    <t>Articulos para cuidado de plantas y animales. Importación desde Uruguay</t>
  </si>
  <si>
    <t>15-4 contactado por mail
24-4 solicito respuesta
2-5 solicito resp nuevamente y dejo mi num.
No avanzó. No responde</t>
  </si>
  <si>
    <t>Rapeca S.A.</t>
  </si>
  <si>
    <t>fmamani@argroup.ar</t>
  </si>
  <si>
    <t>Cordoba. Pallets medida de 900x700</t>
  </si>
  <si>
    <t>12-4 contactado por mail solicitando plano
18-4 solicito respuesta
8-5 cotizado
Dejo de contestar</t>
  </si>
  <si>
    <t>balanceados don david</t>
  </si>
  <si>
    <t>ejnizzo@gmail.com</t>
  </si>
  <si>
    <t>Cordoba. 16 pallets por semana</t>
  </si>
  <si>
    <t>Xeristal</t>
  </si>
  <si>
    <t>administracion@xeristal.com.ar</t>
  </si>
  <si>
    <t>100 pallets. Entrega en San Martin</t>
  </si>
  <si>
    <t>12-4 contactado por mail
18-4 solicito respuesta
2-5 contactado por wsp</t>
  </si>
  <si>
    <t>GRUPO ASAP</t>
  </si>
  <si>
    <t>lucasmuller51@hotmail.com</t>
  </si>
  <si>
    <t>Venta de Lubricantes para la industria</t>
  </si>
  <si>
    <t>10-4 contactado por mail
11-4 enviaron el cuestionario
16-4 lo contactó Cami
Dejo de contestar/No viable</t>
  </si>
  <si>
    <t>Metalúrgica Los Arroyos SRL</t>
  </si>
  <si>
    <t>administracion@mla.com.ar</t>
  </si>
  <si>
    <t>Tres Arroyos. Pallets 1000x1200 que soporten 2000kg. Entre 100 y 200 unidades. Reitro por planta</t>
  </si>
  <si>
    <t>10-4 contactado por mail
11-4 cotizado
Dejo de contestar</t>
  </si>
  <si>
    <t xml:space="preserve">Huerta Municipal Río Ceballos </t>
  </si>
  <si>
    <t>lpaolap74@gmail.com</t>
  </si>
  <si>
    <t>10-4 contactado por mail
15-4 cotizado
Dejo de contestar</t>
  </si>
  <si>
    <t>Happy Food</t>
  </si>
  <si>
    <t>claudiasosa@happyfood.com.ar</t>
  </si>
  <si>
    <t>20 unidades Pallets estandar. Retiro por Bs As</t>
  </si>
  <si>
    <t>8-4 cotizado
Consiguieron otro proveedor por precio</t>
  </si>
  <si>
    <t>Franc Wine</t>
  </si>
  <si>
    <t>francwinepairing@gmail.com</t>
  </si>
  <si>
    <t>Distribuidora de vinos</t>
  </si>
  <si>
    <t>9-4 contactado por mail
18-4 solicito respuesta
Sin respuesta.</t>
  </si>
  <si>
    <t>Bona maderas</t>
  </si>
  <si>
    <t>Aldocairojo@gmail.com</t>
  </si>
  <si>
    <t xml:space="preserve">Mengarelli Martin </t>
  </si>
  <si>
    <t>mengarellimartin1@gmail.com</t>
  </si>
  <si>
    <t>Pallets Arlog Estandar. Retiro por Cordoba</t>
  </si>
  <si>
    <t>5-4 contactado por mail.
10-4 Cotizado
Dejo de contestar</t>
  </si>
  <si>
    <t>Unopack</t>
  </si>
  <si>
    <t>diego@aretelogistica.com.ar</t>
  </si>
  <si>
    <t>pallets usado medidas 1.30x0.90m, 1.2x1m y 1.5x1.7m</t>
  </si>
  <si>
    <t>3-4 contactado por mail
12-4 solicito respuesta
18-4 responden y dejan de responder
2-5 contactado por wsp
No avanzó, no volvió a responder</t>
  </si>
  <si>
    <t>diego glaubart</t>
  </si>
  <si>
    <t>diegoglaubart@hotmail.com</t>
  </si>
  <si>
    <t>3-4 contactado por mail
12-4 solicito respuesta
Sin respuesta</t>
  </si>
  <si>
    <t>Romina Ferrizo</t>
  </si>
  <si>
    <t>rominaferrizo3@gmail.com</t>
  </si>
  <si>
    <t>3-4 contactado por mail
16-4 solicito respuesta
Sin respuesta</t>
  </si>
  <si>
    <t>Cabo blanco</t>
  </si>
  <si>
    <t>Ventas@caboblanco.com.ar</t>
  </si>
  <si>
    <t>11 3930-22591</t>
  </si>
  <si>
    <t>Venta de Alfajores. Deposito en Villa Ballester</t>
  </si>
  <si>
    <t>3-4 contactado por mail
23-4 cotizado
3-6 Vuelto a contactar
Dejo de contestar</t>
  </si>
  <si>
    <t>Smams</t>
  </si>
  <si>
    <t>logística@smams.net</t>
  </si>
  <si>
    <t>3-4 contactado por mail
12-4 contactado por wsp
19-4 cotizado 
Dejo de contestar</t>
  </si>
  <si>
    <t>Municipalidad de La Falda</t>
  </si>
  <si>
    <t>rlandart@lafalda.gob.ar</t>
  </si>
  <si>
    <t>Cordoba. 25 pallets Arlog.</t>
  </si>
  <si>
    <t>Dejo de contestar</t>
  </si>
  <si>
    <t>Baires Analitica</t>
  </si>
  <si>
    <t>RENPRE</t>
  </si>
  <si>
    <t>miguel@bairesanalitica.com</t>
  </si>
  <si>
    <t>4712-4224</t>
  </si>
  <si>
    <t>28-3 contactado por mail
10-4 solicito respuesta
No atiende telefono. No avanzó</t>
  </si>
  <si>
    <t>Green Computer</t>
  </si>
  <si>
    <t>roxy@greencomputer.com.ar</t>
  </si>
  <si>
    <t xml:space="preserve">30 pallets Arlog. </t>
  </si>
  <si>
    <t>3-4 contactado por mail
10-4 solicito respuesta
18-4 contactado por wsp. Indican que procedieron con otro proveedor</t>
  </si>
  <si>
    <t>Metalúrgica Roma S.A.</t>
  </si>
  <si>
    <t>recepcion@metroma.com.ar</t>
  </si>
  <si>
    <t>20 pallets Arlog.  Con retiro</t>
  </si>
  <si>
    <t>25-3 cotizado
Dejo de contestar</t>
  </si>
  <si>
    <t>Distribuidora ion</t>
  </si>
  <si>
    <t>Marinoveronica@hotmail.com</t>
  </si>
  <si>
    <t>Distribuidora de productos de maquillajes, perfumeria</t>
  </si>
  <si>
    <t>26-3 contactado por mail
10-4 solicito respuesta
18-4 contactado por wsp. Sin respuesta</t>
  </si>
  <si>
    <t>Egadgets</t>
  </si>
  <si>
    <t>Sin datos</t>
  </si>
  <si>
    <t>11 5730-1539</t>
  </si>
  <si>
    <t>Venta de celulares. Almacenaje de 500 unidades 100 sku</t>
  </si>
  <si>
    <t>25-3 contactado por wsp
26-4 no contesta wsp ni llamadas. No avanzó</t>
  </si>
  <si>
    <t>Italcosmetica SA</t>
  </si>
  <si>
    <t>otecnica@italcosmetica.com.ar</t>
  </si>
  <si>
    <t>11 3443-8703</t>
  </si>
  <si>
    <t xml:space="preserve">Transporte de 6 tambores de agua amoniacal. 1200kg aprox. </t>
  </si>
  <si>
    <t>27-3 cotizado
4-3 seguimiento
11-4 no contestan</t>
  </si>
  <si>
    <t>ABARKAR</t>
  </si>
  <si>
    <t>ACARRICABURO@ETILEN.COM.AR</t>
  </si>
  <si>
    <t>Transporte de 2 garrafones de 330 kilos. De Hurlingham hasta San Martin</t>
  </si>
  <si>
    <t>25-3 cotizado por wsp
No avanzó. El viaje era para 27-3 y no volvieron a contactarse</t>
  </si>
  <si>
    <t>MAZALOSA SA</t>
  </si>
  <si>
    <t>DGARCIA@MAZALOSA.COM.AR</t>
  </si>
  <si>
    <t>Pallets madera 1.50 x 1.50 x 12.</t>
  </si>
  <si>
    <t>22-3 contactado por mail
4-4 solicito respuesta
10-4 contactado por wsp
Sin respuesta</t>
  </si>
  <si>
    <t>Boxdi S.A</t>
  </si>
  <si>
    <t>lourdesbnvo@gmail.com</t>
  </si>
  <si>
    <t>Productos importados. relojes inteligentes para segmentos kids.</t>
  </si>
  <si>
    <t>22-3 contactado por mail
26-3 cotizado
10-4 seguimiento
Sin respuesta</t>
  </si>
  <si>
    <t>VIDPIA SAICF</t>
  </si>
  <si>
    <t>marrieta@vidpia.com</t>
  </si>
  <si>
    <t xml:space="preserve">Cordoba. 10 pallets </t>
  </si>
  <si>
    <t>Consiguieron otro proveedor. Les queda mi contacto para futuras compras.</t>
  </si>
  <si>
    <t>Laboratorios Esme SAIC</t>
  </si>
  <si>
    <t>coordinadoracompras@esme.com.ar</t>
  </si>
  <si>
    <t>Pallets Arlog. 500 unidades semanales.  estándar y seleccionada</t>
  </si>
  <si>
    <t>20-3 contactado
21-3 cotizado
11-4 seguimiento x mail
Dejo de contestar</t>
  </si>
  <si>
    <t>Guchi Calzados</t>
  </si>
  <si>
    <t>florbusi@hotmail.com</t>
  </si>
  <si>
    <t>Venta de calzado e indumentaria. Ubicados en Hurlingham. 5 pedidos diarios aprox</t>
  </si>
  <si>
    <t xml:space="preserve">LAUTIN </t>
  </si>
  <si>
    <t>pgallardo@lautin.com.ar</t>
  </si>
  <si>
    <t>Caba. 8O PALLETS USADOS</t>
  </si>
  <si>
    <t>22-3 contactado, sin rta al 3-4
No contestaron más.</t>
  </si>
  <si>
    <t>Tembici</t>
  </si>
  <si>
    <t>juan.palladino@tembici.com</t>
  </si>
  <si>
    <t>Traslado con un semi. desde Barracas hasta San Andres.</t>
  </si>
  <si>
    <t>21-3 contactado por mail
4-4 solicito respuesta
Sin respuesta</t>
  </si>
  <si>
    <t>Guedikian</t>
  </si>
  <si>
    <t>gmartinez@guedikian.com.ar</t>
  </si>
  <si>
    <t xml:space="preserve">Buenos Aires, zona sur.
pallets comunes, con tratamiento térmico, cepillados, etc. </t>
  </si>
  <si>
    <t>No contestan para cotizar</t>
  </si>
  <si>
    <t>Laboratorio Dr Rapela</t>
  </si>
  <si>
    <t>DRAPELA@RAPELA.COM.AR</t>
  </si>
  <si>
    <t xml:space="preserve">Transporte de varias Sustancias peligrosas. Desde Uriarte 2383 hasta Falcon 2534. </t>
  </si>
  <si>
    <t>19-3 contactado por mail.
26-3 solicito respuesta. Esperando volumetria total a transportar
8-4 Cami solicita respuesta
25-4 envié cotización del viaje, falta cot del seguro, esperando valor declarado.
2-5 seguimiento</t>
  </si>
  <si>
    <t>CONCIENCIA SOSTENIBLE SA</t>
  </si>
  <si>
    <t>correo@csostenible.com.ar</t>
  </si>
  <si>
    <t>Pallets Arlog y nuevos. Entrega en San Martin, bs as</t>
  </si>
  <si>
    <t>21-3 cotizado
11-4 seguimiento x mail
Dejo de contestar</t>
  </si>
  <si>
    <t>Italpapelera</t>
  </si>
  <si>
    <t>compras@italpapelera.com.ar</t>
  </si>
  <si>
    <t>pallets de 1 x 1.70 , para carga no mayor a 80 kgs, 5 tablones, entreda zorra por ambos lados.</t>
  </si>
  <si>
    <t>Esperando los planos
10-4 no contestan mas</t>
  </si>
  <si>
    <t>Adra Electronica</t>
  </si>
  <si>
    <t>guillermo@adraelectronica.com.ar</t>
  </si>
  <si>
    <t>54 9 11 3651 1101</t>
  </si>
  <si>
    <t>transporte para 10 garrafas llenas de gas comprimido freón R134a desde Lanús, Buenos Aires hasta Santa Fe</t>
  </si>
  <si>
    <t>22-3 contactado por mail
25-3 indicaron que ya solucionaron la operación</t>
  </si>
  <si>
    <t>Eterno Paisaje</t>
  </si>
  <si>
    <t>Prietoeliana@hotmail.com</t>
  </si>
  <si>
    <t xml:space="preserve">Venta de plantas </t>
  </si>
  <si>
    <t>19-3 contactado por mail.
26-3 solicito respuesta
No avanzó</t>
  </si>
  <si>
    <t>Deyna</t>
  </si>
  <si>
    <t>Deynahaylim@gmail.com</t>
  </si>
  <si>
    <t>Venta de respaldos de cama</t>
  </si>
  <si>
    <t>TAVAL SA</t>
  </si>
  <si>
    <t>paguerre@taval.com.ar</t>
  </si>
  <si>
    <t>11 28481554</t>
  </si>
  <si>
    <t>Buenos Aires. 70 a 100 pallets Arlog mensuales.</t>
  </si>
  <si>
    <t>14-3 contactado por mail
21-3 cotizado
11-4 seguimiento x mail
18-6 Se volvieron a contactar por otro formulario</t>
  </si>
  <si>
    <t>NOA Regalos empresariales</t>
  </si>
  <si>
    <t>noa.regalosempresariales@gmail.com</t>
  </si>
  <si>
    <t>14-3 contactado por mail
26-3 solicito respuesta
4-4 contactado por wsp
10-4 no contestó nunca. No hay info</t>
  </si>
  <si>
    <t xml:space="preserve">Nelio Raul Pignatta y Cia SA </t>
  </si>
  <si>
    <t>compras@grupopignatta.com.ar</t>
  </si>
  <si>
    <t>Cordoba. pallets de 1mx1,2mt por 500 unidades</t>
  </si>
  <si>
    <t>14-3 contactado por mail y cotizado
20/3 se cancelo la solicitud de compra</t>
  </si>
  <si>
    <t>Dr Rozenberg</t>
  </si>
  <si>
    <t>brendiroz@gmail.com</t>
  </si>
  <si>
    <t>Venta de cosmetica facial en cremas. Colecta en Tigre</t>
  </si>
  <si>
    <t>14-3 contactado por mail
25-3 cotizado
10-4 seguimiento
25-4 cotizado fulfillment
Dejo de contestar</t>
  </si>
  <si>
    <t>Optica Veo</t>
  </si>
  <si>
    <t>diegopoli@yahoo.com</t>
  </si>
  <si>
    <t>Integracion con Banco Provincia</t>
  </si>
  <si>
    <t>18-3 contactado por mail. Ofrezco colecta una vez a la semana por la distancia
26-3 solicito respuesta
No avanzó</t>
  </si>
  <si>
    <t>OROGAR SRL</t>
  </si>
  <si>
    <t>leokrisztal2@gmail.com</t>
  </si>
  <si>
    <t>14-3 contactado por mail
26-3 solicito respuesta
No avanzó</t>
  </si>
  <si>
    <t>Patagonia Bytes SRL</t>
  </si>
  <si>
    <t>Preparacion de pedidos</t>
  </si>
  <si>
    <t>Federico.Giraudo@patagoniabytes.com</t>
  </si>
  <si>
    <t xml:space="preserve">54 9 351 6287410 </t>
  </si>
  <si>
    <t>Empresa de venta de Hardware de todo tipo. Requieren preparación de pedidos y envios.</t>
  </si>
  <si>
    <t>14-3 contactado por mail
15-3 Indican que no tienen muchos datos aún porque nos estarían tercerizando para un cliente puntual. Se van a volver a contactar cuando tengan mas datos</t>
  </si>
  <si>
    <t>FLINGDAY SA</t>
  </si>
  <si>
    <t>natalia.termine@johnfoos.com.ar</t>
  </si>
  <si>
    <t>Johnfoos. Sin info aun</t>
  </si>
  <si>
    <t>12-3 contactado por mail
18-3 contactado por wsp ya que rebotaron los mails.
19-3 Consultan un par de temas
20-3 respondo sus consultas y les propongo reunión
26-3 solicito respuesta
26-3 indicaron que no van a avanzar ya que necesitan si o si retiro en sucursales por Api</t>
  </si>
  <si>
    <t>Nanay Shop</t>
  </si>
  <si>
    <t>ayuda@nanayshop.com.ar</t>
  </si>
  <si>
    <t>Venta de indumentaria y accesorios infantil. Beccar. Colecta de 10 pedidos 3 veces a la semana</t>
  </si>
  <si>
    <t>13-3 contactado por mail
14-3 cotizado
25-3 seguimiento por mail
No responde. No avanzó</t>
  </si>
  <si>
    <t>Nogali</t>
  </si>
  <si>
    <t>andreademaza@hotmail.com</t>
  </si>
  <si>
    <t xml:space="preserve">pallets de 1 x 1.20 serian aproximadamente 100 por semana </t>
  </si>
  <si>
    <t>13-3 contactado por mail
15-3 cotizado
25-3 seguimiento por mail
26-3 indicaron que no van a realizar la compra finalmente</t>
  </si>
  <si>
    <t>Sidartex S.A</t>
  </si>
  <si>
    <t>ingurielrabinovich@gmail.com</t>
  </si>
  <si>
    <t xml:space="preserve">50 pallets de 1.10m * 1.10m </t>
  </si>
  <si>
    <t>12-3 contactado por mail
19-3 solicito respuesta
20-3 Lo agarro Cami, les ofreci pallet arlog seleccionados
Dejo de contestar</t>
  </si>
  <si>
    <t>Jallpa</t>
  </si>
  <si>
    <t>Aleraboy83@gmail.com</t>
  </si>
  <si>
    <t xml:space="preserve">Cordoba. </t>
  </si>
  <si>
    <t>11-3 contactado por mail
19-3 solicito respuesta
26-3 no puedo contactarme por telefono porque es incorrecto. No avanzó, sin respuesta</t>
  </si>
  <si>
    <t>ALGODONERA DEL VALLE SA</t>
  </si>
  <si>
    <t>laboratorio@tendlarz.com.ar</t>
  </si>
  <si>
    <t>1145553399 Int 226</t>
  </si>
  <si>
    <t>Retiran por Bs As. 2000 pallets  1100 x 1250 x 140 mm capacidad 1000/1200 kg</t>
  </si>
  <si>
    <t>7-3 contactado por mail solicitando plano.
8-3 indicaron que son de Catamarca
19-3 cotizado por Cami
14-4 les consulto si siguen buscando proveedor</t>
  </si>
  <si>
    <t>plasticos ban plast srl</t>
  </si>
  <si>
    <t>paula.avignon@banplast.com.ar</t>
  </si>
  <si>
    <t>Entrega de film, aluminio , etc a supermercados( Yaguar y Maxiconsumo )</t>
  </si>
  <si>
    <t>7-3 contactado por mail
19-3 solicito respuesta
No responde telefono. No avanzó</t>
  </si>
  <si>
    <t>Petrogreen</t>
  </si>
  <si>
    <t>f.tormo@petrogreen.com.ar</t>
  </si>
  <si>
    <t xml:space="preserve">Buenos aires. Pallet: 1.30 frente x 1,20 fondo
Tirante: 10 cm ancho x 10 cm alto x 2.40 largo </t>
  </si>
  <si>
    <t>7-3 contactado por mail solicitando plano
8-3 Cami solicita plano
19-3 solicito respuesta
19-3 indicaron que ya no necesitan pallets</t>
  </si>
  <si>
    <t>UNGS</t>
  </si>
  <si>
    <t>alara@campus.ungs.edu.ar</t>
  </si>
  <si>
    <t>4469 7156</t>
  </si>
  <si>
    <t>Transporte de sustancias químicas desde Tortuguitas (empresa Triquim) hasta la universidad Nac de Gral Sarmiento. Cant: 276 L. Detalle de la carga a transportar:
Etanol: 1 bidón de 25 L
Metanol: 2 botellones d e4 L
Ac Acetico: 1 bidón de 25 Kg
Hexano: 70 botellas x 1 L
Eter de petróleo: 1 tambor de 148 L</t>
  </si>
  <si>
    <t>8-3 contactado por mail
19-3 solicito respuesta
19-3 indicaron que ya solucionaron el tema del transporte</t>
  </si>
  <si>
    <t>INGEMAR</t>
  </si>
  <si>
    <t>ingemar@ingemar.com.ar</t>
  </si>
  <si>
    <t>40 pallets descartables de 1 x 1.2.</t>
  </si>
  <si>
    <t>Cotizado por wpp, pero necesitan descartables</t>
  </si>
  <si>
    <t>Maynar SRL</t>
  </si>
  <si>
    <t>joaquin@lenoxhr.com</t>
  </si>
  <si>
    <t xml:space="preserve">Retiro de mercadería a proveedores y entrega en su deposito </t>
  </si>
  <si>
    <t>4-3 contactado por mail
7-3 indicaron que no precisan servicio de Cross</t>
  </si>
  <si>
    <t>Ronic Sa</t>
  </si>
  <si>
    <t>luli_damore@hotmail.com</t>
  </si>
  <si>
    <t>Buenos Aires. Pallets 1200x1000</t>
  </si>
  <si>
    <t>4-3 contactado por mail
12-3 contactado por wsp
12-3 cotizado</t>
  </si>
  <si>
    <t>LIVET</t>
  </si>
  <si>
    <t>cngianelli@yahoo.com.ar</t>
  </si>
  <si>
    <t>4-3 contactado por mail
12-3 solicito respuesta
14-3 cotizado
25-3 seguimiento por mail
Sin respuesta. No avanzó</t>
  </si>
  <si>
    <t>Libros X Whatsapp</t>
  </si>
  <si>
    <t>lxw.librosxwhatsapp@gmail.com</t>
  </si>
  <si>
    <t>4-3 contactado por mail
12-3 solicito respuesta
22-3 contactado por wsp
Indican que por el momento no van a necesitar el servicio al final</t>
  </si>
  <si>
    <t>Vecasina</t>
  </si>
  <si>
    <t>diegon@khamsin.com.ar</t>
  </si>
  <si>
    <t>Precisa Envios Flex</t>
  </si>
  <si>
    <t>1-3 contactado por mail. Le indique que solo podemos ofrecer flex si almacena sus productos en nuestro deposito</t>
  </si>
  <si>
    <t>Vainn SRL</t>
  </si>
  <si>
    <t>vainnsupervision@gmail.com</t>
  </si>
  <si>
    <t>Cordoba. 30 pallets</t>
  </si>
  <si>
    <t>1-3 contactado por mail.
12-3 solicito respuesta
19-3 ya no necesitan los pallets.</t>
  </si>
  <si>
    <t xml:space="preserve">Herrajes y Mas </t>
  </si>
  <si>
    <t>arielpablow@hotmail.com</t>
  </si>
  <si>
    <t>11-3093-0755</t>
  </si>
  <si>
    <t>bisagras para muebles en cajas. Descarga de contenedor. Despacho a cliente.</t>
  </si>
  <si>
    <t>29-2 contactado por wsp
8-3 cotizado por wpp
20-3 se consulta por wpp si pudieron ver la coti
23-4 aun no tienen novedades de la importacion</t>
  </si>
  <si>
    <t>Dieguez Estudio Comex</t>
  </si>
  <si>
    <t>juancruz@dieguezestudio.com.ar</t>
  </si>
  <si>
    <t>Viaje de una caja de 1 kilo de efedrina desde Ezeiza a Moreno.</t>
  </si>
  <si>
    <t>29-2 esperando cotización de Julio para el flete
1-3 cotizado
11-3 seguimiento</t>
  </si>
  <si>
    <t>christian guevara</t>
  </si>
  <si>
    <t>soychris.contacto@gmail.com</t>
  </si>
  <si>
    <t xml:space="preserve">Venta de mangas para el brazo para deportes </t>
  </si>
  <si>
    <t>28-2 contactado por mail
28-2 cotizado
11-3 seguimiento</t>
  </si>
  <si>
    <t>400 pallets Arlog. Entrega en Berazategui</t>
  </si>
  <si>
    <t>28-2 contactado por mail
1-3 cotizado
11-3 seguimiento. Indicaron que procedieron con otro proveedor.</t>
  </si>
  <si>
    <t>Country Store</t>
  </si>
  <si>
    <t>LEANDRO.BIASELLA@GMAIL.COM</t>
  </si>
  <si>
    <t>27-2 contactado por mail.
11-3 solicito respuesta</t>
  </si>
  <si>
    <t>Bizland SAU</t>
  </si>
  <si>
    <t>marcelo-flavio.quevedo@bizland.tech</t>
  </si>
  <si>
    <t>Entrega en Villa Ballester180 pallets de 100 x 120 aptos 1000 kg con ingreso para zorra manual. 45 separadores de pallets de 100 x 120.</t>
  </si>
  <si>
    <t>27-2 contactado por mail.
27-2 cotizado
11-3 seguimiento</t>
  </si>
  <si>
    <t>Ind. Mercurio Papaianni</t>
  </si>
  <si>
    <t>compras2@mpapaianni.com.ar</t>
  </si>
  <si>
    <t>15-3676-5920</t>
  </si>
  <si>
    <t>Ciudadela, Buenos Aires. pallet tipo arlog nuevo con tratamiento para exportacion, con 8 tablas, y con una separacion de 1" entre cada una de las tablas.</t>
  </si>
  <si>
    <t>27-2 contactado por mail.</t>
  </si>
  <si>
    <t>Saving Energy</t>
  </si>
  <si>
    <t>Etiquetado</t>
  </si>
  <si>
    <t>savingfarma@gmail.com</t>
  </si>
  <si>
    <t>Servicio de Etiquetado de Productos para Mercado Libre. Productos chiquitos</t>
  </si>
  <si>
    <t>23-2 contactado por mail
27-2 llamada con Tania
27-2 lo tomó Cami
Lo revisamos con Cesar y ya fue cotizado el 7/3
20-3 contestan que consiguieron otro proveedor mas barato</t>
  </si>
  <si>
    <t>Medix Medical Devices</t>
  </si>
  <si>
    <t>luis.dominguez@medix.com.ar</t>
  </si>
  <si>
    <t>Buenos Aires. Pallets Euro</t>
  </si>
  <si>
    <t>23-2 contactado por mail
1-3 solicito respuesta
15-3 indican que ya no necesitan los pallets.</t>
  </si>
  <si>
    <t>kaliteknos s.a.</t>
  </si>
  <si>
    <t>nrizzo@kaliteknos.com</t>
  </si>
  <si>
    <t>Buenos Aires. Pallets Arlog usados estandar</t>
  </si>
  <si>
    <t>23-2 cotizado
sin respuesta</t>
  </si>
  <si>
    <t>Qero Ecovasos</t>
  </si>
  <si>
    <t>nicolas@ecovasos.com</t>
  </si>
  <si>
    <t>11 4144 1123</t>
  </si>
  <si>
    <t>Necesitan integración con API en su ecommerce</t>
  </si>
  <si>
    <t>22-2 contactado por mail
23-2 cotizado
11-3 seguimiento</t>
  </si>
  <si>
    <t xml:space="preserve">PYM </t>
  </si>
  <si>
    <t>Hernan.a.jose@hotmail.com</t>
  </si>
  <si>
    <t>Buenos Aires. Compra pallets Arlog</t>
  </si>
  <si>
    <t>21-2 contactado por mail
12/3 no contesta consultas</t>
  </si>
  <si>
    <t>Foxsocks</t>
  </si>
  <si>
    <t>l.aronowicz@gmail.com</t>
  </si>
  <si>
    <t>21-2 contactado por mail
23-2 cotizado
11-3 seguimiento</t>
  </si>
  <si>
    <t>Clearskin</t>
  </si>
  <si>
    <t>daniela.clearskin@gmail.com</t>
  </si>
  <si>
    <t>21-2 contactado por mail
26-2 solicito respuesta
11-3 contactado por wsp
14-3 cotizado
25-3 seguimiento por wsp
Sin respuesta. No avanzó</t>
  </si>
  <si>
    <t>Probioticar</t>
  </si>
  <si>
    <t>martina.maymo@probioticar.com</t>
  </si>
  <si>
    <t>Venta de Probioticos, iniciador de yogur en polvo, termometros y polvos de frutas</t>
  </si>
  <si>
    <t>19-2 contactado por mail
26-2 solicito respuesta
27-2 cotizado
11-3 seguimiento</t>
  </si>
  <si>
    <t>Catus</t>
  </si>
  <si>
    <t>mariana_gf@hotmail.com</t>
  </si>
  <si>
    <t>Venta de piedras sanitarias para gatos</t>
  </si>
  <si>
    <t>19-2 contactado por mail
26-2 solicito respuesta
11-3 contactado por wsp</t>
  </si>
  <si>
    <t>Orbis Mertig SAIC</t>
  </si>
  <si>
    <t>repuestos@orbis.com.ar</t>
  </si>
  <si>
    <t>Venta de respuestos.</t>
  </si>
  <si>
    <t>19-2 contactado por mail
22-2 cotizado
11-3 seguimiento</t>
  </si>
  <si>
    <t>RELD SACIFIA</t>
  </si>
  <si>
    <t>emiliano.moretta@reld.com.ar</t>
  </si>
  <si>
    <t xml:space="preserve">Entregas de aires acondicionados en CABA y GBA </t>
  </si>
  <si>
    <t>Vapestore.arg</t>
  </si>
  <si>
    <t>No</t>
  </si>
  <si>
    <t>11 3476-8845</t>
  </si>
  <si>
    <t>JULIO</t>
  </si>
  <si>
    <t>Venta de Vapers. 500 pedidos mensuales.</t>
  </si>
  <si>
    <t>15-2 contactado por wsp
19-2 cotizado
26-2 seguimiento 
11-3 sin respuestas. No avanzó</t>
  </si>
  <si>
    <t>barra de balcon</t>
  </si>
  <si>
    <t>rozenbaum.itai@gmail.com</t>
  </si>
  <si>
    <t>15-2 contactado por mail
26-2 solicito respuesta
11-3 contactado por wsp
12-3 cotizado
25-3 seguimiento por wsp
Sin respuesta. No avanzó</t>
  </si>
  <si>
    <t>Eros Romero</t>
  </si>
  <si>
    <t>erosromero95@gmail.com</t>
  </si>
  <si>
    <t>Buenos Aires. Sin info</t>
  </si>
  <si>
    <t>15-2 contactado por mail
26-2 solicito respuesta
11-3 contactado por wsp</t>
  </si>
  <si>
    <t>ricikloni</t>
  </si>
  <si>
    <t>mauro@assaplast.com.ar</t>
  </si>
  <si>
    <t>9-2 contactado por mail.
19-2 solicito respuesta
26-2 contactado por wsp
Indicaron que ya no necesitan el servicio</t>
  </si>
  <si>
    <t>Medifarm</t>
  </si>
  <si>
    <t>Gorsi@scienza.com.ar</t>
  </si>
  <si>
    <t>Ecommerce de perfumería</t>
  </si>
  <si>
    <t>9-2 contactado por mail.
21-2 cotizado
11-3 seguimiento</t>
  </si>
  <si>
    <t>fabian chaves</t>
  </si>
  <si>
    <t>fabianchavesfotografo@gmail.com</t>
  </si>
  <si>
    <t>envíos una vez por semana a la plata</t>
  </si>
  <si>
    <t>9-2 contactado por mail.
19-2 solicito respuesta
26-2 contactado por wsp
28-2 no respondió</t>
  </si>
  <si>
    <t>Fermin Martinez</t>
  </si>
  <si>
    <t>ferminmartc@gmail.com</t>
  </si>
  <si>
    <t>9-2 contactado por mail.
19-2 solicito respuesta
26-2 contactado por wsp. Indicaron que ya lo solucionaron</t>
  </si>
  <si>
    <t>Nicaba SRL</t>
  </si>
  <si>
    <t>lniell@intagro.com</t>
  </si>
  <si>
    <t>11 4399 5357</t>
  </si>
  <si>
    <t xml:space="preserve">Venta de productos de madera, inicialmente juguetes (cocinitas, andadores, etc) </t>
  </si>
  <si>
    <t>9-2 contactado por mail.
15-2 envié cuestionario fulfillment
19-2 solicito respuesta
21-2 cotizado</t>
  </si>
  <si>
    <t>JUEBIL SRL</t>
  </si>
  <si>
    <t>natalias@bisonte.com.ar</t>
  </si>
  <si>
    <t>Buenos Aires. 100 pallets</t>
  </si>
  <si>
    <t>9-2 contactado por mail.
19-2 solicito respuesta
26-2 contactado por wsp. Me brindó otro mail.
26-2 envie mail
28-2 cotizado por wsp
11-3 seguimiento</t>
  </si>
  <si>
    <t>cotramel</t>
  </si>
  <si>
    <t>maryanomardaraz@hotmail.com.ar</t>
  </si>
  <si>
    <t>Lavallol, Lomas de Zamora. 200 Pallets Arlog cada 15 días</t>
  </si>
  <si>
    <t>8-2 contactado por mail
19-2 contactado por wsp
21-2 cotizado
26-2 seguimiento
11-3 sin respuestas. No avanzó</t>
  </si>
  <si>
    <t>AADEE S.A.</t>
  </si>
  <si>
    <t>compras@aadee.com.ar</t>
  </si>
  <si>
    <t>8-2 contactado por mail
19-2 solicito respuesta
26-2 telefono incorrecto. No avanzó</t>
  </si>
  <si>
    <t>Mauricio Pasquarelli</t>
  </si>
  <si>
    <t>maricio10pasquarelli@hotmail.com</t>
  </si>
  <si>
    <t>8-2 contactado por mail
19-2 contactado por wsp
21-2 solicito respuesta por wsp
23-2 no responde. No avanzó</t>
  </si>
  <si>
    <t xml:space="preserve">Cristacol </t>
  </si>
  <si>
    <t>garino@ppg.com</t>
  </si>
  <si>
    <t>Buenos Aires.Pallets nuevos 105*105 y de 90*120, con tratamiento fitosanitario. 500 unidades</t>
  </si>
  <si>
    <t xml:space="preserve">6-2 contactado por mail
6-2 solicitamos cotización de los pallets con Marcelo
19-2 cotizado
26-2 seguimiento
11-3 sin respuesta. No avanzó
</t>
  </si>
  <si>
    <t>Decomoda Mayorista</t>
  </si>
  <si>
    <t>Info@decomoda-mayorista.com.ar</t>
  </si>
  <si>
    <t>Distribuidora mayorista. Productos de regaleria y bazar, plasticos y algo de ceramica y vidrio.</t>
  </si>
  <si>
    <t>6-2 contactado por mail
19-2 cotizado
26-2 seguimiento
11-3 sin respuesta. No avanzó</t>
  </si>
  <si>
    <t xml:space="preserve">Selsa </t>
  </si>
  <si>
    <t>karol@selsa.com.ar</t>
  </si>
  <si>
    <t>Buenos Aires. Pallets usados</t>
  </si>
  <si>
    <t>5-2 contactado por mail
7-2 cotizado
26-2 seguimiento
11-3 no responde</t>
  </si>
  <si>
    <t>Pyme Al Aula</t>
  </si>
  <si>
    <t>soto.d.cristian@gmail.com</t>
  </si>
  <si>
    <t>Buenos Aires. 150 pallets arlog doble entrada, que soporten aproximadamente 500 kg</t>
  </si>
  <si>
    <t>6-2 contactado por mail.
19-2 solicito respuesta
26-2 contactado por wsp
27-2 cotizado
11-3 seguimiento</t>
  </si>
  <si>
    <t>BIDCOM</t>
  </si>
  <si>
    <t>massiel@bidcom.com.ar</t>
  </si>
  <si>
    <t>Pallets Arlog x 250 unidades. Flete a CABA</t>
  </si>
  <si>
    <t>1-2 cotizado
sin respuesta</t>
  </si>
  <si>
    <t>Sanitarios Mitre srl</t>
  </si>
  <si>
    <t>marketing@sanitariosmitre.com.ar</t>
  </si>
  <si>
    <t>Venta de loza sanitaria, a todo el pais.</t>
  </si>
  <si>
    <t>1-2 contactado por mail
16-2 cotizado
26-2 seguimiento
1-3 sin respuestas.</t>
  </si>
  <si>
    <t>BIOFERTYL</t>
  </si>
  <si>
    <t>biofertyl@gmail.com</t>
  </si>
  <si>
    <t>pallet tipo arlog 1x1,2 mts</t>
  </si>
  <si>
    <t>1-2 contactado por mail
6-2 solicito respuesta
7-2 cotizado
26-2 seguimiento
1-3 sin respuestas.</t>
  </si>
  <si>
    <t>Laboratorio Victoria</t>
  </si>
  <si>
    <t>flavia.e@labvictoria.com</t>
  </si>
  <si>
    <t>4555 1270</t>
  </si>
  <si>
    <t>Buenos Aires. 30 pallets.</t>
  </si>
  <si>
    <t>Vestiditos sa</t>
  </si>
  <si>
    <t>departamento.compras@mimo.com.ar</t>
  </si>
  <si>
    <t>Buenos Aires. 200 pallets usados</t>
  </si>
  <si>
    <t>26-1 contactado por mail y cotizado
sin respuesta</t>
  </si>
  <si>
    <t>Sukidesu SAS</t>
  </si>
  <si>
    <t>laila.corsino@gotikalabs.com</t>
  </si>
  <si>
    <t>29-1 contactado por mail
6-2 solicito respuesta
19-2 contactado por wsp
21-2 solicito respuesta. Indicó que en el caso de necesitar el servicio nos vuelve a contactar.</t>
  </si>
  <si>
    <t>AutoDrive</t>
  </si>
  <si>
    <t>eroino@autodrive.com.ar</t>
  </si>
  <si>
    <t>Buenos Aires. 100 unidades de Pallets de 110x100x10cm</t>
  </si>
  <si>
    <t>20-1 Cotizado
sin respuesta</t>
  </si>
  <si>
    <t>Ziel Technology</t>
  </si>
  <si>
    <t>diegomerens@gmail.com</t>
  </si>
  <si>
    <t>Buenos Aires. Pallets de 1ra 80x120</t>
  </si>
  <si>
    <t>29-1 contactado por mail
16-2 cotizado
12-3 sin respuesta</t>
  </si>
  <si>
    <t>Laboratorios Andromaco</t>
  </si>
  <si>
    <t>mojeda@andromaco.com.ar</t>
  </si>
  <si>
    <t xml:space="preserve">200.000 pallets Euro normalizado </t>
  </si>
  <si>
    <t>29-1 cotizado, según presupuesto TOMOL con valor enero. Pero al ser EURO hay muy poco stock.
Sin respuesta</t>
  </si>
  <si>
    <t>intek</t>
  </si>
  <si>
    <t>veronica.bagnolo@intektoys.com</t>
  </si>
  <si>
    <t>Buenos Aires. 500 pallets normalizados de 1,20 x 1 mts. Entrega en Tortuguitas</t>
  </si>
  <si>
    <t>Cotizado 23/01
29/1 me contestan que la compra fue pospuesta</t>
  </si>
  <si>
    <t>Perfume Adicta - Cheeryl</t>
  </si>
  <si>
    <t>nacho10_6@hotmail.com</t>
  </si>
  <si>
    <t>Venta de mini perfumeros. El producto mide 15x5 cm y pesa 33 gr. Entre 100 y 200 pedidos mensuales.</t>
  </si>
  <si>
    <t>25-1 contactado por mail
6-2 solicito respuesta
16-2 cotizado
26-2 seguimiento por mail
1-3 no responde</t>
  </si>
  <si>
    <t>bioforma</t>
  </si>
  <si>
    <t>pazosantiago@gmail.com</t>
  </si>
  <si>
    <t>11 2751-4080</t>
  </si>
  <si>
    <t>Venta de Herramientas para las ciencias de la salud, la nutrición y el deporte.</t>
  </si>
  <si>
    <t>25-1 contactado por mail
6-2 contactado por wsp
9-2 solicito respuesta por wsp
16-2 no avanzó. No responde.</t>
  </si>
  <si>
    <t>MAXTECH</t>
  </si>
  <si>
    <t>Deselladoresadh@gmail.com</t>
  </si>
  <si>
    <t>22-1 contactado por mail
25-1 contactado por wsp</t>
  </si>
  <si>
    <t xml:space="preserve">Refillkit </t>
  </si>
  <si>
    <t>VENTASREFILLKIT@GMAIL.COM</t>
  </si>
  <si>
    <t>22-1 contactado por wsp
30-1 contactado por wsp nuevamente
30-1 indicaron que ya contrataron una logistica</t>
  </si>
  <si>
    <t>MOG SUPPLY</t>
  </si>
  <si>
    <t>LOGISTICA@MOGSUPPLY.COM.AR</t>
  </si>
  <si>
    <t>22-1 contactado por mail
30-1 solicite rta por mail
30-1 contactado por wsp
6-2 me vuelvo a contactar por wsp 
9-2 Sin respuesta. No avanzó</t>
  </si>
  <si>
    <t>Total Home SA</t>
  </si>
  <si>
    <t>dsulam@totalhome.com.ar</t>
  </si>
  <si>
    <t>Venta de productos electrónicos (desde auriculares a parlantes). Ubicados en Benavidez. entre 40 y 60 pedidos diarios</t>
  </si>
  <si>
    <t>26-1 contactado por mail
31-1 cotizado
21-2 seguimiento por mail. Aun sin respuesta
1-3 sin respuestas.</t>
  </si>
  <si>
    <t>GUILLEN SA</t>
  </si>
  <si>
    <t>firebuble@hotmail.com</t>
  </si>
  <si>
    <t>29-1 contactado por mail
1-2 solicita respuesta
12-3 no responde</t>
  </si>
  <si>
    <t>Piet</t>
  </si>
  <si>
    <t>ecommerce@piet.com.ar</t>
  </si>
  <si>
    <t>Venta de indumentaria. 25 pedidos diarios aprox. integracion con woocommerce</t>
  </si>
  <si>
    <t>15-1 contactado por mail
30-1 solicité respuesta por mail
Numero de telefono incorrecto
6-2 no avanzó. Nunca respondieron</t>
  </si>
  <si>
    <t>VANESA DURAN SA</t>
  </si>
  <si>
    <t>estanislao.chiotta@vanesa.com.ar</t>
  </si>
  <si>
    <t xml:space="preserve">Entrega en Cordoba. Cotizacion de pallets por 100, 200 y 300 unidades. </t>
  </si>
  <si>
    <t>15-1 cotizado
sin respuesta</t>
  </si>
  <si>
    <t>surplast</t>
  </si>
  <si>
    <t>carolina.benitez@surplast.com.ar</t>
  </si>
  <si>
    <t>Buenos Aires. Pallets nuevos, dobles, de 120 x100</t>
  </si>
  <si>
    <t>18-1 contactado por mail.
29/1 me vuelvo a contactar por mail. Contestan que por el momento no necesitan.</t>
  </si>
  <si>
    <t>Federico Teran</t>
  </si>
  <si>
    <t>federicoteran84@gmail.com</t>
  </si>
  <si>
    <t>marca de alimento para mascotas. Empresa en construcción</t>
  </si>
  <si>
    <t>18-1 contactado por mail. Consulto si son Xd o FF
30-1 contactado por wsp
6-2 contactado por wsp nuevamente
9-2 sin respuesta.</t>
  </si>
  <si>
    <t>KYN New Life</t>
  </si>
  <si>
    <t>ka2815@hotmail.com</t>
  </si>
  <si>
    <t>19-1 contactado por mail
30-1 contactado por wsp
6-2 solicito respuesta por wsp nuevamente
9-2 sin respuesta.</t>
  </si>
  <si>
    <t>Anckel</t>
  </si>
  <si>
    <t>logistica@anckel.com</t>
  </si>
  <si>
    <t>Buenos Aires. pallets de 1.20 x 1.20 reforzados</t>
  </si>
  <si>
    <t xml:space="preserve">12-1 contactado por mail.
18-1 sin respuesta. Se vuelve a contactar
29/1 sin respuesta. Me vuelvo a contactar solicitando plano </t>
  </si>
  <si>
    <t>Bellavita Cultivos / Ripcom Sas</t>
  </si>
  <si>
    <t>romanignacio1@gmail.com</t>
  </si>
  <si>
    <t>Marketplace mayorista del rubro cannabico.</t>
  </si>
  <si>
    <t>19-1 contactado por wsp
30-1 me volvi a contactar por wsp. Envié formulario de Full
6-2 solicito respuesta
7-2 envió datos para cotizar
16-2 cotizado
26-2 seguimiento por wsp
1-3 no responde</t>
  </si>
  <si>
    <t>FRECOM</t>
  </si>
  <si>
    <t>lbermudez@frecom.com.ar</t>
  </si>
  <si>
    <t>Empresa autopartista. Ubicados en Flores. 50 pedidos diarios</t>
  </si>
  <si>
    <t>19-1 contactado por mail
30-1 contactado por wsp
31-1 cotizado
20-2 seguimiento
26-2 sin respuesta despues de enviar propuesta. No avanzó</t>
  </si>
  <si>
    <t>NELO DISEÑOS</t>
  </si>
  <si>
    <t>COMPRAS@NELO.COM.AR</t>
  </si>
  <si>
    <t xml:space="preserve">Buenos Aires. 15 pallet para exportación con certificado. </t>
  </si>
  <si>
    <t>DMD International</t>
  </si>
  <si>
    <t>amingote@dmdinternational.com.ar</t>
  </si>
  <si>
    <t>fabricación, importación y venta de productos de iluminación led.</t>
  </si>
  <si>
    <t>10-1 contactado
2-2 indicaron que decidieron seguir con otra empresa</t>
  </si>
  <si>
    <t>Marvia Creaciones</t>
  </si>
  <si>
    <t>marviacreacionesenporcelana@gmail.com</t>
  </si>
  <si>
    <t>19-1 contactado por mail
25-1 contactado por wsp
6-2 vuelvo a contactarme por wsp
9-2 no respondió</t>
  </si>
  <si>
    <t>Bralar SRL</t>
  </si>
  <si>
    <t>adminsitracion@bralarsrl.com</t>
  </si>
  <si>
    <t>3327 50-4028</t>
  </si>
  <si>
    <t>envio desde Benavidez con entrega a Rio Grande-Tierra del Fuego</t>
  </si>
  <si>
    <t>Ya consiguieron otro proveedor</t>
  </si>
  <si>
    <t>Dupan Original S.R.L.</t>
  </si>
  <si>
    <t>dupanoriginalsrl@gmail.com</t>
  </si>
  <si>
    <t>11 3879-2822</t>
  </si>
  <si>
    <t>300/400 envios mensuales a A.M.B.A. e interior del pais</t>
  </si>
  <si>
    <t>10-1 contactado por mail
29-1 me  vuelvo a contactar x mail. Sin rta aun
1/1 no contestan</t>
  </si>
  <si>
    <t>Sumeru Ayurveda S.A.</t>
  </si>
  <si>
    <t>diego.suranyi@srisritattva.com.ar</t>
  </si>
  <si>
    <t>Buenos Aires. 30 pallets normalizados</t>
  </si>
  <si>
    <t>8-1 cotizado
15-1 se consulta por la cotización enviada
sin respuesta</t>
  </si>
  <si>
    <t>El Zeibo SRL y Felda SRL</t>
  </si>
  <si>
    <t>matiasescobar@elzeibo.com.ar</t>
  </si>
  <si>
    <t>5-1 contactado
18-1 solicito respuesta 
25-1 contactado por wsp. Indicaron que se encuentran de vacaciones hasta Marzo</t>
  </si>
  <si>
    <t>Melania Professional</t>
  </si>
  <si>
    <t>melaniaprofesionalstore@gmail.com</t>
  </si>
  <si>
    <t>11 6292-9712</t>
  </si>
  <si>
    <t>Comercializa pequeños insumos para estética</t>
  </si>
  <si>
    <t>3-1 contactado por mail
5-1 cotizado
19-1 seguimiento de cotización por wsp
25-1 no avanzó. Sin respuesta</t>
  </si>
  <si>
    <t>Voestalpine</t>
  </si>
  <si>
    <t>jackeline.peves@voestalpine.com</t>
  </si>
  <si>
    <t>Buenos Aires. 
Pallet de 800mm x 800mm ,doble entrada ,9 patas (tacos )de 100mm de altura unidas x 3 largueros inferiores.
pallet de 500 x 500 mm , con 3 patas de 95 mm de altura , sin refuerzo inferior</t>
  </si>
  <si>
    <t xml:space="preserve">18-1 contactado por mail.
29-1 me vuelvo a contactar x mail. Sin rta aun
31-1 envio a cotizar a Wood Pallets. Le hable a Ignacio para ver en q anda pero no responde aun
</t>
  </si>
  <si>
    <t xml:space="preserve">Herfean franquicias alimenticias </t>
  </si>
  <si>
    <t>sergio@guapaletas.com</t>
  </si>
  <si>
    <t>116917-5398</t>
  </si>
  <si>
    <t>40 unidades aprox de pallets tipo arlog de 1 x 1.2 sin la madera abajo en los extremos. Buenos Aires</t>
  </si>
  <si>
    <t>18-1 contactado por mail.
No contestan</t>
  </si>
  <si>
    <t>Sonda Argentina S.A.</t>
  </si>
  <si>
    <t>eduardo.gomezdonati@sonda.com</t>
  </si>
  <si>
    <t>20 pallets usados de 1 x 1,2 m. Entrega en CABA</t>
  </si>
  <si>
    <t>18-1 contactado por mail.
29/1 por el momento no necesitan</t>
  </si>
  <si>
    <t>CafeImperio</t>
  </si>
  <si>
    <t>tajespatricioadrian@gmail.com</t>
  </si>
  <si>
    <t>5-1 contactado por mail
18-1 solicito respuesta 
25-1 contactado por wsp
6-2 sin respuesta por ningun medio. No avanzó</t>
  </si>
  <si>
    <t>SEDA PIC SA</t>
  </si>
  <si>
    <t>mpages@sedasa.com.ar</t>
  </si>
  <si>
    <t>02242-432157</t>
  </si>
  <si>
    <t>Buenos Aires</t>
  </si>
  <si>
    <t>11-1 cotizado
18-1 seguimiento de cotización
sin respuesta</t>
  </si>
  <si>
    <t xml:space="preserve">Digitali </t>
  </si>
  <si>
    <t>cristian@digitali.com.ar</t>
  </si>
  <si>
    <t>11 3235-5826</t>
  </si>
  <si>
    <t>Articulos de electronica, hogar. Desconsolidado de contenedores de 20 y 40, 3 contenedores cada 15 dias. Reparto en Amba de paqueteria y de pallets completos en Amba</t>
  </si>
  <si>
    <t>8-1 cotizado
18-1 seguimiento de cotización
sin respuesta</t>
  </si>
  <si>
    <t>INDUSNOR S.A.</t>
  </si>
  <si>
    <t>compra@coafi.com</t>
  </si>
  <si>
    <t>19-12 contactado
26-12 cotizado
sin rspuesta
15-1 se contactaron que necesitan pallets de 1.6 x1.6</t>
  </si>
  <si>
    <t>Wayne Chemical</t>
  </si>
  <si>
    <t>gabriel@wayne.com.ar</t>
  </si>
  <si>
    <t>Venden baldes con pastillas para limpiez de hornos y productos de limpieza de cafeteras. CABA</t>
  </si>
  <si>
    <t>13-12 contactado por mail 
19-12 envié cotización 
sin respuesta
26-12 se consultó por mail
28-12 reunión con Cami.
18-1 seguimiento por la cotización</t>
  </si>
  <si>
    <t>Hogar y Jardin</t>
  </si>
  <si>
    <t>tienda.online@ncl.ar</t>
  </si>
  <si>
    <t>APER</t>
  </si>
  <si>
    <t>Integración con Aper, venta de muebles y herramientas para jardin</t>
  </si>
  <si>
    <t>14-12 le pase la cotización de Aper 
20-12 contactado para solicitar respuesta sobre la propuesta
26-12 volvi a contactarme
17-1 Envié cotización actualizada
25-1 consulto por cotizacion 
5-2 sin respuesta. No avanzó</t>
  </si>
  <si>
    <t>Aeropuertos Argentina 2000 S.A.</t>
  </si>
  <si>
    <t>ricardo.barricarte@aa2000.com.ar</t>
  </si>
  <si>
    <t>Pallets a medida. Cotizar con Marcelo</t>
  </si>
  <si>
    <t>Marcelo cotizó, me parece un costo muy caro. Revisar con Cesar.
11-12 cotizado
26-12 contactado por respuesta de la cotización
18/1 se consulta por actualizacion de presupuesto
no avanza</t>
  </si>
  <si>
    <t>Argencred - Argencompras</t>
  </si>
  <si>
    <t>jmarrero@argenpesos.com</t>
  </si>
  <si>
    <t>Venta de celulares. Vicente Lopez</t>
  </si>
  <si>
    <t>27-11 Contactado por Whatsapp 
29-11 Cotizado
1/12 estan interesados. Esperando datos para el alta
18-1 se contacta nuevamente</t>
  </si>
  <si>
    <t>ARCOR</t>
  </si>
  <si>
    <t>asoria@arcor.com</t>
  </si>
  <si>
    <t>Colecta y reparacion de pallets</t>
  </si>
  <si>
    <t>19/12 avisan que se van a comunicar mediados de Enero del sector de compras
23/1 mail de seguimiento. Adriana esta volviendo de vacaciones
14/2 envia cesar la propuesta
19/4 quieren nueva coti actualizada
22/11 auditoria aprobada
4-12 se solicitan datos para cotizar
26-12 se vuelve a insistir con los datos que faltan para cotizar</t>
  </si>
  <si>
    <t>Solutions</t>
  </si>
  <si>
    <t>dlsgrandescuentas@gmail.com</t>
  </si>
  <si>
    <t>Envio a mar del plata de 3 pallets</t>
  </si>
  <si>
    <t>×</t>
  </si>
  <si>
    <t>11-7 Contactado.  No viable</t>
  </si>
  <si>
    <t xml:space="preserve">
</t>
  </si>
  <si>
    <t>XCMG GROUP LATAM</t>
  </si>
  <si>
    <t>bruno.fernandez@xcmg-america.com</t>
  </si>
  <si>
    <t>Envio flete</t>
  </si>
  <si>
    <t>4-7 Queria translado, no viable.</t>
  </si>
  <si>
    <t>Gomu Srl</t>
  </si>
  <si>
    <t>info@gomu.com.ar</t>
  </si>
  <si>
    <t>100 metros cuadrados para guardar mercadería que requiere frio y de almacen</t>
  </si>
  <si>
    <t>26-5 Contactado. No viable</t>
  </si>
  <si>
    <t>ADUANAR</t>
  </si>
  <si>
    <t>import@aduanar.com</t>
  </si>
  <si>
    <t xml:space="preserve"> 351 6229888</t>
  </si>
  <si>
    <t>Necesito 100 unidades con sello fitosanitarios para la ciudad de Resistencia, Chaco</t>
  </si>
  <si>
    <t>27-6 Contactado. No viable</t>
  </si>
  <si>
    <t>Argen-Glob SRL</t>
  </si>
  <si>
    <t>santiago@mascomex.com.ar</t>
  </si>
  <si>
    <t>pallets de 1200 x 1200, preferentemente plásticos</t>
  </si>
  <si>
    <t>27-6 Contactado por mail. Requieren pallets de plastico</t>
  </si>
  <si>
    <t>Intermepro</t>
  </si>
  <si>
    <t>nicolas.luoni@intermepro.com</t>
  </si>
  <si>
    <t>cotizaciones de viajes de forma frecuente</t>
  </si>
  <si>
    <t>25-6 
Necesita fletes. No viable</t>
  </si>
  <si>
    <t>YUGEN SA</t>
  </si>
  <si>
    <t>compras@Wecare.com.ar</t>
  </si>
  <si>
    <t>2 Pallets de madera para piso con medida de 1,20 x 1.</t>
  </si>
  <si>
    <t>MUY POCO</t>
  </si>
  <si>
    <t>FAMMA AUTOMOTIVE</t>
  </si>
  <si>
    <t>ivan.vallejos@grupomarma.com.ar</t>
  </si>
  <si>
    <t>pedir cotizacion por tarimas plasticas.</t>
  </si>
  <si>
    <t>Necesitan pallets de plastico</t>
  </si>
  <si>
    <t>Evertec</t>
  </si>
  <si>
    <t>lfayo@gsnet.ar</t>
  </si>
  <si>
    <t>5368-7186</t>
  </si>
  <si>
    <t>Masseube</t>
  </si>
  <si>
    <t>carmenlopezlacarrere@gmail.com</t>
  </si>
  <si>
    <t>BSAS (AMBA)Necesito pallets sanitizados (con certificado sanitario) ARLOG</t>
  </si>
  <si>
    <t>No viable</t>
  </si>
  <si>
    <t>Rigolleau</t>
  </si>
  <si>
    <t>ventas01@rigolleau.com.ar</t>
  </si>
  <si>
    <t>cotizar en envio a Brasil de productos frágil, de vidrio</t>
  </si>
  <si>
    <t>HPC industriales</t>
  </si>
  <si>
    <t>compras.camhsa@gmail.com</t>
  </si>
  <si>
    <t>Florencio Varela a - santiago del estero, 20 contenedores bines ib</t>
  </si>
  <si>
    <t>Blanesi sa</t>
  </si>
  <si>
    <t>Ignaciovicentev@gmail.com</t>
  </si>
  <si>
    <t xml:space="preserve"> medio pallets para poder moverlos por pasillos más angostos y puertas comunes</t>
  </si>
  <si>
    <t>PUBLICIDAD MAGENTA PYP SA</t>
  </si>
  <si>
    <t>ingresosmagenta@gmail.com</t>
  </si>
  <si>
    <t>Envio de 15 pallets (48x48x88).</t>
  </si>
  <si>
    <t>VULCANO SA</t>
  </si>
  <si>
    <t>belen.rodriguez@vulcano-sa.com</t>
  </si>
  <si>
    <t>Cordoba. Palletes en dimensión estándar de 1200 mm x 1000 mm   -  100 /200 UNIDADES</t>
  </si>
  <si>
    <t>Piso 2 S.A</t>
  </si>
  <si>
    <t>gustavor@piso2.com.ar</t>
  </si>
  <si>
    <t>Quería saber sobre pallets americano</t>
  </si>
  <si>
    <t>Embajada De Israel</t>
  </si>
  <si>
    <t>Goldstoff@gmail.com</t>
  </si>
  <si>
    <t xml:space="preserve"> manejo de nuestro correo diplomático que incluya todos los gastos como oficialización de documentación, flete, etc</t>
  </si>
  <si>
    <t>Eblo Gourmet S.A</t>
  </si>
  <si>
    <t>administracion1@paulinecafe.com.ar</t>
  </si>
  <si>
    <t>envios de servicios de catering y desayunos</t>
  </si>
  <si>
    <t xml:space="preserve">30-5 No viable. 
</t>
  </si>
  <si>
    <t>el rapido srl</t>
  </si>
  <si>
    <t>pablochmi@yahoo.com.ar</t>
  </si>
  <si>
    <t>tercerizar la logistica</t>
  </si>
  <si>
    <t>Veolia Water Technologies Argentina</t>
  </si>
  <si>
    <t xml:space="preserve"> richard.valdez@veolia.com</t>
  </si>
  <si>
    <t>Necesita almacenamiento para quimicos</t>
  </si>
  <si>
    <t>PRETOCOM</t>
  </si>
  <si>
    <t>INFOPRETOCOM@GMAIL.COM</t>
  </si>
  <si>
    <t>BS. AS. A PCIA DE SALTA PRENSA HIDRÁULICA MEDIDAS 80 X 1,60 X 2,30 DE ALTURA PRESO APROX 900 KGS.</t>
  </si>
  <si>
    <t>Flete de Bs As a Salta .</t>
  </si>
  <si>
    <t>SAIEP</t>
  </si>
  <si>
    <t>aponcini@laanonima.com.ar</t>
  </si>
  <si>
    <t>Servicio de ultima milla para pedidos de supermercado</t>
  </si>
  <si>
    <t>Son productos alimenticios</t>
  </si>
  <si>
    <t>Bozenlab SA</t>
  </si>
  <si>
    <t>mb@bznlab.com</t>
  </si>
  <si>
    <t>BS.AS (AMBA). Entre 10 y 30 pallets  sanitarios (nuevos o usados) dependiendo de las medidas</t>
  </si>
  <si>
    <t>Muy poco</t>
  </si>
  <si>
    <t>LX PANTOS ARG SA</t>
  </si>
  <si>
    <t>OPERACIONESFFAR@LXPANTOS.COM</t>
  </si>
  <si>
    <t>cotizar camiones desde Salta (Parque Güemes) hasta Puerto de Zarate o Puerto de Buenos Aires con bolsones de Litio sobre pallets. Se estiman 110 camiones mensuales.</t>
  </si>
  <si>
    <t>Fletes de distancias muy largas y de cargas peligrosas</t>
  </si>
  <si>
    <t>Paddle</t>
  </si>
  <si>
    <t>Camilay.arenas@gmail.com</t>
  </si>
  <si>
    <t>traslado de 2 palets de aprox 135kg desde el puerto de Buenos Aires hasta San justo Pcia de Bs As.</t>
  </si>
  <si>
    <t xml:space="preserve">SERVIBOL VENTAS </t>
  </si>
  <si>
    <t>ventas@servibol.com.ar</t>
  </si>
  <si>
    <t>11-3516-8071</t>
  </si>
  <si>
    <t>Integración con ICBC</t>
  </si>
  <si>
    <t>8-5 contactado por mail
Crossdocking en Rosario</t>
  </si>
  <si>
    <t>All in Home</t>
  </si>
  <si>
    <t>mperez@praga.com.ar</t>
  </si>
  <si>
    <t>Precisa envios con moto</t>
  </si>
  <si>
    <t>8-5 contactado por mail. Indico que no contamos con envios de paquetes con moto</t>
  </si>
  <si>
    <t>Tomas Vukojicic</t>
  </si>
  <si>
    <t>tomasvukojicic@gmail.com</t>
  </si>
  <si>
    <t>Precisa transporte con camara de refrigeración</t>
  </si>
  <si>
    <t>Le comenté que no tenemos transporte con refrigeración</t>
  </si>
  <si>
    <t>Igalfer SRL</t>
  </si>
  <si>
    <t>vregis@igalfer.srl</t>
  </si>
  <si>
    <t>11 2613-4825</t>
  </si>
  <si>
    <t>Entrega de paquetes contrareembolso</t>
  </si>
  <si>
    <t>17-4 contactado por mail. Indique que no trabajamos de esa manera.</t>
  </si>
  <si>
    <t>Distribuidora Mónaco</t>
  </si>
  <si>
    <t>yesicabossetti@gmail.com</t>
  </si>
  <si>
    <t>Envios Flex</t>
  </si>
  <si>
    <t>12-4 contactado por mail
No es viable, solo requiere envios flex</t>
  </si>
  <si>
    <t>CIMER</t>
  </si>
  <si>
    <t>gonzaloaltieri@gmail.com</t>
  </si>
  <si>
    <t>Traslado de un ecógrafo desde Escobar, Buenos Aires hasta Tucumán</t>
  </si>
  <si>
    <t>10-4 me contacté indicando que no es posible.</t>
  </si>
  <si>
    <t>Requieren motomensajeria</t>
  </si>
  <si>
    <t>10-4 contactado por mail. Indico que no ofrecemos motomensajeria por el momento.</t>
  </si>
  <si>
    <t>BAGNOLS</t>
  </si>
  <si>
    <t>luis.perez@bagnols.com.ar</t>
  </si>
  <si>
    <t>acarreo de 96 baterías de gel tubular marca Narada modelo 24OPzV3000 dentro de CABA</t>
  </si>
  <si>
    <t>22-3 contactado por mail
26-3 no viable, no contamos con transporte habilitado para transportar el volumen de productos que necesitan</t>
  </si>
  <si>
    <t>La fondiatta</t>
  </si>
  <si>
    <t>juan@lafondiatta.com</t>
  </si>
  <si>
    <t>entrega de 2mil mochilas dsde buenos aires a rosario
Serian aprox 135 cajas de 33cm x 53cm x 80cm</t>
  </si>
  <si>
    <t>19-3 indico que no realizamos fletes.</t>
  </si>
  <si>
    <t>Plastigas</t>
  </si>
  <si>
    <t>lsantoni@servisteel.com.ar</t>
  </si>
  <si>
    <t>15-3 contactado por mail
19-3 solo estan interesados en un sistema de Tracking, aparte se encuentran en Mar del Plata. No viable</t>
  </si>
  <si>
    <t>Mercado Epicureo</t>
  </si>
  <si>
    <t>valentidd@gmail.com</t>
  </si>
  <si>
    <t>Transporte de Picadas, sandwiches, patas de jamon, etc</t>
  </si>
  <si>
    <t>19-3 indique que no estamos habilitados</t>
  </si>
  <si>
    <t>Enersys Arg. S.A.</t>
  </si>
  <si>
    <t>mario.rebolo@ar.enersys.com</t>
  </si>
  <si>
    <t xml:space="preserve">12-3 contactado por mail
19-3 solicito respuesta
21-3 no contamos con chasis ni semis habilitados para cargas peligrosas </t>
  </si>
  <si>
    <t>Fango bachas</t>
  </si>
  <si>
    <t>diegos@fangobachas.com.ar</t>
  </si>
  <si>
    <t>Buenos Aires. 10 pallets Arlog con tratamiento para exportación</t>
  </si>
  <si>
    <t>12-3 contactado por mail
19-3 solicito respuesta
No avanzó porque necesitan muy poca cantidad fumigados.</t>
  </si>
  <si>
    <t>DE TODO ARGENTINA</t>
  </si>
  <si>
    <t>detodoargentina2021@gmail.com</t>
  </si>
  <si>
    <t>Productos de: almacén (desde productos secos, hasta productos que necesitan una cadena de frío) lencería, marroquinería, bazar, juguetes, librería, Electrodomésticos, chicos, medianos, y grandes, entre otros.</t>
  </si>
  <si>
    <t>11-3 contactado por mail
18-3 indicaron que solo necesitan logistica para alimentos</t>
  </si>
  <si>
    <t>logisflex</t>
  </si>
  <si>
    <t>javierdaporta@yahoo.com.ar</t>
  </si>
  <si>
    <t>Solicitan una camioneta para entrega de medicamentos</t>
  </si>
  <si>
    <t>No realizamos flete</t>
  </si>
  <si>
    <t>PAMSA</t>
  </si>
  <si>
    <t>acaldera@pamsa.com.ar</t>
  </si>
  <si>
    <t>11 6681-0525</t>
  </si>
  <si>
    <t>Transporte de carga peligrosa Campana - Jujuy - Zarate.  36 TN por viaje aproximadamente</t>
  </si>
  <si>
    <t>27-2 contactado por mail. Informo que los camiones no estan aptos para el transporte de ese peso</t>
  </si>
  <si>
    <t>Mateo Puccio</t>
  </si>
  <si>
    <t>Mateoo.puccio@gmail.com</t>
  </si>
  <si>
    <t>Productos gastronomicos</t>
  </si>
  <si>
    <t>26-2 contactado por mail
No viable. Transporte de comida.</t>
  </si>
  <si>
    <t>Top gear S.r.l</t>
  </si>
  <si>
    <t>almacenamiento de  cartuchos de gas butano</t>
  </si>
  <si>
    <t>21-2 indico que no es posible almacenar materiales peligrosos.</t>
  </si>
  <si>
    <t>Bigsur bros</t>
  </si>
  <si>
    <t>australiansea@hotmail.com</t>
  </si>
  <si>
    <t>Envio desde mar del plata a zona sur</t>
  </si>
  <si>
    <t>19-2 contactado por mail
26-2 solicito respuesta
No viable</t>
  </si>
  <si>
    <t>JUF SRL</t>
  </si>
  <si>
    <t>Recupero de pallets</t>
  </si>
  <si>
    <t>jdelmolino@h30.store</t>
  </si>
  <si>
    <t xml:space="preserve">Buenos Aires. recupero de pallets </t>
  </si>
  <si>
    <t>14-2 contactado por mail
16-2 requiere recupero en varias provincias</t>
  </si>
  <si>
    <t>Enogarage</t>
  </si>
  <si>
    <t>ADMINISTRACION@ENOGARAGE.COM</t>
  </si>
  <si>
    <t>Busca envios Flex con corte a las 16hs</t>
  </si>
  <si>
    <t>8-2 me contacté indicandole que no realizamos envios flex a los clientes de Cross por el tiempo de colecta que manejamos.</t>
  </si>
  <si>
    <t>PHIAL SRL</t>
  </si>
  <si>
    <t>tomas.cadena@hotmail.com</t>
  </si>
  <si>
    <t>Venta de productos congelados. Necesita logistica con camara de refrigeración</t>
  </si>
  <si>
    <t>2-2 indicamos que no contamos ofrecemos servicio de transporte con cámaras de refrigeración.</t>
  </si>
  <si>
    <t>ESPACIO INDUSTRIA</t>
  </si>
  <si>
    <t>asistente-operaciones@espaciomarketing.com</t>
  </si>
  <si>
    <t>Venta de herramientas y elementos para industria. Necesitan logistica que haga envios de paquetes de mas de 50kg</t>
  </si>
  <si>
    <t>29-1 contactado por mail
30-1 indicaron que necesitan si o si transportar paquetes de hasta 100kg al interior</t>
  </si>
  <si>
    <t>Suref</t>
  </si>
  <si>
    <t>info@suref.com.ar</t>
  </si>
  <si>
    <t>Buscan servicio FLEX con colecta.</t>
  </si>
  <si>
    <t>29-1 contactado por mail
6-2 solicito respuesta
7-2 Indicaron que necesitan servicio Flex con colecta en el día. No les interesa el servicio</t>
  </si>
  <si>
    <t>Diarco</t>
  </si>
  <si>
    <t>bantoine@diarco.com.ar</t>
  </si>
  <si>
    <t>Venta de aceites de oliva, dulces, frutas conservadas.</t>
  </si>
  <si>
    <t xml:space="preserve">29-1 contactado por mail
31-1 envío formulario para fulfillment.
6-2 solicito respuesta. Se encuentra de vacaciones
11-3 envió el cuestionario
13-3 esperando respuesta de Cesar para cotizar
15-3 No podemos almacenar sus productos ya que son alimentos. </t>
  </si>
  <si>
    <t>crivo srl</t>
  </si>
  <si>
    <t>pablo@crivo.com.ar</t>
  </si>
  <si>
    <t>Buenos Aires. 20 /30 pallets medida 122 x 244 cm para 1200 kg</t>
  </si>
  <si>
    <t>Es muy poca cantidad para enviar a fabricar. Los proveedores piden min 200 pallets</t>
  </si>
  <si>
    <t>Fed And Vel</t>
  </si>
  <si>
    <t>compras@cormac.com.ar</t>
  </si>
  <si>
    <t xml:space="preserve">Cordoba. pallets nuevos o reacondicionados </t>
  </si>
  <si>
    <t>Necesitan pallets para Holcim, con entrega en Cordoba. No dan los costos por el margen que le tienen que agregar.</t>
  </si>
  <si>
    <t>PILARES</t>
  </si>
  <si>
    <t>dario.julian@pilaresca.com.ar</t>
  </si>
  <si>
    <t>Almacenamiento de Pan dulces. 2.15 pallets incluido de ALTO, 600 kilos</t>
  </si>
  <si>
    <t>19-1 contactado por mail
30-1 contactado por wsp, consulto si necesitan Senasa
15-2 informo que no es posible almacenar comida en nuestro depo</t>
  </si>
  <si>
    <t>Irma</t>
  </si>
  <si>
    <t>IRPACKIRMA@GMAIL.COM</t>
  </si>
  <si>
    <t>11 6784-4300</t>
  </si>
  <si>
    <t>Envio desde San Martin, bs as. A San bernardo. 15 bultos</t>
  </si>
  <si>
    <t>15-1 indique que no realizamos fletes.</t>
  </si>
  <si>
    <t>LOGARTE SRL</t>
  </si>
  <si>
    <t>marcelo.sanchez@logarte.com</t>
  </si>
  <si>
    <t>Buscan unidades para reparto en CABA y GBA de cargas peligrosas y con satelital.
Chasis. balancín , camionetas y 710.</t>
  </si>
  <si>
    <t>Es una logistica que busca tercerizar los servicios. No dan los costos</t>
  </si>
  <si>
    <t>ESTUDIO ADUANERO DOCK SIDE S.A.S.</t>
  </si>
  <si>
    <t>rcuna@docksidebrokers.com</t>
  </si>
  <si>
    <t>5-1 contactado. Mail incorrecto.
15-1 contactado por mail
No viable, Solicitan deposito fiscal y nacional con RENPRE</t>
  </si>
  <si>
    <t>Bringas Mariano</t>
  </si>
  <si>
    <t>mariano.br@hotmail.com.ar</t>
  </si>
  <si>
    <t>Necesita hacer un envio en CABA</t>
  </si>
  <si>
    <t>2-1 le indiqué que no realizamos el servicio de flete unicamente</t>
  </si>
  <si>
    <t>Bavosi sa</t>
  </si>
  <si>
    <t>odesanzo@bavosi.com</t>
  </si>
  <si>
    <t>Venta de productos alimenticios(Conservas, frutos secos, semillas y especias)</t>
  </si>
  <si>
    <t>✲</t>
  </si>
  <si>
    <t>11-4 contactado por mail
15-4 reunión. Indicaron que no tienen información aun de la operación ya que no empezaron con la venta online.</t>
  </si>
  <si>
    <t xml:space="preserve">Biofarma </t>
  </si>
  <si>
    <t>carolina.fassi@biofarmaweb.com.ar</t>
  </si>
  <si>
    <t>Cordoba. Recupero de pallets</t>
  </si>
  <si>
    <t>8-3 contactado por mail</t>
  </si>
  <si>
    <t>BETA NITRATO</t>
  </si>
  <si>
    <t>betanitrato@gmail.com</t>
  </si>
  <si>
    <t>Empresa de suplementación para deportistas, de Brasil.</t>
  </si>
  <si>
    <t>8-2 contactado por Cesar para coordinar una reunión
26-2 En cuanto tengan avances sobre el proyecto, se van a comunicar</t>
  </si>
  <si>
    <t>F_Inicio ↓</t>
  </si>
  <si>
    <t>Prioridad</t>
  </si>
  <si>
    <t>Cliente↓</t>
  </si>
  <si>
    <t>Servicio a Cotizar ↓</t>
  </si>
  <si>
    <t>Contacto</t>
  </si>
  <si>
    <t>Datos importantes informados por cliente ↓</t>
  </si>
  <si>
    <t>Estado</t>
  </si>
  <si>
    <t>SubEstado</t>
  </si>
  <si>
    <t>Resultado</t>
  </si>
  <si>
    <t>Dias ↓</t>
  </si>
  <si>
    <t>F_Coment↓</t>
  </si>
  <si>
    <t>DASA</t>
  </si>
  <si>
    <t>Crossdocking</t>
  </si>
  <si>
    <t>eugenia.azambuja@dasa.com.uy</t>
  </si>
  <si>
    <t>GOOGLE</t>
  </si>
  <si>
    <t>Cotizar crossdock y logsitca inversa</t>
  </si>
  <si>
    <t>1 | Por Cotizar</t>
  </si>
  <si>
    <t>1 | Pendiente</t>
  </si>
  <si>
    <t>13-7 hice primera reunion. Estuve con Ana, Nayara y Maria Eugenia. Para cotizar</t>
  </si>
  <si>
    <t>SELU</t>
  </si>
  <si>
    <t>Envios Same day
MERCADO LIBRE</t>
  </si>
  <si>
    <t>CLIENTE</t>
  </si>
  <si>
    <t>ACTIVO</t>
  </si>
  <si>
    <t>Cotizar y ver la forma operativa de realizar esta metodologia d eenvio</t>
  </si>
  <si>
    <t>8-07 le mande un whatsApp a Luis
13-07 le voliv a escribir a Luis</t>
  </si>
  <si>
    <t>SENCINET</t>
  </si>
  <si>
    <t>Warehousing</t>
  </si>
  <si>
    <t>juan.hernandez@sencinet.com</t>
  </si>
  <si>
    <t>Trabaj actualmente con DADA LOGISTICA y estan buscando algo nuevo por el nivel de servicio</t>
  </si>
  <si>
    <t>2 | En Espera</t>
  </si>
  <si>
    <t>13/07 hice la reunion y me paso una documentacion para completar.</t>
  </si>
  <si>
    <t>CARESTINO</t>
  </si>
  <si>
    <t>crossdock</t>
  </si>
  <si>
    <t>2 | Cotizado</t>
  </si>
  <si>
    <t>24-01 faltan datos para cotizar
29-01 cotizado
17-03 Se envio mail reclamando respuesta, no se comunico</t>
  </si>
  <si>
    <t>BASKA</t>
  </si>
  <si>
    <t>Almacenamiento de 3000 M2</t>
  </si>
  <si>
    <t>2-12 se solicito reunion para ver en detalle que necesitan
17-12 envie consultas para verificar si debemos cotizar posiciones a piso por fuera de la medida std
27-12 envie consulta para ver como continuamos avanzandos
7-1 reclamo por mail para ver la propuesta
26-3 se consulto y no respondio sobre la cot</t>
  </si>
  <si>
    <t>EXPORTALO</t>
  </si>
  <si>
    <t>MEMBRECIAS</t>
  </si>
  <si>
    <t>VISTAGE</t>
  </si>
  <si>
    <t>son huevos de piedra</t>
  </si>
  <si>
    <t>8/3/2022 cotizado
26-3 se consulto si reviso cotización, aun sin respuesta</t>
  </si>
  <si>
    <t>DISBYTE</t>
  </si>
  <si>
    <t>FF para distribuci´n flex</t>
  </si>
  <si>
    <t>2-2 cotizado
26-3 se consulto y no tespondio sobre cot</t>
  </si>
  <si>
    <t>AMALFI</t>
  </si>
  <si>
    <t>CACE</t>
  </si>
  <si>
    <t>Tienda nube, mercado libre y full) -&gt; B2B Y B2C</t>
  </si>
  <si>
    <t>5-1 recotizado 
09-03 enviado consulta
28-3 Se reenvio consulta, sin respuesta</t>
  </si>
  <si>
    <t>PUNTA DEL AGUA</t>
  </si>
  <si>
    <t>logistica inversa</t>
  </si>
  <si>
    <t>Almacenamiento - clasificacion - reparación y flete de palets</t>
  </si>
  <si>
    <t>19-10 cotizar servicio de log inversa
22-10 se envio cotización
9-11 le envie whatsapp consultando si tiene alguna definición
29-11 le consulte si definieron para avanzar
29-11  esta semana va a definir el gerente con que propuesta avanzan
3-12 esperando novedades de la dirección de la empresa para verificar si avanza la propuesta
18-4 cot enviada nuevamente</t>
  </si>
  <si>
    <t>PLANETA FIESTA</t>
  </si>
  <si>
    <t>WHATSAPP</t>
  </si>
  <si>
    <t>Fulfillment para entregas flex de mercado libre</t>
  </si>
  <si>
    <t>25-4 cotizado
27-4 me informa que la cotización de envios a caba es cara para el ticket de venta y quue por tema gastos si es que hay posibilidades de que ellos preparen los pedidos de colecta y flex para que nosotros los retiremos y entreguemos en el día</t>
  </si>
  <si>
    <t>MELI</t>
  </si>
  <si>
    <t>4-03 cotizado
28-4 cesar se reunio con selu y todavia estan en duda si avanzar con el proyecto</t>
  </si>
  <si>
    <t>NESTLE</t>
  </si>
  <si>
    <t>Transporte</t>
  </si>
  <si>
    <t>Reparto campaña spot NESQUIK</t>
  </si>
  <si>
    <t>26-4 cotizado
4-5  informa  que esta semana van a estar definiendo y que nos informa cualquier novedad</t>
  </si>
  <si>
    <t>GEKOFLEX</t>
  </si>
  <si>
    <t>EXTERNO</t>
  </si>
  <si>
    <t>SANCH</t>
  </si>
  <si>
    <t>Holcim</t>
  </si>
  <si>
    <t>21-02 Cotizado
26-3 no respondio sobre consultas para cotización
4-5 no tenemos contacto, actualizo reclamo por mail</t>
  </si>
  <si>
    <t>CATANATA</t>
  </si>
  <si>
    <t xml:space="preserve">Crossdocking para entrega en amba next day </t>
  </si>
  <si>
    <t>20-04 COTIZADO
2-5 realizo varias consultas sobre la cotización, quedo en terminar de verlo con la socia
12-5 me dice que todavia no definieron nada con su socia</t>
  </si>
  <si>
    <t>PAQUE &amp; COCO</t>
  </si>
  <si>
    <t>26-4 cotizado
4/5 envie consulta para ver si vio la cot, me respondio que esta semana lo ven y me dan una devolución
12-5 me dijo que me contacta el lunes 16 para comenzar esa semana con una prueba</t>
  </si>
  <si>
    <t>CELEBRANDO</t>
  </si>
  <si>
    <t>MAF</t>
  </si>
  <si>
    <t>Cotización en proceso</t>
  </si>
  <si>
    <t>Ariel informa que Celebrando quiere otra reunion para despejar dudas.
11-8 se arreglo reunion con Ariel para el 13-08 a las 12.30 hs
13-08 recotizado
14-09 se consulto nuevamente avances, dice que lo vemos en una semana
4-10 rearme el tarifario y le pase Cristian para uqe me haga el compartivo
14-10 reunion realizada. Se revisa la posibilidad de reunirnos la semana que viene  nuevamnete
23-11 Cesar le envio whatsapp para ver como continuamos
3-12 volver a contactar el 15/1
09-03 le mande msj y esta de vaaciones
4-5 volver a hablar el 20-5</t>
  </si>
  <si>
    <t>CHEEKY</t>
  </si>
  <si>
    <t>Retira sucursal y log inversa</t>
  </si>
  <si>
    <t>Cotizar servicio de log inversa y retira sucursal</t>
  </si>
  <si>
    <t>02/06 MAIL ENVIADO EL 2/6 POR TOMAS RECLAMANDO LA COTIZACION
27/06 Se hizo la reunion. Quedamos que Felipe unificaba CP de la base de correo para que haya una sola ocpoin x CP
13-07 Se pidio reunion a Tomas para sumarlo a Pablo</t>
  </si>
  <si>
    <t>EMECLAR</t>
  </si>
  <si>
    <t>3 | Cerrado</t>
  </si>
  <si>
    <t>17-02 cotizado</t>
  </si>
  <si>
    <t>1 | Nuevo Cliente</t>
  </si>
  <si>
    <t>4-03 cotizado</t>
  </si>
  <si>
    <t>SAWCO</t>
  </si>
  <si>
    <t>CTE ACTIVO</t>
  </si>
  <si>
    <t>armar cotizacion para productos pequeños y espacio fijo para evitar la cotizacion de SKU</t>
  </si>
  <si>
    <t>24-08 le pase consulta a Julio para que no se olvide
13-09 solicite a julio nuevamente la informacion
19-10 le pase a Sabri para que lo arme
20-4 al momento no avanzo</t>
  </si>
  <si>
    <t>RADSPORT</t>
  </si>
  <si>
    <t>Almacenamiento y envio de neumaticos</t>
  </si>
  <si>
    <t>9-9 le pase varias consultas
10-09 respondio por correo con la info solicitada, analizar
15-09 cotizado y envaido 
21-09 reclamamos respuesta sobre la cotizacion
4-10 reclame respuesta sobre la cot
13-10 pase consulta nuevamente
22-10 no responde 
12-11  Re cotizado
3-12 se envi omail reclamando
5-1 cotizado
12-01 recotizado
08-03 se volvio a consultar</t>
  </si>
  <si>
    <t>KRONEN - MABE</t>
  </si>
  <si>
    <t>Envios interior</t>
  </si>
  <si>
    <t>No avanzo por que se le van los costos</t>
  </si>
  <si>
    <t>TODO AIRE</t>
  </si>
  <si>
    <t>6-3 cotizado</t>
  </si>
  <si>
    <t>RUEDDO</t>
  </si>
  <si>
    <t>Viajes directos y crossdocking</t>
  </si>
  <si>
    <t>21-02 Cotizado
09-03 aviso que no avanza</t>
  </si>
  <si>
    <t>INTIZEN</t>
  </si>
  <si>
    <t>REDES</t>
  </si>
  <si>
    <t>FACEBOOK</t>
  </si>
  <si>
    <t>crossdocking en amba y viajes directos a retail</t>
  </si>
  <si>
    <t>16-11 reunion realizada, tienen que pasarnos el maestro de productos
2-12 cotización enviada
9-12 se envio cotización por zona sur y modelo de contrato para comenzar servicios
15-12 envie mail consultando si pudieron ver el contrato 
16-12 envie respuesta a consultas del contrato, espero confirmacion para modificar 
27-12 envie consulta para ver si avanzamos con la firma del contrato
14-12 informa que nos va a estar enviando el contrato firmado
28-3 consulte como viene para avanzar el servicio y todavia siguen en construcción del depo</t>
  </si>
  <si>
    <t>Transporte de maquinas de café y articulos de fumigación</t>
  </si>
  <si>
    <t>13-5 revisando el pliego y documentaciones de licitación</t>
  </si>
  <si>
    <t>LANDMARK</t>
  </si>
  <si>
    <t>Benjamin Gluglielmone</t>
  </si>
  <si>
    <t>Mudanza-FF - sin transporte</t>
  </si>
  <si>
    <t xml:space="preserve">12-11 reunion realizada | Se deg
9-12 cotización enviada
13/12 Me contacto la consultora para cotizar neuvamente en formato de ellos
16-12 repondieron consultas para avanzar con la cot </t>
  </si>
  <si>
    <t>SILVERSOFT</t>
  </si>
  <si>
    <t>crossdocking de cd martinez y warehousing - envios amba e interior</t>
  </si>
  <si>
    <t>11-01 cotizado y enviado
17-01 me pdio cotizar coelcta en 20 tiendas del AMBA con retira cliente desde las tiendas</t>
  </si>
  <si>
    <t>TITAN</t>
  </si>
  <si>
    <t>Distribucipin de 10 a 20 pedidos mensuales de neumaticos</t>
  </si>
  <si>
    <t>23-12 le consulte el domicilio de colecta
6-1 envio pagina web actualizada https://www.titan-intl.com/</t>
  </si>
  <si>
    <t>HERITAS</t>
  </si>
  <si>
    <t>crossdock interior ROSARIO</t>
  </si>
  <si>
    <t>1-2 cotizado</t>
  </si>
  <si>
    <t>DISFAMCAR</t>
  </si>
  <si>
    <t>Retrabajo</t>
  </si>
  <si>
    <t xml:space="preserve">Cotización de retrabajo, armado de paquetes de cajas de archivo </t>
  </si>
  <si>
    <t>ALOISE</t>
  </si>
  <si>
    <t>TREBOL</t>
  </si>
  <si>
    <t>Tienen tiendas en los shopping</t>
  </si>
  <si>
    <t>CIENCIAS PARA TODOS</t>
  </si>
  <si>
    <t>10-02 cotizado
15-02 recotizado</t>
  </si>
  <si>
    <t>MPARTS</t>
  </si>
  <si>
    <t>3 | No Cotizado</t>
  </si>
  <si>
    <t>3 | No Viable</t>
  </si>
  <si>
    <t>8-03 pase consultas al correo recibido
26-3 se consulto si vieron la cotización, aun sin respuesta</t>
  </si>
  <si>
    <t>Itris Software</t>
  </si>
  <si>
    <t>Varios</t>
  </si>
  <si>
    <t>RETAIL DAY</t>
  </si>
  <si>
    <t>EVENTO</t>
  </si>
  <si>
    <t>servicios varios para sus clientes</t>
  </si>
  <si>
    <t>4-4 desistio de avanzar con proyectos</t>
  </si>
  <si>
    <t>MULTI RADIO</t>
  </si>
  <si>
    <t>18-4 envie presentación de la empresa para que nos tengan encuenta, pero se aclar que no se ofrece solo transporte</t>
  </si>
  <si>
    <t>OHPIC S. A.</t>
  </si>
  <si>
    <t>Wharehouse y distribución</t>
  </si>
  <si>
    <t>Wharehouse 20 posiciones, entregas retail, abastecimiento a full meli, entregas same day y next day</t>
  </si>
  <si>
    <t>4-5 me informa que no estan definidos los articulos por almacenar
13-5 siguen determinando el objetivo de la empresa, no tienen definido los items para cotizar</t>
  </si>
  <si>
    <t xml:space="preserve">FULL CLICK AR </t>
  </si>
  <si>
    <t>Warehouse</t>
  </si>
  <si>
    <t>4-5 converse por whatsapp, me dijo que estan terminando de definir productos y stock, envie mail para que me envie la informacion
13-5 siguen determinando el objetivo de la empresa, no tienen definido los items para cotizar</t>
  </si>
  <si>
    <t>LODISER</t>
  </si>
  <si>
    <t>MARCELO DECHAT</t>
  </si>
  <si>
    <t>Envios interio ROSARIO y CORDOBA refrigerado</t>
  </si>
  <si>
    <t>Buscnado posibles proveedores</t>
  </si>
  <si>
    <t>EDKO</t>
  </si>
  <si>
    <t xml:space="preserve">crossdock de muebles </t>
  </si>
  <si>
    <t>17-01 reclame información para cotizar
24-01 reclamado x Cesar
24-01 el cliente respondio que necesite otro tipo de servicio. Queda sin efecto</t>
  </si>
  <si>
    <t>Origenes</t>
  </si>
  <si>
    <t>Sub-Origenes</t>
  </si>
  <si>
    <t>0 | En espera</t>
  </si>
  <si>
    <t>1 | Falta cotizar</t>
  </si>
  <si>
    <t>Redes Sociales</t>
  </si>
  <si>
    <t>3|Interesados en avanzar</t>
  </si>
  <si>
    <t>4 | Gestión exitosa</t>
  </si>
  <si>
    <t>NOMBRE(REFERENCIA)</t>
  </si>
  <si>
    <t>8 | Pospuesto</t>
  </si>
  <si>
    <t>6| No avanzó</t>
  </si>
  <si>
    <t>7 | No viable</t>
  </si>
  <si>
    <t>5 | Nuevo cliente</t>
  </si>
  <si>
    <t>a</t>
  </si>
  <si>
    <t>FulFillment</t>
  </si>
  <si>
    <t>Cross docking</t>
  </si>
  <si>
    <t>Laboral</t>
  </si>
  <si>
    <t>Proveedores</t>
  </si>
  <si>
    <t>Reclamos</t>
  </si>
  <si>
    <t>Total</t>
  </si>
  <si>
    <t>INTRALOG</t>
  </si>
  <si>
    <t>Tema General ↓</t>
  </si>
  <si>
    <t>Felipe Torres</t>
  </si>
  <si>
    <t>Feli T</t>
  </si>
  <si>
    <t>→ Comienzo</t>
  </si>
  <si>
    <t>Federico M</t>
  </si>
  <si>
    <t>Fede M</t>
  </si>
  <si>
    <t>→ En proceso</t>
  </si>
  <si>
    <t>→ Avanzado</t>
  </si>
  <si>
    <t>Lugar ↓</t>
  </si>
  <si>
    <t>→ Muy avanzado</t>
  </si>
  <si>
    <t>Teams</t>
  </si>
  <si>
    <t>→ Finalizado</t>
  </si>
  <si>
    <t>X</t>
  </si>
  <si>
    <t>→ No cumplido / No realizable</t>
  </si>
  <si>
    <t>Item</t>
  </si>
  <si>
    <t>Listado de acciones y temas</t>
  </si>
  <si>
    <t>Asignado ↓</t>
  </si>
  <si>
    <t>Dar de alta KATHARSIS en SAAD</t>
  </si>
  <si>
    <t>Parmetrizar mercaderia en SAAD</t>
  </si>
  <si>
    <t>Definir horario de corte y como aplican las 72hs para la entrega</t>
  </si>
  <si>
    <t>Coordinar retiro especial para abastecimiento</t>
  </si>
  <si>
    <t>Partner</t>
  </si>
  <si>
    <t>milagros@oli-sa.com</t>
  </si>
  <si>
    <t>Operador Logistico Internacional</t>
  </si>
  <si>
    <t>Casa Dylan</t>
  </si>
  <si>
    <t>Info@casadylan.com.ar</t>
  </si>
  <si>
    <t>STARCELL LLC</t>
  </si>
  <si>
    <t>lilian.graham@stercellspa.com</t>
  </si>
  <si>
    <t>Robinson Logistics</t>
  </si>
  <si>
    <t>gabriel.biset@robinsonlogistics.com.ar</t>
  </si>
  <si>
    <t>LANXESS ARGENTINA</t>
  </si>
  <si>
    <t>silvina.arenas@lanxess.com</t>
  </si>
  <si>
    <t>Sandvik Argentina</t>
  </si>
  <si>
    <t>cristina.marino@sandvik.com</t>
  </si>
  <si>
    <t>5 pallets</t>
  </si>
  <si>
    <t>tarimas de plastico</t>
  </si>
  <si>
    <t>partner</t>
  </si>
  <si>
    <t>saber sobre el deposito</t>
  </si>
  <si>
    <t>somos mayorista pyme</t>
  </si>
  <si>
    <t>15-7 Contactado. No viable</t>
  </si>
  <si>
    <t>Balkun</t>
  </si>
  <si>
    <t>seguridadehigiene.df@balkun.com.ar</t>
  </si>
  <si>
    <t>ANP Inversiones</t>
  </si>
  <si>
    <t>msuarez@anp-inversiones.com</t>
  </si>
  <si>
    <t>stmoritzclothes</t>
  </si>
  <si>
    <t>stmoritzclothes@gmail.com</t>
  </si>
  <si>
    <t>estba interesada en los envios en caba</t>
  </si>
  <si>
    <t>16-7 Contactado</t>
  </si>
  <si>
    <t>8-7 Contactado. 
11-7 Re-contactado.
16-7 Dejo de contestar</t>
  </si>
  <si>
    <t>10-7 Contactado. 
16-7 Re-contactado</t>
  </si>
  <si>
    <t>11-7 Contactado
16-7 Re-contactado</t>
  </si>
  <si>
    <t>12-7 Contactado
16-7 Re contactado</t>
  </si>
  <si>
    <t>10-7 Contactado. 
16-7 Re contactado</t>
  </si>
  <si>
    <t>Baterias Montecarlo</t>
  </si>
  <si>
    <t>ventas@bateriasgrh.com.ar</t>
  </si>
  <si>
    <t>Buenos días, tenemos un cliente que necesita realizar un envío desde Buenos Aires - Rio Gallegos y viceversa.</t>
  </si>
  <si>
    <t>Megavox S.A</t>
  </si>
  <si>
    <t>adm2@outgear.com.ar</t>
  </si>
  <si>
    <t>Solicito información para hacer envíos a través de la Plataforma Logistic Hub, cuáles son los costos según zona y la cantidad mínima de paquetes para el retiro por nuestro depósito</t>
  </si>
  <si>
    <t>Satelital Comercio</t>
  </si>
  <si>
    <t>envío de 7 heladeras</t>
  </si>
  <si>
    <t>kevin.jamui@bravium.io</t>
  </si>
  <si>
    <t>Bio Analitica</t>
  </si>
  <si>
    <t>pablo.boschini23@gmail.com</t>
  </si>
  <si>
    <t xml:space="preserve">60 pallets de medida </t>
  </si>
  <si>
    <t>18-7 Contactado. No viable</t>
  </si>
  <si>
    <t>Corpo</t>
  </si>
  <si>
    <t>germantrigalpremium@gmail.com</t>
  </si>
  <si>
    <t>pallets para un deposito en sarand</t>
  </si>
  <si>
    <t>MICAELA GALVEZ</t>
  </si>
  <si>
    <t>micaelagalvez10@gmail.com</t>
  </si>
  <si>
    <t>e-commerce de indumentaria femenina y quisiera saber más información sobre cómo funciona el servicio de distrubución de mis pedidos</t>
  </si>
  <si>
    <t>Franco Padilla</t>
  </si>
  <si>
    <t>Francopadilla@gmail.com</t>
  </si>
  <si>
    <t>Compran tarima madera ladrillos comunes</t>
  </si>
  <si>
    <t>18-7 Contactado.
19-7 Cotizado</t>
  </si>
  <si>
    <t>12-7 Contactado
16-7 Re contactado
23-7 Cotizado</t>
  </si>
  <si>
    <t>12-7 Cotizado
16-7 Re-contactado
23-7 Dejo de contestar</t>
  </si>
  <si>
    <t>15-7 Contactado
23-7 Era spam</t>
  </si>
  <si>
    <t>15-7 Contactado
23-7 Guardan el dato para luego</t>
  </si>
  <si>
    <t>Julieta Ortiz</t>
  </si>
  <si>
    <t>ortizjulieta169@gmail.com</t>
  </si>
  <si>
    <t xml:space="preserve">ecommerce </t>
  </si>
  <si>
    <t>URWA SRL</t>
  </si>
  <si>
    <t>info@urwa.com.ar</t>
  </si>
  <si>
    <t xml:space="preserve">sucursales </t>
  </si>
  <si>
    <t>23-7 Contactado</t>
  </si>
  <si>
    <t>Javier Funes</t>
  </si>
  <si>
    <t>jfunes@epsared.com.ar</t>
  </si>
  <si>
    <t>comprar 372 pallets</t>
  </si>
  <si>
    <t>23-7 Contactado. Cotizado</t>
  </si>
  <si>
    <t>23-7 Contactado. No era lo que estaba buscando</t>
  </si>
  <si>
    <t>24-7 Flete</t>
  </si>
  <si>
    <t>24-7 No viable</t>
  </si>
  <si>
    <t>17-7 Contactado.
24-7 No avanzo</t>
  </si>
  <si>
    <t>Armado de cajas navideñas</t>
  </si>
  <si>
    <t>19-6 Falta cotizar
25-6 cotizado
4-7 Envio propuesta de fulfillment
17-7 Seguimiento comercial por wpp</t>
  </si>
  <si>
    <t>11-6 Cotizado
24-6 Seguimiento
25-7 No avanzo. Fuera de su presupuesto</t>
  </si>
  <si>
    <t>5-6 Cotizado
8-7 Seguimiento comercial
24-7 Vuelto a contactar</t>
  </si>
  <si>
    <t>INCATA SRL</t>
  </si>
  <si>
    <t xml:space="preserve"> German.desimone@incata.com.ar</t>
  </si>
  <si>
    <t>MARCELO SANCHEZ</t>
  </si>
  <si>
    <t>24-7 Seguimiento comercial</t>
  </si>
  <si>
    <t>Son importadores de pañales. Estiman un volumen entre 4 y 6 contenedores por mes. Requieren habilitacion de ANMAT</t>
  </si>
  <si>
    <t>24-6 Contactado por mail
24-7 Seguimiento comercial
24-7 No avanzo. Eligieron otro proveedor</t>
  </si>
  <si>
    <t>gap insumos</t>
  </si>
  <si>
    <t>p.bonetto@gapinsumos.com.ar</t>
  </si>
  <si>
    <t>2000 mensuales</t>
  </si>
  <si>
    <t xml:space="preserve">24-7 Contactado. </t>
  </si>
  <si>
    <t>Libertad SA</t>
  </si>
  <si>
    <t>dalbarracin@libertadsa.com.ar</t>
  </si>
  <si>
    <t>distribuir mercadería</t>
  </si>
  <si>
    <t>Plavicon</t>
  </si>
  <si>
    <t>ez@bitacoraconsultores.com</t>
  </si>
  <si>
    <t>Flex</t>
  </si>
  <si>
    <t xml:space="preserve"> </t>
  </si>
  <si>
    <t>angel_mindiola@colpal.com</t>
  </si>
  <si>
    <t>COLGATE (ARMADO DE KITS)</t>
  </si>
  <si>
    <t>Licitacion</t>
  </si>
  <si>
    <t>COLGATE (material POP)</t>
  </si>
  <si>
    <t>German Garcia</t>
  </si>
  <si>
    <t>arquigg@hotmail.com</t>
  </si>
  <si>
    <t>3 contenderos</t>
  </si>
  <si>
    <t xml:space="preserve">compran pallets en buen estado y rotos </t>
  </si>
  <si>
    <t>6 | Negativo</t>
  </si>
  <si>
    <t>▓</t>
  </si>
  <si>
    <t>GREENWAY AMBIENTE SUSTENTABLE</t>
  </si>
  <si>
    <t>aguilar@greenwayglobal.ar</t>
  </si>
  <si>
    <t>servicio integral de logística</t>
  </si>
  <si>
    <t>micaela.botta@bue.edu.ar</t>
  </si>
  <si>
    <t>Micaela Botta</t>
  </si>
  <si>
    <t>Tienda nube</t>
  </si>
  <si>
    <t>25-7 Contactada</t>
  </si>
  <si>
    <t>Aberturas exclusivas</t>
  </si>
  <si>
    <t>cpin@marroncelli.com</t>
  </si>
  <si>
    <t>11 3284-2434</t>
  </si>
  <si>
    <t>guardar temporariamente en un depósito una mercadería</t>
  </si>
  <si>
    <t>22-7 Contactado
26-7 Re-contactado por wpp</t>
  </si>
  <si>
    <t>18-7 Contactado.
26-7 Re-contactado por wpp</t>
  </si>
  <si>
    <t>15-7 Contactado
26-7 Re-contactado por wpp</t>
  </si>
  <si>
    <t>25-7 Contactada
26-7 Lead informal. No tenia datos de su emprendimiento. Queda pospuesto</t>
  </si>
  <si>
    <t>24-7 Contactado. 
26-7 No viable. Requiere habilitacion de ANMAT</t>
  </si>
  <si>
    <t>Praga SRL</t>
  </si>
  <si>
    <t>sofia@pragaaliementos.com</t>
  </si>
  <si>
    <t>Córdoba</t>
  </si>
  <si>
    <t xml:space="preserve">26-7 Contactado. </t>
  </si>
  <si>
    <t>BIVORT SA</t>
  </si>
  <si>
    <t>4554-8838</t>
  </si>
  <si>
    <t>administracion@bivort.com.ar</t>
  </si>
  <si>
    <t xml:space="preserve">Pallets de 1000 x 1000 x 100 cm </t>
  </si>
  <si>
    <t>24-7 Contactado. 
26-7 Cotizado</t>
  </si>
  <si>
    <t xml:space="preserve">29-7 Contactado. </t>
  </si>
  <si>
    <t>19-7 Contactado
24-7 Re-contactado</t>
  </si>
  <si>
    <t>16-7 Contactado
24-7 Re-contactado</t>
  </si>
  <si>
    <t>16-7 Contactado
29-7 Vende pallets</t>
  </si>
  <si>
    <t>22-7 Contactado
29- Vende Pallets</t>
  </si>
  <si>
    <t>11-7 Contactado
24-7 Re-contactado</t>
  </si>
  <si>
    <t>8-7 Contactado. 
11-7 Re-contactado.
29-7 Quiere solo 10 pallets</t>
  </si>
  <si>
    <t>2-7 Contactado
29-7 Re-contactado</t>
  </si>
  <si>
    <t>25-6 por el momento no avanzo
12-7 volvio el contacto. Lo tomo YANI
12-7 Cotizado
29-7 Re-contactado</t>
  </si>
  <si>
    <t>24-1 contactado por mail
Se contactan para pedir ARLOG usados pero por problemas anteriores no les podemos abrir cta cte. Solo pago anticipado.
31-1 Enviaron datos para cotizar por mail
5-4 cotizado
24-6 se volvieron a contactar
1-7 Re cotizado
8-7 Vuelto a contactar
29-7 Pospuesto. Vuelto a contactar</t>
  </si>
  <si>
    <t>18-6 Contactado
1-7 Cotizado.
4-7 Presupuesto formal
11-7 Re-contactado.
29-7 Quieren pallets de plastico</t>
  </si>
  <si>
    <t>4-7 Cotizado
10-7 Dejo de contestar
24-6 Falta revisar presupuesto con gerencia
29-7 le avisamos que no tenemos espacio en el depo para el retrabajo que necesitan</t>
  </si>
  <si>
    <t>12-7 Contactado
Requieren habilitacion ANMAT</t>
  </si>
  <si>
    <t>Luz negra decoracion</t>
  </si>
  <si>
    <t>luznegradecoracion@gmail.com</t>
  </si>
  <si>
    <t>espacio adecuado para almacenar nuestros productos y posteriormente, gestionarlos para nuestras ventas de ecommerce.</t>
  </si>
  <si>
    <t>30-7 Contactado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</si>
</sst>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_(* #,##0_);_(* \(#,##0\);_(* &quot;-&quot;??_);_(@_)"/>
    <numFmt numFmtId="165" formatCode="dd/mmm\ ddd"/>
    <numFmt numFmtId="166" formatCode="dddd"/>
    <numFmt numFmtId="167" formatCode="[h]:mm\ &quot;hs&quot;"/>
    <numFmt numFmtId="168" formatCode="d/mmmm/yyyy"/>
    <numFmt numFmtId="169" formatCode="d/mmm/yy"/>
    <numFmt numFmtId="170" formatCode="dd/mm/yyyy;@"/>
    <numFmt numFmtId="171" formatCode="dd/mmm/yy\ ddd"/>
    <numFmt numFmtId="172" formatCode="\ ddd\ dd/mmm/yy"/>
    <numFmt numFmtId="173" formatCode="dd/mm/yy;@"/>
  </numFmts>
  <fonts count="37" x14ac:knownFonts="1">
    <font>
      <sz val="11"/>
      <color theme="1"/>
      <name val="Calibri"/>
      <family val="2"/>
      <scheme val="minor"/>
    </font>
    <font>
      <sz val="36"/>
      <name val="Lucida Sans Unicode"/>
      <family val="2"/>
    </font>
    <font>
      <sz val="11"/>
      <color theme="1"/>
      <name val="Calibri"/>
      <family val="2"/>
      <scheme val="minor"/>
    </font>
    <font>
      <b/>
      <sz val="14"/>
      <color theme="1"/>
      <name val="Calibri"/>
      <family val="2"/>
      <scheme val="minor"/>
    </font>
    <font>
      <sz val="39"/>
      <name val="Lucida Sans Unicode"/>
      <family val="2"/>
    </font>
    <font>
      <sz val="40"/>
      <color rgb="FFFFC000"/>
      <name val="Lucida Sans Unicode"/>
      <family val="2"/>
    </font>
    <font>
      <b/>
      <sz val="11"/>
      <color theme="0"/>
      <name val="Calibri"/>
      <family val="2"/>
      <scheme val="minor"/>
    </font>
    <font>
      <sz val="12"/>
      <color theme="1"/>
      <name val="Calibri"/>
      <family val="2"/>
      <scheme val="minor"/>
    </font>
    <font>
      <b/>
      <sz val="11"/>
      <color theme="1"/>
      <name val="Calibri"/>
      <family val="2"/>
      <scheme val="minor"/>
    </font>
    <font>
      <sz val="17"/>
      <color theme="1"/>
      <name val="Calibri"/>
      <family val="2"/>
      <scheme val="minor"/>
    </font>
    <font>
      <sz val="20"/>
      <name val="Lucida Sans Unicode"/>
      <family val="2"/>
    </font>
    <font>
      <sz val="15"/>
      <name val="Lucida Sans Unicode"/>
      <family val="2"/>
    </font>
    <font>
      <sz val="15"/>
      <color theme="1"/>
      <name val="Calibri"/>
      <family val="2"/>
      <scheme val="minor"/>
    </font>
    <font>
      <sz val="6"/>
      <color theme="1"/>
      <name val="Calibri"/>
      <family val="2"/>
      <scheme val="minor"/>
    </font>
    <font>
      <sz val="10"/>
      <color theme="1"/>
      <name val="Calibri"/>
      <family val="2"/>
      <scheme val="minor"/>
    </font>
    <font>
      <b/>
      <sz val="8"/>
      <color theme="0"/>
      <name val="Calibri"/>
      <family val="2"/>
      <scheme val="minor"/>
    </font>
    <font>
      <sz val="8"/>
      <color theme="1"/>
      <name val="Calibri"/>
      <family val="2"/>
      <scheme val="minor"/>
    </font>
    <font>
      <b/>
      <sz val="8"/>
      <color theme="1"/>
      <name val="Calibri"/>
      <family val="2"/>
      <scheme val="minor"/>
    </font>
    <font>
      <sz val="9"/>
      <name val="Lucida Sans Unicode"/>
      <family val="2"/>
    </font>
    <font>
      <sz val="11"/>
      <name val="Lucida Sans Unicode"/>
      <family val="2"/>
    </font>
    <font>
      <b/>
      <sz val="7"/>
      <color theme="0"/>
      <name val="Calibri"/>
      <family val="2"/>
      <scheme val="minor"/>
    </font>
    <font>
      <sz val="7"/>
      <color theme="1"/>
      <name val="Calibri"/>
      <family val="2"/>
      <scheme val="minor"/>
    </font>
    <font>
      <sz val="7"/>
      <color theme="0"/>
      <name val="Calibri"/>
      <family val="2"/>
      <scheme val="minor"/>
    </font>
    <font>
      <u/>
      <sz val="11"/>
      <color theme="10"/>
      <name val="Calibri"/>
      <family val="2"/>
      <scheme val="minor"/>
    </font>
    <font>
      <sz val="35"/>
      <name val="Lucida Sans Unicode"/>
      <family val="2"/>
    </font>
    <font>
      <sz val="8"/>
      <name val="Calibri"/>
      <family val="2"/>
      <scheme val="minor"/>
    </font>
    <font>
      <b/>
      <sz val="10"/>
      <color theme="0"/>
      <name val="Calibri Light"/>
      <family val="2"/>
      <scheme val="major"/>
    </font>
    <font>
      <sz val="10"/>
      <color theme="1"/>
      <name val="Calibri Light"/>
      <family val="2"/>
      <scheme val="major"/>
    </font>
    <font>
      <sz val="10"/>
      <color theme="1"/>
      <name val="Calibri Light"/>
      <family val="2"/>
      <scheme val="major"/>
    </font>
    <font>
      <sz val="10"/>
      <name val="Calibri Light"/>
      <family val="2"/>
      <scheme val="major"/>
    </font>
    <font>
      <sz val="10"/>
      <color theme="1"/>
      <name val="Calibri Light"/>
      <family val="2"/>
      <scheme val="major"/>
    </font>
    <font>
      <sz val="11"/>
      <color rgb="FFFF0000"/>
      <name val="Calibri"/>
      <family val="2"/>
      <scheme val="minor"/>
    </font>
    <font>
      <sz val="10"/>
      <color rgb="FF000000"/>
      <name val="Calibri Light"/>
      <family val="2"/>
      <scheme val="major"/>
    </font>
    <font>
      <sz val="10"/>
      <color rgb="FF000000"/>
      <name val="Calibri"/>
      <family val="2"/>
      <scheme val="minor"/>
    </font>
    <font>
      <sz val="10"/>
      <color theme="1"/>
      <name val="Calibri Light"/>
      <family val="2"/>
      <scheme val="major"/>
    </font>
    <font>
      <sz val="10"/>
      <name val="Calibri Light"/>
      <family val="2"/>
      <scheme val="major"/>
    </font>
    <font>
      <sz val="35"/>
      <color theme="1"/>
      <name val="Lucida Sans Unicode"/>
      <family val="2"/>
    </font>
  </fonts>
  <fills count="22">
    <fill>
      <patternFill patternType="none"/>
    </fill>
    <fill>
      <patternFill patternType="gray125"/>
    </fill>
    <fill>
      <patternFill patternType="solid">
        <fgColor theme="1" tint="0.34998626667073579"/>
        <bgColor indexed="64"/>
      </patternFill>
    </fill>
    <fill>
      <patternFill patternType="solid">
        <fgColor theme="4" tint="-0.49998474074526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FF0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499984740745262"/>
        <bgColor indexed="64"/>
      </patternFill>
    </fill>
    <fill>
      <patternFill patternType="solid">
        <fgColor rgb="FF0070C0"/>
        <bgColor indexed="64"/>
      </patternFill>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7"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hair">
        <color indexed="64"/>
      </top>
      <bottom style="hair">
        <color indexed="64"/>
      </bottom>
      <diagonal/>
    </border>
    <border>
      <left style="thin">
        <color indexed="64"/>
      </left>
      <right/>
      <top/>
      <bottom/>
      <diagonal/>
    </border>
    <border>
      <left/>
      <right style="thin">
        <color indexed="64"/>
      </right>
      <top style="hair">
        <color indexed="64"/>
      </top>
      <bottom style="hair">
        <color indexed="64"/>
      </bottom>
      <diagonal/>
    </border>
    <border>
      <left/>
      <right/>
      <top style="thin">
        <color indexed="64"/>
      </top>
      <bottom style="hair">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5">
    <xf numFmtId="0" fontId="0" fillId="0" borderId="0"/>
    <xf numFmtId="43" fontId="2" fillId="0" borderId="0" applyFont="0" applyFill="0" applyBorder="0" applyAlignment="0" applyProtection="0"/>
    <xf numFmtId="0" fontId="23" fillId="0" borderId="0" applyNumberFormat="0" applyFill="0" applyBorder="0" applyAlignment="0" applyProtection="0"/>
    <xf numFmtId="43" fontId="2" fillId="0" borderId="0" applyFont="0" applyFill="0" applyBorder="0" applyAlignment="0" applyProtection="0"/>
    <xf numFmtId="0" fontId="23" fillId="0" borderId="0" applyNumberFormat="0" applyFill="0" applyBorder="0" applyAlignment="0" applyProtection="0"/>
  </cellStyleXfs>
  <cellXfs count="226">
    <xf numFmtId="0" fontId="0" fillId="0" borderId="0" xfId="0"/>
    <xf numFmtId="0" fontId="0" fillId="0" borderId="1" xfId="0" applyBorder="1" applyAlignment="1" applyProtection="1">
      <alignment horizontal="left" vertical="center" wrapText="1"/>
      <protection locked="0"/>
    </xf>
    <xf numFmtId="16" fontId="0" fillId="0" borderId="1" xfId="0" applyNumberFormat="1" applyBorder="1" applyAlignment="1" applyProtection="1">
      <alignment horizontal="center" vertical="center" wrapText="1"/>
      <protection locked="0"/>
    </xf>
    <xf numFmtId="0" fontId="0" fillId="0" borderId="0" xfId="0" applyAlignment="1">
      <alignment vertical="center" wrapText="1"/>
    </xf>
    <xf numFmtId="0" fontId="0" fillId="0" borderId="1" xfId="0" applyBorder="1" applyAlignment="1">
      <alignment vertical="center" wrapText="1"/>
    </xf>
    <xf numFmtId="16" fontId="1" fillId="0" borderId="1" xfId="0" applyNumberFormat="1" applyFont="1" applyBorder="1" applyAlignment="1">
      <alignment horizontal="center" vertical="center" wrapText="1"/>
    </xf>
    <xf numFmtId="0" fontId="0" fillId="0" borderId="1" xfId="0" applyBorder="1" applyAlignment="1">
      <alignment horizontal="left" vertical="center" wrapText="1"/>
    </xf>
    <xf numFmtId="165" fontId="0" fillId="0" borderId="1" xfId="0" applyNumberFormat="1" applyBorder="1" applyAlignment="1" applyProtection="1">
      <alignment horizontal="center" vertical="center" wrapText="1"/>
      <protection locked="0"/>
    </xf>
    <xf numFmtId="0" fontId="6" fillId="2" borderId="1" xfId="0" applyFont="1" applyFill="1" applyBorder="1" applyAlignment="1">
      <alignment horizontal="center" vertical="center" wrapText="1"/>
    </xf>
    <xf numFmtId="0" fontId="0" fillId="0" borderId="0" xfId="0" applyAlignment="1">
      <alignment vertical="center"/>
    </xf>
    <xf numFmtId="0" fontId="0" fillId="0" borderId="0" xfId="0" applyAlignment="1" applyProtection="1">
      <alignment vertical="center" wrapText="1"/>
      <protection locked="0"/>
    </xf>
    <xf numFmtId="0" fontId="0" fillId="0" borderId="0" xfId="0" applyAlignment="1" applyProtection="1">
      <alignment horizontal="left" vertical="center" wrapText="1"/>
      <protection locked="0"/>
    </xf>
    <xf numFmtId="164" fontId="0" fillId="0" borderId="0" xfId="1" applyNumberFormat="1" applyFont="1" applyFill="1" applyAlignment="1" applyProtection="1">
      <alignment vertical="center" wrapText="1"/>
    </xf>
    <xf numFmtId="0" fontId="6" fillId="2" borderId="1" xfId="0" applyFont="1" applyFill="1" applyBorder="1" applyAlignment="1">
      <alignment horizontal="center" wrapText="1"/>
    </xf>
    <xf numFmtId="0" fontId="0" fillId="0" borderId="1" xfId="0" applyBorder="1" applyAlignment="1">
      <alignment horizontal="center" vertical="center" wrapText="1"/>
    </xf>
    <xf numFmtId="16" fontId="5" fillId="0" borderId="0" xfId="0" applyNumberFormat="1" applyFont="1" applyAlignment="1" applyProtection="1">
      <alignment horizontal="center" vertical="center" wrapText="1"/>
      <protection locked="0"/>
    </xf>
    <xf numFmtId="0" fontId="6" fillId="3" borderId="1" xfId="0" applyFont="1" applyFill="1" applyBorder="1" applyAlignment="1">
      <alignment horizontal="center" vertical="center" wrapText="1"/>
    </xf>
    <xf numFmtId="0" fontId="6" fillId="3" borderId="1" xfId="0" applyFont="1" applyFill="1" applyBorder="1" applyAlignment="1">
      <alignment horizontal="left" vertical="center" wrapText="1"/>
    </xf>
    <xf numFmtId="0" fontId="6"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left" vertical="center" wrapText="1"/>
      <protection locked="0"/>
    </xf>
    <xf numFmtId="165" fontId="0" fillId="0" borderId="6" xfId="0" applyNumberFormat="1" applyBorder="1" applyAlignment="1" applyProtection="1">
      <alignment vertical="center" wrapText="1"/>
      <protection locked="0"/>
    </xf>
    <xf numFmtId="0" fontId="6" fillId="2" borderId="3" xfId="0" applyFont="1" applyFill="1" applyBorder="1" applyAlignment="1" applyProtection="1">
      <alignment vertical="center" wrapText="1"/>
      <protection locked="0"/>
    </xf>
    <xf numFmtId="165" fontId="0" fillId="0" borderId="9" xfId="0" applyNumberFormat="1" applyBorder="1" applyAlignment="1" applyProtection="1">
      <alignment vertical="center" wrapText="1"/>
      <protection locked="0"/>
    </xf>
    <xf numFmtId="0" fontId="6" fillId="2"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vertical="center" wrapText="1"/>
      <protection locked="0"/>
    </xf>
    <xf numFmtId="165" fontId="0" fillId="0" borderId="6" xfId="0" applyNumberFormat="1" applyBorder="1" applyAlignment="1" applyProtection="1">
      <alignment horizontal="center" vertical="center" wrapText="1"/>
      <protection locked="0"/>
    </xf>
    <xf numFmtId="165" fontId="0" fillId="0" borderId="9" xfId="0" applyNumberFormat="1" applyBorder="1" applyAlignment="1" applyProtection="1">
      <alignment horizontal="center" vertical="center" wrapText="1"/>
      <protection locked="0"/>
    </xf>
    <xf numFmtId="165" fontId="0" fillId="0" borderId="8" xfId="0" applyNumberFormat="1" applyBorder="1" applyAlignment="1" applyProtection="1">
      <alignment vertical="center" wrapText="1"/>
      <protection locked="0"/>
    </xf>
    <xf numFmtId="0" fontId="0" fillId="0" borderId="0" xfId="0" applyAlignment="1">
      <alignment horizontal="left" vertical="center" wrapText="1"/>
    </xf>
    <xf numFmtId="0" fontId="0" fillId="0" borderId="7" xfId="0" applyBorder="1" applyAlignment="1">
      <alignment horizontal="left" vertical="center" wrapText="1"/>
    </xf>
    <xf numFmtId="0" fontId="0" fillId="0" borderId="0" xfId="0" applyAlignment="1" applyProtection="1">
      <alignment horizontal="center" vertical="center" wrapText="1"/>
      <protection locked="0"/>
    </xf>
    <xf numFmtId="49" fontId="3" fillId="0" borderId="1" xfId="1" applyNumberFormat="1" applyFont="1" applyFill="1" applyBorder="1" applyAlignment="1" applyProtection="1">
      <alignment horizontal="center" vertical="center" wrapText="1"/>
    </xf>
    <xf numFmtId="0" fontId="6" fillId="2" borderId="4" xfId="0" applyFont="1" applyFill="1" applyBorder="1" applyAlignment="1" applyProtection="1">
      <alignment horizontal="right" vertical="center" wrapText="1"/>
      <protection locked="0"/>
    </xf>
    <xf numFmtId="165" fontId="0" fillId="0" borderId="6" xfId="0" applyNumberFormat="1" applyBorder="1" applyAlignment="1" applyProtection="1">
      <alignment horizontal="right" vertical="center" wrapText="1"/>
      <protection locked="0"/>
    </xf>
    <xf numFmtId="0" fontId="6" fillId="2" borderId="4" xfId="0" applyFont="1" applyFill="1" applyBorder="1" applyAlignment="1" applyProtection="1">
      <alignment horizontal="left" vertical="center" wrapText="1"/>
      <protection locked="0"/>
    </xf>
    <xf numFmtId="165" fontId="0" fillId="0" borderId="6" xfId="0" applyNumberFormat="1" applyBorder="1" applyAlignment="1" applyProtection="1">
      <alignment horizontal="left" vertical="center" wrapText="1"/>
      <protection locked="0"/>
    </xf>
    <xf numFmtId="16" fontId="0" fillId="0" borderId="1" xfId="0" applyNumberFormat="1" applyBorder="1" applyAlignment="1" applyProtection="1">
      <alignment horizontal="left" vertical="center" wrapText="1"/>
      <protection locked="0"/>
    </xf>
    <xf numFmtId="16" fontId="10" fillId="0" borderId="1" xfId="0" applyNumberFormat="1" applyFont="1" applyBorder="1" applyAlignment="1">
      <alignment horizontal="center" vertical="center" wrapText="1"/>
    </xf>
    <xf numFmtId="167" fontId="0" fillId="0" borderId="13" xfId="0" applyNumberFormat="1" applyBorder="1" applyAlignment="1">
      <alignment horizontal="center" vertical="center" wrapText="1"/>
    </xf>
    <xf numFmtId="171" fontId="0" fillId="0" borderId="1" xfId="0" applyNumberFormat="1" applyBorder="1" applyAlignment="1" applyProtection="1">
      <alignment horizontal="center" vertical="center" wrapText="1"/>
      <protection locked="0"/>
    </xf>
    <xf numFmtId="1" fontId="6" fillId="3" borderId="1" xfId="0" applyNumberFormat="1" applyFont="1" applyFill="1" applyBorder="1" applyAlignment="1" applyProtection="1">
      <alignment horizontal="center" vertical="center" wrapText="1"/>
      <protection locked="0"/>
    </xf>
    <xf numFmtId="1" fontId="0" fillId="0" borderId="1" xfId="0" applyNumberFormat="1" applyBorder="1" applyAlignment="1" applyProtection="1">
      <alignment horizontal="center" vertical="center" wrapText="1"/>
      <protection locked="0"/>
    </xf>
    <xf numFmtId="1" fontId="0" fillId="0" borderId="0" xfId="0" applyNumberFormat="1" applyAlignment="1" applyProtection="1">
      <alignment horizontal="center" vertical="center" wrapText="1"/>
      <protection locked="0"/>
    </xf>
    <xf numFmtId="16" fontId="11" fillId="0" borderId="1" xfId="0" applyNumberFormat="1" applyFont="1" applyBorder="1" applyAlignment="1">
      <alignment horizontal="center" vertical="center" wrapText="1"/>
    </xf>
    <xf numFmtId="0" fontId="12" fillId="0" borderId="0" xfId="0" applyFont="1" applyAlignment="1" applyProtection="1">
      <alignment vertical="center" wrapText="1"/>
      <protection locked="0"/>
    </xf>
    <xf numFmtId="0" fontId="6" fillId="3" borderId="1" xfId="0" applyFont="1" applyFill="1" applyBorder="1" applyAlignment="1" applyProtection="1">
      <alignment vertical="center" wrapText="1"/>
      <protection locked="0"/>
    </xf>
    <xf numFmtId="0" fontId="0" fillId="0" borderId="1" xfId="0" applyBorder="1" applyAlignment="1" applyProtection="1">
      <alignment vertical="center" wrapText="1"/>
      <protection locked="0"/>
    </xf>
    <xf numFmtId="0" fontId="13" fillId="0" borderId="1" xfId="0" applyFont="1" applyBorder="1" applyAlignment="1" applyProtection="1">
      <alignment vertical="center" wrapText="1"/>
      <protection locked="0"/>
    </xf>
    <xf numFmtId="0" fontId="14" fillId="0" borderId="0" xfId="0" applyFont="1" applyAlignment="1">
      <alignment vertical="center" wrapText="1"/>
    </xf>
    <xf numFmtId="0" fontId="15" fillId="6" borderId="13" xfId="0" applyFont="1" applyFill="1" applyBorder="1" applyAlignment="1">
      <alignment vertical="center" wrapText="1"/>
    </xf>
    <xf numFmtId="0" fontId="15" fillId="10" borderId="13" xfId="0" applyFont="1" applyFill="1" applyBorder="1" applyAlignment="1" applyProtection="1">
      <alignment vertical="center" wrapText="1"/>
      <protection locked="0"/>
    </xf>
    <xf numFmtId="0" fontId="15" fillId="2" borderId="4" xfId="0" applyFont="1" applyFill="1" applyBorder="1" applyAlignment="1" applyProtection="1">
      <alignment horizontal="center" vertical="center" wrapText="1"/>
      <protection locked="0"/>
    </xf>
    <xf numFmtId="165" fontId="16" fillId="0" borderId="9" xfId="0" applyNumberFormat="1" applyFont="1" applyBorder="1" applyAlignment="1" applyProtection="1">
      <alignment vertical="center" wrapText="1"/>
      <protection locked="0"/>
    </xf>
    <xf numFmtId="165" fontId="16" fillId="0" borderId="9" xfId="0" applyNumberFormat="1" applyFont="1" applyBorder="1" applyAlignment="1" applyProtection="1">
      <alignment horizontal="center" vertical="center" wrapText="1"/>
      <protection locked="0"/>
    </xf>
    <xf numFmtId="165" fontId="16" fillId="0" borderId="6" xfId="0" applyNumberFormat="1" applyFont="1" applyBorder="1" applyAlignment="1" applyProtection="1">
      <alignment vertical="center" wrapText="1"/>
      <protection locked="0"/>
    </xf>
    <xf numFmtId="165" fontId="16" fillId="0" borderId="6" xfId="0" applyNumberFormat="1" applyFont="1" applyBorder="1" applyAlignment="1" applyProtection="1">
      <alignment horizontal="center" vertical="center" wrapText="1"/>
      <protection locked="0"/>
    </xf>
    <xf numFmtId="165" fontId="16" fillId="0" borderId="0" xfId="0" applyNumberFormat="1" applyFont="1" applyAlignment="1" applyProtection="1">
      <alignment vertical="center" wrapText="1"/>
      <protection locked="0"/>
    </xf>
    <xf numFmtId="165" fontId="16" fillId="0" borderId="0" xfId="0" applyNumberFormat="1" applyFont="1" applyAlignment="1" applyProtection="1">
      <alignment horizontal="center" vertical="center" wrapText="1"/>
      <protection locked="0"/>
    </xf>
    <xf numFmtId="0" fontId="6" fillId="3" borderId="2" xfId="0" applyFont="1" applyFill="1" applyBorder="1" applyAlignment="1">
      <alignment horizontal="center" vertical="center" wrapText="1"/>
    </xf>
    <xf numFmtId="16" fontId="11" fillId="0" borderId="2" xfId="0" applyNumberFormat="1" applyFont="1" applyBorder="1" applyAlignment="1">
      <alignment horizontal="center" vertical="center" wrapText="1"/>
    </xf>
    <xf numFmtId="16" fontId="18" fillId="0" borderId="3" xfId="0" applyNumberFormat="1" applyFont="1" applyBorder="1" applyAlignment="1">
      <alignment vertical="center" wrapText="1"/>
    </xf>
    <xf numFmtId="16" fontId="19" fillId="0" borderId="2" xfId="0" applyNumberFormat="1" applyFont="1" applyBorder="1" applyAlignment="1">
      <alignment horizontal="center" vertical="center" wrapText="1"/>
    </xf>
    <xf numFmtId="15" fontId="16" fillId="0" borderId="5" xfId="0" applyNumberFormat="1" applyFont="1" applyBorder="1" applyAlignment="1" applyProtection="1">
      <alignment horizontal="center" vertical="center" wrapText="1"/>
      <protection locked="0"/>
    </xf>
    <xf numFmtId="166" fontId="16" fillId="0" borderId="17" xfId="0" applyNumberFormat="1" applyFont="1" applyBorder="1" applyAlignment="1">
      <alignment horizontal="center" vertical="center" wrapText="1"/>
    </xf>
    <xf numFmtId="167" fontId="16" fillId="0" borderId="10" xfId="0" applyNumberFormat="1" applyFont="1" applyBorder="1" applyAlignment="1">
      <alignment horizontal="center" vertical="center" wrapText="1"/>
    </xf>
    <xf numFmtId="165" fontId="17" fillId="0" borderId="5" xfId="0" applyNumberFormat="1" applyFont="1" applyBorder="1" applyAlignment="1" applyProtection="1">
      <alignment horizontal="left" vertical="center" wrapText="1"/>
      <protection locked="0"/>
    </xf>
    <xf numFmtId="165" fontId="17" fillId="0" borderId="17" xfId="0" applyNumberFormat="1" applyFont="1" applyBorder="1" applyAlignment="1" applyProtection="1">
      <alignment horizontal="left" vertical="center" wrapText="1"/>
      <protection locked="0"/>
    </xf>
    <xf numFmtId="165" fontId="17" fillId="0" borderId="10" xfId="0" applyNumberFormat="1" applyFont="1" applyBorder="1" applyAlignment="1" applyProtection="1">
      <alignment horizontal="left" vertical="center" wrapText="1"/>
      <protection locked="0"/>
    </xf>
    <xf numFmtId="0" fontId="6" fillId="3" borderId="3" xfId="0" applyFont="1" applyFill="1" applyBorder="1" applyAlignment="1">
      <alignment horizontal="center" vertical="center" wrapText="1"/>
    </xf>
    <xf numFmtId="172" fontId="0" fillId="0" borderId="1" xfId="0" applyNumberFormat="1" applyBorder="1" applyAlignment="1" applyProtection="1">
      <alignment horizontal="center" vertical="center" wrapText="1"/>
      <protection locked="0"/>
    </xf>
    <xf numFmtId="16" fontId="0" fillId="0" borderId="1" xfId="0" applyNumberFormat="1" applyBorder="1" applyAlignment="1" applyProtection="1">
      <alignment horizontal="right" vertical="center" wrapText="1"/>
      <protection locked="0"/>
    </xf>
    <xf numFmtId="165" fontId="0" fillId="0" borderId="9" xfId="0" applyNumberFormat="1" applyBorder="1" applyAlignment="1" applyProtection="1">
      <alignment horizontal="left" vertical="center" wrapText="1"/>
      <protection locked="0"/>
    </xf>
    <xf numFmtId="167" fontId="0" fillId="0" borderId="12" xfId="0" applyNumberFormat="1" applyBorder="1" applyAlignment="1">
      <alignment horizontal="center" vertical="center" wrapText="1"/>
    </xf>
    <xf numFmtId="0" fontId="6" fillId="2" borderId="5" xfId="0" applyFont="1" applyFill="1" applyBorder="1" applyAlignment="1" applyProtection="1">
      <alignment horizontal="center" vertical="center" wrapText="1"/>
      <protection locked="0"/>
    </xf>
    <xf numFmtId="168" fontId="0" fillId="0" borderId="5" xfId="0" applyNumberFormat="1" applyBorder="1" applyAlignment="1" applyProtection="1">
      <alignment horizontal="center" vertical="center" wrapText="1"/>
      <protection locked="0"/>
    </xf>
    <xf numFmtId="166" fontId="0" fillId="0" borderId="5" xfId="0" applyNumberFormat="1" applyBorder="1" applyAlignment="1">
      <alignment horizontal="center" vertical="center" wrapText="1"/>
    </xf>
    <xf numFmtId="167" fontId="0" fillId="0" borderId="5" xfId="0" applyNumberFormat="1" applyBorder="1" applyAlignment="1">
      <alignment horizontal="center" vertical="center" wrapText="1"/>
    </xf>
    <xf numFmtId="0" fontId="20" fillId="3" borderId="1" xfId="0" applyFont="1" applyFill="1" applyBorder="1" applyAlignment="1" applyProtection="1">
      <alignment horizontal="center" vertical="center" wrapText="1"/>
      <protection locked="0"/>
    </xf>
    <xf numFmtId="0" fontId="20" fillId="3" borderId="1" xfId="0" applyFont="1" applyFill="1" applyBorder="1" applyAlignment="1">
      <alignment horizontal="center" vertical="center" wrapText="1"/>
    </xf>
    <xf numFmtId="0" fontId="20" fillId="3" borderId="1" xfId="0" applyFont="1" applyFill="1" applyBorder="1" applyAlignment="1">
      <alignment horizontal="left" vertical="center" wrapText="1"/>
    </xf>
    <xf numFmtId="0" fontId="20" fillId="3" borderId="1" xfId="0" applyFont="1" applyFill="1" applyBorder="1" applyAlignment="1" applyProtection="1">
      <alignment horizontal="left" vertical="center" wrapText="1"/>
      <protection locked="0"/>
    </xf>
    <xf numFmtId="0" fontId="21" fillId="0" borderId="0" xfId="0" applyFont="1" applyAlignment="1">
      <alignment horizontal="left" vertical="center" wrapText="1"/>
    </xf>
    <xf numFmtId="0" fontId="21" fillId="0" borderId="0" xfId="0" applyFont="1" applyAlignment="1">
      <alignment vertical="center" wrapText="1"/>
    </xf>
    <xf numFmtId="0" fontId="21" fillId="0" borderId="0" xfId="0" applyFont="1" applyAlignment="1">
      <alignment vertical="center"/>
    </xf>
    <xf numFmtId="165" fontId="21" fillId="0" borderId="1" xfId="0" applyNumberFormat="1" applyFont="1" applyBorder="1" applyAlignment="1" applyProtection="1">
      <alignment horizontal="center" vertical="center" wrapText="1"/>
      <protection locked="0"/>
    </xf>
    <xf numFmtId="0" fontId="21" fillId="0" borderId="1" xfId="0" applyFont="1" applyBorder="1" applyAlignment="1">
      <alignment horizontal="center" vertical="center" wrapText="1"/>
    </xf>
    <xf numFmtId="0" fontId="21" fillId="0" borderId="1" xfId="0" applyFont="1" applyBorder="1" applyAlignment="1">
      <alignment vertical="center" wrapText="1"/>
    </xf>
    <xf numFmtId="16" fontId="21" fillId="0" borderId="1" xfId="0" applyNumberFormat="1" applyFont="1" applyBorder="1" applyAlignment="1" applyProtection="1">
      <alignment horizontal="center" vertical="center" wrapText="1"/>
      <protection locked="0"/>
    </xf>
    <xf numFmtId="16" fontId="21" fillId="0" borderId="1" xfId="0" applyNumberFormat="1" applyFont="1" applyBorder="1" applyAlignment="1">
      <alignment horizontal="center" vertical="center" wrapText="1"/>
    </xf>
    <xf numFmtId="1" fontId="21" fillId="0" borderId="1" xfId="0" applyNumberFormat="1" applyFont="1" applyBorder="1" applyAlignment="1">
      <alignment horizontal="center" vertical="center" wrapText="1"/>
    </xf>
    <xf numFmtId="0" fontId="21" fillId="0" borderId="1" xfId="0" applyFont="1" applyBorder="1" applyAlignment="1" applyProtection="1">
      <alignment horizontal="left" vertical="center" wrapText="1"/>
      <protection locked="0"/>
    </xf>
    <xf numFmtId="0" fontId="21" fillId="0" borderId="0" xfId="0" applyFont="1" applyAlignment="1">
      <alignment horizontal="center" vertical="center" wrapText="1"/>
    </xf>
    <xf numFmtId="164" fontId="21" fillId="0" borderId="0" xfId="1" applyNumberFormat="1" applyFont="1" applyAlignment="1">
      <alignment horizontal="center" vertical="center" wrapText="1"/>
    </xf>
    <xf numFmtId="0" fontId="21" fillId="0" borderId="0" xfId="0" applyFont="1" applyAlignment="1" applyProtection="1">
      <alignment horizontal="center" vertical="center" wrapText="1"/>
      <protection locked="0"/>
    </xf>
    <xf numFmtId="0" fontId="21" fillId="0" borderId="0" xfId="0" applyFont="1" applyAlignment="1" applyProtection="1">
      <alignment vertical="center" wrapText="1"/>
      <protection locked="0"/>
    </xf>
    <xf numFmtId="0" fontId="21" fillId="0" borderId="0" xfId="0" applyFont="1" applyAlignment="1" applyProtection="1">
      <alignment horizontal="left" vertical="center" wrapText="1"/>
      <protection locked="0"/>
    </xf>
    <xf numFmtId="0" fontId="0" fillId="0" borderId="0" xfId="0" applyAlignment="1">
      <alignment horizontal="center" vertical="center"/>
    </xf>
    <xf numFmtId="0" fontId="0" fillId="11" borderId="1" xfId="0" applyFill="1" applyBorder="1" applyAlignment="1">
      <alignment horizontal="center" vertical="center" wrapText="1"/>
    </xf>
    <xf numFmtId="0" fontId="0" fillId="0" borderId="1" xfId="0" applyBorder="1" applyAlignment="1">
      <alignment horizontal="center" vertical="center"/>
    </xf>
    <xf numFmtId="0" fontId="21" fillId="12" borderId="1" xfId="0" applyFont="1" applyFill="1" applyBorder="1" applyAlignment="1">
      <alignment vertical="center" wrapText="1"/>
    </xf>
    <xf numFmtId="164" fontId="21" fillId="0" borderId="0" xfId="1" applyNumberFormat="1" applyFont="1" applyAlignment="1">
      <alignment vertical="center" wrapText="1"/>
    </xf>
    <xf numFmtId="0" fontId="21" fillId="13" borderId="1" xfId="0" applyFont="1" applyFill="1" applyBorder="1" applyAlignment="1">
      <alignment vertical="center" wrapText="1"/>
    </xf>
    <xf numFmtId="16" fontId="21" fillId="0" borderId="1" xfId="0" applyNumberFormat="1" applyFont="1" applyBorder="1" applyAlignment="1" applyProtection="1">
      <alignment horizontal="left" vertical="center" wrapText="1"/>
      <protection locked="0"/>
    </xf>
    <xf numFmtId="0" fontId="22" fillId="3" borderId="1" xfId="0" applyFont="1" applyFill="1" applyBorder="1" applyAlignment="1">
      <alignment horizontal="center" vertical="center" wrapText="1"/>
    </xf>
    <xf numFmtId="0" fontId="23" fillId="0" borderId="0" xfId="2" applyBorder="1" applyAlignment="1">
      <alignment vertical="center"/>
    </xf>
    <xf numFmtId="16" fontId="24" fillId="11" borderId="1" xfId="0" applyNumberFormat="1" applyFont="1" applyFill="1" applyBorder="1" applyAlignment="1" applyProtection="1">
      <alignment horizontal="center" vertical="center" wrapText="1"/>
      <protection locked="0"/>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16" fontId="24" fillId="4" borderId="1" xfId="0" applyNumberFormat="1" applyFont="1" applyFill="1" applyBorder="1" applyAlignment="1" applyProtection="1">
      <alignment horizontal="center" vertical="center" wrapText="1"/>
      <protection locked="0"/>
    </xf>
    <xf numFmtId="16" fontId="24" fillId="14" borderId="1" xfId="0" applyNumberFormat="1" applyFont="1" applyFill="1" applyBorder="1" applyAlignment="1" applyProtection="1">
      <alignment horizontal="center" vertical="center" wrapText="1"/>
      <protection locked="0"/>
    </xf>
    <xf numFmtId="0" fontId="0" fillId="14" borderId="1" xfId="0" applyFill="1" applyBorder="1" applyAlignment="1">
      <alignment horizontal="center" vertical="center" wrapText="1"/>
    </xf>
    <xf numFmtId="16" fontId="4" fillId="15" borderId="1" xfId="0" applyNumberFormat="1" applyFont="1" applyFill="1" applyBorder="1" applyAlignment="1" applyProtection="1">
      <alignment horizontal="center" vertical="center" wrapText="1"/>
      <protection locked="0"/>
    </xf>
    <xf numFmtId="0" fontId="0" fillId="15" borderId="1" xfId="0" applyFill="1" applyBorder="1" applyAlignment="1">
      <alignment horizontal="center" vertical="center" wrapText="1"/>
    </xf>
    <xf numFmtId="16" fontId="24" fillId="5" borderId="1" xfId="0" applyNumberFormat="1" applyFont="1" applyFill="1" applyBorder="1" applyAlignment="1" applyProtection="1">
      <alignment horizontal="center" vertical="center" wrapText="1"/>
      <protection locked="0"/>
    </xf>
    <xf numFmtId="16" fontId="4" fillId="16" borderId="1" xfId="0" applyNumberFormat="1" applyFont="1" applyFill="1" applyBorder="1" applyAlignment="1" applyProtection="1">
      <alignment horizontal="center" vertical="center" wrapText="1"/>
      <protection locked="0"/>
    </xf>
    <xf numFmtId="0" fontId="0" fillId="16" borderId="1" xfId="0" applyFill="1" applyBorder="1" applyAlignment="1">
      <alignment horizontal="center" vertical="center" wrapText="1"/>
    </xf>
    <xf numFmtId="16" fontId="4" fillId="17" borderId="1" xfId="0" applyNumberFormat="1" applyFont="1" applyFill="1" applyBorder="1" applyAlignment="1" applyProtection="1">
      <alignment horizontal="center" vertical="center" wrapText="1"/>
      <protection locked="0"/>
    </xf>
    <xf numFmtId="0" fontId="0" fillId="17" borderId="1" xfId="0" applyFill="1" applyBorder="1" applyAlignment="1">
      <alignment horizontal="center" vertical="center" wrapText="1"/>
    </xf>
    <xf numFmtId="16" fontId="4" fillId="18" borderId="1" xfId="0" applyNumberFormat="1" applyFont="1" applyFill="1" applyBorder="1" applyAlignment="1" applyProtection="1">
      <alignment horizontal="center" vertical="center" wrapText="1"/>
      <protection locked="0"/>
    </xf>
    <xf numFmtId="0" fontId="0" fillId="18" borderId="1" xfId="0" applyFill="1" applyBorder="1" applyAlignment="1">
      <alignment horizontal="center" vertical="center" wrapText="1"/>
    </xf>
    <xf numFmtId="16" fontId="24" fillId="19" borderId="1" xfId="0" applyNumberFormat="1" applyFont="1" applyFill="1" applyBorder="1" applyAlignment="1" applyProtection="1">
      <alignment horizontal="center" vertical="center" wrapText="1"/>
      <protection locked="0"/>
    </xf>
    <xf numFmtId="0" fontId="0" fillId="19" borderId="1" xfId="0" applyFill="1" applyBorder="1" applyAlignment="1">
      <alignment horizontal="center" vertical="center" wrapText="1"/>
    </xf>
    <xf numFmtId="173" fontId="26" fillId="20" borderId="1" xfId="0" applyNumberFormat="1" applyFont="1" applyFill="1" applyBorder="1" applyAlignment="1" applyProtection="1">
      <alignment horizontal="center" vertical="center" wrapText="1"/>
      <protection locked="0"/>
    </xf>
    <xf numFmtId="0" fontId="26" fillId="20" borderId="1" xfId="0" applyFont="1" applyFill="1" applyBorder="1" applyAlignment="1">
      <alignment horizontal="center" vertical="center" wrapText="1"/>
    </xf>
    <xf numFmtId="165" fontId="26" fillId="20" borderId="1" xfId="0" applyNumberFormat="1" applyFont="1" applyFill="1" applyBorder="1" applyAlignment="1" applyProtection="1">
      <alignment horizontal="center" vertical="center" wrapText="1"/>
      <protection locked="0"/>
    </xf>
    <xf numFmtId="16" fontId="26" fillId="20" borderId="1" xfId="0" applyNumberFormat="1" applyFont="1" applyFill="1" applyBorder="1" applyAlignment="1" applyProtection="1">
      <alignment horizontal="center" vertical="center" wrapText="1"/>
      <protection locked="0"/>
    </xf>
    <xf numFmtId="16" fontId="26" fillId="20" borderId="1" xfId="0" applyNumberFormat="1" applyFont="1" applyFill="1" applyBorder="1" applyAlignment="1">
      <alignment horizontal="center" vertical="center" wrapText="1"/>
    </xf>
    <xf numFmtId="1" fontId="26" fillId="20" borderId="1" xfId="0" applyNumberFormat="1" applyFont="1" applyFill="1" applyBorder="1" applyAlignment="1">
      <alignment horizontal="center" vertical="center" wrapText="1"/>
    </xf>
    <xf numFmtId="0" fontId="26" fillId="20" borderId="1" xfId="0" applyFont="1" applyFill="1" applyBorder="1" applyAlignment="1" applyProtection="1">
      <alignment horizontal="center" vertical="center" wrapText="1"/>
      <protection locked="0"/>
    </xf>
    <xf numFmtId="0" fontId="27" fillId="0" borderId="0" xfId="0" applyFont="1" applyAlignment="1">
      <alignment vertical="center" wrapText="1"/>
    </xf>
    <xf numFmtId="0" fontId="28" fillId="0" borderId="0" xfId="0" applyFont="1" applyAlignment="1">
      <alignment vertical="center" wrapText="1"/>
    </xf>
    <xf numFmtId="173" fontId="27" fillId="0" borderId="1" xfId="0" applyNumberFormat="1" applyFont="1" applyBorder="1" applyAlignment="1" applyProtection="1">
      <alignment horizontal="center" vertical="center" wrapText="1"/>
      <protection locked="0"/>
    </xf>
    <xf numFmtId="0" fontId="27" fillId="0" borderId="1" xfId="0" applyFont="1" applyBorder="1" applyAlignment="1">
      <alignment vertical="center" wrapText="1"/>
    </xf>
    <xf numFmtId="0" fontId="27" fillId="0" borderId="1" xfId="0" applyFont="1" applyBorder="1" applyAlignment="1">
      <alignment horizontal="center" vertical="center" wrapText="1"/>
    </xf>
    <xf numFmtId="165" fontId="27" fillId="0" borderId="1" xfId="0" applyNumberFormat="1" applyFont="1" applyBorder="1" applyAlignment="1" applyProtection="1">
      <alignment horizontal="center" vertical="center" wrapText="1"/>
      <protection locked="0"/>
    </xf>
    <xf numFmtId="16" fontId="27" fillId="0" borderId="1" xfId="0" applyNumberFormat="1" applyFont="1" applyBorder="1" applyAlignment="1" applyProtection="1">
      <alignment horizontal="center" vertical="center" wrapText="1"/>
      <protection locked="0"/>
    </xf>
    <xf numFmtId="16" fontId="29" fillId="0" borderId="1" xfId="0" applyNumberFormat="1" applyFont="1" applyBorder="1" applyAlignment="1">
      <alignment horizontal="center" vertical="center" wrapText="1"/>
    </xf>
    <xf numFmtId="1" fontId="27" fillId="0" borderId="1" xfId="0" applyNumberFormat="1" applyFont="1" applyBorder="1" applyAlignment="1">
      <alignment horizontal="center" vertical="center" wrapText="1"/>
    </xf>
    <xf numFmtId="0" fontId="27" fillId="0" borderId="1" xfId="0" applyFont="1" applyBorder="1" applyAlignment="1" applyProtection="1">
      <alignment horizontal="left" vertical="center" wrapText="1"/>
      <protection locked="0"/>
    </xf>
    <xf numFmtId="0" fontId="28" fillId="0" borderId="0" xfId="0" applyFont="1" applyAlignment="1">
      <alignment vertical="center"/>
    </xf>
    <xf numFmtId="0" fontId="28" fillId="0" borderId="0" xfId="0" applyFont="1" applyAlignment="1">
      <alignment horizontal="left" vertical="center" wrapText="1"/>
    </xf>
    <xf numFmtId="0" fontId="28" fillId="0" borderId="0" xfId="0" applyFont="1" applyAlignment="1">
      <alignment horizontal="center" vertical="center" wrapText="1"/>
    </xf>
    <xf numFmtId="0" fontId="28" fillId="0" borderId="0" xfId="0" applyFont="1" applyAlignment="1" applyProtection="1">
      <alignment horizontal="center" vertical="center" wrapText="1"/>
      <protection locked="0"/>
    </xf>
    <xf numFmtId="0" fontId="28" fillId="0" borderId="0" xfId="0" applyFont="1" applyAlignment="1" applyProtection="1">
      <alignment vertical="center" wrapText="1"/>
      <protection locked="0"/>
    </xf>
    <xf numFmtId="0" fontId="28" fillId="0" borderId="0" xfId="0" applyFont="1" applyAlignment="1" applyProtection="1">
      <alignment horizontal="left" vertical="center" wrapText="1"/>
      <protection locked="0"/>
    </xf>
    <xf numFmtId="173" fontId="28" fillId="0" borderId="0" xfId="0" applyNumberFormat="1" applyFont="1" applyAlignment="1">
      <alignment horizontal="center" vertical="center" wrapText="1"/>
    </xf>
    <xf numFmtId="16" fontId="27" fillId="0" borderId="1" xfId="0" applyNumberFormat="1" applyFont="1" applyBorder="1" applyAlignment="1" applyProtection="1">
      <alignment horizontal="left" vertical="center" wrapText="1"/>
      <protection locked="0"/>
    </xf>
    <xf numFmtId="0" fontId="30" fillId="0" borderId="0" xfId="0" applyFont="1" applyAlignment="1">
      <alignment vertical="center" wrapText="1"/>
    </xf>
    <xf numFmtId="0" fontId="27" fillId="0" borderId="1" xfId="0" applyFont="1" applyBorder="1" applyAlignment="1">
      <alignment horizontal="left" vertical="center" wrapText="1"/>
    </xf>
    <xf numFmtId="0" fontId="27" fillId="9" borderId="0" xfId="0" applyFont="1" applyFill="1" applyAlignment="1">
      <alignment vertical="center" wrapText="1"/>
    </xf>
    <xf numFmtId="173" fontId="27" fillId="0" borderId="0" xfId="1" applyNumberFormat="1" applyFont="1" applyAlignment="1">
      <alignment horizontal="center" vertical="center" wrapText="1"/>
    </xf>
    <xf numFmtId="0" fontId="27" fillId="0" borderId="0" xfId="0" applyFont="1" applyAlignment="1">
      <alignment horizontal="left" vertical="center" wrapText="1"/>
    </xf>
    <xf numFmtId="0" fontId="27" fillId="0" borderId="0" xfId="0" applyFont="1" applyAlignment="1">
      <alignment horizontal="center" vertical="center" wrapText="1"/>
    </xf>
    <xf numFmtId="164" fontId="27" fillId="0" borderId="0" xfId="1" applyNumberFormat="1" applyFont="1" applyAlignment="1">
      <alignment horizontal="center" vertical="center" wrapText="1"/>
    </xf>
    <xf numFmtId="0" fontId="27" fillId="0" borderId="2" xfId="0" applyFont="1" applyBorder="1" applyAlignment="1">
      <alignment vertical="center" wrapText="1"/>
    </xf>
    <xf numFmtId="0" fontId="27" fillId="0" borderId="3" xfId="0" applyFont="1" applyBorder="1" applyAlignment="1">
      <alignment horizontal="center" vertical="center" wrapText="1"/>
    </xf>
    <xf numFmtId="0" fontId="0" fillId="0" borderId="18" xfId="0" applyBorder="1"/>
    <xf numFmtId="0" fontId="0" fillId="0" borderId="19" xfId="0" applyBorder="1"/>
    <xf numFmtId="0" fontId="0" fillId="0" borderId="20" xfId="0" applyBorder="1"/>
    <xf numFmtId="0" fontId="8" fillId="0" borderId="18" xfId="0" applyFont="1" applyBorder="1"/>
    <xf numFmtId="0" fontId="27" fillId="0" borderId="0" xfId="0" applyFont="1" applyAlignment="1" applyProtection="1">
      <alignment horizontal="center" vertical="center" wrapText="1"/>
      <protection locked="0"/>
    </xf>
    <xf numFmtId="0" fontId="27" fillId="0" borderId="0" xfId="0" applyFont="1" applyAlignment="1" applyProtection="1">
      <alignment vertical="center" wrapText="1"/>
      <protection locked="0"/>
    </xf>
    <xf numFmtId="0" fontId="27" fillId="0" borderId="0" xfId="0" applyFont="1" applyAlignment="1" applyProtection="1">
      <alignment horizontal="left" vertical="center" wrapText="1"/>
      <protection locked="0"/>
    </xf>
    <xf numFmtId="0" fontId="27" fillId="0" borderId="0" xfId="0" applyFont="1" applyAlignment="1">
      <alignment vertical="center"/>
    </xf>
    <xf numFmtId="0" fontId="0" fillId="14" borderId="18" xfId="0" applyFill="1" applyBorder="1"/>
    <xf numFmtId="16" fontId="8" fillId="14" borderId="19" xfId="0" applyNumberFormat="1" applyFont="1" applyFill="1" applyBorder="1"/>
    <xf numFmtId="16" fontId="8" fillId="14" borderId="18" xfId="0" applyNumberFormat="1" applyFont="1" applyFill="1" applyBorder="1"/>
    <xf numFmtId="0" fontId="31" fillId="0" borderId="18" xfId="0" applyFont="1" applyBorder="1"/>
    <xf numFmtId="173" fontId="27" fillId="0" borderId="0" xfId="0" applyNumberFormat="1" applyFont="1" applyAlignment="1">
      <alignment horizontal="center" vertical="center" wrapText="1"/>
    </xf>
    <xf numFmtId="0" fontId="27" fillId="0" borderId="18" xfId="0" applyFont="1" applyBorder="1" applyAlignment="1">
      <alignment horizontal="left" vertical="center" wrapText="1"/>
    </xf>
    <xf numFmtId="0" fontId="32" fillId="0" borderId="18" xfId="4" applyFont="1" applyFill="1" applyBorder="1" applyAlignment="1">
      <alignment horizontal="left" vertical="center"/>
    </xf>
    <xf numFmtId="0" fontId="27" fillId="0" borderId="10" xfId="0" applyFont="1" applyBorder="1" applyAlignment="1">
      <alignment horizontal="left" vertical="center" wrapText="1"/>
    </xf>
    <xf numFmtId="0" fontId="32" fillId="0" borderId="1" xfId="4" applyFont="1" applyFill="1" applyBorder="1" applyAlignment="1">
      <alignment horizontal="left" vertical="center"/>
    </xf>
    <xf numFmtId="0" fontId="32" fillId="0" borderId="1" xfId="4" applyFont="1" applyBorder="1" applyAlignment="1">
      <alignment horizontal="left" vertical="center" wrapText="1"/>
    </xf>
    <xf numFmtId="0" fontId="33" fillId="0" borderId="18" xfId="4" applyFont="1" applyBorder="1" applyAlignment="1">
      <alignment horizontal="left" vertical="center"/>
    </xf>
    <xf numFmtId="0" fontId="33" fillId="0" borderId="1" xfId="4" applyFont="1" applyBorder="1" applyAlignment="1">
      <alignment horizontal="left" vertical="center"/>
    </xf>
    <xf numFmtId="0" fontId="32" fillId="0" borderId="1" xfId="4" applyFont="1" applyBorder="1" applyAlignment="1">
      <alignment horizontal="left" vertical="center"/>
    </xf>
    <xf numFmtId="0" fontId="29" fillId="0" borderId="1" xfId="2" applyFont="1" applyBorder="1" applyAlignment="1">
      <alignment horizontal="left" vertical="center"/>
    </xf>
    <xf numFmtId="0" fontId="27" fillId="0" borderId="18" xfId="2" applyFont="1" applyBorder="1" applyAlignment="1">
      <alignment horizontal="left" vertical="center"/>
    </xf>
    <xf numFmtId="0" fontId="27" fillId="0" borderId="1" xfId="2" applyFont="1" applyBorder="1" applyAlignment="1">
      <alignment horizontal="left" vertical="center"/>
    </xf>
    <xf numFmtId="0" fontId="27" fillId="0" borderId="18" xfId="4" applyFont="1" applyBorder="1" applyAlignment="1">
      <alignment horizontal="left" vertical="center"/>
    </xf>
    <xf numFmtId="0" fontId="0" fillId="21" borderId="1" xfId="0" applyFill="1" applyBorder="1" applyAlignment="1">
      <alignment horizontal="center" vertical="center"/>
    </xf>
    <xf numFmtId="0" fontId="0" fillId="14" borderId="1" xfId="0" applyFill="1" applyBorder="1" applyAlignment="1">
      <alignment horizontal="center" vertical="center"/>
    </xf>
    <xf numFmtId="173" fontId="34" fillId="0" borderId="1" xfId="0" applyNumberFormat="1" applyFont="1" applyBorder="1" applyAlignment="1" applyProtection="1">
      <alignment horizontal="center" vertical="center" wrapText="1"/>
      <protection locked="0"/>
    </xf>
    <xf numFmtId="0" fontId="34" fillId="0" borderId="1" xfId="0" applyFont="1" applyBorder="1" applyAlignment="1">
      <alignment vertical="center" wrapText="1"/>
    </xf>
    <xf numFmtId="0" fontId="34" fillId="0" borderId="2" xfId="0" applyFont="1" applyBorder="1" applyAlignment="1">
      <alignment vertical="center" wrapText="1"/>
    </xf>
    <xf numFmtId="0" fontId="34" fillId="0" borderId="3" xfId="0" applyFont="1" applyBorder="1" applyAlignment="1">
      <alignment horizontal="center" vertical="center" wrapText="1"/>
    </xf>
    <xf numFmtId="165" fontId="34" fillId="0" borderId="1" xfId="0" applyNumberFormat="1" applyFont="1" applyBorder="1" applyAlignment="1" applyProtection="1">
      <alignment horizontal="center" vertical="center" wrapText="1"/>
      <protection locked="0"/>
    </xf>
    <xf numFmtId="16" fontId="34" fillId="0" borderId="1" xfId="0" applyNumberFormat="1" applyFont="1" applyBorder="1" applyAlignment="1" applyProtection="1">
      <alignment horizontal="center" vertical="center" wrapText="1"/>
      <protection locked="0"/>
    </xf>
    <xf numFmtId="16" fontId="35" fillId="0" borderId="1" xfId="0" applyNumberFormat="1" applyFont="1" applyBorder="1" applyAlignment="1">
      <alignment horizontal="center" vertical="center" wrapText="1"/>
    </xf>
    <xf numFmtId="1" fontId="34" fillId="0" borderId="1" xfId="0" applyNumberFormat="1" applyFont="1" applyBorder="1" applyAlignment="1">
      <alignment horizontal="center" vertical="center" wrapText="1"/>
    </xf>
    <xf numFmtId="16" fontId="34" fillId="0" borderId="1" xfId="0" applyNumberFormat="1" applyFont="1" applyBorder="1" applyAlignment="1" applyProtection="1">
      <alignment horizontal="left" vertical="center" wrapText="1"/>
      <protection locked="0"/>
    </xf>
    <xf numFmtId="0" fontId="34" fillId="0" borderId="0" xfId="0" applyFont="1" applyAlignment="1">
      <alignment vertical="center" wrapText="1"/>
    </xf>
    <xf numFmtId="0" fontId="0" fillId="6" borderId="1" xfId="0" applyFill="1" applyBorder="1" applyAlignment="1">
      <alignment horizontal="center" vertical="center" wrapText="1"/>
    </xf>
    <xf numFmtId="16" fontId="36" fillId="6" borderId="1" xfId="0" applyNumberFormat="1" applyFont="1" applyFill="1" applyBorder="1" applyAlignment="1" applyProtection="1">
      <alignment horizontal="center" vertical="center" wrapText="1"/>
      <protection locked="0"/>
    </xf>
    <xf numFmtId="0" fontId="34" fillId="0" borderId="1" xfId="0" applyFont="1" applyBorder="1" applyAlignment="1">
      <alignment horizontal="center" vertical="center" wrapText="1"/>
    </xf>
    <xf numFmtId="0" fontId="27" fillId="0" borderId="5" xfId="2" applyFont="1" applyBorder="1" applyAlignment="1">
      <alignment horizontal="left" vertical="center"/>
    </xf>
    <xf numFmtId="0" fontId="27" fillId="0" borderId="21" xfId="0" applyFont="1" applyBorder="1" applyAlignment="1">
      <alignment horizontal="left" vertical="center" wrapText="1"/>
    </xf>
    <xf numFmtId="0" fontId="23" fillId="0" borderId="1" xfId="2" applyFill="1" applyBorder="1" applyAlignment="1">
      <alignment horizontal="left" vertical="center"/>
    </xf>
    <xf numFmtId="0" fontId="27" fillId="0" borderId="1" xfId="2" applyFont="1" applyFill="1" applyBorder="1" applyAlignment="1">
      <alignment horizontal="left" vertical="center"/>
    </xf>
    <xf numFmtId="0" fontId="27" fillId="0" borderId="1" xfId="0" applyFont="1" applyBorder="1" applyAlignment="1">
      <alignment horizontal="left" vertical="center"/>
    </xf>
    <xf numFmtId="0" fontId="6" fillId="2" borderId="7" xfId="0" applyFont="1" applyFill="1" applyBorder="1" applyAlignment="1" applyProtection="1">
      <alignment horizontal="center" vertical="center" wrapText="1"/>
      <protection locked="0"/>
    </xf>
    <xf numFmtId="0" fontId="6" fillId="2" borderId="14" xfId="0" applyFont="1" applyFill="1" applyBorder="1" applyAlignment="1" applyProtection="1">
      <alignment horizontal="center" vertical="center" wrapText="1"/>
      <protection locked="0"/>
    </xf>
    <xf numFmtId="167" fontId="0" fillId="0" borderId="12" xfId="0" applyNumberFormat="1" applyBorder="1" applyAlignment="1">
      <alignment horizontal="center" vertical="center" wrapText="1"/>
    </xf>
    <xf numFmtId="167" fontId="0" fillId="0" borderId="16" xfId="0" applyNumberFormat="1" applyBorder="1" applyAlignment="1">
      <alignment horizontal="center" vertical="center" wrapText="1"/>
    </xf>
    <xf numFmtId="0" fontId="9" fillId="7" borderId="2" xfId="0" applyFont="1" applyFill="1" applyBorder="1" applyAlignment="1">
      <alignment horizontal="left" vertical="center" wrapText="1"/>
    </xf>
    <xf numFmtId="0" fontId="9" fillId="7" borderId="4" xfId="0" applyFont="1" applyFill="1" applyBorder="1" applyAlignment="1">
      <alignment horizontal="left" vertical="center" wrapText="1"/>
    </xf>
    <xf numFmtId="0" fontId="9" fillId="7" borderId="3" xfId="0" applyFont="1" applyFill="1" applyBorder="1" applyAlignment="1">
      <alignment horizontal="left" vertical="center" wrapText="1"/>
    </xf>
    <xf numFmtId="0" fontId="7" fillId="8" borderId="2" xfId="0" applyFont="1" applyFill="1" applyBorder="1" applyAlignment="1">
      <alignment horizontal="left" vertical="center" wrapText="1"/>
    </xf>
    <xf numFmtId="0" fontId="7" fillId="8" borderId="4" xfId="0" applyFont="1" applyFill="1" applyBorder="1" applyAlignment="1">
      <alignment horizontal="left" vertical="center" wrapText="1"/>
    </xf>
    <xf numFmtId="0" fontId="7" fillId="8" borderId="3" xfId="0" applyFont="1" applyFill="1" applyBorder="1" applyAlignment="1">
      <alignment horizontal="left" vertical="center" wrapText="1"/>
    </xf>
    <xf numFmtId="0" fontId="6" fillId="6" borderId="2"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2" borderId="11" xfId="0" applyFont="1" applyFill="1" applyBorder="1" applyAlignment="1" applyProtection="1">
      <alignment horizontal="center" vertical="center" wrapText="1"/>
      <protection locked="0"/>
    </xf>
    <xf numFmtId="0" fontId="6" fillId="2" borderId="15" xfId="0" applyFont="1" applyFill="1" applyBorder="1" applyAlignment="1" applyProtection="1">
      <alignment horizontal="center" vertical="center" wrapText="1"/>
      <protection locked="0"/>
    </xf>
    <xf numFmtId="169" fontId="8" fillId="0" borderId="7" xfId="0" applyNumberFormat="1" applyFont="1" applyBorder="1" applyAlignment="1" applyProtection="1">
      <alignment horizontal="center" vertical="center" wrapText="1"/>
      <protection locked="0"/>
    </xf>
    <xf numFmtId="169" fontId="8" fillId="0" borderId="14" xfId="0" applyNumberFormat="1" applyFont="1" applyBorder="1" applyAlignment="1" applyProtection="1">
      <alignment horizontal="center" vertical="center" wrapText="1"/>
      <protection locked="0"/>
    </xf>
    <xf numFmtId="170" fontId="0" fillId="0" borderId="7" xfId="0" applyNumberFormat="1" applyBorder="1" applyAlignment="1">
      <alignment horizontal="center" vertical="center" wrapText="1"/>
    </xf>
    <xf numFmtId="170" fontId="0" fillId="0" borderId="14" xfId="0" applyNumberFormat="1" applyBorder="1" applyAlignment="1">
      <alignment horizontal="center" vertical="center" wrapText="1"/>
    </xf>
    <xf numFmtId="0" fontId="6" fillId="6" borderId="13" xfId="0" applyFont="1" applyFill="1" applyBorder="1" applyAlignment="1">
      <alignment horizontal="center" vertical="center" wrapText="1"/>
    </xf>
    <xf numFmtId="0" fontId="6" fillId="2" borderId="5" xfId="0" applyFont="1" applyFill="1" applyBorder="1" applyAlignment="1" applyProtection="1">
      <alignment horizontal="center" vertical="center" wrapText="1"/>
      <protection locked="0"/>
    </xf>
    <xf numFmtId="0" fontId="6" fillId="2" borderId="10" xfId="0" applyFont="1" applyFill="1" applyBorder="1" applyAlignment="1" applyProtection="1">
      <alignment horizontal="center" vertical="center" wrapText="1"/>
      <protection locked="0"/>
    </xf>
    <xf numFmtId="168" fontId="0" fillId="0" borderId="5" xfId="0" applyNumberFormat="1" applyBorder="1" applyAlignment="1" applyProtection="1">
      <alignment horizontal="left" vertical="center" wrapText="1"/>
      <protection locked="0"/>
    </xf>
    <xf numFmtId="168" fontId="0" fillId="0" borderId="10" xfId="0" applyNumberFormat="1" applyBorder="1" applyAlignment="1" applyProtection="1">
      <alignment horizontal="left" vertical="center" wrapText="1"/>
      <protection locked="0"/>
    </xf>
    <xf numFmtId="1" fontId="0" fillId="0" borderId="5" xfId="0" applyNumberFormat="1" applyBorder="1" applyAlignment="1" applyProtection="1">
      <alignment horizontal="center" vertical="center" wrapText="1"/>
      <protection locked="0"/>
    </xf>
    <xf numFmtId="1" fontId="0" fillId="0" borderId="10" xfId="0" applyNumberFormat="1" applyBorder="1" applyAlignment="1" applyProtection="1">
      <alignment horizontal="center" vertical="center" wrapText="1"/>
      <protection locked="0"/>
    </xf>
  </cellXfs>
  <cellStyles count="5">
    <cellStyle name="Hipervínculo" xfId="2" builtinId="8"/>
    <cellStyle name="Hyperlink" xfId="4" xr:uid="{00000000-000B-0000-0000-000008000000}"/>
    <cellStyle name="Millares" xfId="1" builtinId="3"/>
    <cellStyle name="Millares 2" xfId="3" xr:uid="{CA6FB10F-7979-4E95-B661-D5F30E656652}"/>
    <cellStyle name="Normal" xfId="0" builtinId="0"/>
  </cellStyles>
  <dxfs count="458">
    <dxf>
      <fill>
        <patternFill>
          <bgColor theme="9" tint="-0.499984740745262"/>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theme="9" tint="-0.499984740745262"/>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theme="5" tint="0.39994506668294322"/>
        </patternFill>
      </fill>
    </dxf>
    <dxf>
      <fill>
        <patternFill>
          <bgColor theme="9" tint="-0.499984740745262"/>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rgb="FF92D050"/>
        </patternFill>
      </fill>
    </dxf>
    <dxf>
      <fill>
        <patternFill>
          <bgColor theme="9" tint="0.39994506668294322"/>
        </patternFill>
      </fill>
    </dxf>
    <dxf>
      <fill>
        <patternFill>
          <bgColor theme="9" tint="0.59996337778862885"/>
        </patternFill>
      </fill>
    </dxf>
    <dxf>
      <fill>
        <patternFill>
          <bgColor rgb="FFFFFF00"/>
        </patternFill>
      </fill>
    </dxf>
    <dxf>
      <fill>
        <patternFill>
          <bgColor rgb="FFFFC000"/>
        </patternFill>
      </fill>
    </dxf>
    <dxf>
      <fill>
        <patternFill>
          <bgColor theme="9" tint="-0.499984740745262"/>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rgb="FF92D050"/>
        </patternFill>
      </fill>
    </dxf>
    <dxf>
      <fill>
        <patternFill>
          <bgColor theme="9" tint="0.39994506668294322"/>
        </patternFill>
      </fill>
    </dxf>
    <dxf>
      <fill>
        <patternFill>
          <bgColor theme="9" tint="0.59996337778862885"/>
        </patternFill>
      </fill>
    </dxf>
    <dxf>
      <fill>
        <patternFill>
          <bgColor rgb="FFFFFF00"/>
        </patternFill>
      </fill>
    </dxf>
    <dxf>
      <fill>
        <patternFill>
          <bgColor rgb="FFFFC000"/>
        </patternFill>
      </fill>
    </dxf>
    <dxf>
      <fill>
        <patternFill>
          <bgColor rgb="FF92D050"/>
        </patternFill>
      </fill>
    </dxf>
    <dxf>
      <fill>
        <patternFill>
          <bgColor theme="9" tint="0.39994506668294322"/>
        </patternFill>
      </fill>
    </dxf>
    <dxf>
      <fill>
        <patternFill>
          <bgColor theme="9" tint="0.59996337778862885"/>
        </patternFill>
      </fill>
    </dxf>
    <dxf>
      <fill>
        <patternFill>
          <bgColor rgb="FFFFFF00"/>
        </patternFill>
      </fill>
    </dxf>
    <dxf>
      <fill>
        <patternFill>
          <bgColor rgb="FFFFC000"/>
        </patternFill>
      </fill>
    </dxf>
    <dxf>
      <fill>
        <patternFill>
          <bgColor theme="9" tint="-0.499984740745262"/>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theme="5" tint="0.39994506668294322"/>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theme="0"/>
        </patternFill>
      </fill>
    </dxf>
    <dxf>
      <fill>
        <patternFill>
          <bgColor rgb="FF92D050"/>
        </patternFill>
      </fill>
    </dxf>
    <dxf>
      <fill>
        <patternFill>
          <bgColor theme="9" tint="0.39994506668294322"/>
        </patternFill>
      </fill>
    </dxf>
    <dxf>
      <fill>
        <patternFill>
          <bgColor theme="9" tint="0.59996337778862885"/>
        </patternFill>
      </fill>
    </dxf>
    <dxf>
      <fill>
        <patternFill>
          <bgColor rgb="FFFFFF00"/>
        </patternFill>
      </fill>
    </dxf>
    <dxf>
      <fill>
        <patternFill>
          <bgColor rgb="FFFFC000"/>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theme="9" tint="0.79998168889431442"/>
        </patternFill>
      </fill>
    </dxf>
    <dxf>
      <fill>
        <patternFill>
          <bgColor theme="9" tint="0.59996337778862885"/>
        </patternFill>
      </fill>
    </dxf>
    <dxf>
      <fill>
        <patternFill>
          <bgColor theme="9" tint="0.39994506668294322"/>
        </patternFill>
      </fill>
    </dxf>
    <dxf>
      <fill>
        <patternFill>
          <bgColor theme="9" tint="-0.24994659260841701"/>
        </patternFill>
      </fill>
    </dxf>
    <dxf>
      <fill>
        <patternFill>
          <bgColor rgb="FF0070C0"/>
        </patternFill>
      </fill>
    </dxf>
    <dxf>
      <fill>
        <patternFill>
          <bgColor rgb="FFFFC000"/>
        </patternFill>
      </fill>
    </dxf>
    <dxf>
      <fill>
        <patternFill>
          <bgColor theme="5" tint="0.39994506668294322"/>
        </patternFill>
      </fill>
    </dxf>
    <dxf>
      <fill>
        <patternFill>
          <bgColor rgb="FFF4FCAA"/>
        </patternFill>
      </fill>
    </dxf>
    <dxf>
      <fill>
        <patternFill>
          <bgColor theme="8" tint="0.79998168889431442"/>
        </patternFill>
      </fill>
    </dxf>
    <dxf>
      <fill>
        <patternFill>
          <bgColor theme="7" tint="0.79998168889431442"/>
        </patternFill>
      </fill>
    </dxf>
    <dxf>
      <fill>
        <patternFill>
          <bgColor rgb="FFF987EB"/>
        </patternFill>
      </fill>
    </dxf>
    <dxf>
      <fill>
        <patternFill>
          <bgColor theme="9" tint="0.59996337778862885"/>
        </patternFill>
      </fill>
    </dxf>
    <dxf>
      <fill>
        <patternFill>
          <bgColor theme="2" tint="-9.9948118533890809E-2"/>
        </patternFill>
      </fill>
    </dxf>
    <dxf>
      <fill>
        <patternFill>
          <bgColor rgb="FF0070C0"/>
        </patternFill>
      </fill>
    </dxf>
    <dxf>
      <fill>
        <patternFill>
          <bgColor theme="5" tint="0.39994506668294322"/>
        </patternFill>
      </fill>
    </dxf>
    <dxf>
      <fill>
        <patternFill>
          <bgColor rgb="FFF4FCAA"/>
        </patternFill>
      </fill>
    </dxf>
    <dxf>
      <fill>
        <patternFill>
          <bgColor theme="8" tint="0.79998168889431442"/>
        </patternFill>
      </fill>
    </dxf>
    <dxf>
      <fill>
        <patternFill>
          <bgColor theme="7" tint="0.79998168889431442"/>
        </patternFill>
      </fill>
    </dxf>
    <dxf>
      <fill>
        <patternFill>
          <bgColor rgb="FFF987EB"/>
        </patternFill>
      </fill>
    </dxf>
    <dxf>
      <fill>
        <patternFill>
          <bgColor theme="9" tint="0.59996337778862885"/>
        </patternFill>
      </fill>
    </dxf>
    <dxf>
      <fill>
        <patternFill>
          <bgColor theme="2" tint="-9.9948118533890809E-2"/>
        </patternFill>
      </fill>
    </dxf>
    <dxf>
      <fill>
        <patternFill>
          <bgColor rgb="FF0070C0"/>
        </patternFill>
      </fill>
    </dxf>
    <dxf>
      <fill>
        <patternFill>
          <bgColor theme="5" tint="0.39994506668294322"/>
        </patternFill>
      </fill>
    </dxf>
    <dxf>
      <fill>
        <patternFill>
          <bgColor rgb="FFF4FCAA"/>
        </patternFill>
      </fill>
    </dxf>
    <dxf>
      <fill>
        <patternFill>
          <bgColor theme="8" tint="0.79998168889431442"/>
        </patternFill>
      </fill>
    </dxf>
    <dxf>
      <fill>
        <patternFill>
          <bgColor theme="7" tint="0.79998168889431442"/>
        </patternFill>
      </fill>
    </dxf>
    <dxf>
      <fill>
        <patternFill>
          <bgColor rgb="FFF987EB"/>
        </patternFill>
      </fill>
    </dxf>
    <dxf>
      <fill>
        <patternFill>
          <bgColor theme="9" tint="0.59996337778862885"/>
        </patternFill>
      </fill>
    </dxf>
    <dxf>
      <fill>
        <patternFill>
          <bgColor theme="2" tint="-9.9948118533890809E-2"/>
        </patternFill>
      </fill>
    </dxf>
    <dxf>
      <fill>
        <patternFill>
          <bgColor rgb="FF0070C0"/>
        </patternFill>
      </fill>
    </dxf>
    <dxf>
      <fill>
        <patternFill>
          <bgColor theme="5" tint="0.39994506668294322"/>
        </patternFill>
      </fill>
    </dxf>
    <dxf>
      <font>
        <b/>
        <i val="0"/>
        <color rgb="FFC00000"/>
      </font>
    </dxf>
    <dxf>
      <font>
        <b/>
        <i val="0"/>
        <color theme="8" tint="-0.24994659260841701"/>
      </font>
    </dxf>
    <dxf>
      <fill>
        <patternFill>
          <bgColor rgb="FFF4FCAA"/>
        </patternFill>
      </fill>
    </dxf>
    <dxf>
      <fill>
        <patternFill>
          <bgColor theme="8" tint="0.79998168889431442"/>
        </patternFill>
      </fill>
    </dxf>
    <dxf>
      <fill>
        <patternFill>
          <bgColor theme="7" tint="0.79998168889431442"/>
        </patternFill>
      </fill>
    </dxf>
    <dxf>
      <fill>
        <patternFill>
          <bgColor rgb="FFF987EB"/>
        </patternFill>
      </fill>
    </dxf>
    <dxf>
      <fill>
        <patternFill>
          <bgColor theme="9" tint="0.59996337778862885"/>
        </patternFill>
      </fill>
    </dxf>
    <dxf>
      <fill>
        <patternFill>
          <bgColor theme="2" tint="-9.9948118533890809E-2"/>
        </patternFill>
      </fill>
    </dxf>
    <dxf>
      <fill>
        <patternFill>
          <bgColor rgb="FF0070C0"/>
        </patternFill>
      </fill>
    </dxf>
    <dxf>
      <fill>
        <patternFill>
          <bgColor theme="5" tint="0.39994506668294322"/>
        </patternFill>
      </fill>
    </dxf>
    <dxf>
      <fill>
        <patternFill>
          <bgColor rgb="FFF4FCAA"/>
        </patternFill>
      </fill>
    </dxf>
    <dxf>
      <fill>
        <patternFill>
          <bgColor theme="8" tint="0.79998168889431442"/>
        </patternFill>
      </fill>
    </dxf>
    <dxf>
      <fill>
        <patternFill>
          <bgColor theme="7" tint="0.79998168889431442"/>
        </patternFill>
      </fill>
    </dxf>
    <dxf>
      <fill>
        <patternFill>
          <bgColor rgb="FFF987EB"/>
        </patternFill>
      </fill>
    </dxf>
    <dxf>
      <fill>
        <patternFill>
          <bgColor theme="9" tint="0.59996337778862885"/>
        </patternFill>
      </fill>
    </dxf>
    <dxf>
      <fill>
        <patternFill>
          <bgColor theme="2" tint="-9.9948118533890809E-2"/>
        </patternFill>
      </fill>
    </dxf>
    <dxf>
      <fill>
        <patternFill>
          <bgColor rgb="FF0070C0"/>
        </patternFill>
      </fill>
    </dxf>
    <dxf>
      <fill>
        <patternFill>
          <bgColor theme="5" tint="0.39994506668294322"/>
        </patternFill>
      </fill>
    </dxf>
    <dxf>
      <font>
        <b/>
        <i val="0"/>
        <color rgb="FFC00000"/>
      </font>
    </dxf>
    <dxf>
      <font>
        <b/>
        <i val="0"/>
        <color theme="8" tint="-0.24994659260841701"/>
      </font>
    </dxf>
    <dxf>
      <fill>
        <patternFill>
          <bgColor rgb="FF92D050"/>
        </patternFill>
      </fill>
    </dxf>
    <dxf>
      <fill>
        <patternFill>
          <bgColor theme="9" tint="0.39994506668294322"/>
        </patternFill>
      </fill>
    </dxf>
    <dxf>
      <fill>
        <patternFill>
          <bgColor theme="9" tint="0.59996337778862885"/>
        </patternFill>
      </fill>
    </dxf>
    <dxf>
      <fill>
        <patternFill>
          <bgColor rgb="FFFFFF00"/>
        </patternFill>
      </fill>
    </dxf>
    <dxf>
      <fill>
        <patternFill>
          <bgColor rgb="FFFFC000"/>
        </patternFill>
      </fill>
    </dxf>
    <dxf>
      <fill>
        <patternFill>
          <bgColor rgb="FF92D050"/>
        </patternFill>
      </fill>
    </dxf>
    <dxf>
      <fill>
        <patternFill>
          <bgColor theme="9" tint="0.39994506668294322"/>
        </patternFill>
      </fill>
    </dxf>
    <dxf>
      <fill>
        <patternFill>
          <bgColor theme="9" tint="0.59996337778862885"/>
        </patternFill>
      </fill>
    </dxf>
    <dxf>
      <fill>
        <patternFill>
          <bgColor rgb="FF92D050"/>
        </patternFill>
      </fill>
    </dxf>
    <dxf>
      <fill>
        <patternFill>
          <bgColor theme="9" tint="0.39994506668294322"/>
        </patternFill>
      </fill>
    </dxf>
    <dxf>
      <fill>
        <patternFill>
          <bgColor theme="9" tint="0.59996337778862885"/>
        </patternFill>
      </fill>
    </dxf>
    <dxf>
      <fill>
        <patternFill>
          <bgColor rgb="FF92D050"/>
        </patternFill>
      </fill>
    </dxf>
    <dxf>
      <fill>
        <patternFill>
          <bgColor theme="9" tint="0.39994506668294322"/>
        </patternFill>
      </fill>
    </dxf>
    <dxf>
      <fill>
        <patternFill>
          <bgColor theme="9" tint="0.59996337778862885"/>
        </patternFill>
      </fill>
    </dxf>
    <dxf>
      <fill>
        <patternFill>
          <bgColor rgb="FFFFFF00"/>
        </patternFill>
      </fill>
    </dxf>
    <dxf>
      <fill>
        <patternFill>
          <bgColor rgb="FFFFC000"/>
        </patternFill>
      </fill>
    </dxf>
    <dxf>
      <fill>
        <patternFill>
          <bgColor rgb="FF92D050"/>
        </patternFill>
      </fill>
    </dxf>
    <dxf>
      <fill>
        <patternFill>
          <bgColor theme="9" tint="0.39994506668294322"/>
        </patternFill>
      </fill>
    </dxf>
    <dxf>
      <fill>
        <patternFill>
          <bgColor theme="9" tint="0.59996337778862885"/>
        </patternFill>
      </fill>
    </dxf>
    <dxf>
      <fill>
        <patternFill>
          <bgColor rgb="FFFFFF00"/>
        </patternFill>
      </fill>
    </dxf>
    <dxf>
      <fill>
        <patternFill>
          <bgColor rgb="FFFFC000"/>
        </patternFill>
      </fill>
    </dxf>
    <dxf>
      <fill>
        <patternFill>
          <bgColor rgb="FF92D050"/>
        </patternFill>
      </fill>
    </dxf>
    <dxf>
      <fill>
        <patternFill>
          <bgColor theme="9" tint="0.39994506668294322"/>
        </patternFill>
      </fill>
    </dxf>
    <dxf>
      <fill>
        <patternFill>
          <bgColor theme="9" tint="0.59996337778862885"/>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theme="0"/>
        </patternFill>
      </fill>
    </dxf>
    <dxf>
      <fill>
        <patternFill>
          <bgColor theme="5" tint="0.39994506668294322"/>
        </patternFill>
      </fill>
    </dxf>
    <dxf>
      <fill>
        <patternFill>
          <bgColor rgb="FF92D050"/>
        </patternFill>
      </fill>
    </dxf>
    <dxf>
      <fill>
        <patternFill>
          <bgColor theme="9" tint="0.39994506668294322"/>
        </patternFill>
      </fill>
    </dxf>
    <dxf>
      <fill>
        <patternFill>
          <bgColor theme="9" tint="0.59996337778862885"/>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theme="5" tint="0.39994506668294322"/>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theme="0" tint="-4.9989318521683403E-2"/>
        </patternFill>
      </fill>
    </dxf>
    <dxf>
      <fill>
        <patternFill>
          <bgColor theme="5" tint="0.39994506668294322"/>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theme="0" tint="-4.9989318521683403E-2"/>
        </patternFill>
      </fill>
    </dxf>
    <dxf>
      <fill>
        <patternFill>
          <bgColor theme="5" tint="0.39994506668294322"/>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theme="0" tint="-4.9989318521683403E-2"/>
        </patternFill>
      </fill>
    </dxf>
    <dxf>
      <fill>
        <patternFill>
          <bgColor rgb="FF92D050"/>
        </patternFill>
      </fill>
    </dxf>
    <dxf>
      <fill>
        <patternFill>
          <bgColor theme="9" tint="0.39994506668294322"/>
        </patternFill>
      </fill>
    </dxf>
    <dxf>
      <fill>
        <patternFill>
          <bgColor theme="9" tint="0.59996337778862885"/>
        </patternFill>
      </fill>
    </dxf>
    <dxf>
      <fill>
        <patternFill>
          <bgColor rgb="FFFFFF00"/>
        </patternFill>
      </fill>
    </dxf>
    <dxf>
      <fill>
        <patternFill>
          <bgColor rgb="FFFFC000"/>
        </patternFill>
      </fill>
    </dxf>
    <dxf>
      <fill>
        <patternFill>
          <bgColor theme="5" tint="0.39994506668294322"/>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theme="0" tint="-4.9989318521683403E-2"/>
        </patternFill>
      </fill>
    </dxf>
    <dxf>
      <fill>
        <patternFill>
          <bgColor theme="5" tint="0.39994506668294322"/>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theme="0" tint="-4.9989318521683403E-2"/>
        </patternFill>
      </fill>
    </dxf>
    <dxf>
      <fill>
        <patternFill>
          <bgColor theme="5" tint="0.39994506668294322"/>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theme="0" tint="-4.9989318521683403E-2"/>
        </patternFill>
      </fill>
    </dxf>
    <dxf>
      <fill>
        <patternFill>
          <bgColor theme="5" tint="0.39994506668294322"/>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theme="0" tint="-4.9989318521683403E-2"/>
        </patternFill>
      </fill>
    </dxf>
    <dxf>
      <fill>
        <patternFill>
          <bgColor theme="5" tint="0.39994506668294322"/>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theme="0" tint="-4.9989318521683403E-2"/>
        </patternFill>
      </fill>
    </dxf>
    <dxf>
      <fill>
        <patternFill>
          <bgColor theme="5" tint="0.39994506668294322"/>
        </patternFill>
      </fill>
    </dxf>
    <dxf>
      <fill>
        <patternFill>
          <bgColor theme="9" tint="-0.24994659260841701"/>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theme="0" tint="-4.9989318521683403E-2"/>
        </patternFill>
      </fill>
    </dxf>
    <dxf>
      <fill>
        <patternFill>
          <bgColor rgb="FF92D050"/>
        </patternFill>
      </fill>
    </dxf>
    <dxf>
      <fill>
        <patternFill>
          <bgColor theme="9" tint="0.39994506668294322"/>
        </patternFill>
      </fill>
    </dxf>
    <dxf>
      <fill>
        <patternFill>
          <bgColor theme="9" tint="0.59996337778862885"/>
        </patternFill>
      </fill>
    </dxf>
    <dxf>
      <fill>
        <patternFill>
          <bgColor rgb="FFFFFF00"/>
        </patternFill>
      </fill>
    </dxf>
    <dxf>
      <fill>
        <patternFill>
          <bgColor rgb="FFFFC000"/>
        </patternFill>
      </fill>
    </dxf>
    <dxf>
      <fill>
        <patternFill>
          <bgColor rgb="FF92D050"/>
        </patternFill>
      </fill>
    </dxf>
    <dxf>
      <fill>
        <patternFill>
          <bgColor theme="9" tint="0.39994506668294322"/>
        </patternFill>
      </fill>
    </dxf>
    <dxf>
      <fill>
        <patternFill>
          <bgColor theme="9" tint="0.59996337778862885"/>
        </patternFill>
      </fill>
    </dxf>
    <dxf>
      <fill>
        <patternFill>
          <bgColor rgb="FFFFFF00"/>
        </patternFill>
      </fill>
    </dxf>
    <dxf>
      <fill>
        <patternFill>
          <bgColor rgb="FFFFC000"/>
        </patternFill>
      </fill>
    </dxf>
    <dxf>
      <fill>
        <patternFill>
          <bgColor rgb="FF92D050"/>
        </patternFill>
      </fill>
    </dxf>
    <dxf>
      <fill>
        <patternFill>
          <bgColor theme="9" tint="0.39994506668294322"/>
        </patternFill>
      </fill>
    </dxf>
    <dxf>
      <fill>
        <patternFill>
          <bgColor theme="9" tint="0.59996337778862885"/>
        </patternFill>
      </fill>
    </dxf>
    <dxf>
      <fill>
        <patternFill>
          <bgColor rgb="FFFFFF00"/>
        </patternFill>
      </fill>
    </dxf>
    <dxf>
      <fill>
        <patternFill>
          <bgColor rgb="FFFFC000"/>
        </patternFill>
      </fill>
    </dxf>
  </dxfs>
  <tableStyles count="0" defaultTableStyle="TableStyleMedium2" defaultPivotStyle="PivotStyleLight16"/>
  <colors>
    <mruColors>
      <color rgb="FFF4FCAA"/>
      <color rgb="FFF987EB"/>
      <color rgb="FFF1B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61785</xdr:colOff>
      <xdr:row>0</xdr:row>
      <xdr:rowOff>22413</xdr:rowOff>
    </xdr:from>
    <xdr:to>
      <xdr:col>6</xdr:col>
      <xdr:colOff>1391379</xdr:colOff>
      <xdr:row>7</xdr:row>
      <xdr:rowOff>168089</xdr:rowOff>
    </xdr:to>
    <xdr:pic>
      <xdr:nvPicPr>
        <xdr:cNvPr id="3" name="Imagen 2">
          <a:extLst>
            <a:ext uri="{FF2B5EF4-FFF2-40B4-BE49-F238E27FC236}">
              <a16:creationId xmlns:a16="http://schemas.microsoft.com/office/drawing/2014/main" id="{572FD2CC-7676-4791-A3AC-8F6E7BDDC0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74961" y="22413"/>
          <a:ext cx="2382947" cy="14791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224117</xdr:colOff>
      <xdr:row>7</xdr:row>
      <xdr:rowOff>11206</xdr:rowOff>
    </xdr:from>
    <xdr:to>
      <xdr:col>9</xdr:col>
      <xdr:colOff>723529</xdr:colOff>
      <xdr:row>13</xdr:row>
      <xdr:rowOff>149087</xdr:rowOff>
    </xdr:to>
    <xdr:pic>
      <xdr:nvPicPr>
        <xdr:cNvPr id="2" name="Imagen 1">
          <a:extLst>
            <a:ext uri="{FF2B5EF4-FFF2-40B4-BE49-F238E27FC236}">
              <a16:creationId xmlns:a16="http://schemas.microsoft.com/office/drawing/2014/main" id="{A663079E-AF3D-4A64-BF22-55724BFB9A3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494558" y="1344706"/>
          <a:ext cx="1362265" cy="3432410"/>
        </a:xfrm>
        <a:prstGeom prst="rect">
          <a:avLst/>
        </a:prstGeom>
      </xdr:spPr>
    </xdr:pic>
    <xdr:clientData/>
  </xdr:twoCellAnchor>
  <xdr:twoCellAnchor editAs="oneCell">
    <xdr:from>
      <xdr:col>4</xdr:col>
      <xdr:colOff>817469</xdr:colOff>
      <xdr:row>0</xdr:row>
      <xdr:rowOff>0</xdr:rowOff>
    </xdr:from>
    <xdr:to>
      <xdr:col>7</xdr:col>
      <xdr:colOff>25214</xdr:colOff>
      <xdr:row>6</xdr:row>
      <xdr:rowOff>133350</xdr:rowOff>
    </xdr:to>
    <xdr:pic>
      <xdr:nvPicPr>
        <xdr:cNvPr id="3" name="Imagen 2">
          <a:extLst>
            <a:ext uri="{FF2B5EF4-FFF2-40B4-BE49-F238E27FC236}">
              <a16:creationId xmlns:a16="http://schemas.microsoft.com/office/drawing/2014/main" id="{69FC3858-B7BF-40B4-8A5E-0C4D40CA31B9}"/>
            </a:ext>
            <a:ext uri="{147F2762-F138-4A5C-976F-8EAC2B608ADB}">
              <a16:predDERef xmlns:a16="http://schemas.microsoft.com/office/drawing/2014/main" pred="{AC92981D-E39C-4B64-95EB-F7870EDD399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818469" y="0"/>
          <a:ext cx="2042833" cy="1276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mailto:paguerre@taval.com.ar" TargetMode="External"/><Relationship Id="rId299" Type="http://schemas.openxmlformats.org/officeDocument/2006/relationships/hyperlink" Target="mailto:silvina.arenas@lanxess.com" TargetMode="External"/><Relationship Id="rId21" Type="http://schemas.openxmlformats.org/officeDocument/2006/relationships/hyperlink" Target="mailto:lbermudez@frecom.com.ar" TargetMode="External"/><Relationship Id="rId63" Type="http://schemas.openxmlformats.org/officeDocument/2006/relationships/hyperlink" Target="mailto:lniell@intagro.com" TargetMode="External"/><Relationship Id="rId159" Type="http://schemas.openxmlformats.org/officeDocument/2006/relationships/hyperlink" Target="mailto:gonzaloaltieri@gmail.com" TargetMode="External"/><Relationship Id="rId324" Type="http://schemas.openxmlformats.org/officeDocument/2006/relationships/hyperlink" Target="mailto:arquigg@hotmail.com" TargetMode="External"/><Relationship Id="rId170" Type="http://schemas.openxmlformats.org/officeDocument/2006/relationships/hyperlink" Target="mailto:francisco@lagleyze.com" TargetMode="External"/><Relationship Id="rId226" Type="http://schemas.openxmlformats.org/officeDocument/2006/relationships/hyperlink" Target="mailto:justine@madesa.com" TargetMode="External"/><Relationship Id="rId268" Type="http://schemas.openxmlformats.org/officeDocument/2006/relationships/hyperlink" Target="mailto:contabilidad@daccord.com.ar" TargetMode="External"/><Relationship Id="rId32" Type="http://schemas.openxmlformats.org/officeDocument/2006/relationships/hyperlink" Target="mailto:carolina.benitez@surplast.com.ar" TargetMode="External"/><Relationship Id="rId74" Type="http://schemas.openxmlformats.org/officeDocument/2006/relationships/hyperlink" Target="mailto:l.aronowicz@gmail.com" TargetMode="External"/><Relationship Id="rId128" Type="http://schemas.openxmlformats.org/officeDocument/2006/relationships/hyperlink" Target="mailto:juan@lafondiatta.com" TargetMode="External"/><Relationship Id="rId5" Type="http://schemas.openxmlformats.org/officeDocument/2006/relationships/hyperlink" Target="mailto:compra@coafi.com" TargetMode="External"/><Relationship Id="rId181" Type="http://schemas.openxmlformats.org/officeDocument/2006/relationships/hyperlink" Target="mailto:megatiendabsas@gmail.com" TargetMode="External"/><Relationship Id="rId237" Type="http://schemas.openxmlformats.org/officeDocument/2006/relationships/hyperlink" Target="mailto:belen.rodriguez@vulcano-sa.com" TargetMode="External"/><Relationship Id="rId279" Type="http://schemas.openxmlformats.org/officeDocument/2006/relationships/hyperlink" Target="mailto:ventas@guinza.com.ar" TargetMode="External"/><Relationship Id="rId43" Type="http://schemas.openxmlformats.org/officeDocument/2006/relationships/hyperlink" Target="mailto:departamento.compras@mimo.com.ar" TargetMode="External"/><Relationship Id="rId139" Type="http://schemas.openxmlformats.org/officeDocument/2006/relationships/hyperlink" Target="mailto:pgallardo@lautin.com.ar" TargetMode="External"/><Relationship Id="rId290" Type="http://schemas.openxmlformats.org/officeDocument/2006/relationships/hyperlink" Target="mailto:gonzalo@yogabaires.com.ar" TargetMode="External"/><Relationship Id="rId304" Type="http://schemas.openxmlformats.org/officeDocument/2006/relationships/hyperlink" Target="mailto:cristina.marino@sandvik.com" TargetMode="External"/><Relationship Id="rId85" Type="http://schemas.openxmlformats.org/officeDocument/2006/relationships/hyperlink" Target="mailto:soychris.contacto@gmail.com" TargetMode="External"/><Relationship Id="rId150" Type="http://schemas.openxmlformats.org/officeDocument/2006/relationships/hyperlink" Target="mailto:diegoglaubart@hotmail.com" TargetMode="External"/><Relationship Id="rId192" Type="http://schemas.openxmlformats.org/officeDocument/2006/relationships/hyperlink" Target="mailto:marcofernandezcba@gmail.com" TargetMode="External"/><Relationship Id="rId206" Type="http://schemas.openxmlformats.org/officeDocument/2006/relationships/hyperlink" Target="mailto:OPERACIONESFFAR@LXPANTOS.COM" TargetMode="External"/><Relationship Id="rId248" Type="http://schemas.openxmlformats.org/officeDocument/2006/relationships/hyperlink" Target="mailto:fabian.barca@redbasa.com.ar" TargetMode="External"/><Relationship Id="rId12" Type="http://schemas.openxmlformats.org/officeDocument/2006/relationships/hyperlink" Target="mailto:melaniaprofesionalstore@gmail.com" TargetMode="External"/><Relationship Id="rId108" Type="http://schemas.openxmlformats.org/officeDocument/2006/relationships/hyperlink" Target="mailto:mario.rebolo@ar.enersys.com" TargetMode="External"/><Relationship Id="rId315" Type="http://schemas.openxmlformats.org/officeDocument/2006/relationships/hyperlink" Target="mailto:ortizjulieta169@gmail.com" TargetMode="External"/><Relationship Id="rId54" Type="http://schemas.openxmlformats.org/officeDocument/2006/relationships/hyperlink" Target="mailto:laila.corsino@gotikalabs.com" TargetMode="External"/><Relationship Id="rId96" Type="http://schemas.openxmlformats.org/officeDocument/2006/relationships/hyperlink" Target="mailto:egarcia.grissinotorinese@gmail.com" TargetMode="External"/><Relationship Id="rId161" Type="http://schemas.openxmlformats.org/officeDocument/2006/relationships/hyperlink" Target="mailto:lucasmuller51@hotmail.com" TargetMode="External"/><Relationship Id="rId217" Type="http://schemas.openxmlformats.org/officeDocument/2006/relationships/hyperlink" Target="mailto:INFOPRETOCOM@GMAIL.COM" TargetMode="External"/><Relationship Id="rId259" Type="http://schemas.openxmlformats.org/officeDocument/2006/relationships/hyperlink" Target="mailto:afbados@gmail.com" TargetMode="External"/><Relationship Id="rId23" Type="http://schemas.openxmlformats.org/officeDocument/2006/relationships/hyperlink" Target="mailto:amingote@dmdinternational.com.ar" TargetMode="External"/><Relationship Id="rId119" Type="http://schemas.openxmlformats.org/officeDocument/2006/relationships/hyperlink" Target="mailto:leokrisztal2@gmail.com" TargetMode="External"/><Relationship Id="rId270" Type="http://schemas.openxmlformats.org/officeDocument/2006/relationships/hyperlink" Target="mailto:import@aduanar.com" TargetMode="External"/><Relationship Id="rId326" Type="http://schemas.openxmlformats.org/officeDocument/2006/relationships/hyperlink" Target="mailto:micaela.botta@bue.edu.ar" TargetMode="External"/><Relationship Id="rId65" Type="http://schemas.openxmlformats.org/officeDocument/2006/relationships/hyperlink" Target="mailto:mauro@assaplast.com.ar" TargetMode="External"/><Relationship Id="rId130" Type="http://schemas.openxmlformats.org/officeDocument/2006/relationships/hyperlink" Target="mailto:correo@csostenible.com.ar" TargetMode="External"/><Relationship Id="rId172" Type="http://schemas.openxmlformats.org/officeDocument/2006/relationships/hyperlink" Target="mailto:julieta@voolkia.com" TargetMode="External"/><Relationship Id="rId228" Type="http://schemas.openxmlformats.org/officeDocument/2006/relationships/hyperlink" Target="mailto:roxana.colazo@cyac.com.ar" TargetMode="External"/><Relationship Id="rId281" Type="http://schemas.openxmlformats.org/officeDocument/2006/relationships/hyperlink" Target="mailto:bruno.fernandez@xcmg-america.com" TargetMode="External"/><Relationship Id="rId34" Type="http://schemas.openxmlformats.org/officeDocument/2006/relationships/hyperlink" Target="mailto:firebuble@hotmail.com" TargetMode="External"/><Relationship Id="rId76" Type="http://schemas.openxmlformats.org/officeDocument/2006/relationships/hyperlink" Target="mailto:Hernan.a.jose@hotmail.com" TargetMode="External"/><Relationship Id="rId141" Type="http://schemas.openxmlformats.org/officeDocument/2006/relationships/hyperlink" Target="mailto:recepcion@metroma.com.ar" TargetMode="External"/><Relationship Id="rId7" Type="http://schemas.openxmlformats.org/officeDocument/2006/relationships/hyperlink" Target="mailto:mpages@sedasa.com.ar" TargetMode="External"/><Relationship Id="rId183" Type="http://schemas.openxmlformats.org/officeDocument/2006/relationships/hyperlink" Target="mailto:vivichavesarte@gmail.com" TargetMode="External"/><Relationship Id="rId239" Type="http://schemas.openxmlformats.org/officeDocument/2006/relationships/hyperlink" Target="mailto:Ignaciovicentev@gmail.com" TargetMode="External"/><Relationship Id="rId250" Type="http://schemas.openxmlformats.org/officeDocument/2006/relationships/hyperlink" Target="mailto:ivan.vallejos@grupomarma.com.ar" TargetMode="External"/><Relationship Id="rId271" Type="http://schemas.openxmlformats.org/officeDocument/2006/relationships/hyperlink" Target="mailto:info@gomu.com.ar" TargetMode="External"/><Relationship Id="rId292" Type="http://schemas.openxmlformats.org/officeDocument/2006/relationships/hyperlink" Target="mailto:info@merceriaedelan.com.ar" TargetMode="External"/><Relationship Id="rId306" Type="http://schemas.openxmlformats.org/officeDocument/2006/relationships/hyperlink" Target="mailto:msuarez@anp-inversiones.com" TargetMode="External"/><Relationship Id="rId24" Type="http://schemas.openxmlformats.org/officeDocument/2006/relationships/hyperlink" Target="mailto:logistica@anckel.com" TargetMode="External"/><Relationship Id="rId45" Type="http://schemas.openxmlformats.org/officeDocument/2006/relationships/hyperlink" Target="mailto:info@suref.com.ar" TargetMode="External"/><Relationship Id="rId66" Type="http://schemas.openxmlformats.org/officeDocument/2006/relationships/hyperlink" Target="mailto:rozenbaum.itai@gmail.com" TargetMode="External"/><Relationship Id="rId87" Type="http://schemas.openxmlformats.org/officeDocument/2006/relationships/hyperlink" Target="mailto:juancruz@dieguezestudio.com.ar" TargetMode="External"/><Relationship Id="rId110" Type="http://schemas.openxmlformats.org/officeDocument/2006/relationships/hyperlink" Target="mailto:ingurielrabinovich@gmail.com" TargetMode="External"/><Relationship Id="rId131" Type="http://schemas.openxmlformats.org/officeDocument/2006/relationships/hyperlink" Target="mailto:coordinadoracompras@esme.com.ar" TargetMode="External"/><Relationship Id="rId327" Type="http://schemas.openxmlformats.org/officeDocument/2006/relationships/hyperlink" Target="mailto:cpin@marroncelli.com" TargetMode="External"/><Relationship Id="rId152" Type="http://schemas.openxmlformats.org/officeDocument/2006/relationships/hyperlink" Target="mailto:diego@aretelogistica.com.ar" TargetMode="External"/><Relationship Id="rId173" Type="http://schemas.openxmlformats.org/officeDocument/2006/relationships/hyperlink" Target="mailto:muresgarcia@wassington.com.ar" TargetMode="External"/><Relationship Id="rId194" Type="http://schemas.openxmlformats.org/officeDocument/2006/relationships/hyperlink" Target="mailto:compras1.balcami@gmail.com" TargetMode="External"/><Relationship Id="rId208" Type="http://schemas.openxmlformats.org/officeDocument/2006/relationships/hyperlink" Target="mailto:gestiondecompras@brogas.com" TargetMode="External"/><Relationship Id="rId229" Type="http://schemas.openxmlformats.org/officeDocument/2006/relationships/hyperlink" Target="mailto:carladigilio@hotmail.com" TargetMode="External"/><Relationship Id="rId240" Type="http://schemas.openxmlformats.org/officeDocument/2006/relationships/hyperlink" Target="mailto:compras.camhsa@gmail.com" TargetMode="External"/><Relationship Id="rId261" Type="http://schemas.openxmlformats.org/officeDocument/2006/relationships/hyperlink" Target="mailto:electromartinslogistica@gmail.com" TargetMode="External"/><Relationship Id="rId14" Type="http://schemas.openxmlformats.org/officeDocument/2006/relationships/hyperlink" Target="mailto:matiasescobar@elzeibo.com.ar" TargetMode="External"/><Relationship Id="rId35" Type="http://schemas.openxmlformats.org/officeDocument/2006/relationships/hyperlink" Target="mailto:compras@cormac.com.ar" TargetMode="External"/><Relationship Id="rId56" Type="http://schemas.openxmlformats.org/officeDocument/2006/relationships/hyperlink" Target="mailto:ADMINISTRACION@ENOGARAGE.COM" TargetMode="External"/><Relationship Id="rId77" Type="http://schemas.openxmlformats.org/officeDocument/2006/relationships/hyperlink" Target="mailto:nrizzo@kaliteknos.com" TargetMode="External"/><Relationship Id="rId100" Type="http://schemas.openxmlformats.org/officeDocument/2006/relationships/hyperlink" Target="mailto:paula.avignon@banplast.com.ar" TargetMode="External"/><Relationship Id="rId282" Type="http://schemas.openxmlformats.org/officeDocument/2006/relationships/hyperlink" Target="mailto:compras.acquatech@gmail.com" TargetMode="External"/><Relationship Id="rId317" Type="http://schemas.openxmlformats.org/officeDocument/2006/relationships/hyperlink" Target="mailto:jfunes@epsared.com.ar" TargetMode="External"/><Relationship Id="rId8" Type="http://schemas.openxmlformats.org/officeDocument/2006/relationships/hyperlink" Target="mailto:eduardo.gomezdonati@sonda.com" TargetMode="External"/><Relationship Id="rId98" Type="http://schemas.openxmlformats.org/officeDocument/2006/relationships/hyperlink" Target="mailto:laboratorio@tendlarz.com.ar" TargetMode="External"/><Relationship Id="rId121" Type="http://schemas.openxmlformats.org/officeDocument/2006/relationships/hyperlink" Target="mailto:noa.regalosempresariales@gmail.com" TargetMode="External"/><Relationship Id="rId142" Type="http://schemas.openxmlformats.org/officeDocument/2006/relationships/hyperlink" Target="mailto:ACARRICABURO@ETILEN.COM.AR" TargetMode="External"/><Relationship Id="rId163" Type="http://schemas.openxmlformats.org/officeDocument/2006/relationships/hyperlink" Target="mailto:administracion@nextagro.co" TargetMode="External"/><Relationship Id="rId184" Type="http://schemas.openxmlformats.org/officeDocument/2006/relationships/hyperlink" Target="mailto:jmontana@equipel.com" TargetMode="External"/><Relationship Id="rId219" Type="http://schemas.openxmlformats.org/officeDocument/2006/relationships/hyperlink" Target="mailto:jesica.zacharczuk@teclab.edu.ar" TargetMode="External"/><Relationship Id="rId230" Type="http://schemas.openxmlformats.org/officeDocument/2006/relationships/hyperlink" Target="mailto:nicolas.mangold@bureauveritas.com" TargetMode="External"/><Relationship Id="rId251" Type="http://schemas.openxmlformats.org/officeDocument/2006/relationships/hyperlink" Target="mailto:ventas@csolutions.com.ar" TargetMode="External"/><Relationship Id="rId25" Type="http://schemas.openxmlformats.org/officeDocument/2006/relationships/hyperlink" Target="mailto:romanignacio1@gmail.com" TargetMode="External"/><Relationship Id="rId46" Type="http://schemas.openxmlformats.org/officeDocument/2006/relationships/hyperlink" Target="mailto:flavia.e@labvictoria.com" TargetMode="External"/><Relationship Id="rId67" Type="http://schemas.openxmlformats.org/officeDocument/2006/relationships/hyperlink" Target="mailto:bantoine@diarco.com.ar" TargetMode="External"/><Relationship Id="rId272" Type="http://schemas.openxmlformats.org/officeDocument/2006/relationships/hyperlink" Target="mailto:veijo@mostazaweb.com.ar" TargetMode="External"/><Relationship Id="rId293" Type="http://schemas.openxmlformats.org/officeDocument/2006/relationships/hyperlink" Target="mailto:nordicosport8@gmail.com" TargetMode="External"/><Relationship Id="rId307" Type="http://schemas.openxmlformats.org/officeDocument/2006/relationships/hyperlink" Target="mailto:stmoritzclothes@gmail.com" TargetMode="External"/><Relationship Id="rId328" Type="http://schemas.openxmlformats.org/officeDocument/2006/relationships/hyperlink" Target="mailto:sofia@pragaaliementos.com" TargetMode="External"/><Relationship Id="rId88" Type="http://schemas.openxmlformats.org/officeDocument/2006/relationships/hyperlink" Target="mailto:arielpablow@hotmail.com" TargetMode="External"/><Relationship Id="rId111" Type="http://schemas.openxmlformats.org/officeDocument/2006/relationships/hyperlink" Target="mailto:thomasmichaelpage@gmail.com" TargetMode="External"/><Relationship Id="rId132" Type="http://schemas.openxmlformats.org/officeDocument/2006/relationships/hyperlink" Target="mailto:juan.palladino@tembici.com" TargetMode="External"/><Relationship Id="rId153" Type="http://schemas.openxmlformats.org/officeDocument/2006/relationships/hyperlink" Target="mailto:mengarellimartin1@gmail.com" TargetMode="External"/><Relationship Id="rId174" Type="http://schemas.openxmlformats.org/officeDocument/2006/relationships/hyperlink" Target="mailto:pablo.bonello@sebigus.com.ar" TargetMode="External"/><Relationship Id="rId195" Type="http://schemas.openxmlformats.org/officeDocument/2006/relationships/hyperlink" Target="mailto:martinjoselizondo@gmail.com" TargetMode="External"/><Relationship Id="rId209" Type="http://schemas.openxmlformats.org/officeDocument/2006/relationships/hyperlink" Target="mailto:gebauerjoaquin@gmail.com" TargetMode="External"/><Relationship Id="rId220" Type="http://schemas.openxmlformats.org/officeDocument/2006/relationships/hyperlink" Target="mailto:pablochmi@yahoo.com.ar" TargetMode="External"/><Relationship Id="rId241" Type="http://schemas.openxmlformats.org/officeDocument/2006/relationships/hyperlink" Target="mailto:ventas01@rigolleau.com.ar" TargetMode="External"/><Relationship Id="rId15" Type="http://schemas.openxmlformats.org/officeDocument/2006/relationships/hyperlink" Target="mailto:rcuna@docksidebrokers.com" TargetMode="External"/><Relationship Id="rId36" Type="http://schemas.openxmlformats.org/officeDocument/2006/relationships/hyperlink" Target="mailto:dsulam@totalhome.com.ar" TargetMode="External"/><Relationship Id="rId57" Type="http://schemas.openxmlformats.org/officeDocument/2006/relationships/hyperlink" Target="mailto:garino@ppg.com" TargetMode="External"/><Relationship Id="rId262" Type="http://schemas.openxmlformats.org/officeDocument/2006/relationships/hyperlink" Target="mailto:santiago@mascomex.com.ar" TargetMode="External"/><Relationship Id="rId283" Type="http://schemas.openxmlformats.org/officeDocument/2006/relationships/hyperlink" Target="mailto:balita450@yahoo.com.ar" TargetMode="External"/><Relationship Id="rId318" Type="http://schemas.openxmlformats.org/officeDocument/2006/relationships/hyperlink" Target="mailto:dvaquel@sodimac.com.ar" TargetMode="External"/><Relationship Id="rId78" Type="http://schemas.openxmlformats.org/officeDocument/2006/relationships/hyperlink" Target="mailto:bbosio@metalurgicacyg.com.ar" TargetMode="External"/><Relationship Id="rId99" Type="http://schemas.openxmlformats.org/officeDocument/2006/relationships/hyperlink" Target="mailto:f.tormo@petrogreen.com.ar" TargetMode="External"/><Relationship Id="rId101" Type="http://schemas.openxmlformats.org/officeDocument/2006/relationships/hyperlink" Target="mailto:javierdaporta@yahoo.com.ar" TargetMode="External"/><Relationship Id="rId122" Type="http://schemas.openxmlformats.org/officeDocument/2006/relationships/hyperlink" Target="mailto:lsantoni@servisteel.com.ar" TargetMode="External"/><Relationship Id="rId143" Type="http://schemas.openxmlformats.org/officeDocument/2006/relationships/hyperlink" Target="mailto:Marinoveronica@hotmail.com" TargetMode="External"/><Relationship Id="rId164" Type="http://schemas.openxmlformats.org/officeDocument/2006/relationships/hyperlink" Target="mailto:fmamani@argroup.ar" TargetMode="External"/><Relationship Id="rId185" Type="http://schemas.openxmlformats.org/officeDocument/2006/relationships/hyperlink" Target="mailto:contacto@casamanu.com.ar" TargetMode="External"/><Relationship Id="rId9" Type="http://schemas.openxmlformats.org/officeDocument/2006/relationships/hyperlink" Target="mailto:sergio@guapaletas.com" TargetMode="External"/><Relationship Id="rId210" Type="http://schemas.openxmlformats.org/officeDocument/2006/relationships/hyperlink" Target="mailto:compras@lumma.com.ar" TargetMode="External"/><Relationship Id="rId26" Type="http://schemas.openxmlformats.org/officeDocument/2006/relationships/hyperlink" Target="mailto:federicoteran84@gmail.com" TargetMode="External"/><Relationship Id="rId231" Type="http://schemas.openxmlformats.org/officeDocument/2006/relationships/hyperlink" Target="mailto:Goldstoff@gmail.com" TargetMode="External"/><Relationship Id="rId252" Type="http://schemas.openxmlformats.org/officeDocument/2006/relationships/hyperlink" Target="mailto:samir@santaholisticos.com" TargetMode="External"/><Relationship Id="rId273" Type="http://schemas.openxmlformats.org/officeDocument/2006/relationships/hyperlink" Target="mailto:ezegrines@gmail.com" TargetMode="External"/><Relationship Id="rId294" Type="http://schemas.openxmlformats.org/officeDocument/2006/relationships/hyperlink" Target="mailto:eggsteinjuan.ic@gmail.com" TargetMode="External"/><Relationship Id="rId308" Type="http://schemas.openxmlformats.org/officeDocument/2006/relationships/hyperlink" Target="mailto:ventas@bateriasgrh.com.ar" TargetMode="External"/><Relationship Id="rId329" Type="http://schemas.openxmlformats.org/officeDocument/2006/relationships/hyperlink" Target="mailto:administracion@bivort.com.ar" TargetMode="External"/><Relationship Id="rId47" Type="http://schemas.openxmlformats.org/officeDocument/2006/relationships/hyperlink" Target="mailto:asistente-operaciones@espaciomarketing.com" TargetMode="External"/><Relationship Id="rId68" Type="http://schemas.openxmlformats.org/officeDocument/2006/relationships/hyperlink" Target="mailto:emiliano.moretta@reld.com.ar" TargetMode="External"/><Relationship Id="rId89" Type="http://schemas.openxmlformats.org/officeDocument/2006/relationships/hyperlink" Target="mailto:luis.dominguez@medix.com.ar" TargetMode="External"/><Relationship Id="rId112" Type="http://schemas.openxmlformats.org/officeDocument/2006/relationships/hyperlink" Target="mailto:gquiroga@propato.com.ar" TargetMode="External"/><Relationship Id="rId133" Type="http://schemas.openxmlformats.org/officeDocument/2006/relationships/hyperlink" Target="mailto:gmartinez@guedikian.com.ar" TargetMode="External"/><Relationship Id="rId154" Type="http://schemas.openxmlformats.org/officeDocument/2006/relationships/hyperlink" Target="mailto:claudiasosa@happyfood.com.ar" TargetMode="External"/><Relationship Id="rId175" Type="http://schemas.openxmlformats.org/officeDocument/2006/relationships/hyperlink" Target="mailto:diego_salvatierra93@hotmail.com.ar" TargetMode="External"/><Relationship Id="rId196" Type="http://schemas.openxmlformats.org/officeDocument/2006/relationships/hyperlink" Target="mailto:administracion@lima.ar" TargetMode="External"/><Relationship Id="rId200" Type="http://schemas.openxmlformats.org/officeDocument/2006/relationships/hyperlink" Target="mailto:giulianozalazar@gmail.com" TargetMode="External"/><Relationship Id="rId16" Type="http://schemas.openxmlformats.org/officeDocument/2006/relationships/hyperlink" Target="mailto:dupanoriginalsrl@gmail.com" TargetMode="External"/><Relationship Id="rId221" Type="http://schemas.openxmlformats.org/officeDocument/2006/relationships/hyperlink" Target="mailto:divermente.gestion@gmail.com" TargetMode="External"/><Relationship Id="rId242" Type="http://schemas.openxmlformats.org/officeDocument/2006/relationships/hyperlink" Target="mailto:icsa@impresoracontable.com" TargetMode="External"/><Relationship Id="rId263" Type="http://schemas.openxmlformats.org/officeDocument/2006/relationships/hyperlink" Target="mailto:dsosa@juanroccasrl.com.ar" TargetMode="External"/><Relationship Id="rId284" Type="http://schemas.openxmlformats.org/officeDocument/2006/relationships/hyperlink" Target="mailto:piedrasrefractariask@gmail.com" TargetMode="External"/><Relationship Id="rId319" Type="http://schemas.openxmlformats.org/officeDocument/2006/relationships/hyperlink" Target="mailto:p.bonetto@gapinsumos.com.ar" TargetMode="External"/><Relationship Id="rId37" Type="http://schemas.openxmlformats.org/officeDocument/2006/relationships/hyperlink" Target="mailto:dario.julian@pilaresca.com.ar" TargetMode="External"/><Relationship Id="rId58" Type="http://schemas.openxmlformats.org/officeDocument/2006/relationships/hyperlink" Target="mailto:compras@aadee.com.ar" TargetMode="External"/><Relationship Id="rId79" Type="http://schemas.openxmlformats.org/officeDocument/2006/relationships/hyperlink" Target="mailto:Mateoo.puccio@gmail.com" TargetMode="External"/><Relationship Id="rId102" Type="http://schemas.openxmlformats.org/officeDocument/2006/relationships/hyperlink" Target="mailto:carolina.fassi@biofarmaweb.com.ar" TargetMode="External"/><Relationship Id="rId123" Type="http://schemas.openxmlformats.org/officeDocument/2006/relationships/hyperlink" Target="mailto:diegopoli@yahoo.com" TargetMode="External"/><Relationship Id="rId144" Type="http://schemas.openxmlformats.org/officeDocument/2006/relationships/hyperlink" Target="mailto:otecnica@italcosmetica.com.ar" TargetMode="External"/><Relationship Id="rId330" Type="http://schemas.openxmlformats.org/officeDocument/2006/relationships/hyperlink" Target="mailto:luznegradecoracion@gmail.com" TargetMode="External"/><Relationship Id="rId90" Type="http://schemas.openxmlformats.org/officeDocument/2006/relationships/hyperlink" Target="mailto:diegon@khamsin.com.ar" TargetMode="External"/><Relationship Id="rId165" Type="http://schemas.openxmlformats.org/officeDocument/2006/relationships/hyperlink" Target="mailto:ejnizzo@gmail.com" TargetMode="External"/><Relationship Id="rId186" Type="http://schemas.openxmlformats.org/officeDocument/2006/relationships/hyperlink" Target="mailto:envios@todo-sobremi.com.ar" TargetMode="External"/><Relationship Id="rId211" Type="http://schemas.openxmlformats.org/officeDocument/2006/relationships/hyperlink" Target="mailto:martinez80@hotmail.com.ar" TargetMode="External"/><Relationship Id="rId232" Type="http://schemas.openxmlformats.org/officeDocument/2006/relationships/hyperlink" Target="mailto:comunicacion@campomar.com" TargetMode="External"/><Relationship Id="rId253" Type="http://schemas.openxmlformats.org/officeDocument/2006/relationships/hyperlink" Target="mailto:deselladoresadh@gmail.com" TargetMode="External"/><Relationship Id="rId274" Type="http://schemas.openxmlformats.org/officeDocument/2006/relationships/hyperlink" Target="mailto:matias.osorio@grisinesbammi.com.ar" TargetMode="External"/><Relationship Id="rId295" Type="http://schemas.openxmlformats.org/officeDocument/2006/relationships/hyperlink" Target="mailto:dvaquel@sodimac.com.ar" TargetMode="External"/><Relationship Id="rId309" Type="http://schemas.openxmlformats.org/officeDocument/2006/relationships/hyperlink" Target="mailto:adm2@outgear.com.ar" TargetMode="External"/><Relationship Id="rId27" Type="http://schemas.openxmlformats.org/officeDocument/2006/relationships/hyperlink" Target="mailto:federicoteran84@gmail.com" TargetMode="External"/><Relationship Id="rId48" Type="http://schemas.openxmlformats.org/officeDocument/2006/relationships/hyperlink" Target="mailto:marketing@sanitariosmitre.com.ar" TargetMode="External"/><Relationship Id="rId69" Type="http://schemas.openxmlformats.org/officeDocument/2006/relationships/hyperlink" Target="mailto:australiansea@hotmail.com" TargetMode="External"/><Relationship Id="rId113" Type="http://schemas.openxmlformats.org/officeDocument/2006/relationships/hyperlink" Target="mailto:andreademaza@hotmail.com" TargetMode="External"/><Relationship Id="rId134" Type="http://schemas.openxmlformats.org/officeDocument/2006/relationships/hyperlink" Target="mailto:guillermo@adraelectronica.com.ar" TargetMode="External"/><Relationship Id="rId320" Type="http://schemas.openxmlformats.org/officeDocument/2006/relationships/hyperlink" Target="mailto:dalbarracin@libertadsa.com.ar" TargetMode="External"/><Relationship Id="rId80" Type="http://schemas.openxmlformats.org/officeDocument/2006/relationships/hyperlink" Target="mailto:compras2@mpapaianni.com.ar" TargetMode="External"/><Relationship Id="rId155" Type="http://schemas.openxmlformats.org/officeDocument/2006/relationships/hyperlink" Target="mailto:Aldocairojo@gmail.com" TargetMode="External"/><Relationship Id="rId176" Type="http://schemas.openxmlformats.org/officeDocument/2006/relationships/hyperlink" Target="mailto:alezcano@sicaelec.com" TargetMode="External"/><Relationship Id="rId197" Type="http://schemas.openxmlformats.org/officeDocument/2006/relationships/hyperlink" Target="mailto:magdalenairielcabana@gmail.com" TargetMode="External"/><Relationship Id="rId201" Type="http://schemas.openxmlformats.org/officeDocument/2006/relationships/hyperlink" Target="mailto:priscila@speed-unlimited.com.ar" TargetMode="External"/><Relationship Id="rId222" Type="http://schemas.openxmlformats.org/officeDocument/2006/relationships/hyperlink" Target="mailto:Dep.eci@gmail.com" TargetMode="External"/><Relationship Id="rId243" Type="http://schemas.openxmlformats.org/officeDocument/2006/relationships/hyperlink" Target="mailto:carmenlopezlacarrere@gmail.com" TargetMode="External"/><Relationship Id="rId264" Type="http://schemas.openxmlformats.org/officeDocument/2006/relationships/hyperlink" Target="mailto:JORDONOFRIORF@GMAIL.COM" TargetMode="External"/><Relationship Id="rId285" Type="http://schemas.openxmlformats.org/officeDocument/2006/relationships/hyperlink" Target="mailto:contrerasmanuelig@gmail.com" TargetMode="External"/><Relationship Id="rId17" Type="http://schemas.openxmlformats.org/officeDocument/2006/relationships/hyperlink" Target="mailto:adminsitracion@bralarsrl.com" TargetMode="External"/><Relationship Id="rId38" Type="http://schemas.openxmlformats.org/officeDocument/2006/relationships/hyperlink" Target="mailto:VENTASREFILLKIT@GMAIL.COM" TargetMode="External"/><Relationship Id="rId59" Type="http://schemas.openxmlformats.org/officeDocument/2006/relationships/hyperlink" Target="mailto:maricio10pasquarelli@hotmail.com" TargetMode="External"/><Relationship Id="rId103" Type="http://schemas.openxmlformats.org/officeDocument/2006/relationships/hyperlink" Target="mailto:alara@campus.ungs.edu.ar" TargetMode="External"/><Relationship Id="rId124" Type="http://schemas.openxmlformats.org/officeDocument/2006/relationships/hyperlink" Target="mailto:DRAPELA@RAPELA.COM.AR" TargetMode="External"/><Relationship Id="rId310" Type="http://schemas.openxmlformats.org/officeDocument/2006/relationships/hyperlink" Target="mailto:pablo.boschini23@gmail.com" TargetMode="External"/><Relationship Id="rId70" Type="http://schemas.openxmlformats.org/officeDocument/2006/relationships/hyperlink" Target="mailto:repuestos@orbis.com.ar" TargetMode="External"/><Relationship Id="rId91" Type="http://schemas.openxmlformats.org/officeDocument/2006/relationships/hyperlink" Target="mailto:vainnsupervision@gmail.com" TargetMode="External"/><Relationship Id="rId145" Type="http://schemas.openxmlformats.org/officeDocument/2006/relationships/hyperlink" Target="mailto:miguel@bairesanalitica.com" TargetMode="External"/><Relationship Id="rId166" Type="http://schemas.openxmlformats.org/officeDocument/2006/relationships/hyperlink" Target="mailto:administracion@xeristal.com.ar" TargetMode="External"/><Relationship Id="rId187" Type="http://schemas.openxmlformats.org/officeDocument/2006/relationships/hyperlink" Target="mailto:rodrigoserrats@poly-paint.com.ar" TargetMode="External"/><Relationship Id="rId331" Type="http://schemas.openxmlformats.org/officeDocument/2006/relationships/printerSettings" Target="../printerSettings/printerSettings3.bin"/><Relationship Id="rId1" Type="http://schemas.openxmlformats.org/officeDocument/2006/relationships/hyperlink" Target="mailto:asoria@arcor.com" TargetMode="External"/><Relationship Id="rId212" Type="http://schemas.openxmlformats.org/officeDocument/2006/relationships/hyperlink" Target="mailto:mb@bznlab.com" TargetMode="External"/><Relationship Id="rId233" Type="http://schemas.openxmlformats.org/officeDocument/2006/relationships/hyperlink" Target="mailto:birsabags@gmail.com" TargetMode="External"/><Relationship Id="rId254" Type="http://schemas.openxmlformats.org/officeDocument/2006/relationships/hyperlink" Target="mailto:compras@Wecare.com.ar" TargetMode="External"/><Relationship Id="rId28" Type="http://schemas.openxmlformats.org/officeDocument/2006/relationships/hyperlink" Target="mailto:ka2815@hotmail.com" TargetMode="External"/><Relationship Id="rId49" Type="http://schemas.openxmlformats.org/officeDocument/2006/relationships/hyperlink" Target="mailto:massiel@bidcom.com.ar" TargetMode="External"/><Relationship Id="rId114" Type="http://schemas.openxmlformats.org/officeDocument/2006/relationships/hyperlink" Target="mailto:natalia.termine@johnfoos.com.ar" TargetMode="External"/><Relationship Id="rId275" Type="http://schemas.openxmlformats.org/officeDocument/2006/relationships/hyperlink" Target="mailto:compras@artembal.com" TargetMode="External"/><Relationship Id="rId296" Type="http://schemas.openxmlformats.org/officeDocument/2006/relationships/hyperlink" Target="mailto:martins.sosa@hotmail.com" TargetMode="External"/><Relationship Id="rId300" Type="http://schemas.openxmlformats.org/officeDocument/2006/relationships/hyperlink" Target="mailto:milagros@oli-sa.com" TargetMode="External"/><Relationship Id="rId60" Type="http://schemas.openxmlformats.org/officeDocument/2006/relationships/hyperlink" Target="mailto:maryanomardaraz@hotmail.com.ar" TargetMode="External"/><Relationship Id="rId81" Type="http://schemas.openxmlformats.org/officeDocument/2006/relationships/hyperlink" Target="mailto:savingfarma@gmail.com" TargetMode="External"/><Relationship Id="rId135" Type="http://schemas.openxmlformats.org/officeDocument/2006/relationships/hyperlink" Target="mailto:florbusi@hotmail.com" TargetMode="External"/><Relationship Id="rId156" Type="http://schemas.openxmlformats.org/officeDocument/2006/relationships/hyperlink" Target="mailto:francwinepairing@gmail.com" TargetMode="External"/><Relationship Id="rId177" Type="http://schemas.openxmlformats.org/officeDocument/2006/relationships/hyperlink" Target="mailto:vregis@igalfer.srl" TargetMode="External"/><Relationship Id="rId198" Type="http://schemas.openxmlformats.org/officeDocument/2006/relationships/hyperlink" Target="mailto:ventas@servibol.com.ar" TargetMode="External"/><Relationship Id="rId321" Type="http://schemas.openxmlformats.org/officeDocument/2006/relationships/hyperlink" Target="mailto:ez@bitacoraconsultores.com" TargetMode="External"/><Relationship Id="rId202" Type="http://schemas.openxmlformats.org/officeDocument/2006/relationships/hyperlink" Target="mailto:hleon@gpmsa.com.ar" TargetMode="External"/><Relationship Id="rId223" Type="http://schemas.openxmlformats.org/officeDocument/2006/relationships/hyperlink" Target="mailto:cristianregueiro@distribuidorapagano.com.ar" TargetMode="External"/><Relationship Id="rId244" Type="http://schemas.openxmlformats.org/officeDocument/2006/relationships/hyperlink" Target="mailto:jgiron@taval.com.ar" TargetMode="External"/><Relationship Id="rId18" Type="http://schemas.openxmlformats.org/officeDocument/2006/relationships/hyperlink" Target="mailto:marviacreacionesenporcelana@gmail.com" TargetMode="External"/><Relationship Id="rId39" Type="http://schemas.openxmlformats.org/officeDocument/2006/relationships/hyperlink" Target="mailto:LOGISTICA@MOGSUPPLY.COM.AR" TargetMode="External"/><Relationship Id="rId265" Type="http://schemas.openxmlformats.org/officeDocument/2006/relationships/hyperlink" Target="mailto:lfayo@gsnet.ar" TargetMode="External"/><Relationship Id="rId286" Type="http://schemas.openxmlformats.org/officeDocument/2006/relationships/hyperlink" Target="mailto:cinthia.martinez@comunitelsa.com.ar" TargetMode="External"/><Relationship Id="rId50" Type="http://schemas.openxmlformats.org/officeDocument/2006/relationships/hyperlink" Target="mailto:tomas.cadena@hotmail.com" TargetMode="External"/><Relationship Id="rId104" Type="http://schemas.openxmlformats.org/officeDocument/2006/relationships/hyperlink" Target="mailto:ingemar@ingemar.com.ar" TargetMode="External"/><Relationship Id="rId125" Type="http://schemas.openxmlformats.org/officeDocument/2006/relationships/hyperlink" Target="mailto:valentidd@gmail.com" TargetMode="External"/><Relationship Id="rId146" Type="http://schemas.openxmlformats.org/officeDocument/2006/relationships/hyperlink" Target="mailto:rlandart@lafalda.gob.ar" TargetMode="External"/><Relationship Id="rId167" Type="http://schemas.openxmlformats.org/officeDocument/2006/relationships/hyperlink" Target="mailto:yesicabossetti@gmail.com" TargetMode="External"/><Relationship Id="rId188" Type="http://schemas.openxmlformats.org/officeDocument/2006/relationships/hyperlink" Target="mailto:miriam@massmetal.com.ar" TargetMode="External"/><Relationship Id="rId311" Type="http://schemas.openxmlformats.org/officeDocument/2006/relationships/hyperlink" Target="mailto:kevin.jamui@bravium.io" TargetMode="External"/><Relationship Id="rId332" Type="http://schemas.microsoft.com/office/2019/04/relationships/namedSheetView" Target="../namedSheetViews/namedSheetView1.xml"/><Relationship Id="rId71" Type="http://schemas.openxmlformats.org/officeDocument/2006/relationships/hyperlink" Target="mailto:mariana_gf@hotmail.com" TargetMode="External"/><Relationship Id="rId92" Type="http://schemas.openxmlformats.org/officeDocument/2006/relationships/hyperlink" Target="mailto:cngianelli@yahoo.com.ar" TargetMode="External"/><Relationship Id="rId213" Type="http://schemas.openxmlformats.org/officeDocument/2006/relationships/hyperlink" Target="mailto:aponcini@laanonima.com.ar" TargetMode="External"/><Relationship Id="rId234" Type="http://schemas.openxmlformats.org/officeDocument/2006/relationships/hyperlink" Target="mailto:administracion@luperstore.com.ar" TargetMode="External"/><Relationship Id="rId2" Type="http://schemas.openxmlformats.org/officeDocument/2006/relationships/hyperlink" Target="mailto:jmarrero@argenpesos.com" TargetMode="External"/><Relationship Id="rId29" Type="http://schemas.openxmlformats.org/officeDocument/2006/relationships/hyperlink" Target="mailto:IRPACKIRMA@GMAIL.COM" TargetMode="External"/><Relationship Id="rId255" Type="http://schemas.openxmlformats.org/officeDocument/2006/relationships/hyperlink" Target="mailto:meugenia.pazos@agro-sustentable.com" TargetMode="External"/><Relationship Id="rId276" Type="http://schemas.openxmlformats.org/officeDocument/2006/relationships/hyperlink" Target="mailto:agustin.nunez@dialmed.ar" TargetMode="External"/><Relationship Id="rId297" Type="http://schemas.openxmlformats.org/officeDocument/2006/relationships/hyperlink" Target="mailto:hernandalfino@gmail.com" TargetMode="External"/><Relationship Id="rId40" Type="http://schemas.openxmlformats.org/officeDocument/2006/relationships/hyperlink" Target="mailto:Deselladoresadh@gmail.com" TargetMode="External"/><Relationship Id="rId115" Type="http://schemas.openxmlformats.org/officeDocument/2006/relationships/hyperlink" Target="mailto:ayuda@nanayshop.com.ar" TargetMode="External"/><Relationship Id="rId136" Type="http://schemas.openxmlformats.org/officeDocument/2006/relationships/hyperlink" Target="mailto:lourdesbnvo@gmail.com" TargetMode="External"/><Relationship Id="rId157" Type="http://schemas.openxmlformats.org/officeDocument/2006/relationships/hyperlink" Target="mailto:lpaolap74@gmail.com" TargetMode="External"/><Relationship Id="rId178" Type="http://schemas.openxmlformats.org/officeDocument/2006/relationships/hyperlink" Target="mailto:vsilva@eslingar.com.ar" TargetMode="External"/><Relationship Id="rId301" Type="http://schemas.openxmlformats.org/officeDocument/2006/relationships/hyperlink" Target="mailto:gabriel.biset@robinsonlogistics.com.ar" TargetMode="External"/><Relationship Id="rId322" Type="http://schemas.openxmlformats.org/officeDocument/2006/relationships/hyperlink" Target="mailto:angel_mindiola@colpal.com" TargetMode="External"/><Relationship Id="rId61" Type="http://schemas.openxmlformats.org/officeDocument/2006/relationships/hyperlink" Target="mailto:Gorsi@scienza.com.ar" TargetMode="External"/><Relationship Id="rId82" Type="http://schemas.openxmlformats.org/officeDocument/2006/relationships/hyperlink" Target="mailto:LEANDRO.BIASELLA@GMAIL.COM" TargetMode="External"/><Relationship Id="rId199" Type="http://schemas.openxmlformats.org/officeDocument/2006/relationships/hyperlink" Target="mailto:mperez@praga.com.ar" TargetMode="External"/><Relationship Id="rId203" Type="http://schemas.openxmlformats.org/officeDocument/2006/relationships/hyperlink" Target="mailto:Fnocito@argenprom.com.ar" TargetMode="External"/><Relationship Id="rId19" Type="http://schemas.openxmlformats.org/officeDocument/2006/relationships/hyperlink" Target="mailto:marcelo.sanchez@logarte.com" TargetMode="External"/><Relationship Id="rId224" Type="http://schemas.openxmlformats.org/officeDocument/2006/relationships/hyperlink" Target="mailto:mlrozen@gmail.com" TargetMode="External"/><Relationship Id="rId245" Type="http://schemas.openxmlformats.org/officeDocument/2006/relationships/hyperlink" Target="mailto:adm.americas@tecgloves.com" TargetMode="External"/><Relationship Id="rId266" Type="http://schemas.openxmlformats.org/officeDocument/2006/relationships/hyperlink" Target="mailto:eugenio@ikonlamps.com" TargetMode="External"/><Relationship Id="rId287" Type="http://schemas.openxmlformats.org/officeDocument/2006/relationships/hyperlink" Target="mailto:walter@modernia.com.ar" TargetMode="External"/><Relationship Id="rId30" Type="http://schemas.openxmlformats.org/officeDocument/2006/relationships/hyperlink" Target="mailto:estanislao.chiotta@vanesa.com.ar" TargetMode="External"/><Relationship Id="rId105" Type="http://schemas.openxmlformats.org/officeDocument/2006/relationships/hyperlink" Target="mailto:popi@canandcan.com.ar" TargetMode="External"/><Relationship Id="rId126" Type="http://schemas.openxmlformats.org/officeDocument/2006/relationships/hyperlink" Target="mailto:Deynahaylim@gmail.com" TargetMode="External"/><Relationship Id="rId147" Type="http://schemas.openxmlformats.org/officeDocument/2006/relationships/hyperlink" Target="mailto:roxy@greencomputer.com.ar" TargetMode="External"/><Relationship Id="rId168" Type="http://schemas.openxmlformats.org/officeDocument/2006/relationships/hyperlink" Target="mailto:josefinaahunchain.comext@gmail.com" TargetMode="External"/><Relationship Id="rId312" Type="http://schemas.openxmlformats.org/officeDocument/2006/relationships/hyperlink" Target="mailto:germantrigalpremium@gmail.com" TargetMode="External"/><Relationship Id="rId51" Type="http://schemas.openxmlformats.org/officeDocument/2006/relationships/hyperlink" Target="mailto:soto.d.cristian@gmail.com" TargetMode="External"/><Relationship Id="rId72" Type="http://schemas.openxmlformats.org/officeDocument/2006/relationships/hyperlink" Target="mailto:martina.maymo@probioticar.com" TargetMode="External"/><Relationship Id="rId93" Type="http://schemas.openxmlformats.org/officeDocument/2006/relationships/hyperlink" Target="mailto:lxw.librosxwhatsapp@gmail.com" TargetMode="External"/><Relationship Id="rId189" Type="http://schemas.openxmlformats.org/officeDocument/2006/relationships/hyperlink" Target="mailto:jmarmol@karatex.com.ar" TargetMode="External"/><Relationship Id="rId3" Type="http://schemas.openxmlformats.org/officeDocument/2006/relationships/hyperlink" Target="mailto:tienda.online@ncl.ar" TargetMode="External"/><Relationship Id="rId214" Type="http://schemas.openxmlformats.org/officeDocument/2006/relationships/hyperlink" Target="mailto:valentinsaraceni@gmail.com" TargetMode="External"/><Relationship Id="rId235" Type="http://schemas.openxmlformats.org/officeDocument/2006/relationships/hyperlink" Target="mailto:rpagano@jetcargo.com.ar" TargetMode="External"/><Relationship Id="rId256" Type="http://schemas.openxmlformats.org/officeDocument/2006/relationships/hyperlink" Target="mailto:fformia@bld.com.ar" TargetMode="External"/><Relationship Id="rId277" Type="http://schemas.openxmlformats.org/officeDocument/2006/relationships/hyperlink" Target="mailto:helexng@gmail.com" TargetMode="External"/><Relationship Id="rId298" Type="http://schemas.openxmlformats.org/officeDocument/2006/relationships/hyperlink" Target="mailto:mflorenciaescudero@gmail.com" TargetMode="External"/><Relationship Id="rId116" Type="http://schemas.openxmlformats.org/officeDocument/2006/relationships/hyperlink" Target="mailto:Federico.Giraudo@patagoniabytes.com" TargetMode="External"/><Relationship Id="rId137" Type="http://schemas.openxmlformats.org/officeDocument/2006/relationships/hyperlink" Target="mailto:luis.perez@bagnols.com.ar" TargetMode="External"/><Relationship Id="rId158" Type="http://schemas.openxmlformats.org/officeDocument/2006/relationships/hyperlink" Target="mailto:vregis@igalfer.srl" TargetMode="External"/><Relationship Id="rId302" Type="http://schemas.openxmlformats.org/officeDocument/2006/relationships/hyperlink" Target="mailto:Info@casadylan.com.ar" TargetMode="External"/><Relationship Id="rId323" Type="http://schemas.openxmlformats.org/officeDocument/2006/relationships/hyperlink" Target="mailto:angel_mindiola@colpal.com" TargetMode="External"/><Relationship Id="rId20" Type="http://schemas.openxmlformats.org/officeDocument/2006/relationships/hyperlink" Target="mailto:thomasmichaelpage@gmail.com" TargetMode="External"/><Relationship Id="rId41" Type="http://schemas.openxmlformats.org/officeDocument/2006/relationships/hyperlink" Target="mailto:jdepetris@porta.com.ar%3E" TargetMode="External"/><Relationship Id="rId62" Type="http://schemas.openxmlformats.org/officeDocument/2006/relationships/hyperlink" Target="mailto:ferminmartc@gmail.com" TargetMode="External"/><Relationship Id="rId83" Type="http://schemas.openxmlformats.org/officeDocument/2006/relationships/hyperlink" Target="mailto:acaldera@pamsa.com.ar" TargetMode="External"/><Relationship Id="rId179" Type="http://schemas.openxmlformats.org/officeDocument/2006/relationships/hyperlink" Target="mailto:indigoalimentosok@gmail.com" TargetMode="External"/><Relationship Id="rId190" Type="http://schemas.openxmlformats.org/officeDocument/2006/relationships/hyperlink" Target="mailto:cecilia.brunelli.58@gmail.com" TargetMode="External"/><Relationship Id="rId204" Type="http://schemas.openxmlformats.org/officeDocument/2006/relationships/hyperlink" Target="mailto:quique.ferreira72@gmail.com" TargetMode="External"/><Relationship Id="rId225" Type="http://schemas.openxmlformats.org/officeDocument/2006/relationships/hyperlink" Target="mailto:rodrigo.mondragon@gates.com" TargetMode="External"/><Relationship Id="rId246" Type="http://schemas.openxmlformats.org/officeDocument/2006/relationships/hyperlink" Target="mailto:Lmartinez@iparplasticos.com.ar" TargetMode="External"/><Relationship Id="rId267" Type="http://schemas.openxmlformats.org/officeDocument/2006/relationships/hyperlink" Target="mailto:juan@lupicco.com" TargetMode="External"/><Relationship Id="rId288" Type="http://schemas.openxmlformats.org/officeDocument/2006/relationships/hyperlink" Target="mailto:gustavo.retegui@gmail.com" TargetMode="External"/><Relationship Id="rId106" Type="http://schemas.openxmlformats.org/officeDocument/2006/relationships/hyperlink" Target="mailto:Aleraboy83@gmail.com" TargetMode="External"/><Relationship Id="rId127" Type="http://schemas.openxmlformats.org/officeDocument/2006/relationships/hyperlink" Target="mailto:Prietoeliana@hotmail.com" TargetMode="External"/><Relationship Id="rId313" Type="http://schemas.openxmlformats.org/officeDocument/2006/relationships/hyperlink" Target="mailto:micaelagalvez10@gmail.com" TargetMode="External"/><Relationship Id="rId10" Type="http://schemas.openxmlformats.org/officeDocument/2006/relationships/hyperlink" Target="mailto:mariano.br@hotmail.com.ar" TargetMode="External"/><Relationship Id="rId31" Type="http://schemas.openxmlformats.org/officeDocument/2006/relationships/hyperlink" Target="mailto:ecommerce@piet.com.ar" TargetMode="External"/><Relationship Id="rId52" Type="http://schemas.openxmlformats.org/officeDocument/2006/relationships/hyperlink" Target="mailto:Info@decomoda-mayorista.com.ar" TargetMode="External"/><Relationship Id="rId73" Type="http://schemas.openxmlformats.org/officeDocument/2006/relationships/hyperlink" Target="mailto:daniela.clearskin@gmail.com" TargetMode="External"/><Relationship Id="rId94" Type="http://schemas.openxmlformats.org/officeDocument/2006/relationships/hyperlink" Target="mailto:joaquin@lenoxhr.com" TargetMode="External"/><Relationship Id="rId148" Type="http://schemas.openxmlformats.org/officeDocument/2006/relationships/hyperlink" Target="mailto:log&#237;stica@smams.net" TargetMode="External"/><Relationship Id="rId169" Type="http://schemas.openxmlformats.org/officeDocument/2006/relationships/hyperlink" Target="mailto:Daisyspersonalizados@gmail.com" TargetMode="External"/><Relationship Id="rId4" Type="http://schemas.openxmlformats.org/officeDocument/2006/relationships/hyperlink" Target="mailto:gabriel@wayne.com.ar" TargetMode="External"/><Relationship Id="rId180" Type="http://schemas.openxmlformats.org/officeDocument/2006/relationships/hyperlink" Target="mailto:tomasvukojicic@gmail.com" TargetMode="External"/><Relationship Id="rId215" Type="http://schemas.openxmlformats.org/officeDocument/2006/relationships/hyperlink" Target="mailto:marketing@dental-medrano.com.ar" TargetMode="External"/><Relationship Id="rId236" Type="http://schemas.openxmlformats.org/officeDocument/2006/relationships/hyperlink" Target="mailto:gustavor@piso2.com.ar" TargetMode="External"/><Relationship Id="rId257" Type="http://schemas.openxmlformats.org/officeDocument/2006/relationships/hyperlink" Target="mailto:fformia@bld.com.ar" TargetMode="External"/><Relationship Id="rId278" Type="http://schemas.openxmlformats.org/officeDocument/2006/relationships/hyperlink" Target="mailto:ecommercevcom@gmail.com" TargetMode="External"/><Relationship Id="rId303" Type="http://schemas.openxmlformats.org/officeDocument/2006/relationships/hyperlink" Target="mailto:lilian.graham@stercellspa.com" TargetMode="External"/><Relationship Id="rId42" Type="http://schemas.openxmlformats.org/officeDocument/2006/relationships/hyperlink" Target="mailto:pazosantiago@gmail.com" TargetMode="External"/><Relationship Id="rId84" Type="http://schemas.openxmlformats.org/officeDocument/2006/relationships/hyperlink" Target="mailto:marcelo-flavio.quevedo@bizland.tech" TargetMode="External"/><Relationship Id="rId138" Type="http://schemas.openxmlformats.org/officeDocument/2006/relationships/hyperlink" Target="mailto:DGARCIA@MAZALOSA.COM.AR" TargetMode="External"/><Relationship Id="rId191" Type="http://schemas.openxmlformats.org/officeDocument/2006/relationships/hyperlink" Target="mailto:materialeselectricosak@gmail.com" TargetMode="External"/><Relationship Id="rId205" Type="http://schemas.openxmlformats.org/officeDocument/2006/relationships/hyperlink" Target="mailto:Camilay.arenas@gmail.com" TargetMode="External"/><Relationship Id="rId247" Type="http://schemas.openxmlformats.org/officeDocument/2006/relationships/hyperlink" Target="mailto:administracion@colihue.com.ar" TargetMode="External"/><Relationship Id="rId107" Type="http://schemas.openxmlformats.org/officeDocument/2006/relationships/hyperlink" Target="mailto:detodoargentina2021@gmail.com" TargetMode="External"/><Relationship Id="rId289" Type="http://schemas.openxmlformats.org/officeDocument/2006/relationships/hyperlink" Target="mailto:dlsgrandescuentas@gmail.com" TargetMode="External"/><Relationship Id="rId11" Type="http://schemas.openxmlformats.org/officeDocument/2006/relationships/hyperlink" Target="mailto:jackeline.peves@voestalpine.com" TargetMode="External"/><Relationship Id="rId53" Type="http://schemas.openxmlformats.org/officeDocument/2006/relationships/hyperlink" Target="mailto:nacho10_6@hotmail.com" TargetMode="External"/><Relationship Id="rId149" Type="http://schemas.openxmlformats.org/officeDocument/2006/relationships/hyperlink" Target="mailto:Ventas@caboblanco.com.ar" TargetMode="External"/><Relationship Id="rId314" Type="http://schemas.openxmlformats.org/officeDocument/2006/relationships/hyperlink" Target="mailto:Francopadilla@gmail.com" TargetMode="External"/><Relationship Id="rId95" Type="http://schemas.openxmlformats.org/officeDocument/2006/relationships/hyperlink" Target="mailto:luli_damore@hotmail.com" TargetMode="External"/><Relationship Id="rId160" Type="http://schemas.openxmlformats.org/officeDocument/2006/relationships/hyperlink" Target="mailto:administracion@mla.com.ar" TargetMode="External"/><Relationship Id="rId216" Type="http://schemas.openxmlformats.org/officeDocument/2006/relationships/hyperlink" Target="mailto:edagostini@iarmetal.com" TargetMode="External"/><Relationship Id="rId258" Type="http://schemas.openxmlformats.org/officeDocument/2006/relationships/hyperlink" Target="mailto:ssantillan@mideacarrier.com" TargetMode="External"/><Relationship Id="rId22" Type="http://schemas.openxmlformats.org/officeDocument/2006/relationships/hyperlink" Target="mailto:COMPRAS@NELO.COM.AR" TargetMode="External"/><Relationship Id="rId64" Type="http://schemas.openxmlformats.org/officeDocument/2006/relationships/hyperlink" Target="mailto:fabianchavesfotografo@gmail.com" TargetMode="External"/><Relationship Id="rId118" Type="http://schemas.openxmlformats.org/officeDocument/2006/relationships/hyperlink" Target="mailto:compras@grupopignatta.com.ar" TargetMode="External"/><Relationship Id="rId325" Type="http://schemas.openxmlformats.org/officeDocument/2006/relationships/hyperlink" Target="mailto:aguilar@greenwayglobal.ar" TargetMode="External"/><Relationship Id="rId171" Type="http://schemas.openxmlformats.org/officeDocument/2006/relationships/hyperlink" Target="mailto:florencia.alvarez@grupocepas.com" TargetMode="External"/><Relationship Id="rId227" Type="http://schemas.openxmlformats.org/officeDocument/2006/relationships/hyperlink" Target="mailto:administracion1@paulinecafe.com.ar" TargetMode="External"/><Relationship Id="rId269" Type="http://schemas.openxmlformats.org/officeDocument/2006/relationships/hyperlink" Target="mailto:fergonzalezlrz@gmail.com" TargetMode="External"/><Relationship Id="rId33" Type="http://schemas.openxmlformats.org/officeDocument/2006/relationships/hyperlink" Target="mailto:tajespatricioadrian@gmail.com" TargetMode="External"/><Relationship Id="rId129" Type="http://schemas.openxmlformats.org/officeDocument/2006/relationships/hyperlink" Target="mailto:compras@italpapelera.com.ar" TargetMode="External"/><Relationship Id="rId280" Type="http://schemas.openxmlformats.org/officeDocument/2006/relationships/hyperlink" Target="mailto:mmansilla@lunico.com.ar" TargetMode="External"/><Relationship Id="rId75" Type="http://schemas.openxmlformats.org/officeDocument/2006/relationships/hyperlink" Target="mailto:nicolas@ecovasos.com" TargetMode="External"/><Relationship Id="rId140" Type="http://schemas.openxmlformats.org/officeDocument/2006/relationships/hyperlink" Target="mailto:marrieta@vidpia.com" TargetMode="External"/><Relationship Id="rId182" Type="http://schemas.openxmlformats.org/officeDocument/2006/relationships/hyperlink" Target="mailto:ingenieria@fatze.com.ar" TargetMode="External"/><Relationship Id="rId6" Type="http://schemas.openxmlformats.org/officeDocument/2006/relationships/hyperlink" Target="mailto:cristian@digitali.com.ar" TargetMode="External"/><Relationship Id="rId238" Type="http://schemas.openxmlformats.org/officeDocument/2006/relationships/hyperlink" Target="mailto:ingresosmagenta@gmail.com" TargetMode="External"/><Relationship Id="rId291" Type="http://schemas.openxmlformats.org/officeDocument/2006/relationships/hyperlink" Target="mailto:spereyra@nutrefeed.com.ar" TargetMode="External"/><Relationship Id="rId305" Type="http://schemas.openxmlformats.org/officeDocument/2006/relationships/hyperlink" Target="mailto:seguridadehigiene.df@balkun.com.ar" TargetMode="External"/><Relationship Id="rId44" Type="http://schemas.openxmlformats.org/officeDocument/2006/relationships/hyperlink" Target="mailto:nicocrosetto@gmail.com" TargetMode="External"/><Relationship Id="rId86" Type="http://schemas.openxmlformats.org/officeDocument/2006/relationships/hyperlink" Target="mailto:rodrigo.mondragon@gates.com" TargetMode="External"/><Relationship Id="rId151" Type="http://schemas.openxmlformats.org/officeDocument/2006/relationships/hyperlink" Target="mailto:rominaferrizo3@gmail.com" TargetMode="External"/><Relationship Id="rId193" Type="http://schemas.openxmlformats.org/officeDocument/2006/relationships/hyperlink" Target="mailto:blanca@greendeco.com.ar" TargetMode="External"/><Relationship Id="rId207" Type="http://schemas.openxmlformats.org/officeDocument/2006/relationships/hyperlink" Target="mailto:postventa@diagnostic-medic.com.ar" TargetMode="External"/><Relationship Id="rId249" Type="http://schemas.openxmlformats.org/officeDocument/2006/relationships/hyperlink" Target="mailto:victoria@gonzalezgarcia.com.ar" TargetMode="External"/><Relationship Id="rId13" Type="http://schemas.openxmlformats.org/officeDocument/2006/relationships/hyperlink" Target="mailto:diego.suranyi@srisritattva.com.ar" TargetMode="External"/><Relationship Id="rId109" Type="http://schemas.openxmlformats.org/officeDocument/2006/relationships/hyperlink" Target="mailto:diegos@fangobachas.com.ar" TargetMode="External"/><Relationship Id="rId260" Type="http://schemas.openxmlformats.org/officeDocument/2006/relationships/hyperlink" Target="mailto:nicolas.luoni@intermepro.com" TargetMode="External"/><Relationship Id="rId316" Type="http://schemas.openxmlformats.org/officeDocument/2006/relationships/hyperlink" Target="mailto:ortizjulieta169@gmail.com" TargetMode="External"/><Relationship Id="rId55" Type="http://schemas.openxmlformats.org/officeDocument/2006/relationships/hyperlink" Target="mailto:biofertyl@gmail.com" TargetMode="External"/><Relationship Id="rId97" Type="http://schemas.openxmlformats.org/officeDocument/2006/relationships/hyperlink" Target="mailto:Ariel.LITMANOVICH@danone.com" TargetMode="External"/><Relationship Id="rId120" Type="http://schemas.openxmlformats.org/officeDocument/2006/relationships/hyperlink" Target="mailto:brendiroz@gmail.com" TargetMode="External"/><Relationship Id="rId162" Type="http://schemas.openxmlformats.org/officeDocument/2006/relationships/hyperlink" Target="mailto:odesanzo@bavosi.com" TargetMode="External"/><Relationship Id="rId218" Type="http://schemas.openxmlformats.org/officeDocument/2006/relationships/hyperlink" Target="mailto:INFOPRETOCOM@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juan.hernandez@sencinet.co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F4238-7ED9-40A5-8369-813804541EB1}">
  <sheetPr codeName="Hoja1">
    <pageSetUpPr fitToPage="1"/>
  </sheetPr>
  <dimension ref="A1:J47"/>
  <sheetViews>
    <sheetView showGridLines="0" topLeftCell="A5" zoomScale="85" zoomScaleNormal="85" zoomScalePageLayoutView="57" workbookViewId="0">
      <selection activeCell="B13" sqref="B13"/>
    </sheetView>
  </sheetViews>
  <sheetFormatPr baseColWidth="10" defaultColWidth="9.1640625" defaultRowHeight="15" x14ac:dyDescent="0.2"/>
  <cols>
    <col min="1" max="1" width="9.5" style="3" customWidth="1"/>
    <col min="2" max="2" width="25.83203125" style="3" customWidth="1"/>
    <col min="3" max="3" width="28.1640625" style="3" customWidth="1"/>
    <col min="4" max="4" width="12.83203125" style="10" bestFit="1" customWidth="1"/>
    <col min="5" max="5" width="17.5" style="10" bestFit="1" customWidth="1"/>
    <col min="6" max="6" width="15.5" style="3" bestFit="1" customWidth="1"/>
    <col min="7" max="7" width="64.5" style="11" customWidth="1"/>
    <col min="8" max="8" width="11.5" style="9" bestFit="1" customWidth="1"/>
    <col min="9" max="9" width="9" style="3" bestFit="1" customWidth="1"/>
    <col min="10" max="10" width="13.5" style="3" bestFit="1" customWidth="1"/>
    <col min="11" max="16384" width="9.1640625" style="3"/>
  </cols>
  <sheetData>
    <row r="1" spans="1:10" ht="16" x14ac:dyDescent="0.2">
      <c r="A1" s="211" t="s">
        <v>0</v>
      </c>
      <c r="B1" s="212"/>
      <c r="C1" s="32" t="s">
        <v>1</v>
      </c>
      <c r="D1" s="23" t="s">
        <v>2</v>
      </c>
      <c r="E1" s="34" t="s">
        <v>3</v>
      </c>
      <c r="F1" s="24"/>
      <c r="G1" s="24"/>
      <c r="H1" s="28"/>
      <c r="J1" s="9"/>
    </row>
    <row r="2" spans="1:10" ht="16" x14ac:dyDescent="0.2">
      <c r="A2" s="213" t="s">
        <v>4</v>
      </c>
      <c r="B2" s="214"/>
      <c r="C2" s="33" t="s">
        <v>5</v>
      </c>
      <c r="D2" s="25" t="s">
        <v>6</v>
      </c>
      <c r="E2" s="35" t="s">
        <v>7</v>
      </c>
      <c r="F2" s="22"/>
      <c r="G2" s="20"/>
      <c r="H2" s="28"/>
      <c r="J2" s="9"/>
    </row>
    <row r="3" spans="1:10" ht="16" x14ac:dyDescent="0.2">
      <c r="A3" s="215">
        <v>44110</v>
      </c>
      <c r="B3" s="216"/>
      <c r="C3" s="33" t="s">
        <v>8</v>
      </c>
      <c r="D3" s="25" t="s">
        <v>9</v>
      </c>
      <c r="E3" s="35" t="s">
        <v>10</v>
      </c>
      <c r="F3" s="20"/>
      <c r="G3" s="20"/>
      <c r="H3" s="28"/>
      <c r="J3" s="9"/>
    </row>
    <row r="4" spans="1:10" ht="16" x14ac:dyDescent="0.2">
      <c r="A4" s="201" t="s">
        <v>11</v>
      </c>
      <c r="B4" s="202"/>
      <c r="C4" s="33" t="s">
        <v>12</v>
      </c>
      <c r="D4" s="25" t="s">
        <v>13</v>
      </c>
      <c r="E4" s="35" t="s">
        <v>10</v>
      </c>
      <c r="F4" s="20"/>
      <c r="G4" s="20"/>
      <c r="H4" s="29"/>
      <c r="J4" s="9"/>
    </row>
    <row r="5" spans="1:10" x14ac:dyDescent="0.2">
      <c r="A5" s="217" t="s">
        <v>14</v>
      </c>
      <c r="B5" s="218"/>
      <c r="C5" s="33"/>
      <c r="D5" s="25"/>
      <c r="E5" s="35"/>
      <c r="F5" s="20"/>
      <c r="G5" s="20"/>
      <c r="H5" s="29"/>
      <c r="J5" s="9"/>
    </row>
    <row r="6" spans="1:10" x14ac:dyDescent="0.2">
      <c r="A6" s="201" t="s">
        <v>15</v>
      </c>
      <c r="B6" s="202"/>
      <c r="C6" s="33"/>
      <c r="D6" s="25"/>
      <c r="E6" s="35"/>
      <c r="F6" s="20"/>
      <c r="G6" s="20"/>
      <c r="H6" s="29"/>
      <c r="J6" s="9"/>
    </row>
    <row r="7" spans="1:10" x14ac:dyDescent="0.2">
      <c r="A7" s="203">
        <v>0.47916666666666669</v>
      </c>
      <c r="B7" s="204"/>
      <c r="C7" s="33"/>
      <c r="D7" s="25"/>
      <c r="E7" s="35"/>
      <c r="F7" s="20"/>
      <c r="G7" s="20"/>
      <c r="H7" s="28"/>
      <c r="J7" s="9"/>
    </row>
    <row r="8" spans="1:10" ht="16" x14ac:dyDescent="0.2">
      <c r="A8" s="72"/>
      <c r="B8" s="38"/>
      <c r="C8" s="33"/>
      <c r="D8" s="25" t="s">
        <v>9</v>
      </c>
      <c r="E8" s="35"/>
      <c r="F8" s="20"/>
      <c r="G8" s="20"/>
      <c r="H8" s="28"/>
      <c r="J8" s="9"/>
    </row>
    <row r="9" spans="1:10" ht="30" customHeight="1" x14ac:dyDescent="0.2">
      <c r="A9" s="8" t="s">
        <v>16</v>
      </c>
      <c r="B9" s="205" t="s">
        <v>17</v>
      </c>
      <c r="C9" s="206"/>
      <c r="D9" s="206"/>
      <c r="E9" s="206"/>
      <c r="F9" s="206"/>
      <c r="G9" s="207"/>
      <c r="H9" s="3"/>
    </row>
    <row r="10" spans="1:10" ht="30" customHeight="1" x14ac:dyDescent="0.2">
      <c r="A10" s="13" t="s">
        <v>18</v>
      </c>
      <c r="B10" s="208" t="s">
        <v>19</v>
      </c>
      <c r="C10" s="209"/>
      <c r="D10" s="209"/>
      <c r="E10" s="209"/>
      <c r="F10" s="209"/>
      <c r="G10" s="210"/>
      <c r="H10" s="3"/>
    </row>
    <row r="11" spans="1:10" ht="67" x14ac:dyDescent="0.2">
      <c r="A11" s="16" t="s">
        <v>20</v>
      </c>
      <c r="B11" s="17" t="s">
        <v>21</v>
      </c>
      <c r="C11" s="17" t="s">
        <v>22</v>
      </c>
      <c r="D11" s="18" t="s">
        <v>23</v>
      </c>
      <c r="E11" s="18" t="s">
        <v>24</v>
      </c>
      <c r="F11" s="16" t="s">
        <v>25</v>
      </c>
      <c r="G11" s="19" t="s">
        <v>26</v>
      </c>
      <c r="H11" s="3"/>
      <c r="I11" s="15"/>
    </row>
    <row r="12" spans="1:10" ht="35" x14ac:dyDescent="0.2">
      <c r="A12" s="31" t="s">
        <v>27</v>
      </c>
      <c r="B12" s="6" t="s">
        <v>28</v>
      </c>
      <c r="C12" s="6" t="s">
        <v>29</v>
      </c>
      <c r="D12" s="2" t="s">
        <v>6</v>
      </c>
      <c r="E12" s="7">
        <v>44111</v>
      </c>
      <c r="F12" s="37" t="s">
        <v>30</v>
      </c>
      <c r="G12" s="1"/>
      <c r="H12" s="3"/>
    </row>
    <row r="13" spans="1:10" ht="35" x14ac:dyDescent="0.2">
      <c r="A13" s="31" t="s">
        <v>31</v>
      </c>
      <c r="B13" s="6" t="s">
        <v>32</v>
      </c>
      <c r="C13" s="6" t="s">
        <v>33</v>
      </c>
      <c r="D13" s="2" t="s">
        <v>9</v>
      </c>
      <c r="E13" s="7">
        <v>44118</v>
      </c>
      <c r="F13" s="37" t="s">
        <v>30</v>
      </c>
      <c r="G13" s="1"/>
      <c r="H13" s="3"/>
    </row>
    <row r="14" spans="1:10" ht="35" x14ac:dyDescent="0.2">
      <c r="A14" s="31" t="s">
        <v>34</v>
      </c>
      <c r="B14" s="6" t="s">
        <v>32</v>
      </c>
      <c r="C14" s="6" t="s">
        <v>35</v>
      </c>
      <c r="D14" s="2" t="s">
        <v>9</v>
      </c>
      <c r="E14" s="7"/>
      <c r="F14" s="37" t="s">
        <v>30</v>
      </c>
      <c r="G14" s="1"/>
      <c r="H14" s="3"/>
    </row>
    <row r="15" spans="1:10" ht="35" x14ac:dyDescent="0.2">
      <c r="A15" s="31" t="s">
        <v>36</v>
      </c>
      <c r="B15" s="6" t="s">
        <v>32</v>
      </c>
      <c r="C15" s="6" t="s">
        <v>37</v>
      </c>
      <c r="D15" s="2" t="s">
        <v>9</v>
      </c>
      <c r="E15" s="7"/>
      <c r="F15" s="37" t="s">
        <v>30</v>
      </c>
      <c r="G15" s="36"/>
      <c r="H15" s="3"/>
    </row>
    <row r="16" spans="1:10" ht="35" x14ac:dyDescent="0.2">
      <c r="A16" s="31" t="s">
        <v>38</v>
      </c>
      <c r="B16" s="6" t="s">
        <v>32</v>
      </c>
      <c r="C16" s="6" t="s">
        <v>39</v>
      </c>
      <c r="D16" s="2" t="s">
        <v>9</v>
      </c>
      <c r="E16" s="7"/>
      <c r="F16" s="37" t="s">
        <v>30</v>
      </c>
      <c r="G16" s="36"/>
      <c r="H16" s="3"/>
    </row>
    <row r="17" spans="1:8" ht="35" x14ac:dyDescent="0.2">
      <c r="A17" s="31" t="s">
        <v>40</v>
      </c>
      <c r="B17" s="6" t="s">
        <v>32</v>
      </c>
      <c r="C17" s="6" t="s">
        <v>41</v>
      </c>
      <c r="D17" s="2" t="s">
        <v>9</v>
      </c>
      <c r="E17" s="7"/>
      <c r="F17" s="37" t="s">
        <v>30</v>
      </c>
      <c r="G17" s="36"/>
      <c r="H17" s="3"/>
    </row>
    <row r="18" spans="1:8" ht="35" x14ac:dyDescent="0.2">
      <c r="A18" s="31" t="s">
        <v>42</v>
      </c>
      <c r="B18" s="6" t="s">
        <v>43</v>
      </c>
      <c r="C18" s="6" t="s">
        <v>44</v>
      </c>
      <c r="D18" s="2"/>
      <c r="E18" s="7"/>
      <c r="F18" s="37" t="s">
        <v>30</v>
      </c>
      <c r="G18" s="1" t="s">
        <v>45</v>
      </c>
      <c r="H18" s="3"/>
    </row>
    <row r="19" spans="1:8" ht="34" x14ac:dyDescent="0.2">
      <c r="A19" s="31"/>
      <c r="B19" s="6"/>
      <c r="C19" s="6"/>
      <c r="D19" s="2"/>
      <c r="E19" s="7"/>
      <c r="F19" s="37"/>
      <c r="G19" s="1"/>
      <c r="H19" s="3"/>
    </row>
    <row r="20" spans="1:8" ht="34" x14ac:dyDescent="0.2">
      <c r="A20" s="31"/>
      <c r="B20" s="6"/>
      <c r="C20" s="6"/>
      <c r="D20" s="2"/>
      <c r="E20" s="7"/>
      <c r="F20" s="37"/>
      <c r="G20" s="1"/>
      <c r="H20" s="3"/>
    </row>
    <row r="21" spans="1:8" ht="34" x14ac:dyDescent="0.2">
      <c r="A21" s="31"/>
      <c r="B21" s="6"/>
      <c r="C21" s="6"/>
      <c r="D21" s="2"/>
      <c r="E21" s="7"/>
      <c r="F21" s="37"/>
      <c r="G21" s="1"/>
      <c r="H21" s="3"/>
    </row>
    <row r="22" spans="1:8" ht="34" x14ac:dyDescent="0.2">
      <c r="A22" s="31"/>
      <c r="B22" s="6"/>
      <c r="C22" s="6"/>
      <c r="D22" s="2"/>
      <c r="E22" s="7"/>
      <c r="F22" s="37"/>
      <c r="G22" s="1"/>
      <c r="H22" s="3"/>
    </row>
    <row r="23" spans="1:8" ht="34" x14ac:dyDescent="0.2">
      <c r="A23" s="31"/>
      <c r="B23" s="6"/>
      <c r="C23" s="6"/>
      <c r="D23" s="2"/>
      <c r="E23" s="7"/>
      <c r="F23" s="37"/>
      <c r="G23" s="1"/>
      <c r="H23" s="3"/>
    </row>
    <row r="24" spans="1:8" ht="34" x14ac:dyDescent="0.2">
      <c r="A24" s="31"/>
      <c r="B24" s="6"/>
      <c r="C24" s="6"/>
      <c r="D24" s="2"/>
      <c r="E24" s="7"/>
      <c r="F24" s="37"/>
      <c r="G24" s="1"/>
      <c r="H24" s="3"/>
    </row>
    <row r="25" spans="1:8" ht="34" x14ac:dyDescent="0.2">
      <c r="A25" s="31"/>
      <c r="B25" s="6"/>
      <c r="C25" s="6"/>
      <c r="D25" s="2"/>
      <c r="E25" s="7"/>
      <c r="F25" s="37"/>
      <c r="G25" s="1"/>
      <c r="H25" s="3"/>
    </row>
    <row r="26" spans="1:8" ht="34" x14ac:dyDescent="0.2">
      <c r="A26" s="31"/>
      <c r="B26" s="6"/>
      <c r="C26" s="6"/>
      <c r="D26" s="2"/>
      <c r="E26" s="7"/>
      <c r="F26" s="37"/>
      <c r="G26" s="1"/>
      <c r="H26" s="3"/>
    </row>
    <row r="27" spans="1:8" ht="34" x14ac:dyDescent="0.2">
      <c r="A27" s="31"/>
      <c r="B27" s="6"/>
      <c r="C27" s="6"/>
      <c r="D27" s="2"/>
      <c r="E27" s="7"/>
      <c r="F27" s="37"/>
      <c r="G27" s="1"/>
      <c r="H27" s="3"/>
    </row>
    <row r="28" spans="1:8" ht="34" x14ac:dyDescent="0.2">
      <c r="A28" s="31"/>
      <c r="B28" s="6"/>
      <c r="C28" s="6"/>
      <c r="D28" s="2"/>
      <c r="E28" s="7"/>
      <c r="F28" s="37"/>
      <c r="G28" s="1"/>
      <c r="H28" s="3"/>
    </row>
    <row r="29" spans="1:8" ht="34" x14ac:dyDescent="0.2">
      <c r="A29" s="31"/>
      <c r="B29" s="6"/>
      <c r="C29" s="6"/>
      <c r="D29" s="2"/>
      <c r="E29" s="7"/>
      <c r="F29" s="37"/>
      <c r="G29" s="1"/>
      <c r="H29" s="3"/>
    </row>
    <row r="30" spans="1:8" ht="34" x14ac:dyDescent="0.2">
      <c r="A30" s="31"/>
      <c r="B30" s="6"/>
      <c r="C30" s="6"/>
      <c r="D30" s="2"/>
      <c r="E30" s="7"/>
      <c r="F30" s="37"/>
      <c r="G30" s="1"/>
      <c r="H30" s="3"/>
    </row>
    <row r="31" spans="1:8" ht="34" x14ac:dyDescent="0.2">
      <c r="A31" s="31"/>
      <c r="B31" s="6"/>
      <c r="C31" s="6"/>
      <c r="D31" s="2"/>
      <c r="E31" s="7"/>
      <c r="F31" s="37"/>
      <c r="G31" s="1"/>
      <c r="H31" s="3"/>
    </row>
    <row r="32" spans="1:8" ht="34" x14ac:dyDescent="0.2">
      <c r="A32" s="31"/>
      <c r="B32" s="6"/>
      <c r="C32" s="6"/>
      <c r="D32" s="2"/>
      <c r="E32" s="7"/>
      <c r="F32" s="37"/>
      <c r="G32" s="1"/>
      <c r="H32" s="3"/>
    </row>
    <row r="33" spans="1:8" ht="34" x14ac:dyDescent="0.2">
      <c r="A33" s="31"/>
      <c r="B33" s="6"/>
      <c r="C33" s="6"/>
      <c r="D33" s="2"/>
      <c r="E33" s="7"/>
      <c r="F33" s="37"/>
      <c r="G33" s="1"/>
      <c r="H33" s="3"/>
    </row>
    <row r="34" spans="1:8" ht="34" x14ac:dyDescent="0.2">
      <c r="A34" s="31"/>
      <c r="B34" s="6"/>
      <c r="C34" s="6"/>
      <c r="D34" s="2"/>
      <c r="E34" s="7"/>
      <c r="F34" s="37"/>
      <c r="G34" s="1"/>
      <c r="H34" s="3"/>
    </row>
    <row r="35" spans="1:8" ht="34" x14ac:dyDescent="0.2">
      <c r="A35" s="31"/>
      <c r="B35" s="6"/>
      <c r="C35" s="6"/>
      <c r="D35" s="2"/>
      <c r="E35" s="7"/>
      <c r="F35" s="37"/>
      <c r="G35" s="1"/>
      <c r="H35" s="3"/>
    </row>
    <row r="36" spans="1:8" ht="34" x14ac:dyDescent="0.2">
      <c r="A36" s="31"/>
      <c r="B36" s="6"/>
      <c r="C36" s="6"/>
      <c r="D36" s="2"/>
      <c r="E36" s="7"/>
      <c r="F36" s="37"/>
      <c r="G36" s="1"/>
      <c r="H36" s="3"/>
    </row>
    <row r="37" spans="1:8" ht="34" x14ac:dyDescent="0.2">
      <c r="A37" s="31"/>
      <c r="B37" s="6"/>
      <c r="C37" s="6"/>
      <c r="D37" s="2"/>
      <c r="E37" s="7"/>
      <c r="F37" s="37"/>
      <c r="G37" s="1"/>
      <c r="H37" s="3"/>
    </row>
    <row r="38" spans="1:8" ht="34" x14ac:dyDescent="0.2">
      <c r="A38" s="31"/>
      <c r="B38" s="6"/>
      <c r="C38" s="6"/>
      <c r="D38" s="2"/>
      <c r="E38" s="7"/>
      <c r="F38" s="37"/>
      <c r="G38" s="1"/>
      <c r="H38" s="3"/>
    </row>
    <row r="39" spans="1:8" ht="34" x14ac:dyDescent="0.2">
      <c r="A39" s="31"/>
      <c r="B39" s="6"/>
      <c r="C39" s="6"/>
      <c r="D39" s="2"/>
      <c r="E39" s="7"/>
      <c r="F39" s="37"/>
      <c r="G39" s="1"/>
      <c r="H39" s="3"/>
    </row>
    <row r="40" spans="1:8" ht="34" x14ac:dyDescent="0.2">
      <c r="A40" s="31"/>
      <c r="B40" s="6"/>
      <c r="C40" s="6"/>
      <c r="D40" s="2"/>
      <c r="E40" s="7"/>
      <c r="F40" s="37"/>
      <c r="G40" s="1"/>
      <c r="H40" s="3"/>
    </row>
    <row r="41" spans="1:8" ht="34" x14ac:dyDescent="0.2">
      <c r="A41" s="31"/>
      <c r="B41" s="6"/>
      <c r="C41" s="6"/>
      <c r="D41" s="2"/>
      <c r="E41" s="7"/>
      <c r="F41" s="37"/>
      <c r="G41" s="1"/>
      <c r="H41" s="3"/>
    </row>
    <row r="42" spans="1:8" ht="34" x14ac:dyDescent="0.2">
      <c r="A42" s="31"/>
      <c r="B42" s="6"/>
      <c r="C42" s="6"/>
      <c r="D42" s="2"/>
      <c r="E42" s="7"/>
      <c r="F42" s="37"/>
      <c r="G42" s="1"/>
      <c r="H42" s="3"/>
    </row>
    <row r="43" spans="1:8" ht="34" x14ac:dyDescent="0.2">
      <c r="A43" s="31"/>
      <c r="B43" s="6"/>
      <c r="C43" s="6"/>
      <c r="D43" s="2"/>
      <c r="E43" s="7"/>
      <c r="F43" s="37"/>
      <c r="G43" s="1"/>
      <c r="H43" s="3"/>
    </row>
    <row r="44" spans="1:8" x14ac:dyDescent="0.2">
      <c r="D44" s="3"/>
      <c r="E44" s="3"/>
      <c r="F44" s="12"/>
      <c r="G44" s="3"/>
      <c r="H44" s="3"/>
    </row>
    <row r="45" spans="1:8" x14ac:dyDescent="0.2">
      <c r="F45" s="12"/>
    </row>
    <row r="46" spans="1:8" x14ac:dyDescent="0.2">
      <c r="F46" s="12"/>
    </row>
    <row r="47" spans="1:8" x14ac:dyDescent="0.2">
      <c r="F47" s="12"/>
    </row>
  </sheetData>
  <autoFilter ref="A11:G43" xr:uid="{00000000-0009-0000-0000-000000000000}">
    <sortState xmlns:xlrd2="http://schemas.microsoft.com/office/spreadsheetml/2017/richdata2" ref="A12:G43">
      <sortCondition ref="A14:A43"/>
    </sortState>
  </autoFilter>
  <mergeCells count="9">
    <mergeCell ref="A6:B6"/>
    <mergeCell ref="A7:B7"/>
    <mergeCell ref="B9:G9"/>
    <mergeCell ref="B10:G10"/>
    <mergeCell ref="A1:B1"/>
    <mergeCell ref="A2:B2"/>
    <mergeCell ref="A3:B3"/>
    <mergeCell ref="A4:B4"/>
    <mergeCell ref="A5:B5"/>
  </mergeCells>
  <conditionalFormatting sqref="A3">
    <cfRule type="expression" dxfId="457" priority="362">
      <formula>#REF!="⊕"</formula>
    </cfRule>
    <cfRule type="expression" dxfId="456" priority="363">
      <formula>#REF!="◔"</formula>
    </cfRule>
    <cfRule type="expression" dxfId="455" priority="364">
      <formula>#REF!="◑"</formula>
    </cfRule>
    <cfRule type="expression" dxfId="454" priority="365">
      <formula>#REF!="◕"</formula>
    </cfRule>
    <cfRule type="expression" dxfId="453" priority="366">
      <formula>#REF!="●"</formula>
    </cfRule>
  </conditionalFormatting>
  <conditionalFormatting sqref="A5">
    <cfRule type="expression" dxfId="452" priority="352">
      <formula>#REF!="⊕"</formula>
    </cfRule>
    <cfRule type="expression" dxfId="451" priority="353">
      <formula>#REF!="◔"</formula>
    </cfRule>
    <cfRule type="expression" dxfId="450" priority="354">
      <formula>#REF!="◑"</formula>
    </cfRule>
    <cfRule type="expression" dxfId="449" priority="355">
      <formula>#REF!="◕"</formula>
    </cfRule>
    <cfRule type="expression" dxfId="448" priority="356">
      <formula>#REF!="●"</formula>
    </cfRule>
  </conditionalFormatting>
  <conditionalFormatting sqref="A7:A8">
    <cfRule type="expression" dxfId="447" priority="347">
      <formula>#REF!="⊕"</formula>
    </cfRule>
    <cfRule type="expression" dxfId="446" priority="348">
      <formula>#REF!="◔"</formula>
    </cfRule>
    <cfRule type="expression" dxfId="445" priority="349">
      <formula>#REF!="◑"</formula>
    </cfRule>
    <cfRule type="expression" dxfId="444" priority="350">
      <formula>#REF!="◕"</formula>
    </cfRule>
    <cfRule type="expression" dxfId="443" priority="351">
      <formula>#REF!="●"</formula>
    </cfRule>
  </conditionalFormatting>
  <conditionalFormatting sqref="A28 E28:G28">
    <cfRule type="expression" dxfId="442" priority="135">
      <formula>$F28="⊕"</formula>
    </cfRule>
    <cfRule type="expression" dxfId="441" priority="136">
      <formula>$F28="◔"</formula>
    </cfRule>
    <cfRule type="expression" dxfId="440" priority="137">
      <formula>$F28="◑"</formula>
    </cfRule>
    <cfRule type="expression" dxfId="439" priority="138">
      <formula>$F28="◕"</formula>
    </cfRule>
    <cfRule type="expression" dxfId="438" priority="139">
      <formula>$F28="●"</formula>
    </cfRule>
    <cfRule type="expression" dxfId="437" priority="140">
      <formula>$F28="X"</formula>
    </cfRule>
  </conditionalFormatting>
  <conditionalFormatting sqref="A12:B13">
    <cfRule type="expression" dxfId="436" priority="117">
      <formula>$F12="⊕"</formula>
    </cfRule>
    <cfRule type="expression" dxfId="435" priority="118">
      <formula>$F12="◔"</formula>
    </cfRule>
    <cfRule type="expression" dxfId="434" priority="119">
      <formula>$F12="◑"</formula>
    </cfRule>
    <cfRule type="expression" dxfId="433" priority="120">
      <formula>$F12="◕"</formula>
    </cfRule>
    <cfRule type="expression" dxfId="432" priority="121">
      <formula>$F12="●"</formula>
    </cfRule>
    <cfRule type="expression" dxfId="431" priority="122">
      <formula>$F12="X"</formula>
    </cfRule>
  </conditionalFormatting>
  <conditionalFormatting sqref="A19:F21">
    <cfRule type="expression" dxfId="430" priority="39">
      <formula>$F19="⊕"</formula>
    </cfRule>
    <cfRule type="expression" dxfId="429" priority="40">
      <formula>$F19="◔"</formula>
    </cfRule>
    <cfRule type="expression" dxfId="428" priority="41">
      <formula>$F19="◑"</formula>
    </cfRule>
    <cfRule type="expression" dxfId="427" priority="42">
      <formula>$F19="◕"</formula>
    </cfRule>
    <cfRule type="expression" dxfId="426" priority="43">
      <formula>$F19="●"</formula>
    </cfRule>
    <cfRule type="expression" dxfId="425" priority="44">
      <formula>$F19="X"</formula>
    </cfRule>
  </conditionalFormatting>
  <conditionalFormatting sqref="A14:G43">
    <cfRule type="expression" dxfId="424" priority="27">
      <formula>$F14="⊕"</formula>
    </cfRule>
    <cfRule type="expression" dxfId="423" priority="28">
      <formula>$F14="◔"</formula>
    </cfRule>
    <cfRule type="expression" dxfId="422" priority="29">
      <formula>$F14="◑"</formula>
    </cfRule>
    <cfRule type="expression" dxfId="421" priority="30">
      <formula>$F14="◕"</formula>
    </cfRule>
    <cfRule type="expression" dxfId="420" priority="31">
      <formula>$F14="●"</formula>
    </cfRule>
    <cfRule type="expression" dxfId="419" priority="32">
      <formula>$F14="X"</formula>
    </cfRule>
  </conditionalFormatting>
  <conditionalFormatting sqref="B27:D28">
    <cfRule type="expression" dxfId="418" priority="87">
      <formula>$F27="⊕"</formula>
    </cfRule>
    <cfRule type="expression" dxfId="417" priority="88">
      <formula>$F27="◔"</formula>
    </cfRule>
    <cfRule type="expression" dxfId="416" priority="89">
      <formula>$F27="◑"</formula>
    </cfRule>
    <cfRule type="expression" dxfId="415" priority="90">
      <formula>$F27="◕"</formula>
    </cfRule>
    <cfRule type="expression" dxfId="414" priority="91">
      <formula>$F27="●"</formula>
    </cfRule>
    <cfRule type="expression" dxfId="413" priority="92">
      <formula>$F27="X"</formula>
    </cfRule>
  </conditionalFormatting>
  <conditionalFormatting sqref="C13:E13 G13">
    <cfRule type="expression" dxfId="412" priority="123">
      <formula>$F13="⊕"</formula>
    </cfRule>
    <cfRule type="expression" dxfId="411" priority="124">
      <formula>$F13="◔"</formula>
    </cfRule>
    <cfRule type="expression" dxfId="410" priority="125">
      <formula>$F13="◑"</formula>
    </cfRule>
    <cfRule type="expression" dxfId="409" priority="126">
      <formula>$F13="◕"</formula>
    </cfRule>
    <cfRule type="expression" dxfId="408" priority="127">
      <formula>$F13="●"</formula>
    </cfRule>
    <cfRule type="expression" dxfId="407" priority="128">
      <formula>$F13="X"</formula>
    </cfRule>
  </conditionalFormatting>
  <conditionalFormatting sqref="C2:G8">
    <cfRule type="expression" dxfId="406" priority="7">
      <formula>#REF!="⊕"</formula>
    </cfRule>
    <cfRule type="expression" dxfId="405" priority="8">
      <formula>#REF!="◔"</formula>
    </cfRule>
    <cfRule type="expression" dxfId="404" priority="9">
      <formula>#REF!="◑"</formula>
    </cfRule>
    <cfRule type="expression" dxfId="403" priority="10">
      <formula>#REF!="◕"</formula>
    </cfRule>
    <cfRule type="expression" dxfId="402" priority="11">
      <formula>#REF!="●"</formula>
    </cfRule>
  </conditionalFormatting>
  <conditionalFormatting sqref="C12:G12">
    <cfRule type="expression" dxfId="401" priority="315">
      <formula>$F12="⊕"</formula>
    </cfRule>
    <cfRule type="expression" dxfId="400" priority="316">
      <formula>$F12="◔"</formula>
    </cfRule>
    <cfRule type="expression" dxfId="399" priority="317">
      <formula>$F12="◑"</formula>
    </cfRule>
    <cfRule type="expression" dxfId="398" priority="318">
      <formula>$F12="◕"</formula>
    </cfRule>
    <cfRule type="expression" dxfId="397" priority="319">
      <formula>$F12="●"</formula>
    </cfRule>
    <cfRule type="expression" dxfId="396" priority="320">
      <formula>$F12="X"</formula>
    </cfRule>
  </conditionalFormatting>
  <conditionalFormatting sqref="F13:F18">
    <cfRule type="expression" dxfId="395" priority="1">
      <formula>$F13="⊕"</formula>
    </cfRule>
    <cfRule type="expression" dxfId="394" priority="2">
      <formula>$F13="◔"</formula>
    </cfRule>
    <cfRule type="expression" dxfId="393" priority="3">
      <formula>$F13="◑"</formula>
    </cfRule>
    <cfRule type="expression" dxfId="392" priority="4">
      <formula>$F13="◕"</formula>
    </cfRule>
    <cfRule type="expression" dxfId="391" priority="5">
      <formula>$F13="●"</formula>
    </cfRule>
    <cfRule type="expression" dxfId="390" priority="6">
      <formula>$F13="X"</formula>
    </cfRule>
  </conditionalFormatting>
  <conditionalFormatting sqref="G19:G20">
    <cfRule type="expression" dxfId="389" priority="45">
      <formula>$F19="⊕"</formula>
    </cfRule>
    <cfRule type="expression" dxfId="388" priority="46">
      <formula>$F19="◔"</formula>
    </cfRule>
    <cfRule type="expression" dxfId="387" priority="47">
      <formula>$F19="◑"</formula>
    </cfRule>
    <cfRule type="expression" dxfId="386" priority="48">
      <formula>$F19="◕"</formula>
    </cfRule>
    <cfRule type="expression" dxfId="385" priority="49">
      <formula>$F19="●"</formula>
    </cfRule>
    <cfRule type="expression" dxfId="384" priority="50">
      <formula>$F19="X"</formula>
    </cfRule>
  </conditionalFormatting>
  <pageMargins left="0.25" right="0.25" top="0.75" bottom="0.75" header="0.3" footer="0.3"/>
  <pageSetup paperSize="9" scale="68"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6B94069-A327-4A92-891B-CCC9B9A74221}">
          <x14:formula1>
            <xm:f>datos!$A$5:$A$11</xm:f>
          </x14:formula1>
          <xm:sqref>F12:F43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540BF-4F38-47D5-B2CB-EE5B5F6A8F1E}">
  <sheetPr codeName="Hoja4">
    <pageSetUpPr fitToPage="1"/>
  </sheetPr>
  <dimension ref="A1:J14"/>
  <sheetViews>
    <sheetView showGridLines="0" zoomScale="85" zoomScaleNormal="85" workbookViewId="0">
      <selection activeCell="D14" sqref="D14"/>
    </sheetView>
  </sheetViews>
  <sheetFormatPr baseColWidth="10" defaultColWidth="9.1640625" defaultRowHeight="15" x14ac:dyDescent="0.2"/>
  <cols>
    <col min="1" max="1" width="15.5" style="3" bestFit="1" customWidth="1"/>
    <col min="2" max="2" width="49.5" style="3" bestFit="1" customWidth="1"/>
    <col min="3" max="3" width="34.83203125" style="3" customWidth="1"/>
    <col min="4" max="4" width="11" style="30" bestFit="1" customWidth="1"/>
    <col min="5" max="5" width="12.5" style="10" bestFit="1" customWidth="1"/>
    <col min="6" max="6" width="12.1640625" style="3" bestFit="1" customWidth="1"/>
    <col min="7" max="7" width="18.1640625" style="11" bestFit="1" customWidth="1"/>
    <col min="8" max="8" width="4.5" style="28" customWidth="1"/>
    <col min="9" max="9" width="8.5" style="3" bestFit="1" customWidth="1"/>
    <col min="10" max="10" width="16.83203125" style="9" customWidth="1"/>
    <col min="11" max="11" width="12.5" style="3" customWidth="1"/>
    <col min="12" max="16384" width="9.1640625" style="3"/>
  </cols>
  <sheetData>
    <row r="1" spans="1:10" ht="16" x14ac:dyDescent="0.2">
      <c r="A1" s="219" t="s">
        <v>46</v>
      </c>
      <c r="B1" s="219"/>
      <c r="C1" s="24" t="s">
        <v>47</v>
      </c>
      <c r="D1" s="23" t="s">
        <v>2</v>
      </c>
      <c r="E1" s="24" t="s">
        <v>3</v>
      </c>
      <c r="F1" s="24"/>
      <c r="G1" s="21"/>
      <c r="I1" s="9"/>
    </row>
    <row r="2" spans="1:10" ht="16" x14ac:dyDescent="0.2">
      <c r="A2" s="73" t="s">
        <v>48</v>
      </c>
      <c r="B2" s="74"/>
      <c r="C2" s="71" t="s">
        <v>49</v>
      </c>
      <c r="D2" s="26" t="s">
        <v>50</v>
      </c>
      <c r="E2" s="22" t="s">
        <v>10</v>
      </c>
      <c r="F2" s="20"/>
      <c r="G2" s="27"/>
      <c r="I2" s="9"/>
    </row>
    <row r="3" spans="1:10" ht="16" x14ac:dyDescent="0.2">
      <c r="A3" s="73" t="s">
        <v>51</v>
      </c>
      <c r="B3" s="75"/>
      <c r="C3" s="35" t="s">
        <v>12</v>
      </c>
      <c r="D3" s="25" t="s">
        <v>13</v>
      </c>
      <c r="E3" s="20" t="s">
        <v>10</v>
      </c>
      <c r="F3" s="20"/>
      <c r="G3" s="27"/>
      <c r="I3" s="9"/>
    </row>
    <row r="4" spans="1:10" ht="16" x14ac:dyDescent="0.2">
      <c r="A4" s="73" t="s">
        <v>52</v>
      </c>
      <c r="B4" s="76"/>
      <c r="C4" s="35"/>
      <c r="D4" s="25"/>
      <c r="E4" s="20"/>
      <c r="F4" s="20"/>
      <c r="G4" s="27"/>
      <c r="H4" s="29"/>
      <c r="I4" s="9"/>
    </row>
    <row r="5" spans="1:10" ht="16" x14ac:dyDescent="0.2">
      <c r="A5" s="73" t="s">
        <v>53</v>
      </c>
      <c r="B5" s="76"/>
      <c r="C5" s="35"/>
      <c r="D5" s="25"/>
      <c r="E5" s="20"/>
      <c r="F5" s="20"/>
      <c r="G5" s="27"/>
      <c r="H5" s="29"/>
      <c r="I5" s="9"/>
    </row>
    <row r="6" spans="1:10" x14ac:dyDescent="0.2">
      <c r="A6" s="220" t="s">
        <v>54</v>
      </c>
      <c r="B6" s="222"/>
      <c r="C6" s="35"/>
      <c r="D6" s="25"/>
      <c r="E6" s="20"/>
      <c r="F6" s="20"/>
      <c r="G6" s="27"/>
      <c r="H6" s="29"/>
      <c r="I6" s="9"/>
    </row>
    <row r="7" spans="1:10" x14ac:dyDescent="0.2">
      <c r="A7" s="221"/>
      <c r="B7" s="223"/>
      <c r="C7" s="20"/>
      <c r="D7" s="25"/>
      <c r="E7" s="20"/>
      <c r="F7" s="20"/>
      <c r="G7" s="27"/>
      <c r="I7" s="9"/>
    </row>
    <row r="8" spans="1:10" ht="32" x14ac:dyDescent="0.2">
      <c r="A8" s="16" t="s">
        <v>20</v>
      </c>
      <c r="B8" s="17" t="s">
        <v>55</v>
      </c>
      <c r="C8" s="17" t="s">
        <v>22</v>
      </c>
      <c r="D8" s="18" t="s">
        <v>23</v>
      </c>
      <c r="E8" s="16" t="s">
        <v>25</v>
      </c>
      <c r="F8" s="18" t="s">
        <v>24</v>
      </c>
      <c r="G8" s="19" t="s">
        <v>26</v>
      </c>
      <c r="H8" s="3"/>
      <c r="J8" s="3"/>
    </row>
    <row r="9" spans="1:10" ht="59" x14ac:dyDescent="0.2">
      <c r="A9" s="14">
        <v>1</v>
      </c>
      <c r="B9" s="4" t="s">
        <v>56</v>
      </c>
      <c r="C9" s="6" t="s">
        <v>57</v>
      </c>
      <c r="D9" s="2" t="s">
        <v>50</v>
      </c>
      <c r="E9" s="5"/>
      <c r="F9" s="39"/>
      <c r="G9" s="1"/>
      <c r="H9" s="3"/>
      <c r="J9" s="3"/>
    </row>
    <row r="10" spans="1:10" ht="59" x14ac:dyDescent="0.2">
      <c r="A10" s="14">
        <v>2</v>
      </c>
      <c r="B10" s="4" t="s">
        <v>56</v>
      </c>
      <c r="C10" s="6"/>
      <c r="D10" s="2" t="s">
        <v>13</v>
      </c>
      <c r="E10" s="5"/>
      <c r="F10" s="39"/>
      <c r="G10" s="1"/>
      <c r="H10" s="3"/>
      <c r="J10" s="3"/>
    </row>
    <row r="11" spans="1:10" ht="59" x14ac:dyDescent="0.2">
      <c r="A11" s="14"/>
      <c r="B11" s="4"/>
      <c r="C11" s="6"/>
      <c r="D11" s="2"/>
      <c r="E11" s="5"/>
      <c r="F11" s="39"/>
      <c r="G11" s="1"/>
      <c r="H11" s="3"/>
      <c r="J11" s="3"/>
    </row>
    <row r="12" spans="1:10" ht="59" x14ac:dyDescent="0.2">
      <c r="A12" s="14"/>
      <c r="B12" s="4"/>
      <c r="C12" s="6"/>
      <c r="D12" s="2"/>
      <c r="E12" s="5"/>
      <c r="F12" s="39"/>
      <c r="G12" s="1"/>
      <c r="H12" s="3"/>
      <c r="J12" s="3"/>
    </row>
    <row r="13" spans="1:10" ht="59" x14ac:dyDescent="0.2">
      <c r="A13" s="14"/>
      <c r="B13" s="4"/>
      <c r="C13" s="6"/>
      <c r="D13" s="2"/>
      <c r="E13" s="5"/>
      <c r="F13" s="39"/>
      <c r="G13" s="1"/>
      <c r="H13" s="3"/>
      <c r="J13" s="3"/>
    </row>
    <row r="14" spans="1:10" ht="59" x14ac:dyDescent="0.2">
      <c r="A14" s="14"/>
      <c r="B14" s="4"/>
      <c r="C14" s="6"/>
      <c r="D14" s="2"/>
      <c r="E14" s="5"/>
      <c r="F14" s="39"/>
      <c r="G14" s="1"/>
      <c r="H14" s="3"/>
      <c r="J14" s="3"/>
    </row>
  </sheetData>
  <mergeCells count="3">
    <mergeCell ref="A1:B1"/>
    <mergeCell ref="A6:A7"/>
    <mergeCell ref="B6:B7"/>
  </mergeCells>
  <conditionalFormatting sqref="A3">
    <cfRule type="expression" dxfId="383" priority="161">
      <formula>#REF!="⊕"</formula>
    </cfRule>
    <cfRule type="expression" dxfId="382" priority="162">
      <formula>#REF!="◔"</formula>
    </cfRule>
  </conditionalFormatting>
  <conditionalFormatting sqref="A2:B6">
    <cfRule type="expression" dxfId="381" priority="6">
      <formula>#REF!="⊕"</formula>
    </cfRule>
    <cfRule type="expression" dxfId="380" priority="7">
      <formula>#REF!="◔"</formula>
    </cfRule>
    <cfRule type="expression" dxfId="379" priority="8">
      <formula>#REF!="◑"</formula>
    </cfRule>
    <cfRule type="expression" dxfId="378" priority="9">
      <formula>#REF!="◕"</formula>
    </cfRule>
    <cfRule type="expression" dxfId="377" priority="10">
      <formula>#REF!="●"</formula>
    </cfRule>
  </conditionalFormatting>
  <conditionalFormatting sqref="A9:G14">
    <cfRule type="expression" dxfId="376" priority="930">
      <formula>$E9="X"</formula>
    </cfRule>
    <cfRule type="expression" dxfId="375" priority="931">
      <formula>$E9="⊕"</formula>
    </cfRule>
    <cfRule type="expression" dxfId="374" priority="932">
      <formula>$E9="◔"</formula>
    </cfRule>
    <cfRule type="expression" dxfId="373" priority="933">
      <formula>$E9="◑"</formula>
    </cfRule>
    <cfRule type="expression" dxfId="372" priority="934">
      <formula>$E9="◕"</formula>
    </cfRule>
    <cfRule type="expression" dxfId="371" priority="935">
      <formula>$E9="●"</formula>
    </cfRule>
  </conditionalFormatting>
  <conditionalFormatting sqref="C5 E5">
    <cfRule type="expression" dxfId="370" priority="1">
      <formula>#REF!="⊕"</formula>
    </cfRule>
    <cfRule type="expression" dxfId="369" priority="2">
      <formula>#REF!="◔"</formula>
    </cfRule>
  </conditionalFormatting>
  <conditionalFormatting sqref="C6:C7 E6:F7">
    <cfRule type="expression" dxfId="368" priority="275">
      <formula>#REF!="⊕"</formula>
    </cfRule>
    <cfRule type="expression" dxfId="367" priority="276">
      <formula>#REF!="◔"</formula>
    </cfRule>
  </conditionalFormatting>
  <conditionalFormatting sqref="E5 C5:C7">
    <cfRule type="expression" dxfId="351" priority="3">
      <formula>#REF!="◑"</formula>
    </cfRule>
    <cfRule type="expression" dxfId="350" priority="4">
      <formula>#REF!="◕"</formula>
    </cfRule>
    <cfRule type="expression" dxfId="349" priority="5">
      <formula>#REF!="●"</formula>
    </cfRule>
  </conditionalFormatting>
  <conditionalFormatting sqref="E6:F7">
    <cfRule type="expression" dxfId="348" priority="277">
      <formula>#REF!="◑"</formula>
    </cfRule>
    <cfRule type="expression" dxfId="347" priority="278">
      <formula>#REF!="◕"</formula>
    </cfRule>
    <cfRule type="expression" dxfId="346" priority="279">
      <formula>#REF!="●"</formula>
    </cfRule>
  </conditionalFormatting>
  <conditionalFormatting sqref="F2:F5">
    <cfRule type="expression" dxfId="345" priority="228">
      <formula>#REF!="⊕"</formula>
    </cfRule>
    <cfRule type="expression" dxfId="344" priority="229">
      <formula>#REF!="◔"</formula>
    </cfRule>
    <cfRule type="expression" dxfId="343" priority="230">
      <formula>#REF!="◑"</formula>
    </cfRule>
    <cfRule type="expression" dxfId="342" priority="231">
      <formula>#REF!="◕"</formula>
    </cfRule>
    <cfRule type="expression" dxfId="341" priority="232">
      <formula>#REF!="●"</formula>
    </cfRule>
  </conditionalFormatting>
  <pageMargins left="0.25" right="0.25" top="0.75" bottom="0.75" header="0.3" footer="0.3"/>
  <pageSetup paperSize="9" scale="82" orientation="landscape" r:id="rId1"/>
  <drawing r:id="rId2"/>
  <extLst>
    <ext xmlns:x14="http://schemas.microsoft.com/office/spreadsheetml/2009/9/main" uri="{78C0D931-6437-407d-A8EE-F0AAD7539E65}">
      <x14:conditionalFormattings>
        <x14:conditionalFormatting xmlns:xm="http://schemas.microsoft.com/office/excel/2006/main">
          <x14:cfRule type="expression" priority="213" id="{50E3600C-0F06-4990-83DA-8569B6C833C3}">
            <xm:f>'1 tema con varias acciones'!#REF!="⊕"</xm:f>
            <x14:dxf>
              <fill>
                <patternFill>
                  <bgColor rgb="FFFFC000"/>
                </patternFill>
              </fill>
            </x14:dxf>
          </x14:cfRule>
          <x14:cfRule type="expression" priority="214" id="{1346920F-9AAC-4AA6-98DF-F5E0E248BD7F}">
            <xm:f>'1 tema con varias acciones'!#REF!="◔"</xm:f>
            <x14:dxf>
              <fill>
                <patternFill>
                  <bgColor rgb="FFFFFF00"/>
                </patternFill>
              </fill>
            </x14:dxf>
          </x14:cfRule>
          <x14:cfRule type="expression" priority="215" id="{D6BDE695-B844-4681-A3F6-BDD7B2B8BE2B}">
            <xm:f>'1 tema con varias acciones'!#REF!="◑"</xm:f>
            <x14:dxf>
              <fill>
                <patternFill>
                  <bgColor theme="9" tint="0.59996337778862885"/>
                </patternFill>
              </fill>
            </x14:dxf>
          </x14:cfRule>
          <x14:cfRule type="expression" priority="216" id="{322B1C40-D896-4D29-8AC7-507FE9EFBC39}">
            <xm:f>'1 tema con varias acciones'!#REF!="◕"</xm:f>
            <x14:dxf>
              <fill>
                <patternFill>
                  <bgColor theme="9" tint="0.39994506668294322"/>
                </patternFill>
              </fill>
            </x14:dxf>
          </x14:cfRule>
          <x14:cfRule type="expression" priority="217" id="{15FDB2AC-80D0-48F8-9F06-180778D2F36E}">
            <xm:f>'1 tema con varias acciones'!#REF!="●"</xm:f>
            <x14:dxf>
              <fill>
                <patternFill>
                  <bgColor rgb="FF92D050"/>
                </patternFill>
              </fill>
            </x14:dxf>
          </x14:cfRule>
          <xm:sqref>C2:D2</xm:sqref>
        </x14:conditionalFormatting>
        <x14:conditionalFormatting xmlns:xm="http://schemas.microsoft.com/office/excel/2006/main">
          <x14:cfRule type="expression" priority="218" id="{3B6E1160-EC66-43CC-A5F0-A971B3823976}">
            <xm:f>'1 tema con varias acciones'!#REF!="⊕"</xm:f>
            <x14:dxf>
              <fill>
                <patternFill>
                  <bgColor rgb="FFFFC000"/>
                </patternFill>
              </fill>
            </x14:dxf>
          </x14:cfRule>
          <x14:cfRule type="expression" priority="219" id="{C85A2E3D-7007-4349-B35F-D2C14833641A}">
            <xm:f>'1 tema con varias acciones'!#REF!="◔"</xm:f>
            <x14:dxf>
              <fill>
                <patternFill>
                  <bgColor rgb="FFFFFF00"/>
                </patternFill>
              </fill>
            </x14:dxf>
          </x14:cfRule>
          <x14:cfRule type="expression" priority="220" id="{2AB05055-4B31-4C2E-B6BE-ACAAFBA3B2CD}">
            <xm:f>'1 tema con varias acciones'!#REF!="◑"</xm:f>
            <x14:dxf>
              <fill>
                <patternFill>
                  <bgColor theme="9" tint="0.59996337778862885"/>
                </patternFill>
              </fill>
            </x14:dxf>
          </x14:cfRule>
          <x14:cfRule type="expression" priority="221" id="{48B29877-313C-4F0A-98FF-8E67F8DE60CE}">
            <xm:f>'1 tema con varias acciones'!#REF!="◕"</xm:f>
            <x14:dxf>
              <fill>
                <patternFill>
                  <bgColor theme="9" tint="0.39994506668294322"/>
                </patternFill>
              </fill>
            </x14:dxf>
          </x14:cfRule>
          <x14:cfRule type="expression" priority="222" id="{7C347C4B-EADF-4003-BED4-DAED76091A9C}">
            <xm:f>'1 tema con varias acciones'!#REF!="●"</xm:f>
            <x14:dxf>
              <fill>
                <patternFill>
                  <bgColor rgb="FF92D050"/>
                </patternFill>
              </fill>
            </x14:dxf>
          </x14:cfRule>
          <xm:sqref>C3:D4</xm:sqref>
        </x14:conditionalFormatting>
        <x14:conditionalFormatting xmlns:xm="http://schemas.microsoft.com/office/excel/2006/main">
          <x14:cfRule type="expression" priority="198" id="{475DC526-8354-4C3B-98B8-4141EECB95B4}">
            <xm:f>'1 tema con varias acciones'!#REF!="⊕"</xm:f>
            <x14:dxf>
              <fill>
                <patternFill>
                  <bgColor rgb="FFFFC000"/>
                </patternFill>
              </fill>
            </x14:dxf>
          </x14:cfRule>
          <x14:cfRule type="expression" priority="199" id="{3B7D8CF1-289C-4C3B-ADC1-9B0E04EC5634}">
            <xm:f>'1 tema con varias acciones'!#REF!="◔"</xm:f>
            <x14:dxf>
              <fill>
                <patternFill>
                  <bgColor rgb="FFFFFF00"/>
                </patternFill>
              </fill>
            </x14:dxf>
          </x14:cfRule>
          <x14:cfRule type="expression" priority="200" id="{FAC38D56-5303-474A-9131-A8433B54105F}">
            <xm:f>'1 tema con varias acciones'!#REF!="◑"</xm:f>
            <x14:dxf>
              <fill>
                <patternFill>
                  <bgColor theme="9" tint="0.59996337778862885"/>
                </patternFill>
              </fill>
            </x14:dxf>
          </x14:cfRule>
          <x14:cfRule type="expression" priority="201" id="{1134E39B-A033-4FE6-8E0C-25EB839BDA02}">
            <xm:f>'1 tema con varias acciones'!#REF!="◕"</xm:f>
            <x14:dxf>
              <fill>
                <patternFill>
                  <bgColor theme="9" tint="0.39994506668294322"/>
                </patternFill>
              </fill>
            </x14:dxf>
          </x14:cfRule>
          <x14:cfRule type="expression" priority="202" id="{1C2C80A9-9553-4C3B-9C0C-84076969A6E2}">
            <xm:f>'1 tema con varias acciones'!#REF!="●"</xm:f>
            <x14:dxf>
              <fill>
                <patternFill>
                  <bgColor rgb="FF92D050"/>
                </patternFill>
              </fill>
            </x14:dxf>
          </x14:cfRule>
          <xm:sqref>E2:E4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32E5BC80-6378-4FDC-8363-99637978F93E}">
          <x14:formula1>
            <xm:f>datos!$A$5:$A$11</xm:f>
          </x14:formula1>
          <xm:sqref>E9:E14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F2978-3719-43E0-84F4-879EDC5A0ADB}">
  <sheetPr>
    <pageSetUpPr fitToPage="1"/>
  </sheetPr>
  <dimension ref="A1:T353"/>
  <sheetViews>
    <sheetView showGridLines="0" tabSelected="1" zoomScale="90" zoomScaleNormal="90" workbookViewId="0">
      <selection activeCell="E2" sqref="E2"/>
    </sheetView>
  </sheetViews>
  <sheetFormatPr baseColWidth="10" defaultColWidth="9.1640625" defaultRowHeight="22.5" customHeight="1" outlineLevelCol="1" x14ac:dyDescent="0.2"/>
  <cols>
    <col min="1" max="1" width="12.5" style="145" bestFit="1" customWidth="1"/>
    <col min="2" max="2" width="10.1640625" style="145" bestFit="1" customWidth="1"/>
    <col min="3" max="3" width="25.5" style="130" bestFit="1" customWidth="1"/>
    <col min="4" max="4" width="20.83203125" style="130" bestFit="1" customWidth="1"/>
    <col min="5" max="5" width="30.5" style="140" customWidth="1" outlineLevel="1"/>
    <col min="6" max="6" width="14.6640625" style="141" customWidth="1" outlineLevel="1"/>
    <col min="7" max="7" width="11" style="141" customWidth="1" outlineLevel="1"/>
    <col min="8" max="8" width="15" style="141" customWidth="1" outlineLevel="1"/>
    <col min="9" max="9" width="29.5" style="130" customWidth="1" outlineLevel="1"/>
    <col min="10" max="10" width="11.5" style="142" customWidth="1" outlineLevel="1"/>
    <col min="11" max="11" width="11.1640625" style="143" bestFit="1" customWidth="1"/>
    <col min="12" max="12" width="13.1640625" style="143" bestFit="1" customWidth="1"/>
    <col min="13" max="13" width="39.83203125" style="144" customWidth="1"/>
    <col min="14" max="14" width="8.5" style="130" bestFit="1" customWidth="1"/>
    <col min="15" max="15" width="16.83203125" style="139" customWidth="1"/>
    <col min="16" max="16" width="12.5" style="130" customWidth="1"/>
    <col min="17" max="16384" width="9.1640625" style="130"/>
  </cols>
  <sheetData>
    <row r="1" spans="1:20" ht="29.5" customHeight="1" x14ac:dyDescent="0.2">
      <c r="A1" s="122" t="s">
        <v>58</v>
      </c>
      <c r="B1" s="122" t="s">
        <v>59</v>
      </c>
      <c r="C1" s="123" t="s">
        <v>60</v>
      </c>
      <c r="D1" s="123" t="s">
        <v>61</v>
      </c>
      <c r="E1" s="123" t="s">
        <v>62</v>
      </c>
      <c r="F1" s="123" t="s">
        <v>63</v>
      </c>
      <c r="G1" s="124" t="s">
        <v>64</v>
      </c>
      <c r="H1" s="124" t="s">
        <v>65</v>
      </c>
      <c r="I1" s="123" t="s">
        <v>66</v>
      </c>
      <c r="J1" s="125" t="s">
        <v>23</v>
      </c>
      <c r="K1" s="126" t="s">
        <v>67</v>
      </c>
      <c r="L1" s="127" t="s">
        <v>25</v>
      </c>
      <c r="M1" s="128" t="s">
        <v>26</v>
      </c>
      <c r="N1" s="129"/>
      <c r="O1" s="149"/>
      <c r="P1" s="129"/>
      <c r="Q1" s="129"/>
      <c r="R1" s="129"/>
      <c r="S1" s="129"/>
      <c r="T1" s="129"/>
    </row>
    <row r="2" spans="1:20" ht="30.5" customHeight="1" x14ac:dyDescent="0.2">
      <c r="A2" s="131" t="s">
        <v>10</v>
      </c>
      <c r="B2" s="131">
        <v>45502</v>
      </c>
      <c r="C2" s="132" t="s">
        <v>1637</v>
      </c>
      <c r="D2" s="154" t="s">
        <v>76</v>
      </c>
      <c r="E2" s="178" t="s">
        <v>1638</v>
      </c>
      <c r="F2" s="155"/>
      <c r="G2" s="134" t="s">
        <v>78</v>
      </c>
      <c r="H2" s="134" t="s">
        <v>84</v>
      </c>
      <c r="I2" s="132" t="s">
        <v>1639</v>
      </c>
      <c r="J2" s="135" t="s">
        <v>86</v>
      </c>
      <c r="K2" s="136" t="s">
        <v>87</v>
      </c>
      <c r="L2" s="137" t="str">
        <f t="shared" ref="L2:L44" si="0">IF($K2="⊕","0 | Esperando datos",IF($K2="◔","1 | Falta cotizar",IF($K2="◑","2 | Cotizado",IF($K2="◕","3 | Avanzando",IF($K2="●","4 | Gestión exitosa",IF($K2="♥","5 | Nuevo cliente",IF($K2="▼","6 | No Avanzó",IF($K2="×","7 | No Viable",IF($K2="✲","8 |● Pospuesto",0)))))))))</f>
        <v>1 | Falta cotizar</v>
      </c>
      <c r="M2" s="146" t="s">
        <v>1640</v>
      </c>
      <c r="N2" s="192"/>
      <c r="O2" s="192"/>
      <c r="P2" s="192"/>
      <c r="Q2" s="192"/>
      <c r="R2" s="192"/>
      <c r="S2" s="192"/>
      <c r="T2" s="192"/>
    </row>
    <row r="3" spans="1:20" ht="30.75" customHeight="1" x14ac:dyDescent="0.2">
      <c r="A3" s="131" t="s">
        <v>95</v>
      </c>
      <c r="B3" s="131">
        <v>45471</v>
      </c>
      <c r="C3" s="132" t="s">
        <v>125</v>
      </c>
      <c r="D3" s="154" t="s">
        <v>97</v>
      </c>
      <c r="E3" s="178" t="s">
        <v>126</v>
      </c>
      <c r="F3" s="155" t="s">
        <v>127</v>
      </c>
      <c r="G3" s="134" t="s">
        <v>117</v>
      </c>
      <c r="H3" s="134" t="s">
        <v>84</v>
      </c>
      <c r="I3" s="132" t="s">
        <v>128</v>
      </c>
      <c r="J3" s="135" t="s">
        <v>100</v>
      </c>
      <c r="K3" s="136" t="s">
        <v>87</v>
      </c>
      <c r="L3" s="137" t="str">
        <f t="shared" si="0"/>
        <v>1 | Falta cotizar</v>
      </c>
      <c r="M3" s="146" t="s">
        <v>1631</v>
      </c>
      <c r="N3" s="192"/>
      <c r="O3" s="192"/>
      <c r="P3" s="192"/>
      <c r="Q3" s="192"/>
      <c r="R3" s="192"/>
      <c r="S3" s="192"/>
      <c r="T3" s="192"/>
    </row>
    <row r="4" spans="1:20" ht="30.5" customHeight="1" x14ac:dyDescent="0.2">
      <c r="A4" s="183" t="s">
        <v>10</v>
      </c>
      <c r="B4" s="183">
        <v>45477</v>
      </c>
      <c r="C4" s="184" t="s">
        <v>1592</v>
      </c>
      <c r="D4" s="185" t="s">
        <v>81</v>
      </c>
      <c r="E4" s="178" t="s">
        <v>1589</v>
      </c>
      <c r="F4" s="186">
        <v>5491122603863</v>
      </c>
      <c r="G4" s="187" t="s">
        <v>78</v>
      </c>
      <c r="H4" s="187" t="s">
        <v>79</v>
      </c>
      <c r="I4" s="184" t="s">
        <v>1591</v>
      </c>
      <c r="J4" s="188" t="s">
        <v>74</v>
      </c>
      <c r="K4" s="189" t="s">
        <v>87</v>
      </c>
      <c r="L4" s="190" t="str">
        <f t="shared" si="0"/>
        <v>1 | Falta cotizar</v>
      </c>
      <c r="M4" s="191" t="s">
        <v>1575</v>
      </c>
      <c r="N4" s="192"/>
      <c r="O4" s="192"/>
      <c r="P4" s="192"/>
      <c r="Q4" s="192"/>
      <c r="R4" s="192"/>
      <c r="S4" s="192"/>
      <c r="T4" s="192"/>
    </row>
    <row r="5" spans="1:20" ht="30.75" customHeight="1" x14ac:dyDescent="0.2">
      <c r="A5" s="183" t="s">
        <v>10</v>
      </c>
      <c r="B5" s="183">
        <v>45477</v>
      </c>
      <c r="C5" s="184" t="s">
        <v>1590</v>
      </c>
      <c r="D5" s="184" t="s">
        <v>81</v>
      </c>
      <c r="E5" s="196" t="s">
        <v>1589</v>
      </c>
      <c r="F5" s="195">
        <v>5491122603863</v>
      </c>
      <c r="G5" s="187" t="s">
        <v>78</v>
      </c>
      <c r="H5" s="187" t="s">
        <v>79</v>
      </c>
      <c r="I5" s="184" t="s">
        <v>1591</v>
      </c>
      <c r="J5" s="188" t="s">
        <v>74</v>
      </c>
      <c r="K5" s="189" t="s">
        <v>87</v>
      </c>
      <c r="L5" s="190" t="str">
        <f t="shared" si="0"/>
        <v>1 | Falta cotizar</v>
      </c>
      <c r="M5" s="191" t="s">
        <v>1575</v>
      </c>
      <c r="N5" s="129"/>
      <c r="O5" s="129"/>
      <c r="P5" s="129"/>
      <c r="Q5" s="129"/>
      <c r="R5" s="129"/>
      <c r="S5" s="129"/>
      <c r="T5" s="129"/>
    </row>
    <row r="6" spans="1:20" ht="30.5" customHeight="1" x14ac:dyDescent="0.2">
      <c r="A6" s="131" t="s">
        <v>10</v>
      </c>
      <c r="B6" s="131">
        <v>45483</v>
      </c>
      <c r="C6" s="132" t="s">
        <v>105</v>
      </c>
      <c r="D6" s="154" t="s">
        <v>81</v>
      </c>
      <c r="E6" s="178" t="s">
        <v>106</v>
      </c>
      <c r="F6" s="155">
        <v>1144147909</v>
      </c>
      <c r="G6" s="134" t="s">
        <v>78</v>
      </c>
      <c r="H6" s="134" t="s">
        <v>84</v>
      </c>
      <c r="I6" s="132" t="s">
        <v>107</v>
      </c>
      <c r="J6" s="135" t="s">
        <v>86</v>
      </c>
      <c r="K6" s="136" t="s">
        <v>87</v>
      </c>
      <c r="L6" s="137" t="str">
        <f t="shared" si="0"/>
        <v>1 | Falta cotizar</v>
      </c>
      <c r="M6" s="146" t="s">
        <v>1522</v>
      </c>
      <c r="N6" s="192"/>
      <c r="O6" s="192"/>
      <c r="P6" s="192"/>
      <c r="Q6" s="192"/>
      <c r="R6" s="192"/>
      <c r="S6" s="192"/>
      <c r="T6" s="192"/>
    </row>
    <row r="7" spans="1:20" ht="30.5" customHeight="1" x14ac:dyDescent="0.2">
      <c r="A7" s="131" t="s">
        <v>10</v>
      </c>
      <c r="B7" s="131">
        <v>45483</v>
      </c>
      <c r="C7" s="132" t="s">
        <v>108</v>
      </c>
      <c r="D7" s="154" t="s">
        <v>76</v>
      </c>
      <c r="E7" s="178" t="s">
        <v>109</v>
      </c>
      <c r="F7" s="155">
        <v>3512370576</v>
      </c>
      <c r="G7" s="134" t="s">
        <v>78</v>
      </c>
      <c r="H7" s="134" t="s">
        <v>84</v>
      </c>
      <c r="I7" s="132" t="s">
        <v>110</v>
      </c>
      <c r="J7" s="135" t="s">
        <v>86</v>
      </c>
      <c r="K7" s="136" t="s">
        <v>87</v>
      </c>
      <c r="L7" s="137" t="str">
        <f t="shared" si="0"/>
        <v>1 | Falta cotizar</v>
      </c>
      <c r="M7" s="146" t="s">
        <v>1525</v>
      </c>
      <c r="N7" s="192"/>
      <c r="O7" s="192"/>
      <c r="P7" s="192"/>
      <c r="Q7" s="192"/>
      <c r="R7" s="192"/>
      <c r="S7" s="192"/>
      <c r="T7" s="192"/>
    </row>
    <row r="8" spans="1:20" ht="30.75" customHeight="1" x14ac:dyDescent="0.2">
      <c r="A8" s="131" t="s">
        <v>95</v>
      </c>
      <c r="B8" s="131">
        <v>45484</v>
      </c>
      <c r="C8" s="132" t="s">
        <v>96</v>
      </c>
      <c r="D8" s="154" t="s">
        <v>97</v>
      </c>
      <c r="E8" s="178" t="s">
        <v>98</v>
      </c>
      <c r="F8" s="155" t="s">
        <v>1588</v>
      </c>
      <c r="G8" s="134" t="s">
        <v>78</v>
      </c>
      <c r="H8" s="134" t="s">
        <v>84</v>
      </c>
      <c r="I8" s="132" t="s">
        <v>99</v>
      </c>
      <c r="J8" s="135" t="s">
        <v>100</v>
      </c>
      <c r="K8" s="136" t="s">
        <v>87</v>
      </c>
      <c r="L8" s="137" t="str">
        <f t="shared" si="0"/>
        <v>1 | Falta cotizar</v>
      </c>
      <c r="M8" s="146" t="s">
        <v>1629</v>
      </c>
      <c r="N8" s="192"/>
      <c r="O8" s="192"/>
      <c r="P8" s="192"/>
      <c r="Q8" s="192"/>
      <c r="R8" s="192"/>
      <c r="S8" s="192"/>
      <c r="T8" s="192"/>
    </row>
    <row r="9" spans="1:20" ht="30.75" customHeight="1" x14ac:dyDescent="0.2">
      <c r="A9" s="131" t="s">
        <v>10</v>
      </c>
      <c r="B9" s="131">
        <v>45484</v>
      </c>
      <c r="C9" s="132" t="s">
        <v>101</v>
      </c>
      <c r="D9" s="154" t="s">
        <v>76</v>
      </c>
      <c r="E9" s="178" t="s">
        <v>102</v>
      </c>
      <c r="F9" s="155" t="s">
        <v>103</v>
      </c>
      <c r="G9" s="134" t="s">
        <v>78</v>
      </c>
      <c r="H9" s="134" t="s">
        <v>84</v>
      </c>
      <c r="I9" s="132" t="s">
        <v>104</v>
      </c>
      <c r="J9" s="135" t="s">
        <v>86</v>
      </c>
      <c r="K9" s="136" t="s">
        <v>87</v>
      </c>
      <c r="L9" s="137" t="str">
        <f t="shared" si="0"/>
        <v>1 | Falta cotizar</v>
      </c>
      <c r="M9" s="146" t="s">
        <v>1523</v>
      </c>
      <c r="N9" s="192"/>
      <c r="O9" s="192"/>
      <c r="P9" s="192"/>
      <c r="Q9" s="192"/>
      <c r="R9" s="192"/>
      <c r="S9" s="192"/>
      <c r="T9" s="192"/>
    </row>
    <row r="10" spans="1:20" ht="30.75" customHeight="1" x14ac:dyDescent="0.2">
      <c r="A10" s="131" t="s">
        <v>10</v>
      </c>
      <c r="B10" s="131">
        <v>45485</v>
      </c>
      <c r="C10" s="132" t="s">
        <v>92</v>
      </c>
      <c r="D10" s="154" t="s">
        <v>76</v>
      </c>
      <c r="E10" s="180" t="s">
        <v>93</v>
      </c>
      <c r="F10" s="155">
        <v>1124500008</v>
      </c>
      <c r="G10" s="134" t="s">
        <v>78</v>
      </c>
      <c r="H10" s="134" t="s">
        <v>84</v>
      </c>
      <c r="I10" s="132" t="s">
        <v>94</v>
      </c>
      <c r="J10" s="135" t="s">
        <v>86</v>
      </c>
      <c r="K10" s="136" t="s">
        <v>87</v>
      </c>
      <c r="L10" s="137" t="str">
        <f t="shared" si="0"/>
        <v>1 | Falta cotizar</v>
      </c>
      <c r="M10" s="146" t="s">
        <v>1524</v>
      </c>
      <c r="N10" s="192"/>
      <c r="O10" s="192"/>
      <c r="P10" s="192"/>
      <c r="Q10" s="192"/>
      <c r="R10" s="192"/>
      <c r="S10" s="192"/>
      <c r="T10" s="192"/>
    </row>
    <row r="11" spans="1:20" ht="30.75" customHeight="1" x14ac:dyDescent="0.2">
      <c r="A11" s="131" t="s">
        <v>95</v>
      </c>
      <c r="B11" s="131">
        <v>45489</v>
      </c>
      <c r="C11" s="132" t="s">
        <v>1515</v>
      </c>
      <c r="D11" s="154" t="s">
        <v>97</v>
      </c>
      <c r="E11" s="178" t="s">
        <v>1516</v>
      </c>
      <c r="F11" s="155">
        <v>3519134040</v>
      </c>
      <c r="G11" s="134" t="s">
        <v>78</v>
      </c>
      <c r="H11" s="134" t="s">
        <v>84</v>
      </c>
      <c r="I11" s="132"/>
      <c r="J11" s="135" t="s">
        <v>100</v>
      </c>
      <c r="K11" s="136" t="s">
        <v>87</v>
      </c>
      <c r="L11" s="137" t="str">
        <f t="shared" si="0"/>
        <v>1 | Falta cotizar</v>
      </c>
      <c r="M11" s="146" t="s">
        <v>1626</v>
      </c>
      <c r="N11" s="192"/>
      <c r="O11" s="192"/>
      <c r="P11" s="192"/>
      <c r="Q11" s="192"/>
      <c r="R11" s="192"/>
      <c r="S11" s="192"/>
      <c r="T11" s="192"/>
    </row>
    <row r="12" spans="1:20" ht="30.5" customHeight="1" x14ac:dyDescent="0.2">
      <c r="A12" s="131" t="s">
        <v>95</v>
      </c>
      <c r="B12" s="131">
        <v>45492</v>
      </c>
      <c r="C12" s="132" t="s">
        <v>1539</v>
      </c>
      <c r="D12" s="154" t="s">
        <v>97</v>
      </c>
      <c r="E12" s="178" t="s">
        <v>1540</v>
      </c>
      <c r="F12" s="155">
        <v>1124525146</v>
      </c>
      <c r="G12" s="134" t="s">
        <v>78</v>
      </c>
      <c r="H12" s="134" t="s">
        <v>72</v>
      </c>
      <c r="I12" s="132" t="s">
        <v>1541</v>
      </c>
      <c r="J12" s="135" t="s">
        <v>100</v>
      </c>
      <c r="K12" s="136" t="s">
        <v>87</v>
      </c>
      <c r="L12" s="137" t="str">
        <f t="shared" si="0"/>
        <v>1 | Falta cotizar</v>
      </c>
      <c r="M12" s="146" t="s">
        <v>1625</v>
      </c>
      <c r="N12" s="192"/>
      <c r="O12" s="192"/>
      <c r="P12" s="192"/>
      <c r="Q12" s="192"/>
      <c r="R12" s="192"/>
      <c r="S12" s="192"/>
      <c r="T12" s="192"/>
    </row>
    <row r="13" spans="1:20" ht="30.75" customHeight="1" x14ac:dyDescent="0.2">
      <c r="A13" s="183" t="s">
        <v>10</v>
      </c>
      <c r="B13" s="183">
        <v>45497</v>
      </c>
      <c r="C13" s="184" t="s">
        <v>1593</v>
      </c>
      <c r="D13" s="185" t="s">
        <v>76</v>
      </c>
      <c r="E13" s="178" t="s">
        <v>1594</v>
      </c>
      <c r="F13" s="186">
        <v>1139241917</v>
      </c>
      <c r="G13" s="187" t="s">
        <v>78</v>
      </c>
      <c r="H13" s="187" t="s">
        <v>84</v>
      </c>
      <c r="I13" s="184" t="s">
        <v>1595</v>
      </c>
      <c r="J13" s="188" t="s">
        <v>86</v>
      </c>
      <c r="K13" s="189" t="s">
        <v>87</v>
      </c>
      <c r="L13" s="190" t="str">
        <f t="shared" si="0"/>
        <v>1 | Falta cotizar</v>
      </c>
      <c r="M13" s="191" t="s">
        <v>1581</v>
      </c>
      <c r="N13" s="192"/>
      <c r="O13" s="192"/>
      <c r="P13" s="192"/>
      <c r="Q13" s="192"/>
      <c r="R13" s="192"/>
      <c r="S13" s="192"/>
      <c r="T13" s="192"/>
    </row>
    <row r="14" spans="1:20" ht="30.5" customHeight="1" x14ac:dyDescent="0.2">
      <c r="A14" s="131" t="s">
        <v>10</v>
      </c>
      <c r="B14" s="131">
        <v>45498</v>
      </c>
      <c r="C14" s="132" t="s">
        <v>1606</v>
      </c>
      <c r="D14" s="154" t="s">
        <v>76</v>
      </c>
      <c r="E14" s="178" t="s">
        <v>1607</v>
      </c>
      <c r="F14" s="155" t="s">
        <v>1608</v>
      </c>
      <c r="G14" s="134" t="s">
        <v>78</v>
      </c>
      <c r="H14" s="134" t="s">
        <v>84</v>
      </c>
      <c r="I14" s="132" t="s">
        <v>1609</v>
      </c>
      <c r="J14" s="135" t="s">
        <v>86</v>
      </c>
      <c r="K14" s="136" t="s">
        <v>87</v>
      </c>
      <c r="L14" s="137" t="str">
        <f t="shared" si="0"/>
        <v>1 | Falta cotizar</v>
      </c>
      <c r="M14" s="146" t="s">
        <v>1605</v>
      </c>
      <c r="N14" s="192"/>
      <c r="O14" s="192"/>
      <c r="P14" s="192"/>
      <c r="Q14" s="192"/>
      <c r="R14" s="192"/>
      <c r="S14" s="192"/>
      <c r="T14" s="192"/>
    </row>
    <row r="15" spans="1:20" ht="30.5" customHeight="1" x14ac:dyDescent="0.2">
      <c r="A15" s="183" t="s">
        <v>95</v>
      </c>
      <c r="B15" s="183">
        <v>45499</v>
      </c>
      <c r="C15" s="132" t="s">
        <v>1619</v>
      </c>
      <c r="D15" s="185" t="s">
        <v>97</v>
      </c>
      <c r="E15" s="178" t="s">
        <v>1621</v>
      </c>
      <c r="F15" s="155" t="s">
        <v>1620</v>
      </c>
      <c r="G15" s="187" t="s">
        <v>78</v>
      </c>
      <c r="H15" s="187" t="s">
        <v>84</v>
      </c>
      <c r="I15" s="132" t="s">
        <v>1622</v>
      </c>
      <c r="J15" s="188" t="s">
        <v>100</v>
      </c>
      <c r="K15" s="189" t="s">
        <v>87</v>
      </c>
      <c r="L15" s="190" t="str">
        <f t="shared" si="0"/>
        <v>1 | Falta cotizar</v>
      </c>
      <c r="M15" s="146" t="s">
        <v>1624</v>
      </c>
      <c r="N15" s="129"/>
      <c r="O15" s="129"/>
      <c r="P15" s="129"/>
      <c r="Q15" s="129"/>
      <c r="R15" s="129"/>
      <c r="S15" s="129"/>
      <c r="T15" s="129"/>
    </row>
    <row r="16" spans="1:20" ht="30.5" customHeight="1" x14ac:dyDescent="0.2">
      <c r="A16" s="183" t="s">
        <v>95</v>
      </c>
      <c r="B16" s="183">
        <v>45499</v>
      </c>
      <c r="C16" s="132" t="s">
        <v>1615</v>
      </c>
      <c r="D16" s="185" t="s">
        <v>97</v>
      </c>
      <c r="E16" s="178" t="s">
        <v>1616</v>
      </c>
      <c r="F16" s="186">
        <v>3512665655</v>
      </c>
      <c r="G16" s="187" t="s">
        <v>78</v>
      </c>
      <c r="H16" s="187" t="s">
        <v>84</v>
      </c>
      <c r="I16" s="132" t="s">
        <v>1617</v>
      </c>
      <c r="J16" s="188" t="s">
        <v>100</v>
      </c>
      <c r="K16" s="189" t="s">
        <v>87</v>
      </c>
      <c r="L16" s="190" t="str">
        <f t="shared" si="0"/>
        <v>1 | Falta cotizar</v>
      </c>
      <c r="M16" s="146" t="s">
        <v>1618</v>
      </c>
      <c r="N16" s="129"/>
      <c r="O16" s="129"/>
      <c r="P16" s="129"/>
      <c r="Q16" s="129"/>
      <c r="R16" s="129"/>
      <c r="S16" s="129"/>
      <c r="T16" s="129"/>
    </row>
    <row r="17" spans="1:20" ht="30.75" customHeight="1" x14ac:dyDescent="0.2">
      <c r="A17" s="131" t="s">
        <v>95</v>
      </c>
      <c r="B17" s="131">
        <v>45447</v>
      </c>
      <c r="C17" s="132" t="s">
        <v>139</v>
      </c>
      <c r="D17" s="154" t="s">
        <v>97</v>
      </c>
      <c r="E17" s="170" t="s">
        <v>140</v>
      </c>
      <c r="F17" s="155">
        <v>1171447277</v>
      </c>
      <c r="G17" s="134" t="s">
        <v>117</v>
      </c>
      <c r="H17" s="134" t="s">
        <v>84</v>
      </c>
      <c r="I17" s="132" t="s">
        <v>141</v>
      </c>
      <c r="J17" s="135" t="s">
        <v>100</v>
      </c>
      <c r="K17" s="136" t="s">
        <v>132</v>
      </c>
      <c r="L17" s="137" t="str">
        <f t="shared" si="0"/>
        <v>2 | Cotizado</v>
      </c>
      <c r="M17" s="146" t="s">
        <v>1632</v>
      </c>
      <c r="N17" s="129"/>
      <c r="O17" s="129"/>
      <c r="P17" s="129"/>
      <c r="Q17" s="129"/>
      <c r="R17" s="129"/>
      <c r="S17" s="129"/>
      <c r="T17" s="129"/>
    </row>
    <row r="18" spans="1:20" ht="30.5" customHeight="1" x14ac:dyDescent="0.2">
      <c r="A18" s="131" t="s">
        <v>10</v>
      </c>
      <c r="B18" s="131">
        <v>45485</v>
      </c>
      <c r="C18" s="132" t="s">
        <v>88</v>
      </c>
      <c r="D18" s="154" t="s">
        <v>89</v>
      </c>
      <c r="E18" s="178" t="s">
        <v>90</v>
      </c>
      <c r="F18" s="155">
        <v>3413268982</v>
      </c>
      <c r="G18" s="134" t="s">
        <v>78</v>
      </c>
      <c r="H18" s="134" t="s">
        <v>84</v>
      </c>
      <c r="I18" s="132" t="s">
        <v>91</v>
      </c>
      <c r="J18" s="135" t="s">
        <v>74</v>
      </c>
      <c r="K18" s="136" t="s">
        <v>132</v>
      </c>
      <c r="L18" s="137" t="str">
        <f t="shared" si="0"/>
        <v>2 | Cotizado</v>
      </c>
      <c r="M18" s="146" t="s">
        <v>1549</v>
      </c>
      <c r="N18" s="129"/>
      <c r="O18" s="129"/>
      <c r="P18" s="129"/>
      <c r="Q18" s="129"/>
      <c r="R18" s="129"/>
      <c r="S18" s="129"/>
      <c r="T18" s="129"/>
    </row>
    <row r="19" spans="1:20" ht="30.5" customHeight="1" x14ac:dyDescent="0.2">
      <c r="A19" s="131" t="s">
        <v>10</v>
      </c>
      <c r="B19" s="131">
        <v>45488</v>
      </c>
      <c r="C19" s="132" t="s">
        <v>1497</v>
      </c>
      <c r="D19" s="154" t="s">
        <v>89</v>
      </c>
      <c r="E19" s="178" t="s">
        <v>1498</v>
      </c>
      <c r="F19" s="155">
        <v>1139513909</v>
      </c>
      <c r="G19" s="134" t="s">
        <v>78</v>
      </c>
      <c r="H19" s="134" t="s">
        <v>84</v>
      </c>
      <c r="I19" s="132" t="s">
        <v>1511</v>
      </c>
      <c r="J19" s="135" t="s">
        <v>86</v>
      </c>
      <c r="K19" s="136" t="s">
        <v>132</v>
      </c>
      <c r="L19" s="137" t="str">
        <f t="shared" si="0"/>
        <v>2 | Cotizado</v>
      </c>
      <c r="M19" s="146" t="s">
        <v>1612</v>
      </c>
      <c r="N19" s="129"/>
      <c r="O19" s="129"/>
      <c r="P19" s="129"/>
      <c r="Q19" s="129"/>
      <c r="R19" s="129"/>
      <c r="S19" s="129"/>
      <c r="T19" s="129"/>
    </row>
    <row r="20" spans="1:20" ht="30.75" customHeight="1" x14ac:dyDescent="0.2">
      <c r="A20" s="131" t="s">
        <v>10</v>
      </c>
      <c r="B20" s="131">
        <v>45489</v>
      </c>
      <c r="C20" s="132" t="s">
        <v>1517</v>
      </c>
      <c r="D20" s="154" t="s">
        <v>89</v>
      </c>
      <c r="E20" s="178" t="s">
        <v>1518</v>
      </c>
      <c r="F20" s="155">
        <v>1138832225</v>
      </c>
      <c r="G20" s="134" t="s">
        <v>78</v>
      </c>
      <c r="H20" s="134" t="s">
        <v>84</v>
      </c>
      <c r="I20" s="132" t="s">
        <v>1519</v>
      </c>
      <c r="J20" s="135" t="s">
        <v>86</v>
      </c>
      <c r="K20" s="136" t="s">
        <v>132</v>
      </c>
      <c r="L20" s="137" t="str">
        <f t="shared" si="0"/>
        <v>2 | Cotizado</v>
      </c>
      <c r="M20" s="146" t="s">
        <v>1520</v>
      </c>
      <c r="N20" s="129"/>
      <c r="O20" s="129"/>
      <c r="P20" s="129"/>
      <c r="Q20" s="129"/>
      <c r="R20" s="129"/>
      <c r="S20" s="129"/>
      <c r="T20" s="129"/>
    </row>
    <row r="21" spans="1:20" ht="30.5" customHeight="1" x14ac:dyDescent="0.2">
      <c r="A21" s="131" t="s">
        <v>95</v>
      </c>
      <c r="B21" s="131">
        <v>45490</v>
      </c>
      <c r="C21" s="132" t="s">
        <v>1535</v>
      </c>
      <c r="D21" s="154" t="s">
        <v>97</v>
      </c>
      <c r="E21" s="178" t="s">
        <v>1536</v>
      </c>
      <c r="F21" s="155">
        <v>1164214353</v>
      </c>
      <c r="G21" s="134" t="s">
        <v>78</v>
      </c>
      <c r="H21" s="134" t="s">
        <v>84</v>
      </c>
      <c r="I21" s="132" t="s">
        <v>1537</v>
      </c>
      <c r="J21" s="135" t="s">
        <v>100</v>
      </c>
      <c r="K21" s="136" t="s">
        <v>132</v>
      </c>
      <c r="L21" s="137" t="str">
        <f t="shared" si="0"/>
        <v>2 | Cotizado</v>
      </c>
      <c r="M21" s="146" t="s">
        <v>1548</v>
      </c>
      <c r="N21" s="129"/>
      <c r="O21" s="129"/>
      <c r="P21" s="129"/>
      <c r="Q21" s="129"/>
      <c r="R21" s="129"/>
      <c r="S21" s="129"/>
      <c r="T21" s="129"/>
    </row>
    <row r="22" spans="1:20" ht="30.75" customHeight="1" x14ac:dyDescent="0.2">
      <c r="A22" s="131" t="s">
        <v>10</v>
      </c>
      <c r="B22" s="131">
        <v>45490</v>
      </c>
      <c r="C22" s="132" t="s">
        <v>1529</v>
      </c>
      <c r="D22" s="154" t="s">
        <v>89</v>
      </c>
      <c r="E22" s="178" t="s">
        <v>1530</v>
      </c>
      <c r="F22" s="155">
        <v>1155784087</v>
      </c>
      <c r="G22" s="134" t="s">
        <v>78</v>
      </c>
      <c r="H22" s="134" t="s">
        <v>84</v>
      </c>
      <c r="I22" s="132" t="s">
        <v>1531</v>
      </c>
      <c r="J22" s="135" t="s">
        <v>86</v>
      </c>
      <c r="K22" s="136" t="s">
        <v>132</v>
      </c>
      <c r="L22" s="137" t="str">
        <f t="shared" si="0"/>
        <v>2 | Cotizado</v>
      </c>
      <c r="M22" s="146" t="s">
        <v>1611</v>
      </c>
      <c r="N22" s="129"/>
      <c r="O22" s="129"/>
      <c r="P22" s="129"/>
      <c r="Q22" s="129"/>
      <c r="R22" s="129"/>
      <c r="S22" s="129"/>
      <c r="T22" s="129"/>
    </row>
    <row r="23" spans="1:20" ht="30.5" customHeight="1" x14ac:dyDescent="0.2">
      <c r="A23" s="131" t="s">
        <v>10</v>
      </c>
      <c r="B23" s="131">
        <v>45495</v>
      </c>
      <c r="C23" s="132" t="s">
        <v>1542</v>
      </c>
      <c r="D23" s="154" t="s">
        <v>89</v>
      </c>
      <c r="E23" s="178" t="s">
        <v>1543</v>
      </c>
      <c r="F23" s="155">
        <v>2966501126</v>
      </c>
      <c r="G23" s="134" t="s">
        <v>78</v>
      </c>
      <c r="H23" s="134" t="s">
        <v>84</v>
      </c>
      <c r="I23" s="132" t="s">
        <v>1544</v>
      </c>
      <c r="J23" s="135" t="s">
        <v>86</v>
      </c>
      <c r="K23" s="136" t="s">
        <v>132</v>
      </c>
      <c r="L23" s="137" t="str">
        <f t="shared" si="0"/>
        <v>2 | Cotizado</v>
      </c>
      <c r="M23" s="146" t="s">
        <v>1610</v>
      </c>
      <c r="N23" s="129"/>
      <c r="O23" s="129"/>
      <c r="P23" s="129"/>
      <c r="Q23" s="129"/>
      <c r="R23" s="129"/>
      <c r="S23" s="129"/>
      <c r="T23" s="129"/>
    </row>
    <row r="24" spans="1:20" ht="30.5" customHeight="1" x14ac:dyDescent="0.2">
      <c r="A24" s="183" t="s">
        <v>95</v>
      </c>
      <c r="B24" s="183">
        <v>45496</v>
      </c>
      <c r="C24" s="184" t="s">
        <v>1578</v>
      </c>
      <c r="D24" s="185" t="s">
        <v>97</v>
      </c>
      <c r="E24" s="178" t="s">
        <v>1579</v>
      </c>
      <c r="F24" s="186">
        <v>1121757948</v>
      </c>
      <c r="G24" s="187" t="s">
        <v>78</v>
      </c>
      <c r="H24" s="187" t="s">
        <v>84</v>
      </c>
      <c r="I24" s="184" t="s">
        <v>1580</v>
      </c>
      <c r="J24" s="188" t="s">
        <v>100</v>
      </c>
      <c r="K24" s="189" t="s">
        <v>132</v>
      </c>
      <c r="L24" s="190" t="str">
        <f t="shared" si="0"/>
        <v>2 | Cotizado</v>
      </c>
      <c r="M24" s="146" t="s">
        <v>1623</v>
      </c>
      <c r="N24" s="129"/>
      <c r="O24" s="129"/>
      <c r="P24" s="129"/>
      <c r="Q24" s="129"/>
      <c r="R24" s="129"/>
      <c r="S24" s="129"/>
      <c r="T24" s="129"/>
    </row>
    <row r="25" spans="1:20" ht="30.75" customHeight="1" x14ac:dyDescent="0.2">
      <c r="A25" s="131" t="s">
        <v>95</v>
      </c>
      <c r="B25" s="131">
        <v>45496</v>
      </c>
      <c r="C25" s="132" t="s">
        <v>1560</v>
      </c>
      <c r="D25" s="154" t="s">
        <v>97</v>
      </c>
      <c r="E25" s="178" t="s">
        <v>1561</v>
      </c>
      <c r="F25" s="155">
        <v>3543606794</v>
      </c>
      <c r="G25" s="134" t="s">
        <v>78</v>
      </c>
      <c r="H25" s="134" t="s">
        <v>84</v>
      </c>
      <c r="I25" s="132" t="s">
        <v>1562</v>
      </c>
      <c r="J25" s="135" t="s">
        <v>100</v>
      </c>
      <c r="K25" s="136" t="s">
        <v>132</v>
      </c>
      <c r="L25" s="137" t="str">
        <f t="shared" si="0"/>
        <v>2 | Cotizado</v>
      </c>
      <c r="M25" s="146" t="s">
        <v>1563</v>
      </c>
      <c r="N25" s="129"/>
      <c r="O25" s="129"/>
      <c r="P25" s="129"/>
      <c r="Q25" s="129"/>
      <c r="R25" s="129"/>
      <c r="S25" s="129"/>
      <c r="T25" s="129"/>
    </row>
    <row r="26" spans="1:20" ht="30.75" customHeight="1" x14ac:dyDescent="0.2">
      <c r="A26" s="131" t="s">
        <v>10</v>
      </c>
      <c r="B26" s="131">
        <v>45496</v>
      </c>
      <c r="C26" s="132" t="s">
        <v>1553</v>
      </c>
      <c r="D26" s="154" t="s">
        <v>89</v>
      </c>
      <c r="E26" s="178" t="s">
        <v>1554</v>
      </c>
      <c r="F26" s="155"/>
      <c r="G26" s="134" t="s">
        <v>78</v>
      </c>
      <c r="H26" s="134" t="s">
        <v>79</v>
      </c>
      <c r="I26" s="132" t="s">
        <v>1555</v>
      </c>
      <c r="J26" s="135" t="s">
        <v>86</v>
      </c>
      <c r="K26" s="136" t="s">
        <v>132</v>
      </c>
      <c r="L26" s="137" t="str">
        <f t="shared" si="0"/>
        <v>2 | Cotizado</v>
      </c>
      <c r="M26" s="146" t="s">
        <v>1559</v>
      </c>
      <c r="N26" s="129"/>
      <c r="O26" s="129"/>
      <c r="P26" s="129"/>
      <c r="Q26" s="129"/>
      <c r="R26" s="129"/>
      <c r="S26" s="129"/>
      <c r="T26" s="129"/>
    </row>
    <row r="27" spans="1:20" ht="30.5" customHeight="1" x14ac:dyDescent="0.2">
      <c r="A27" s="183" t="s">
        <v>10</v>
      </c>
      <c r="B27" s="183">
        <v>45497</v>
      </c>
      <c r="C27" s="184" t="s">
        <v>1585</v>
      </c>
      <c r="D27" s="185" t="s">
        <v>89</v>
      </c>
      <c r="E27" s="178" t="s">
        <v>1586</v>
      </c>
      <c r="F27" s="186">
        <v>1156418622</v>
      </c>
      <c r="G27" s="187" t="s">
        <v>78</v>
      </c>
      <c r="H27" s="187" t="s">
        <v>84</v>
      </c>
      <c r="I27" s="184" t="s">
        <v>1587</v>
      </c>
      <c r="J27" s="188" t="s">
        <v>74</v>
      </c>
      <c r="K27" s="189" t="s">
        <v>132</v>
      </c>
      <c r="L27" s="190" t="str">
        <f t="shared" si="0"/>
        <v>2 | Cotizado</v>
      </c>
      <c r="M27" s="191" t="s">
        <v>1581</v>
      </c>
      <c r="N27" s="129"/>
      <c r="O27" s="129"/>
      <c r="P27" s="129"/>
      <c r="Q27" s="129"/>
      <c r="R27" s="129"/>
      <c r="S27" s="129"/>
      <c r="T27" s="129"/>
    </row>
    <row r="28" spans="1:20" ht="30.5" customHeight="1" x14ac:dyDescent="0.2">
      <c r="A28" s="183" t="s">
        <v>10</v>
      </c>
      <c r="B28" s="183">
        <v>45497</v>
      </c>
      <c r="C28" s="184" t="s">
        <v>1582</v>
      </c>
      <c r="D28" s="185" t="s">
        <v>89</v>
      </c>
      <c r="E28" s="178" t="s">
        <v>1583</v>
      </c>
      <c r="F28" s="186">
        <v>3513803723</v>
      </c>
      <c r="G28" s="187" t="s">
        <v>78</v>
      </c>
      <c r="H28" s="187" t="s">
        <v>84</v>
      </c>
      <c r="I28" s="184" t="s">
        <v>1584</v>
      </c>
      <c r="J28" s="188" t="s">
        <v>86</v>
      </c>
      <c r="K28" s="189" t="s">
        <v>132</v>
      </c>
      <c r="L28" s="190" t="str">
        <f t="shared" si="0"/>
        <v>2 | Cotizado</v>
      </c>
      <c r="M28" s="191" t="s">
        <v>1581</v>
      </c>
      <c r="N28" s="129"/>
      <c r="O28" s="129"/>
      <c r="P28" s="129"/>
      <c r="Q28" s="129"/>
      <c r="R28" s="129"/>
      <c r="S28" s="129"/>
      <c r="T28" s="129"/>
    </row>
    <row r="29" spans="1:20" ht="30.75" customHeight="1" x14ac:dyDescent="0.2">
      <c r="A29" s="131" t="s">
        <v>10</v>
      </c>
      <c r="B29" s="131">
        <v>45341</v>
      </c>
      <c r="C29" s="132" t="s">
        <v>165</v>
      </c>
      <c r="D29" s="154" t="s">
        <v>81</v>
      </c>
      <c r="E29" s="169" t="s">
        <v>166</v>
      </c>
      <c r="F29" s="155" t="s">
        <v>167</v>
      </c>
      <c r="G29" s="134" t="s">
        <v>117</v>
      </c>
      <c r="H29" s="134" t="s">
        <v>84</v>
      </c>
      <c r="I29" s="132" t="s">
        <v>168</v>
      </c>
      <c r="J29" s="135" t="s">
        <v>13</v>
      </c>
      <c r="K29" s="136" t="s">
        <v>149</v>
      </c>
      <c r="L29" s="137" t="str">
        <f t="shared" si="0"/>
        <v>3 | Avanzando</v>
      </c>
      <c r="M29" s="138" t="s">
        <v>169</v>
      </c>
      <c r="N29" s="129"/>
      <c r="O29" s="129"/>
      <c r="P29" s="129"/>
      <c r="Q29" s="129"/>
      <c r="R29" s="129"/>
      <c r="S29" s="129"/>
      <c r="T29" s="129"/>
    </row>
    <row r="30" spans="1:20" ht="30.5" customHeight="1" x14ac:dyDescent="0.2">
      <c r="A30" s="131" t="s">
        <v>95</v>
      </c>
      <c r="B30" s="131">
        <v>45358</v>
      </c>
      <c r="C30" s="132" t="s">
        <v>160</v>
      </c>
      <c r="D30" s="154" t="s">
        <v>97</v>
      </c>
      <c r="E30" s="169" t="s">
        <v>161</v>
      </c>
      <c r="F30" s="155" t="s">
        <v>162</v>
      </c>
      <c r="G30" s="134" t="s">
        <v>117</v>
      </c>
      <c r="H30" s="134" t="s">
        <v>84</v>
      </c>
      <c r="I30" s="132" t="s">
        <v>163</v>
      </c>
      <c r="J30" s="135" t="s">
        <v>100</v>
      </c>
      <c r="K30" s="136" t="s">
        <v>149</v>
      </c>
      <c r="L30" s="137" t="str">
        <f t="shared" si="0"/>
        <v>3 | Avanzando</v>
      </c>
      <c r="M30" s="138" t="s">
        <v>164</v>
      </c>
      <c r="N30" s="129"/>
      <c r="O30" s="129"/>
      <c r="P30" s="129"/>
      <c r="Q30" s="129"/>
      <c r="R30" s="129"/>
      <c r="S30" s="129"/>
      <c r="T30" s="129"/>
    </row>
    <row r="31" spans="1:20" ht="30.5" customHeight="1" x14ac:dyDescent="0.2">
      <c r="A31" s="131" t="s">
        <v>10</v>
      </c>
      <c r="B31" s="131">
        <v>45435</v>
      </c>
      <c r="C31" s="132" t="s">
        <v>157</v>
      </c>
      <c r="D31" s="154" t="s">
        <v>89</v>
      </c>
      <c r="E31" s="170" t="s">
        <v>158</v>
      </c>
      <c r="F31" s="155">
        <v>1156065407</v>
      </c>
      <c r="G31" s="134" t="s">
        <v>117</v>
      </c>
      <c r="H31" s="134" t="s">
        <v>84</v>
      </c>
      <c r="I31" s="132" t="s">
        <v>159</v>
      </c>
      <c r="J31" s="135" t="s">
        <v>74</v>
      </c>
      <c r="K31" s="136" t="s">
        <v>149</v>
      </c>
      <c r="L31" s="137" t="str">
        <f t="shared" si="0"/>
        <v>3 | Avanzando</v>
      </c>
      <c r="M31" s="146" t="s">
        <v>1571</v>
      </c>
      <c r="N31" s="129"/>
      <c r="O31" s="129"/>
      <c r="P31" s="129"/>
      <c r="Q31" s="129"/>
      <c r="R31" s="129"/>
      <c r="S31" s="129"/>
      <c r="T31" s="129"/>
    </row>
    <row r="32" spans="1:20" ht="30.5" customHeight="1" x14ac:dyDescent="0.2">
      <c r="A32" s="131" t="s">
        <v>10</v>
      </c>
      <c r="B32" s="131">
        <v>45461</v>
      </c>
      <c r="C32" s="132" t="s">
        <v>136</v>
      </c>
      <c r="D32" s="154" t="s">
        <v>89</v>
      </c>
      <c r="E32" s="170" t="s">
        <v>137</v>
      </c>
      <c r="F32" s="155">
        <v>1130172139</v>
      </c>
      <c r="G32" s="134" t="s">
        <v>117</v>
      </c>
      <c r="H32" s="134" t="s">
        <v>84</v>
      </c>
      <c r="I32" s="132" t="s">
        <v>138</v>
      </c>
      <c r="J32" s="135" t="s">
        <v>74</v>
      </c>
      <c r="K32" s="136" t="s">
        <v>149</v>
      </c>
      <c r="L32" s="137" t="str">
        <f t="shared" si="0"/>
        <v>3 | Avanzando</v>
      </c>
      <c r="M32" s="146" t="s">
        <v>1569</v>
      </c>
      <c r="N32" s="129"/>
      <c r="O32" s="129"/>
      <c r="P32" s="129"/>
      <c r="Q32" s="129"/>
      <c r="R32" s="129"/>
      <c r="S32" s="129"/>
      <c r="T32" s="129"/>
    </row>
    <row r="33" spans="1:20" ht="30.5" customHeight="1" x14ac:dyDescent="0.2">
      <c r="A33" s="131" t="s">
        <v>95</v>
      </c>
      <c r="B33" s="131">
        <v>45467</v>
      </c>
      <c r="C33" s="132" t="s">
        <v>146</v>
      </c>
      <c r="D33" s="154" t="s">
        <v>97</v>
      </c>
      <c r="E33" s="170" t="s">
        <v>147</v>
      </c>
      <c r="F33" s="155">
        <v>3518727554</v>
      </c>
      <c r="G33" s="134" t="s">
        <v>117</v>
      </c>
      <c r="H33" s="134" t="s">
        <v>84</v>
      </c>
      <c r="I33" s="132" t="s">
        <v>148</v>
      </c>
      <c r="J33" s="135" t="s">
        <v>100</v>
      </c>
      <c r="K33" s="136" t="s">
        <v>149</v>
      </c>
      <c r="L33" s="137" t="str">
        <f t="shared" si="0"/>
        <v>3 | Avanzando</v>
      </c>
      <c r="M33" s="146" t="s">
        <v>150</v>
      </c>
      <c r="N33" s="129"/>
      <c r="O33" s="129"/>
      <c r="P33" s="129"/>
      <c r="Q33" s="129"/>
      <c r="R33" s="129"/>
      <c r="S33" s="129"/>
      <c r="T33" s="129"/>
    </row>
    <row r="34" spans="1:20" ht="30.75" customHeight="1" x14ac:dyDescent="0.2">
      <c r="A34" s="131" t="s">
        <v>10</v>
      </c>
      <c r="B34" s="131">
        <v>45478</v>
      </c>
      <c r="C34" s="132" t="s">
        <v>1572</v>
      </c>
      <c r="D34" s="154" t="s">
        <v>76</v>
      </c>
      <c r="E34" s="178" t="s">
        <v>1573</v>
      </c>
      <c r="F34" s="155"/>
      <c r="G34" s="134" t="s">
        <v>180</v>
      </c>
      <c r="H34" s="134" t="s">
        <v>1574</v>
      </c>
      <c r="I34" s="132"/>
      <c r="J34" s="135" t="s">
        <v>74</v>
      </c>
      <c r="K34" s="136" t="s">
        <v>149</v>
      </c>
      <c r="L34" s="137" t="str">
        <f t="shared" si="0"/>
        <v>3 | Avanzando</v>
      </c>
      <c r="M34" s="146" t="s">
        <v>1575</v>
      </c>
      <c r="N34" s="129"/>
      <c r="O34" s="129"/>
      <c r="P34" s="129"/>
      <c r="Q34" s="129"/>
      <c r="R34" s="129"/>
      <c r="S34" s="129"/>
      <c r="T34" s="129"/>
    </row>
    <row r="35" spans="1:20" ht="30.75" customHeight="1" x14ac:dyDescent="0.2">
      <c r="A35" s="131" t="s">
        <v>95</v>
      </c>
      <c r="B35" s="131">
        <v>45327</v>
      </c>
      <c r="C35" s="132" t="s">
        <v>170</v>
      </c>
      <c r="D35" s="154" t="s">
        <v>97</v>
      </c>
      <c r="E35" s="169" t="s">
        <v>171</v>
      </c>
      <c r="F35" s="155" t="s">
        <v>172</v>
      </c>
      <c r="G35" s="134" t="s">
        <v>60</v>
      </c>
      <c r="H35" s="134" t="s">
        <v>173</v>
      </c>
      <c r="I35" s="132" t="s">
        <v>174</v>
      </c>
      <c r="J35" s="135" t="s">
        <v>175</v>
      </c>
      <c r="K35" s="136" t="s">
        <v>176</v>
      </c>
      <c r="L35" s="137" t="str">
        <f t="shared" si="0"/>
        <v>4 | Gestión exitosa</v>
      </c>
      <c r="M35" s="138"/>
      <c r="N35" s="129"/>
      <c r="O35" s="129"/>
      <c r="P35" s="129"/>
      <c r="Q35" s="129"/>
      <c r="R35" s="129"/>
      <c r="S35" s="129"/>
      <c r="T35" s="129"/>
    </row>
    <row r="36" spans="1:20" ht="30.5" customHeight="1" x14ac:dyDescent="0.2">
      <c r="A36" s="131" t="s">
        <v>10</v>
      </c>
      <c r="B36" s="131">
        <v>45216</v>
      </c>
      <c r="C36" s="132" t="s">
        <v>214</v>
      </c>
      <c r="D36" s="154" t="s">
        <v>81</v>
      </c>
      <c r="E36" s="169" t="s">
        <v>215</v>
      </c>
      <c r="F36" s="155"/>
      <c r="G36" s="134" t="s">
        <v>117</v>
      </c>
      <c r="H36" s="134" t="s">
        <v>78</v>
      </c>
      <c r="I36" s="132" t="s">
        <v>216</v>
      </c>
      <c r="J36" s="135" t="s">
        <v>74</v>
      </c>
      <c r="K36" s="136" t="s">
        <v>183</v>
      </c>
      <c r="L36" s="137" t="str">
        <f t="shared" si="0"/>
        <v>5 | Nuevo cliente</v>
      </c>
      <c r="M36" s="138" t="s">
        <v>217</v>
      </c>
      <c r="N36" s="129"/>
      <c r="O36" s="129"/>
      <c r="P36" s="129"/>
      <c r="Q36" s="129"/>
      <c r="R36" s="129"/>
      <c r="S36" s="129"/>
      <c r="T36" s="129"/>
    </row>
    <row r="37" spans="1:20" ht="30.75" customHeight="1" x14ac:dyDescent="0.2">
      <c r="A37" s="131" t="s">
        <v>10</v>
      </c>
      <c r="B37" s="131">
        <v>45293</v>
      </c>
      <c r="C37" s="132" t="s">
        <v>208</v>
      </c>
      <c r="D37" s="154" t="s">
        <v>81</v>
      </c>
      <c r="E37" s="169" t="s">
        <v>209</v>
      </c>
      <c r="F37" s="155" t="s">
        <v>210</v>
      </c>
      <c r="G37" s="134" t="s">
        <v>180</v>
      </c>
      <c r="H37" s="134" t="s">
        <v>211</v>
      </c>
      <c r="I37" s="132" t="s">
        <v>212</v>
      </c>
      <c r="J37" s="135" t="s">
        <v>74</v>
      </c>
      <c r="K37" s="136" t="s">
        <v>183</v>
      </c>
      <c r="L37" s="137" t="str">
        <f t="shared" si="0"/>
        <v>5 | Nuevo cliente</v>
      </c>
      <c r="M37" s="138" t="s">
        <v>213</v>
      </c>
      <c r="N37" s="129"/>
      <c r="O37" s="129"/>
      <c r="P37" s="129"/>
      <c r="Q37" s="129"/>
      <c r="R37" s="129"/>
      <c r="S37" s="129"/>
      <c r="T37" s="129"/>
    </row>
    <row r="38" spans="1:20" ht="30.5" customHeight="1" x14ac:dyDescent="0.2">
      <c r="A38" s="131" t="s">
        <v>10</v>
      </c>
      <c r="B38" s="131">
        <v>45300</v>
      </c>
      <c r="C38" s="132" t="s">
        <v>201</v>
      </c>
      <c r="D38" s="154" t="s">
        <v>81</v>
      </c>
      <c r="E38" s="169" t="s">
        <v>202</v>
      </c>
      <c r="F38" s="155">
        <v>1165129792</v>
      </c>
      <c r="G38" s="134" t="s">
        <v>117</v>
      </c>
      <c r="H38" s="134" t="s">
        <v>84</v>
      </c>
      <c r="I38" s="132" t="s">
        <v>203</v>
      </c>
      <c r="J38" s="135" t="s">
        <v>74</v>
      </c>
      <c r="K38" s="136" t="s">
        <v>183</v>
      </c>
      <c r="L38" s="137" t="str">
        <f t="shared" si="0"/>
        <v>5 | Nuevo cliente</v>
      </c>
      <c r="M38" s="138" t="s">
        <v>204</v>
      </c>
      <c r="N38" s="129"/>
      <c r="O38" s="129"/>
      <c r="P38" s="129"/>
      <c r="Q38" s="129"/>
      <c r="R38" s="129"/>
      <c r="S38" s="129"/>
      <c r="T38" s="129"/>
    </row>
    <row r="39" spans="1:20" ht="30.75" customHeight="1" x14ac:dyDescent="0.2">
      <c r="A39" s="131" t="s">
        <v>10</v>
      </c>
      <c r="B39" s="131">
        <v>45300</v>
      </c>
      <c r="C39" s="132" t="s">
        <v>205</v>
      </c>
      <c r="D39" s="154" t="s">
        <v>81</v>
      </c>
      <c r="E39" s="169" t="s">
        <v>202</v>
      </c>
      <c r="F39" s="155">
        <v>1165129792</v>
      </c>
      <c r="G39" s="134" t="s">
        <v>117</v>
      </c>
      <c r="H39" s="134" t="s">
        <v>84</v>
      </c>
      <c r="I39" s="132" t="s">
        <v>206</v>
      </c>
      <c r="J39" s="135" t="s">
        <v>74</v>
      </c>
      <c r="K39" s="136" t="s">
        <v>183</v>
      </c>
      <c r="L39" s="137" t="str">
        <f t="shared" si="0"/>
        <v>5 | Nuevo cliente</v>
      </c>
      <c r="M39" s="138" t="s">
        <v>207</v>
      </c>
      <c r="N39" s="129"/>
      <c r="O39" s="129"/>
      <c r="P39" s="129"/>
      <c r="Q39" s="129"/>
      <c r="R39" s="129"/>
      <c r="S39" s="129"/>
      <c r="T39" s="129"/>
    </row>
    <row r="40" spans="1:20" ht="30.5" customHeight="1" x14ac:dyDescent="0.2">
      <c r="A40" s="131" t="s">
        <v>95</v>
      </c>
      <c r="B40" s="131">
        <v>45345</v>
      </c>
      <c r="C40" s="132" t="s">
        <v>197</v>
      </c>
      <c r="D40" s="154" t="s">
        <v>97</v>
      </c>
      <c r="E40" s="169" t="s">
        <v>198</v>
      </c>
      <c r="F40" s="155">
        <v>3513472345</v>
      </c>
      <c r="G40" s="134" t="s">
        <v>117</v>
      </c>
      <c r="H40" s="134" t="s">
        <v>72</v>
      </c>
      <c r="I40" s="132" t="s">
        <v>199</v>
      </c>
      <c r="J40" s="135" t="s">
        <v>74</v>
      </c>
      <c r="K40" s="136" t="s">
        <v>183</v>
      </c>
      <c r="L40" s="137" t="str">
        <f t="shared" si="0"/>
        <v>5 | Nuevo cliente</v>
      </c>
      <c r="M40" s="138" t="s">
        <v>200</v>
      </c>
      <c r="N40" s="129"/>
      <c r="O40" s="129"/>
      <c r="P40" s="129"/>
      <c r="Q40" s="129"/>
      <c r="R40" s="129"/>
      <c r="S40" s="129"/>
      <c r="T40" s="129"/>
    </row>
    <row r="41" spans="1:20" ht="30.75" customHeight="1" x14ac:dyDescent="0.2">
      <c r="A41" s="131" t="s">
        <v>95</v>
      </c>
      <c r="B41" s="131">
        <v>45358</v>
      </c>
      <c r="C41" s="132" t="s">
        <v>193</v>
      </c>
      <c r="D41" s="154" t="s">
        <v>97</v>
      </c>
      <c r="E41" s="169" t="s">
        <v>194</v>
      </c>
      <c r="F41" s="155">
        <v>1537416721</v>
      </c>
      <c r="G41" s="134" t="s">
        <v>117</v>
      </c>
      <c r="H41" s="134" t="s">
        <v>84</v>
      </c>
      <c r="I41" s="132" t="s">
        <v>195</v>
      </c>
      <c r="J41" s="135" t="s">
        <v>74</v>
      </c>
      <c r="K41" s="136" t="s">
        <v>183</v>
      </c>
      <c r="L41" s="137" t="str">
        <f t="shared" si="0"/>
        <v>5 | Nuevo cliente</v>
      </c>
      <c r="M41" s="138" t="s">
        <v>196</v>
      </c>
      <c r="N41" s="129"/>
      <c r="O41" s="129"/>
      <c r="P41" s="129"/>
      <c r="Q41" s="129"/>
      <c r="R41" s="129"/>
      <c r="S41" s="129"/>
      <c r="T41" s="129"/>
    </row>
    <row r="42" spans="1:20" ht="30.5" customHeight="1" x14ac:dyDescent="0.2">
      <c r="A42" s="131" t="s">
        <v>10</v>
      </c>
      <c r="B42" s="131">
        <v>45359</v>
      </c>
      <c r="C42" s="132" t="s">
        <v>189</v>
      </c>
      <c r="D42" s="154" t="s">
        <v>81</v>
      </c>
      <c r="E42" s="169" t="s">
        <v>190</v>
      </c>
      <c r="F42" s="155">
        <v>1166555949</v>
      </c>
      <c r="G42" s="134" t="s">
        <v>117</v>
      </c>
      <c r="H42" s="134" t="s">
        <v>84</v>
      </c>
      <c r="I42" s="132" t="s">
        <v>191</v>
      </c>
      <c r="J42" s="135" t="s">
        <v>74</v>
      </c>
      <c r="K42" s="136" t="s">
        <v>183</v>
      </c>
      <c r="L42" s="137" t="str">
        <f t="shared" si="0"/>
        <v>5 | Nuevo cliente</v>
      </c>
      <c r="M42" s="138" t="s">
        <v>192</v>
      </c>
      <c r="N42" s="129"/>
      <c r="O42" s="129"/>
      <c r="P42" s="129"/>
      <c r="Q42" s="129"/>
      <c r="R42" s="129"/>
      <c r="S42" s="129"/>
      <c r="T42" s="129"/>
    </row>
    <row r="43" spans="1:20" ht="30.5" customHeight="1" x14ac:dyDescent="0.2">
      <c r="A43" s="131" t="s">
        <v>10</v>
      </c>
      <c r="B43" s="131">
        <v>45401</v>
      </c>
      <c r="C43" s="132" t="s">
        <v>185</v>
      </c>
      <c r="D43" s="154" t="s">
        <v>89</v>
      </c>
      <c r="E43" s="169" t="s">
        <v>186</v>
      </c>
      <c r="F43" s="155">
        <v>1162694410</v>
      </c>
      <c r="G43" s="134" t="s">
        <v>117</v>
      </c>
      <c r="H43" s="134" t="s">
        <v>84</v>
      </c>
      <c r="I43" s="132" t="s">
        <v>187</v>
      </c>
      <c r="J43" s="135" t="s">
        <v>175</v>
      </c>
      <c r="K43" s="136" t="s">
        <v>183</v>
      </c>
      <c r="L43" s="137" t="str">
        <f t="shared" si="0"/>
        <v>5 | Nuevo cliente</v>
      </c>
      <c r="M43" s="146" t="s">
        <v>188</v>
      </c>
      <c r="N43" s="129"/>
      <c r="O43" s="129"/>
      <c r="P43" s="129"/>
      <c r="Q43" s="129"/>
      <c r="R43" s="129"/>
      <c r="S43" s="129"/>
      <c r="T43" s="129"/>
    </row>
    <row r="44" spans="1:20" ht="30.5" customHeight="1" x14ac:dyDescent="0.2">
      <c r="A44" s="131" t="s">
        <v>95</v>
      </c>
      <c r="B44" s="131">
        <v>45467</v>
      </c>
      <c r="C44" s="132" t="s">
        <v>177</v>
      </c>
      <c r="D44" s="154" t="s">
        <v>97</v>
      </c>
      <c r="E44" s="174" t="s">
        <v>178</v>
      </c>
      <c r="F44" s="155" t="s">
        <v>179</v>
      </c>
      <c r="G44" s="134" t="s">
        <v>180</v>
      </c>
      <c r="H44" s="134" t="s">
        <v>181</v>
      </c>
      <c r="I44" s="132" t="s">
        <v>182</v>
      </c>
      <c r="J44" s="135" t="s">
        <v>74</v>
      </c>
      <c r="K44" s="136" t="s">
        <v>183</v>
      </c>
      <c r="L44" s="137" t="str">
        <f t="shared" si="0"/>
        <v>5 | Nuevo cliente</v>
      </c>
      <c r="M44" s="146" t="s">
        <v>184</v>
      </c>
      <c r="N44" s="129"/>
      <c r="O44" s="129"/>
      <c r="P44" s="129"/>
      <c r="Q44" s="129"/>
      <c r="R44" s="129"/>
      <c r="S44" s="129"/>
      <c r="T44" s="129"/>
    </row>
    <row r="45" spans="1:20" ht="30.5" customHeight="1" x14ac:dyDescent="0.2">
      <c r="A45" s="131" t="s">
        <v>95</v>
      </c>
      <c r="B45" s="131">
        <v>44894</v>
      </c>
      <c r="C45" s="132" t="s">
        <v>1061</v>
      </c>
      <c r="D45" s="154" t="s">
        <v>97</v>
      </c>
      <c r="E45" s="169" t="s">
        <v>1062</v>
      </c>
      <c r="F45" s="155"/>
      <c r="G45" s="134" t="s">
        <v>180</v>
      </c>
      <c r="H45" s="134" t="s">
        <v>50</v>
      </c>
      <c r="I45" s="132" t="s">
        <v>1063</v>
      </c>
      <c r="J45" s="135" t="s">
        <v>74</v>
      </c>
      <c r="K45" s="136" t="s">
        <v>221</v>
      </c>
      <c r="L45" s="137" t="str">
        <f>IF($K45="◔","1 | Falta cotizar",IF($K45="◑","2 | Cotizado",IF($K45="◕","3 | Avanzando",IF($K45="●","4 | Gestión exitosa",IF($K45="♥","5 | Nuevo cliente",IF($K45="▼","6 | No Avanzó",IF($K45="×","7 | No Viable",IF($K45="✲","8 |● Pospuesto",0))))))))</f>
        <v>6 | No Avanzó</v>
      </c>
      <c r="M45" s="138" t="s">
        <v>1064</v>
      </c>
      <c r="N45" s="129"/>
      <c r="O45" s="129"/>
      <c r="P45" s="129"/>
      <c r="Q45" s="129"/>
      <c r="R45" s="129"/>
      <c r="S45" s="129"/>
      <c r="T45" s="129"/>
    </row>
    <row r="46" spans="1:20" ht="30.5" customHeight="1" x14ac:dyDescent="0.2">
      <c r="A46" s="131" t="s">
        <v>10</v>
      </c>
      <c r="B46" s="131">
        <v>45237</v>
      </c>
      <c r="C46" s="132" t="s">
        <v>1057</v>
      </c>
      <c r="D46" s="154" t="s">
        <v>89</v>
      </c>
      <c r="E46" s="169" t="s">
        <v>1058</v>
      </c>
      <c r="F46" s="155">
        <v>1171448040</v>
      </c>
      <c r="G46" s="134" t="s">
        <v>117</v>
      </c>
      <c r="H46" s="134" t="s">
        <v>84</v>
      </c>
      <c r="I46" s="132" t="s">
        <v>1059</v>
      </c>
      <c r="J46" s="135" t="s">
        <v>74</v>
      </c>
      <c r="K46" s="136" t="s">
        <v>221</v>
      </c>
      <c r="L46" s="137" t="str">
        <f t="shared" ref="L46:L109" si="1">IF($K46="⊕","0 | Esperando datos",IF($K46="◔","1 | Falta cotizar",IF($K46="◑","2 | Cotizado",IF($K46="◕","3 | Avanzando",IF($K46="●","4 | Gestión exitosa",IF($K46="♥","5 | Nuevo cliente",IF($K46="▼","6 | No Avanzó",IF($K46="×","7 | No Viable",IF($K46="✲","8 |● Pospuesto",0)))))))))</f>
        <v>6 | No Avanzó</v>
      </c>
      <c r="M46" s="132" t="s">
        <v>1060</v>
      </c>
      <c r="N46" s="129"/>
      <c r="O46" s="129"/>
      <c r="P46" s="129"/>
      <c r="Q46" s="129"/>
      <c r="R46" s="129"/>
      <c r="S46" s="129"/>
      <c r="T46" s="129"/>
    </row>
    <row r="47" spans="1:20" ht="30.5" customHeight="1" x14ac:dyDescent="0.2">
      <c r="A47" s="131" t="s">
        <v>95</v>
      </c>
      <c r="B47" s="131">
        <v>45254</v>
      </c>
      <c r="C47" s="132" t="s">
        <v>1053</v>
      </c>
      <c r="D47" s="154" t="s">
        <v>97</v>
      </c>
      <c r="E47" s="169" t="s">
        <v>1054</v>
      </c>
      <c r="F47" s="155">
        <v>1168901070</v>
      </c>
      <c r="G47" s="134" t="s">
        <v>117</v>
      </c>
      <c r="H47" s="134" t="s">
        <v>84</v>
      </c>
      <c r="I47" s="132" t="s">
        <v>1055</v>
      </c>
      <c r="J47" s="135" t="s">
        <v>74</v>
      </c>
      <c r="K47" s="136" t="s">
        <v>221</v>
      </c>
      <c r="L47" s="137" t="str">
        <f t="shared" si="1"/>
        <v>6 | No Avanzó</v>
      </c>
      <c r="M47" s="138" t="s">
        <v>1056</v>
      </c>
      <c r="N47" s="129"/>
      <c r="O47" s="129"/>
      <c r="P47" s="129"/>
      <c r="Q47" s="129"/>
      <c r="R47" s="129"/>
      <c r="S47" s="129"/>
      <c r="T47" s="129"/>
    </row>
    <row r="48" spans="1:20" ht="30.5" customHeight="1" x14ac:dyDescent="0.2">
      <c r="A48" s="131" t="s">
        <v>10</v>
      </c>
      <c r="B48" s="131">
        <v>45273</v>
      </c>
      <c r="C48" s="132" t="s">
        <v>1044</v>
      </c>
      <c r="D48" s="154" t="s">
        <v>89</v>
      </c>
      <c r="E48" s="169" t="s">
        <v>1045</v>
      </c>
      <c r="F48" s="155">
        <v>1135374599</v>
      </c>
      <c r="G48" s="134" t="s">
        <v>117</v>
      </c>
      <c r="H48" s="134" t="s">
        <v>84</v>
      </c>
      <c r="I48" s="132" t="s">
        <v>1046</v>
      </c>
      <c r="J48" s="135" t="s">
        <v>74</v>
      </c>
      <c r="K48" s="136" t="s">
        <v>221</v>
      </c>
      <c r="L48" s="137" t="str">
        <f t="shared" si="1"/>
        <v>6 | No Avanzó</v>
      </c>
      <c r="M48" s="138" t="s">
        <v>1047</v>
      </c>
      <c r="N48" s="129"/>
      <c r="O48" s="129"/>
      <c r="P48" s="129"/>
      <c r="Q48" s="129"/>
      <c r="R48" s="129"/>
      <c r="S48" s="129"/>
      <c r="T48" s="129"/>
    </row>
    <row r="49" spans="1:20" ht="30.5" customHeight="1" x14ac:dyDescent="0.2">
      <c r="A49" s="131" t="s">
        <v>10</v>
      </c>
      <c r="B49" s="131">
        <v>45273</v>
      </c>
      <c r="C49" s="132" t="s">
        <v>1048</v>
      </c>
      <c r="D49" s="154" t="s">
        <v>89</v>
      </c>
      <c r="E49" s="169" t="s">
        <v>1049</v>
      </c>
      <c r="F49" s="155" t="s">
        <v>595</v>
      </c>
      <c r="G49" s="134" t="s">
        <v>1050</v>
      </c>
      <c r="H49" s="134" t="s">
        <v>1050</v>
      </c>
      <c r="I49" s="132" t="s">
        <v>1051</v>
      </c>
      <c r="J49" s="135" t="s">
        <v>175</v>
      </c>
      <c r="K49" s="136" t="s">
        <v>221</v>
      </c>
      <c r="L49" s="137" t="str">
        <f t="shared" si="1"/>
        <v>6 | No Avanzó</v>
      </c>
      <c r="M49" s="138" t="s">
        <v>1052</v>
      </c>
      <c r="N49" s="129"/>
      <c r="O49" s="129"/>
      <c r="P49" s="129"/>
      <c r="Q49" s="129"/>
      <c r="R49" s="129"/>
      <c r="S49" s="129"/>
      <c r="T49" s="129"/>
    </row>
    <row r="50" spans="1:20" ht="30.5" customHeight="1" x14ac:dyDescent="0.2">
      <c r="A50" s="131" t="s">
        <v>95</v>
      </c>
      <c r="B50" s="131">
        <v>45278</v>
      </c>
      <c r="C50" s="132" t="s">
        <v>1041</v>
      </c>
      <c r="D50" s="154" t="s">
        <v>97</v>
      </c>
      <c r="E50" s="169" t="s">
        <v>1042</v>
      </c>
      <c r="F50" s="155">
        <v>1126365194</v>
      </c>
      <c r="G50" s="134" t="s">
        <v>117</v>
      </c>
      <c r="H50" s="134" t="s">
        <v>84</v>
      </c>
      <c r="I50" s="132" t="s">
        <v>1034</v>
      </c>
      <c r="J50" s="135" t="s">
        <v>74</v>
      </c>
      <c r="K50" s="136" t="s">
        <v>221</v>
      </c>
      <c r="L50" s="137" t="str">
        <f t="shared" si="1"/>
        <v>6 | No Avanzó</v>
      </c>
      <c r="M50" s="138" t="s">
        <v>1043</v>
      </c>
      <c r="N50" s="129"/>
      <c r="O50" s="129"/>
      <c r="P50" s="129"/>
      <c r="Q50" s="129"/>
      <c r="R50" s="129"/>
      <c r="S50" s="129"/>
      <c r="T50" s="129"/>
    </row>
    <row r="51" spans="1:20" ht="30.5" customHeight="1" x14ac:dyDescent="0.2">
      <c r="A51" s="131" t="s">
        <v>10</v>
      </c>
      <c r="B51" s="131">
        <v>45287</v>
      </c>
      <c r="C51" s="132" t="s">
        <v>1036</v>
      </c>
      <c r="D51" s="154" t="s">
        <v>81</v>
      </c>
      <c r="E51" s="169" t="s">
        <v>1037</v>
      </c>
      <c r="F51" s="155" t="s">
        <v>1038</v>
      </c>
      <c r="G51" s="134" t="s">
        <v>117</v>
      </c>
      <c r="H51" s="134" t="s">
        <v>72</v>
      </c>
      <c r="I51" s="132" t="s">
        <v>1039</v>
      </c>
      <c r="J51" s="135" t="s">
        <v>74</v>
      </c>
      <c r="K51" s="136" t="s">
        <v>221</v>
      </c>
      <c r="L51" s="137" t="str">
        <f t="shared" si="1"/>
        <v>6 | No Avanzó</v>
      </c>
      <c r="M51" s="138" t="s">
        <v>1040</v>
      </c>
      <c r="N51" s="129"/>
      <c r="O51" s="129"/>
      <c r="P51" s="129"/>
      <c r="Q51" s="129"/>
      <c r="R51" s="129"/>
      <c r="S51" s="129"/>
      <c r="T51" s="129"/>
    </row>
    <row r="52" spans="1:20" ht="30.5" customHeight="1" x14ac:dyDescent="0.2">
      <c r="A52" s="131" t="s">
        <v>95</v>
      </c>
      <c r="B52" s="131">
        <v>45289</v>
      </c>
      <c r="C52" s="132" t="s">
        <v>1031</v>
      </c>
      <c r="D52" s="154" t="s">
        <v>97</v>
      </c>
      <c r="E52" s="169" t="s">
        <v>1032</v>
      </c>
      <c r="F52" s="155" t="s">
        <v>1033</v>
      </c>
      <c r="G52" s="134" t="s">
        <v>117</v>
      </c>
      <c r="H52" s="134" t="s">
        <v>84</v>
      </c>
      <c r="I52" s="132" t="s">
        <v>1034</v>
      </c>
      <c r="J52" s="135" t="s">
        <v>74</v>
      </c>
      <c r="K52" s="136" t="s">
        <v>221</v>
      </c>
      <c r="L52" s="137" t="str">
        <f t="shared" si="1"/>
        <v>6 | No Avanzó</v>
      </c>
      <c r="M52" s="138" t="s">
        <v>1035</v>
      </c>
      <c r="N52" s="129"/>
      <c r="O52" s="129"/>
      <c r="P52" s="129"/>
      <c r="Q52" s="129"/>
      <c r="R52" s="129"/>
      <c r="S52" s="129"/>
      <c r="T52" s="129"/>
    </row>
    <row r="53" spans="1:20" ht="30.5" customHeight="1" x14ac:dyDescent="0.2">
      <c r="A53" s="131" t="s">
        <v>10</v>
      </c>
      <c r="B53" s="131">
        <v>45293</v>
      </c>
      <c r="C53" s="132" t="s">
        <v>1010</v>
      </c>
      <c r="D53" s="154" t="s">
        <v>89</v>
      </c>
      <c r="E53" s="169" t="s">
        <v>1011</v>
      </c>
      <c r="F53" s="155" t="s">
        <v>1012</v>
      </c>
      <c r="G53" s="134" t="s">
        <v>117</v>
      </c>
      <c r="H53" s="134" t="s">
        <v>84</v>
      </c>
      <c r="I53" s="132" t="s">
        <v>1013</v>
      </c>
      <c r="J53" s="135" t="s">
        <v>175</v>
      </c>
      <c r="K53" s="136" t="s">
        <v>221</v>
      </c>
      <c r="L53" s="137" t="str">
        <f t="shared" si="1"/>
        <v>6 | No Avanzó</v>
      </c>
      <c r="M53" s="138" t="s">
        <v>1014</v>
      </c>
      <c r="N53" s="129"/>
      <c r="O53" s="129"/>
      <c r="P53" s="129"/>
      <c r="Q53" s="129"/>
      <c r="R53" s="129"/>
      <c r="S53" s="129"/>
      <c r="T53" s="129"/>
    </row>
    <row r="54" spans="1:20" ht="30.5" customHeight="1" x14ac:dyDescent="0.2">
      <c r="A54" s="131" t="s">
        <v>95</v>
      </c>
      <c r="B54" s="131">
        <v>45293</v>
      </c>
      <c r="C54" s="132" t="s">
        <v>1015</v>
      </c>
      <c r="D54" s="154" t="s">
        <v>97</v>
      </c>
      <c r="E54" s="169" t="s">
        <v>1016</v>
      </c>
      <c r="F54" s="155">
        <v>1150141446</v>
      </c>
      <c r="G54" s="134" t="s">
        <v>117</v>
      </c>
      <c r="H54" s="134" t="s">
        <v>84</v>
      </c>
      <c r="I54" s="132" t="s">
        <v>1017</v>
      </c>
      <c r="J54" s="135" t="s">
        <v>74</v>
      </c>
      <c r="K54" s="136" t="s">
        <v>221</v>
      </c>
      <c r="L54" s="137" t="str">
        <f t="shared" si="1"/>
        <v>6 | No Avanzó</v>
      </c>
      <c r="M54" s="138" t="s">
        <v>1018</v>
      </c>
      <c r="N54" s="129"/>
      <c r="O54" s="129"/>
      <c r="P54" s="129"/>
      <c r="Q54" s="129"/>
      <c r="R54" s="129"/>
      <c r="S54" s="129"/>
      <c r="T54" s="129"/>
    </row>
    <row r="55" spans="1:20" ht="30.5" customHeight="1" x14ac:dyDescent="0.2">
      <c r="A55" s="131" t="s">
        <v>95</v>
      </c>
      <c r="B55" s="131">
        <v>45293</v>
      </c>
      <c r="C55" s="132" t="s">
        <v>1019</v>
      </c>
      <c r="D55" s="154" t="s">
        <v>97</v>
      </c>
      <c r="E55" s="169" t="s">
        <v>1020</v>
      </c>
      <c r="F55" s="155" t="s">
        <v>1021</v>
      </c>
      <c r="G55" s="134" t="s">
        <v>117</v>
      </c>
      <c r="H55" s="134" t="s">
        <v>84</v>
      </c>
      <c r="I55" s="132" t="s">
        <v>1022</v>
      </c>
      <c r="J55" s="135" t="s">
        <v>74</v>
      </c>
      <c r="K55" s="136" t="s">
        <v>221</v>
      </c>
      <c r="L55" s="137" t="str">
        <f t="shared" si="1"/>
        <v>6 | No Avanzó</v>
      </c>
      <c r="M55" s="138" t="s">
        <v>1023</v>
      </c>
      <c r="N55" s="129"/>
      <c r="O55" s="129"/>
      <c r="P55" s="129"/>
      <c r="Q55" s="129"/>
      <c r="R55" s="129"/>
      <c r="S55" s="129"/>
      <c r="T55" s="129"/>
    </row>
    <row r="56" spans="1:20" ht="30.5" customHeight="1" x14ac:dyDescent="0.2">
      <c r="A56" s="131" t="s">
        <v>95</v>
      </c>
      <c r="B56" s="131">
        <v>45293</v>
      </c>
      <c r="C56" s="132" t="s">
        <v>1024</v>
      </c>
      <c r="D56" s="154" t="s">
        <v>97</v>
      </c>
      <c r="E56" s="169" t="s">
        <v>1025</v>
      </c>
      <c r="F56" s="155">
        <v>1131803427</v>
      </c>
      <c r="G56" s="134" t="s">
        <v>117</v>
      </c>
      <c r="H56" s="134" t="s">
        <v>84</v>
      </c>
      <c r="I56" s="132" t="s">
        <v>1026</v>
      </c>
      <c r="J56" s="135" t="s">
        <v>74</v>
      </c>
      <c r="K56" s="136" t="s">
        <v>221</v>
      </c>
      <c r="L56" s="137" t="str">
        <f t="shared" si="1"/>
        <v>6 | No Avanzó</v>
      </c>
      <c r="M56" s="138" t="s">
        <v>1027</v>
      </c>
      <c r="N56" s="129"/>
      <c r="O56" s="129"/>
      <c r="P56" s="129"/>
      <c r="Q56" s="129"/>
      <c r="R56" s="129"/>
      <c r="S56" s="129"/>
      <c r="T56" s="129"/>
    </row>
    <row r="57" spans="1:20" ht="30.5" customHeight="1" x14ac:dyDescent="0.2">
      <c r="A57" s="131" t="s">
        <v>10</v>
      </c>
      <c r="B57" s="131">
        <v>45293</v>
      </c>
      <c r="C57" s="132" t="s">
        <v>1028</v>
      </c>
      <c r="D57" s="154" t="s">
        <v>81</v>
      </c>
      <c r="E57" s="169" t="s">
        <v>1029</v>
      </c>
      <c r="F57" s="155">
        <v>1151606358</v>
      </c>
      <c r="G57" s="134" t="s">
        <v>117</v>
      </c>
      <c r="H57" s="134" t="s">
        <v>84</v>
      </c>
      <c r="I57" s="132" t="s">
        <v>187</v>
      </c>
      <c r="J57" s="135" t="s">
        <v>175</v>
      </c>
      <c r="K57" s="136" t="s">
        <v>221</v>
      </c>
      <c r="L57" s="137" t="str">
        <f t="shared" si="1"/>
        <v>6 | No Avanzó</v>
      </c>
      <c r="M57" s="138" t="s">
        <v>1030</v>
      </c>
      <c r="N57" s="129"/>
      <c r="O57" s="129"/>
      <c r="P57" s="129"/>
      <c r="Q57" s="129"/>
      <c r="R57" s="129"/>
      <c r="S57" s="129"/>
      <c r="T57" s="129"/>
    </row>
    <row r="58" spans="1:20" ht="30.5" customHeight="1" x14ac:dyDescent="0.2">
      <c r="A58" s="131" t="s">
        <v>10</v>
      </c>
      <c r="B58" s="131">
        <v>45294</v>
      </c>
      <c r="C58" s="132" t="s">
        <v>1007</v>
      </c>
      <c r="D58" s="154" t="s">
        <v>89</v>
      </c>
      <c r="E58" s="169" t="s">
        <v>1008</v>
      </c>
      <c r="F58" s="155">
        <v>1532880454</v>
      </c>
      <c r="G58" s="134" t="s">
        <v>117</v>
      </c>
      <c r="H58" s="134" t="s">
        <v>84</v>
      </c>
      <c r="I58" s="132" t="s">
        <v>187</v>
      </c>
      <c r="J58" s="135" t="s">
        <v>175</v>
      </c>
      <c r="K58" s="136" t="s">
        <v>221</v>
      </c>
      <c r="L58" s="137" t="str">
        <f t="shared" si="1"/>
        <v>6 | No Avanzó</v>
      </c>
      <c r="M58" s="138" t="s">
        <v>1009</v>
      </c>
      <c r="N58" s="129"/>
      <c r="O58" s="129"/>
      <c r="P58" s="129"/>
      <c r="Q58" s="129"/>
      <c r="R58" s="129"/>
      <c r="S58" s="129"/>
      <c r="T58" s="129"/>
    </row>
    <row r="59" spans="1:20" ht="30.5" customHeight="1" x14ac:dyDescent="0.2">
      <c r="A59" s="131" t="s">
        <v>95</v>
      </c>
      <c r="B59" s="131">
        <v>45295</v>
      </c>
      <c r="C59" s="132" t="s">
        <v>1003</v>
      </c>
      <c r="D59" s="154" t="s">
        <v>97</v>
      </c>
      <c r="E59" s="169" t="s">
        <v>1004</v>
      </c>
      <c r="F59" s="155">
        <v>1157280457</v>
      </c>
      <c r="G59" s="134" t="s">
        <v>117</v>
      </c>
      <c r="H59" s="134" t="s">
        <v>84</v>
      </c>
      <c r="I59" s="132" t="s">
        <v>1005</v>
      </c>
      <c r="J59" s="135" t="s">
        <v>74</v>
      </c>
      <c r="K59" s="136" t="s">
        <v>221</v>
      </c>
      <c r="L59" s="137" t="str">
        <f t="shared" si="1"/>
        <v>6 | No Avanzó</v>
      </c>
      <c r="M59" s="138" t="s">
        <v>1006</v>
      </c>
      <c r="N59" s="129"/>
      <c r="O59" s="129"/>
      <c r="P59" s="129"/>
      <c r="Q59" s="129"/>
      <c r="R59" s="129"/>
      <c r="S59" s="129"/>
      <c r="T59" s="129"/>
    </row>
    <row r="60" spans="1:20" ht="30.5" customHeight="1" x14ac:dyDescent="0.2">
      <c r="A60" s="131" t="s">
        <v>10</v>
      </c>
      <c r="B60" s="131">
        <v>45297</v>
      </c>
      <c r="C60" s="132" t="s">
        <v>998</v>
      </c>
      <c r="D60" s="154" t="s">
        <v>89</v>
      </c>
      <c r="E60" s="169" t="s">
        <v>999</v>
      </c>
      <c r="F60" s="155" t="s">
        <v>1000</v>
      </c>
      <c r="G60" s="134" t="s">
        <v>117</v>
      </c>
      <c r="H60" s="134" t="s">
        <v>84</v>
      </c>
      <c r="I60" s="132" t="s">
        <v>1001</v>
      </c>
      <c r="J60" s="135" t="s">
        <v>74</v>
      </c>
      <c r="K60" s="136" t="s">
        <v>221</v>
      </c>
      <c r="L60" s="137" t="str">
        <f t="shared" si="1"/>
        <v>6 | No Avanzó</v>
      </c>
      <c r="M60" s="138" t="s">
        <v>1002</v>
      </c>
      <c r="N60" s="129"/>
      <c r="O60" s="129"/>
      <c r="P60" s="129"/>
      <c r="Q60" s="129"/>
      <c r="R60" s="129"/>
      <c r="S60" s="129"/>
      <c r="T60" s="129"/>
    </row>
    <row r="61" spans="1:20" ht="30.5" customHeight="1" x14ac:dyDescent="0.2">
      <c r="A61" s="131" t="s">
        <v>10</v>
      </c>
      <c r="B61" s="131">
        <v>45299</v>
      </c>
      <c r="C61" s="132" t="s">
        <v>990</v>
      </c>
      <c r="D61" s="154" t="s">
        <v>89</v>
      </c>
      <c r="E61" s="169" t="s">
        <v>991</v>
      </c>
      <c r="F61" s="155">
        <v>1135002305</v>
      </c>
      <c r="G61" s="134" t="s">
        <v>117</v>
      </c>
      <c r="H61" s="134" t="s">
        <v>84</v>
      </c>
      <c r="I61" s="132" t="s">
        <v>187</v>
      </c>
      <c r="J61" s="135" t="s">
        <v>175</v>
      </c>
      <c r="K61" s="136" t="s">
        <v>221</v>
      </c>
      <c r="L61" s="137" t="str">
        <f t="shared" si="1"/>
        <v>6 | No Avanzó</v>
      </c>
      <c r="M61" s="138" t="s">
        <v>992</v>
      </c>
      <c r="N61" s="129"/>
      <c r="O61" s="129"/>
      <c r="P61" s="129"/>
      <c r="Q61" s="129"/>
      <c r="R61" s="129"/>
      <c r="S61" s="129"/>
      <c r="T61" s="129"/>
    </row>
    <row r="62" spans="1:20" ht="30.5" customHeight="1" x14ac:dyDescent="0.2">
      <c r="A62" s="131" t="s">
        <v>10</v>
      </c>
      <c r="B62" s="131">
        <v>45299</v>
      </c>
      <c r="C62" s="132" t="s">
        <v>993</v>
      </c>
      <c r="D62" s="154" t="s">
        <v>69</v>
      </c>
      <c r="E62" s="169" t="s">
        <v>994</v>
      </c>
      <c r="F62" s="155" t="s">
        <v>995</v>
      </c>
      <c r="G62" s="134" t="s">
        <v>117</v>
      </c>
      <c r="H62" s="134" t="s">
        <v>84</v>
      </c>
      <c r="I62" s="132" t="s">
        <v>996</v>
      </c>
      <c r="J62" s="135" t="s">
        <v>74</v>
      </c>
      <c r="K62" s="136" t="s">
        <v>221</v>
      </c>
      <c r="L62" s="137" t="str">
        <f t="shared" si="1"/>
        <v>6 | No Avanzó</v>
      </c>
      <c r="M62" s="138" t="s">
        <v>997</v>
      </c>
      <c r="N62" s="129"/>
      <c r="O62" s="129"/>
      <c r="P62" s="129"/>
      <c r="Q62" s="129"/>
      <c r="R62" s="129"/>
      <c r="S62" s="129"/>
      <c r="T62" s="129"/>
    </row>
    <row r="63" spans="1:20" ht="30.5" customHeight="1" x14ac:dyDescent="0.2">
      <c r="A63" s="131" t="s">
        <v>10</v>
      </c>
      <c r="B63" s="131">
        <v>45301</v>
      </c>
      <c r="C63" s="132" t="s">
        <v>979</v>
      </c>
      <c r="D63" s="154" t="s">
        <v>89</v>
      </c>
      <c r="E63" s="169" t="s">
        <v>980</v>
      </c>
      <c r="F63" s="155">
        <v>1130267467</v>
      </c>
      <c r="G63" s="134" t="s">
        <v>117</v>
      </c>
      <c r="H63" s="134" t="s">
        <v>84</v>
      </c>
      <c r="I63" s="132" t="s">
        <v>981</v>
      </c>
      <c r="J63" s="135" t="s">
        <v>175</v>
      </c>
      <c r="K63" s="136" t="s">
        <v>221</v>
      </c>
      <c r="L63" s="137" t="str">
        <f t="shared" si="1"/>
        <v>6 | No Avanzó</v>
      </c>
      <c r="M63" s="138" t="s">
        <v>982</v>
      </c>
      <c r="N63" s="129"/>
      <c r="O63" s="129"/>
      <c r="P63" s="129"/>
      <c r="Q63" s="129"/>
      <c r="R63" s="129"/>
      <c r="S63" s="129"/>
      <c r="T63" s="129"/>
    </row>
    <row r="64" spans="1:20" ht="30.5" customHeight="1" x14ac:dyDescent="0.2">
      <c r="A64" s="131" t="s">
        <v>95</v>
      </c>
      <c r="B64" s="131">
        <v>45301</v>
      </c>
      <c r="C64" s="132" t="s">
        <v>983</v>
      </c>
      <c r="D64" s="154" t="s">
        <v>97</v>
      </c>
      <c r="E64" s="169" t="s">
        <v>984</v>
      </c>
      <c r="F64" s="155">
        <v>1166713565</v>
      </c>
      <c r="G64" s="134" t="s">
        <v>117</v>
      </c>
      <c r="H64" s="134" t="s">
        <v>84</v>
      </c>
      <c r="I64" s="132" t="s">
        <v>985</v>
      </c>
      <c r="J64" s="135" t="s">
        <v>74</v>
      </c>
      <c r="K64" s="136" t="s">
        <v>221</v>
      </c>
      <c r="L64" s="137" t="str">
        <f t="shared" si="1"/>
        <v>6 | No Avanzó</v>
      </c>
      <c r="M64" s="138" t="s">
        <v>959</v>
      </c>
      <c r="N64" s="129"/>
      <c r="O64" s="129"/>
      <c r="P64" s="129"/>
      <c r="Q64" s="129"/>
      <c r="R64" s="129"/>
      <c r="S64" s="129"/>
      <c r="T64" s="129"/>
    </row>
    <row r="65" spans="1:20" ht="30.5" customHeight="1" x14ac:dyDescent="0.2">
      <c r="A65" s="131" t="s">
        <v>10</v>
      </c>
      <c r="B65" s="131">
        <v>45301</v>
      </c>
      <c r="C65" s="132" t="s">
        <v>986</v>
      </c>
      <c r="D65" s="154" t="s">
        <v>81</v>
      </c>
      <c r="E65" s="169" t="s">
        <v>987</v>
      </c>
      <c r="F65" s="155">
        <v>1126709929</v>
      </c>
      <c r="G65" s="134" t="s">
        <v>117</v>
      </c>
      <c r="H65" s="134" t="s">
        <v>84</v>
      </c>
      <c r="I65" s="132" t="s">
        <v>988</v>
      </c>
      <c r="J65" s="135" t="s">
        <v>74</v>
      </c>
      <c r="K65" s="136" t="s">
        <v>221</v>
      </c>
      <c r="L65" s="137" t="str">
        <f t="shared" si="1"/>
        <v>6 | No Avanzó</v>
      </c>
      <c r="M65" s="138" t="s">
        <v>989</v>
      </c>
      <c r="N65" s="129"/>
      <c r="O65" s="129"/>
      <c r="P65" s="129"/>
      <c r="Q65" s="129"/>
      <c r="R65" s="129"/>
      <c r="S65" s="129"/>
      <c r="T65" s="129"/>
    </row>
    <row r="66" spans="1:20" ht="30.5" customHeight="1" x14ac:dyDescent="0.2">
      <c r="A66" s="131" t="s">
        <v>95</v>
      </c>
      <c r="B66" s="131">
        <v>45302</v>
      </c>
      <c r="C66" s="132" t="s">
        <v>971</v>
      </c>
      <c r="D66" s="154" t="s">
        <v>97</v>
      </c>
      <c r="E66" s="169" t="s">
        <v>972</v>
      </c>
      <c r="F66" s="155">
        <v>1121558160</v>
      </c>
      <c r="G66" s="134" t="s">
        <v>117</v>
      </c>
      <c r="H66" s="134" t="s">
        <v>84</v>
      </c>
      <c r="I66" s="132" t="s">
        <v>973</v>
      </c>
      <c r="J66" s="135" t="s">
        <v>74</v>
      </c>
      <c r="K66" s="136" t="s">
        <v>221</v>
      </c>
      <c r="L66" s="137" t="str">
        <f t="shared" si="1"/>
        <v>6 | No Avanzó</v>
      </c>
      <c r="M66" s="138" t="s">
        <v>974</v>
      </c>
      <c r="N66" s="129"/>
      <c r="O66" s="129"/>
      <c r="P66" s="129"/>
      <c r="Q66" s="129"/>
      <c r="R66" s="129"/>
      <c r="S66" s="129"/>
      <c r="T66" s="129"/>
    </row>
    <row r="67" spans="1:20" ht="30.5" customHeight="1" x14ac:dyDescent="0.2">
      <c r="A67" s="131" t="s">
        <v>10</v>
      </c>
      <c r="B67" s="131">
        <v>45302</v>
      </c>
      <c r="C67" s="132" t="s">
        <v>975</v>
      </c>
      <c r="D67" s="154" t="s">
        <v>81</v>
      </c>
      <c r="E67" s="169" t="s">
        <v>976</v>
      </c>
      <c r="F67" s="155">
        <v>1157953926</v>
      </c>
      <c r="G67" s="134" t="s">
        <v>117</v>
      </c>
      <c r="H67" s="134" t="s">
        <v>84</v>
      </c>
      <c r="I67" s="132" t="s">
        <v>977</v>
      </c>
      <c r="J67" s="135" t="s">
        <v>175</v>
      </c>
      <c r="K67" s="136" t="s">
        <v>221</v>
      </c>
      <c r="L67" s="137" t="str">
        <f t="shared" si="1"/>
        <v>6 | No Avanzó</v>
      </c>
      <c r="M67" s="138" t="s">
        <v>978</v>
      </c>
      <c r="N67" s="129"/>
      <c r="O67" s="129"/>
      <c r="P67" s="129"/>
      <c r="Q67" s="129"/>
      <c r="R67" s="129"/>
      <c r="S67" s="129"/>
      <c r="T67" s="129"/>
    </row>
    <row r="68" spans="1:20" ht="30.5" customHeight="1" x14ac:dyDescent="0.2">
      <c r="A68" s="131" t="s">
        <v>10</v>
      </c>
      <c r="B68" s="131">
        <v>45303</v>
      </c>
      <c r="C68" s="132" t="s">
        <v>964</v>
      </c>
      <c r="D68" s="154" t="s">
        <v>89</v>
      </c>
      <c r="E68" s="169" t="s">
        <v>965</v>
      </c>
      <c r="F68" s="155">
        <v>1151502427</v>
      </c>
      <c r="G68" s="134" t="s">
        <v>117</v>
      </c>
      <c r="H68" s="134" t="s">
        <v>84</v>
      </c>
      <c r="I68" s="132" t="s">
        <v>966</v>
      </c>
      <c r="J68" s="135" t="s">
        <v>175</v>
      </c>
      <c r="K68" s="136" t="s">
        <v>221</v>
      </c>
      <c r="L68" s="137" t="str">
        <f t="shared" si="1"/>
        <v>6 | No Avanzó</v>
      </c>
      <c r="M68" s="138" t="s">
        <v>967</v>
      </c>
      <c r="N68" s="129"/>
      <c r="O68" s="129"/>
      <c r="P68" s="129"/>
      <c r="Q68" s="129"/>
      <c r="R68" s="129"/>
      <c r="S68" s="129"/>
      <c r="T68" s="129"/>
    </row>
    <row r="69" spans="1:20" ht="30.5" customHeight="1" x14ac:dyDescent="0.2">
      <c r="A69" s="131" t="s">
        <v>10</v>
      </c>
      <c r="B69" s="131">
        <v>45303</v>
      </c>
      <c r="C69" s="132" t="s">
        <v>968</v>
      </c>
      <c r="D69" s="154" t="s">
        <v>89</v>
      </c>
      <c r="E69" s="169" t="s">
        <v>969</v>
      </c>
      <c r="F69" s="155">
        <v>1131396614</v>
      </c>
      <c r="G69" s="134" t="s">
        <v>117</v>
      </c>
      <c r="H69" s="134" t="s">
        <v>84</v>
      </c>
      <c r="I69" s="132" t="s">
        <v>187</v>
      </c>
      <c r="J69" s="135" t="s">
        <v>175</v>
      </c>
      <c r="K69" s="136" t="s">
        <v>221</v>
      </c>
      <c r="L69" s="137" t="str">
        <f t="shared" si="1"/>
        <v>6 | No Avanzó</v>
      </c>
      <c r="M69" s="138" t="s">
        <v>970</v>
      </c>
      <c r="N69" s="129"/>
      <c r="O69" s="129"/>
      <c r="P69" s="129"/>
      <c r="Q69" s="129"/>
      <c r="R69" s="129"/>
      <c r="S69" s="129"/>
      <c r="T69" s="129"/>
    </row>
    <row r="70" spans="1:20" ht="30.5" customHeight="1" x14ac:dyDescent="0.2">
      <c r="A70" s="131" t="s">
        <v>10</v>
      </c>
      <c r="B70" s="131">
        <v>45306</v>
      </c>
      <c r="C70" s="132" t="s">
        <v>952</v>
      </c>
      <c r="D70" s="154" t="s">
        <v>89</v>
      </c>
      <c r="E70" s="169" t="s">
        <v>953</v>
      </c>
      <c r="F70" s="155">
        <v>1173600422</v>
      </c>
      <c r="G70" s="134" t="s">
        <v>117</v>
      </c>
      <c r="H70" s="134" t="s">
        <v>84</v>
      </c>
      <c r="I70" s="132" t="s">
        <v>954</v>
      </c>
      <c r="J70" s="135" t="s">
        <v>175</v>
      </c>
      <c r="K70" s="136" t="s">
        <v>221</v>
      </c>
      <c r="L70" s="137" t="str">
        <f t="shared" si="1"/>
        <v>6 | No Avanzó</v>
      </c>
      <c r="M70" s="138" t="s">
        <v>955</v>
      </c>
      <c r="N70" s="129"/>
      <c r="O70" s="129"/>
      <c r="P70" s="129"/>
      <c r="Q70" s="129"/>
      <c r="R70" s="129"/>
      <c r="S70" s="129"/>
      <c r="T70" s="129"/>
    </row>
    <row r="71" spans="1:20" ht="30.5" customHeight="1" x14ac:dyDescent="0.2">
      <c r="A71" s="131" t="s">
        <v>95</v>
      </c>
      <c r="B71" s="131">
        <v>45306</v>
      </c>
      <c r="C71" s="132" t="s">
        <v>956</v>
      </c>
      <c r="D71" s="154" t="s">
        <v>97</v>
      </c>
      <c r="E71" s="169" t="s">
        <v>957</v>
      </c>
      <c r="F71" s="155">
        <v>3515522972</v>
      </c>
      <c r="G71" s="134" t="s">
        <v>117</v>
      </c>
      <c r="H71" s="134" t="s">
        <v>84</v>
      </c>
      <c r="I71" s="132" t="s">
        <v>958</v>
      </c>
      <c r="J71" s="135" t="s">
        <v>74</v>
      </c>
      <c r="K71" s="136" t="s">
        <v>221</v>
      </c>
      <c r="L71" s="137" t="str">
        <f t="shared" si="1"/>
        <v>6 | No Avanzó</v>
      </c>
      <c r="M71" s="138" t="s">
        <v>959</v>
      </c>
      <c r="N71" s="129"/>
      <c r="O71" s="129"/>
      <c r="P71" s="129"/>
      <c r="Q71" s="129"/>
      <c r="R71" s="129"/>
      <c r="S71" s="129"/>
      <c r="T71" s="129"/>
    </row>
    <row r="72" spans="1:20" ht="30.5" customHeight="1" x14ac:dyDescent="0.2">
      <c r="A72" s="131" t="s">
        <v>95</v>
      </c>
      <c r="B72" s="131">
        <v>45306</v>
      </c>
      <c r="C72" s="132" t="s">
        <v>960</v>
      </c>
      <c r="D72" s="154" t="s">
        <v>97</v>
      </c>
      <c r="E72" s="197" t="s">
        <v>961</v>
      </c>
      <c r="F72" s="155">
        <v>1165683303</v>
      </c>
      <c r="G72" s="134" t="s">
        <v>117</v>
      </c>
      <c r="H72" s="134" t="s">
        <v>84</v>
      </c>
      <c r="I72" s="132" t="s">
        <v>962</v>
      </c>
      <c r="J72" s="135" t="s">
        <v>74</v>
      </c>
      <c r="K72" s="136" t="s">
        <v>221</v>
      </c>
      <c r="L72" s="137" t="str">
        <f t="shared" si="1"/>
        <v>6 | No Avanzó</v>
      </c>
      <c r="M72" s="138" t="s">
        <v>963</v>
      </c>
      <c r="N72" s="129"/>
      <c r="O72" s="129"/>
      <c r="P72" s="129"/>
      <c r="Q72" s="129"/>
      <c r="R72" s="129"/>
      <c r="S72" s="129"/>
      <c r="T72" s="129"/>
    </row>
    <row r="73" spans="1:20" ht="30.5" customHeight="1" x14ac:dyDescent="0.2">
      <c r="A73" s="131" t="s">
        <v>95</v>
      </c>
      <c r="B73" s="131">
        <v>45307</v>
      </c>
      <c r="C73" s="132" t="s">
        <v>949</v>
      </c>
      <c r="D73" s="154" t="s">
        <v>97</v>
      </c>
      <c r="E73" s="169" t="s">
        <v>950</v>
      </c>
      <c r="F73" s="155">
        <v>2613732137</v>
      </c>
      <c r="G73" s="134" t="s">
        <v>117</v>
      </c>
      <c r="H73" s="134" t="s">
        <v>84</v>
      </c>
      <c r="I73" s="132" t="s">
        <v>906</v>
      </c>
      <c r="J73" s="135" t="s">
        <v>74</v>
      </c>
      <c r="K73" s="136" t="s">
        <v>221</v>
      </c>
      <c r="L73" s="137" t="str">
        <f t="shared" si="1"/>
        <v>6 | No Avanzó</v>
      </c>
      <c r="M73" s="138" t="s">
        <v>951</v>
      </c>
      <c r="N73" s="129"/>
      <c r="O73" s="129"/>
      <c r="P73" s="129"/>
      <c r="Q73" s="129"/>
      <c r="R73" s="129"/>
      <c r="S73" s="129"/>
      <c r="T73" s="129"/>
    </row>
    <row r="74" spans="1:20" ht="30.5" customHeight="1" x14ac:dyDescent="0.2">
      <c r="A74" s="131" t="s">
        <v>10</v>
      </c>
      <c r="B74" s="131">
        <v>45309</v>
      </c>
      <c r="C74" s="132" t="s">
        <v>945</v>
      </c>
      <c r="D74" s="154" t="s">
        <v>89</v>
      </c>
      <c r="E74" s="169" t="s">
        <v>946</v>
      </c>
      <c r="F74" s="155">
        <v>1135649729</v>
      </c>
      <c r="G74" s="134" t="s">
        <v>117</v>
      </c>
      <c r="H74" s="134" t="s">
        <v>84</v>
      </c>
      <c r="I74" s="132" t="s">
        <v>947</v>
      </c>
      <c r="J74" s="135" t="s">
        <v>175</v>
      </c>
      <c r="K74" s="136" t="s">
        <v>221</v>
      </c>
      <c r="L74" s="137" t="str">
        <f t="shared" si="1"/>
        <v>6 | No Avanzó</v>
      </c>
      <c r="M74" s="138" t="s">
        <v>948</v>
      </c>
      <c r="N74" s="129"/>
      <c r="O74" s="129"/>
      <c r="P74" s="129"/>
      <c r="Q74" s="129"/>
      <c r="R74" s="129"/>
      <c r="S74" s="129"/>
      <c r="T74" s="129"/>
    </row>
    <row r="75" spans="1:20" ht="30.5" customHeight="1" x14ac:dyDescent="0.2">
      <c r="A75" s="131" t="s">
        <v>10</v>
      </c>
      <c r="B75" s="131">
        <v>45310</v>
      </c>
      <c r="C75" s="132" t="s">
        <v>939</v>
      </c>
      <c r="D75" s="154" t="s">
        <v>89</v>
      </c>
      <c r="E75" s="169" t="s">
        <v>940</v>
      </c>
      <c r="F75" s="155">
        <v>1139508741</v>
      </c>
      <c r="G75" s="134" t="s">
        <v>117</v>
      </c>
      <c r="H75" s="134" t="s">
        <v>84</v>
      </c>
      <c r="I75" s="132" t="s">
        <v>187</v>
      </c>
      <c r="J75" s="135" t="s">
        <v>175</v>
      </c>
      <c r="K75" s="136" t="s">
        <v>221</v>
      </c>
      <c r="L75" s="137" t="str">
        <f t="shared" si="1"/>
        <v>6 | No Avanzó</v>
      </c>
      <c r="M75" s="138" t="s">
        <v>941</v>
      </c>
      <c r="N75" s="129"/>
      <c r="O75" s="129"/>
      <c r="P75" s="129"/>
      <c r="Q75" s="129"/>
      <c r="R75" s="129"/>
      <c r="S75" s="129"/>
      <c r="T75" s="129"/>
    </row>
    <row r="76" spans="1:20" ht="30.5" customHeight="1" x14ac:dyDescent="0.2">
      <c r="A76" s="131" t="s">
        <v>10</v>
      </c>
      <c r="B76" s="131">
        <v>45310</v>
      </c>
      <c r="C76" s="132" t="s">
        <v>942</v>
      </c>
      <c r="D76" s="154" t="s">
        <v>81</v>
      </c>
      <c r="E76" s="169" t="s">
        <v>943</v>
      </c>
      <c r="F76" s="155">
        <v>1132102898</v>
      </c>
      <c r="G76" s="134" t="s">
        <v>117</v>
      </c>
      <c r="H76" s="134" t="s">
        <v>84</v>
      </c>
      <c r="I76" s="132" t="s">
        <v>187</v>
      </c>
      <c r="J76" s="135" t="s">
        <v>175</v>
      </c>
      <c r="K76" s="136" t="s">
        <v>221</v>
      </c>
      <c r="L76" s="137" t="str">
        <f t="shared" si="1"/>
        <v>6 | No Avanzó</v>
      </c>
      <c r="M76" s="138" t="s">
        <v>944</v>
      </c>
      <c r="N76" s="129"/>
      <c r="O76" s="129"/>
      <c r="P76" s="129"/>
      <c r="Q76" s="129"/>
      <c r="R76" s="129"/>
      <c r="S76" s="129"/>
      <c r="T76" s="129"/>
    </row>
    <row r="77" spans="1:20" ht="30.5" customHeight="1" x14ac:dyDescent="0.2">
      <c r="A77" s="131" t="s">
        <v>10</v>
      </c>
      <c r="B77" s="131">
        <v>45312</v>
      </c>
      <c r="C77" s="132" t="s">
        <v>936</v>
      </c>
      <c r="D77" s="154" t="s">
        <v>89</v>
      </c>
      <c r="E77" s="169" t="s">
        <v>937</v>
      </c>
      <c r="F77" s="155">
        <v>1164734500</v>
      </c>
      <c r="G77" s="134" t="s">
        <v>117</v>
      </c>
      <c r="H77" s="134" t="s">
        <v>84</v>
      </c>
      <c r="I77" s="132" t="s">
        <v>187</v>
      </c>
      <c r="J77" s="135" t="s">
        <v>175</v>
      </c>
      <c r="K77" s="136" t="s">
        <v>221</v>
      </c>
      <c r="L77" s="137" t="str">
        <f t="shared" si="1"/>
        <v>6 | No Avanzó</v>
      </c>
      <c r="M77" s="138" t="s">
        <v>938</v>
      </c>
      <c r="N77" s="129"/>
      <c r="O77" s="129"/>
      <c r="P77" s="129"/>
      <c r="Q77" s="129"/>
      <c r="R77" s="129"/>
      <c r="S77" s="129"/>
      <c r="T77" s="129"/>
    </row>
    <row r="78" spans="1:20" ht="30.5" customHeight="1" x14ac:dyDescent="0.2">
      <c r="A78" s="131" t="s">
        <v>10</v>
      </c>
      <c r="B78" s="131">
        <v>45313</v>
      </c>
      <c r="C78" s="132" t="s">
        <v>931</v>
      </c>
      <c r="D78" s="154" t="s">
        <v>81</v>
      </c>
      <c r="E78" s="169" t="s">
        <v>932</v>
      </c>
      <c r="F78" s="155" t="s">
        <v>933</v>
      </c>
      <c r="G78" s="134" t="s">
        <v>117</v>
      </c>
      <c r="H78" s="134" t="s">
        <v>78</v>
      </c>
      <c r="I78" s="132" t="s">
        <v>934</v>
      </c>
      <c r="J78" s="135" t="s">
        <v>175</v>
      </c>
      <c r="K78" s="136" t="s">
        <v>221</v>
      </c>
      <c r="L78" s="137" t="str">
        <f t="shared" si="1"/>
        <v>6 | No Avanzó</v>
      </c>
      <c r="M78" s="138" t="s">
        <v>935</v>
      </c>
      <c r="N78" s="129"/>
      <c r="O78" s="129"/>
      <c r="P78" s="129"/>
      <c r="Q78" s="129"/>
      <c r="R78" s="129"/>
      <c r="S78" s="129"/>
      <c r="T78" s="129"/>
    </row>
    <row r="79" spans="1:20" ht="30.5" customHeight="1" x14ac:dyDescent="0.2">
      <c r="A79" s="131" t="s">
        <v>95</v>
      </c>
      <c r="B79" s="131">
        <v>45314</v>
      </c>
      <c r="C79" s="132" t="s">
        <v>915</v>
      </c>
      <c r="D79" s="154" t="s">
        <v>97</v>
      </c>
      <c r="E79" s="169" t="s">
        <v>916</v>
      </c>
      <c r="F79" s="155">
        <v>1157383584</v>
      </c>
      <c r="G79" s="134" t="s">
        <v>117</v>
      </c>
      <c r="H79" s="134" t="s">
        <v>84</v>
      </c>
      <c r="I79" s="132" t="s">
        <v>917</v>
      </c>
      <c r="J79" s="135" t="s">
        <v>74</v>
      </c>
      <c r="K79" s="136" t="s">
        <v>221</v>
      </c>
      <c r="L79" s="137" t="str">
        <f t="shared" si="1"/>
        <v>6 | No Avanzó</v>
      </c>
      <c r="M79" s="138" t="s">
        <v>918</v>
      </c>
      <c r="N79" s="129"/>
      <c r="O79" s="129"/>
      <c r="P79" s="129"/>
      <c r="Q79" s="129"/>
      <c r="R79" s="129"/>
      <c r="S79" s="129"/>
      <c r="T79" s="129"/>
    </row>
    <row r="80" spans="1:20" ht="30.5" customHeight="1" x14ac:dyDescent="0.2">
      <c r="A80" s="131" t="s">
        <v>95</v>
      </c>
      <c r="B80" s="131">
        <v>45314</v>
      </c>
      <c r="C80" s="132" t="s">
        <v>919</v>
      </c>
      <c r="D80" s="154" t="s">
        <v>97</v>
      </c>
      <c r="E80" s="169" t="s">
        <v>920</v>
      </c>
      <c r="F80" s="155">
        <v>1127886098</v>
      </c>
      <c r="G80" s="134" t="s">
        <v>117</v>
      </c>
      <c r="H80" s="134" t="s">
        <v>84</v>
      </c>
      <c r="I80" s="132" t="s">
        <v>921</v>
      </c>
      <c r="J80" s="135" t="s">
        <v>74</v>
      </c>
      <c r="K80" s="136" t="s">
        <v>221</v>
      </c>
      <c r="L80" s="137" t="str">
        <f t="shared" si="1"/>
        <v>6 | No Avanzó</v>
      </c>
      <c r="M80" s="138" t="s">
        <v>922</v>
      </c>
      <c r="N80" s="129"/>
      <c r="O80" s="129"/>
      <c r="P80" s="129"/>
      <c r="Q80" s="129"/>
      <c r="R80" s="129"/>
      <c r="S80" s="129"/>
      <c r="T80" s="129"/>
    </row>
    <row r="81" spans="1:20" ht="30.5" customHeight="1" x14ac:dyDescent="0.2">
      <c r="A81" s="131" t="s">
        <v>95</v>
      </c>
      <c r="B81" s="131">
        <v>45314</v>
      </c>
      <c r="C81" s="132" t="s">
        <v>923</v>
      </c>
      <c r="D81" s="154" t="s">
        <v>97</v>
      </c>
      <c r="E81" s="169" t="s">
        <v>924</v>
      </c>
      <c r="F81" s="155">
        <v>1139072514</v>
      </c>
      <c r="G81" s="134" t="s">
        <v>117</v>
      </c>
      <c r="H81" s="134" t="s">
        <v>84</v>
      </c>
      <c r="I81" s="132" t="s">
        <v>925</v>
      </c>
      <c r="J81" s="135" t="s">
        <v>74</v>
      </c>
      <c r="K81" s="136" t="s">
        <v>221</v>
      </c>
      <c r="L81" s="137" t="str">
        <f t="shared" si="1"/>
        <v>6 | No Avanzó</v>
      </c>
      <c r="M81" s="138" t="s">
        <v>926</v>
      </c>
      <c r="N81" s="129"/>
      <c r="O81" s="129"/>
      <c r="P81" s="129"/>
      <c r="Q81" s="129"/>
      <c r="R81" s="129"/>
      <c r="S81" s="129"/>
      <c r="T81" s="129"/>
    </row>
    <row r="82" spans="1:20" ht="30.5" customHeight="1" x14ac:dyDescent="0.2">
      <c r="A82" s="131" t="s">
        <v>10</v>
      </c>
      <c r="B82" s="131">
        <v>45314</v>
      </c>
      <c r="C82" s="132" t="s">
        <v>927</v>
      </c>
      <c r="D82" s="154" t="s">
        <v>81</v>
      </c>
      <c r="E82" s="169" t="s">
        <v>928</v>
      </c>
      <c r="F82" s="155">
        <v>1123877039</v>
      </c>
      <c r="G82" s="134" t="s">
        <v>117</v>
      </c>
      <c r="H82" s="134" t="s">
        <v>84</v>
      </c>
      <c r="I82" s="132" t="s">
        <v>929</v>
      </c>
      <c r="J82" s="135" t="s">
        <v>175</v>
      </c>
      <c r="K82" s="136" t="s">
        <v>221</v>
      </c>
      <c r="L82" s="137" t="str">
        <f t="shared" si="1"/>
        <v>6 | No Avanzó</v>
      </c>
      <c r="M82" s="138" t="s">
        <v>930</v>
      </c>
      <c r="N82" s="129"/>
      <c r="O82" s="129"/>
      <c r="P82" s="129"/>
      <c r="Q82" s="129"/>
      <c r="R82" s="129"/>
      <c r="S82" s="129"/>
      <c r="T82" s="129"/>
    </row>
    <row r="83" spans="1:20" ht="30.5" customHeight="1" x14ac:dyDescent="0.2">
      <c r="A83" s="131" t="s">
        <v>95</v>
      </c>
      <c r="B83" s="131">
        <v>45315</v>
      </c>
      <c r="C83" s="132" t="s">
        <v>911</v>
      </c>
      <c r="D83" s="154" t="s">
        <v>97</v>
      </c>
      <c r="E83" s="169" t="s">
        <v>912</v>
      </c>
      <c r="F83" s="155">
        <v>1136569395</v>
      </c>
      <c r="G83" s="134" t="s">
        <v>117</v>
      </c>
      <c r="H83" s="134" t="s">
        <v>84</v>
      </c>
      <c r="I83" s="132" t="s">
        <v>913</v>
      </c>
      <c r="J83" s="135" t="s">
        <v>74</v>
      </c>
      <c r="K83" s="136" t="s">
        <v>221</v>
      </c>
      <c r="L83" s="137" t="str">
        <f t="shared" si="1"/>
        <v>6 | No Avanzó</v>
      </c>
      <c r="M83" s="138" t="s">
        <v>914</v>
      </c>
      <c r="N83" s="129"/>
      <c r="O83" s="129"/>
      <c r="P83" s="129"/>
      <c r="Q83" s="129"/>
      <c r="R83" s="129"/>
      <c r="S83" s="129"/>
      <c r="T83" s="129"/>
    </row>
    <row r="84" spans="1:20" ht="30.5" customHeight="1" x14ac:dyDescent="0.2">
      <c r="A84" s="131" t="s">
        <v>10</v>
      </c>
      <c r="B84" s="131">
        <v>45316</v>
      </c>
      <c r="C84" s="132" t="s">
        <v>908</v>
      </c>
      <c r="D84" s="154" t="s">
        <v>89</v>
      </c>
      <c r="E84" s="169" t="s">
        <v>909</v>
      </c>
      <c r="F84" s="155">
        <v>1158566844</v>
      </c>
      <c r="G84" s="134" t="s">
        <v>117</v>
      </c>
      <c r="H84" s="134" t="s">
        <v>84</v>
      </c>
      <c r="I84" s="132" t="s">
        <v>187</v>
      </c>
      <c r="J84" s="135" t="s">
        <v>175</v>
      </c>
      <c r="K84" s="136" t="s">
        <v>221</v>
      </c>
      <c r="L84" s="137" t="str">
        <f t="shared" si="1"/>
        <v>6 | No Avanzó</v>
      </c>
      <c r="M84" s="138" t="s">
        <v>910</v>
      </c>
      <c r="N84" s="129"/>
      <c r="O84" s="129"/>
      <c r="P84" s="129"/>
      <c r="Q84" s="129"/>
      <c r="R84" s="129"/>
      <c r="S84" s="129"/>
      <c r="T84" s="129"/>
    </row>
    <row r="85" spans="1:20" ht="30.5" customHeight="1" x14ac:dyDescent="0.2">
      <c r="A85" s="131" t="s">
        <v>95</v>
      </c>
      <c r="B85" s="131">
        <v>45317</v>
      </c>
      <c r="C85" s="132" t="s">
        <v>904</v>
      </c>
      <c r="D85" s="154" t="s">
        <v>97</v>
      </c>
      <c r="E85" s="169" t="s">
        <v>905</v>
      </c>
      <c r="F85" s="155">
        <v>1136919048</v>
      </c>
      <c r="G85" s="134" t="s">
        <v>117</v>
      </c>
      <c r="H85" s="134" t="s">
        <v>84</v>
      </c>
      <c r="I85" s="132" t="s">
        <v>906</v>
      </c>
      <c r="J85" s="135" t="s">
        <v>74</v>
      </c>
      <c r="K85" s="136" t="s">
        <v>221</v>
      </c>
      <c r="L85" s="137" t="str">
        <f t="shared" si="1"/>
        <v>6 | No Avanzó</v>
      </c>
      <c r="M85" s="138" t="s">
        <v>907</v>
      </c>
      <c r="N85" s="129"/>
      <c r="O85" s="129"/>
      <c r="P85" s="129"/>
      <c r="Q85" s="129"/>
      <c r="R85" s="129"/>
      <c r="S85" s="129"/>
      <c r="T85" s="129"/>
    </row>
    <row r="86" spans="1:20" ht="30.5" customHeight="1" x14ac:dyDescent="0.2">
      <c r="A86" s="131" t="s">
        <v>95</v>
      </c>
      <c r="B86" s="131">
        <v>45320</v>
      </c>
      <c r="C86" s="132" t="s">
        <v>900</v>
      </c>
      <c r="D86" s="154" t="s">
        <v>97</v>
      </c>
      <c r="E86" s="169" t="s">
        <v>901</v>
      </c>
      <c r="F86" s="155" t="s">
        <v>902</v>
      </c>
      <c r="G86" s="134" t="s">
        <v>117</v>
      </c>
      <c r="H86" s="134" t="s">
        <v>84</v>
      </c>
      <c r="I86" s="132" t="s">
        <v>903</v>
      </c>
      <c r="J86" s="135" t="s">
        <v>74</v>
      </c>
      <c r="K86" s="136" t="s">
        <v>221</v>
      </c>
      <c r="L86" s="137" t="str">
        <f t="shared" si="1"/>
        <v>6 | No Avanzó</v>
      </c>
      <c r="M86" s="138" t="s">
        <v>619</v>
      </c>
      <c r="N86" s="129"/>
      <c r="O86" s="129"/>
      <c r="P86" s="129"/>
      <c r="Q86" s="129"/>
      <c r="R86" s="129"/>
      <c r="S86" s="129"/>
      <c r="T86" s="129"/>
    </row>
    <row r="87" spans="1:20" ht="30.5" customHeight="1" x14ac:dyDescent="0.2">
      <c r="A87" s="131" t="s">
        <v>95</v>
      </c>
      <c r="B87" s="131">
        <v>45321</v>
      </c>
      <c r="C87" s="132" t="s">
        <v>896</v>
      </c>
      <c r="D87" s="154" t="s">
        <v>97</v>
      </c>
      <c r="E87" s="169" t="s">
        <v>897</v>
      </c>
      <c r="F87" s="155">
        <v>1163973911</v>
      </c>
      <c r="G87" s="134" t="s">
        <v>117</v>
      </c>
      <c r="H87" s="134" t="s">
        <v>84</v>
      </c>
      <c r="I87" s="132" t="s">
        <v>898</v>
      </c>
      <c r="J87" s="135" t="s">
        <v>175</v>
      </c>
      <c r="K87" s="136" t="s">
        <v>221</v>
      </c>
      <c r="L87" s="137" t="str">
        <f t="shared" si="1"/>
        <v>6 | No Avanzó</v>
      </c>
      <c r="M87" s="138" t="s">
        <v>899</v>
      </c>
      <c r="N87" s="129"/>
      <c r="O87" s="129"/>
      <c r="P87" s="129"/>
      <c r="Q87" s="129"/>
      <c r="R87" s="129"/>
      <c r="S87" s="129"/>
      <c r="T87" s="129"/>
    </row>
    <row r="88" spans="1:20" ht="30.5" customHeight="1" x14ac:dyDescent="0.2">
      <c r="A88" s="131" t="s">
        <v>10</v>
      </c>
      <c r="B88" s="131">
        <v>45322</v>
      </c>
      <c r="C88" s="132" t="s">
        <v>892</v>
      </c>
      <c r="D88" s="154" t="s">
        <v>89</v>
      </c>
      <c r="E88" s="169" t="s">
        <v>893</v>
      </c>
      <c r="F88" s="155">
        <v>1144278385</v>
      </c>
      <c r="G88" s="134" t="s">
        <v>117</v>
      </c>
      <c r="H88" s="134" t="s">
        <v>84</v>
      </c>
      <c r="I88" s="132" t="s">
        <v>894</v>
      </c>
      <c r="J88" s="135" t="s">
        <v>175</v>
      </c>
      <c r="K88" s="136" t="s">
        <v>221</v>
      </c>
      <c r="L88" s="137" t="str">
        <f t="shared" si="1"/>
        <v>6 | No Avanzó</v>
      </c>
      <c r="M88" s="138" t="s">
        <v>895</v>
      </c>
      <c r="N88" s="129"/>
      <c r="O88" s="129"/>
      <c r="P88" s="129"/>
      <c r="Q88" s="129"/>
      <c r="R88" s="129"/>
      <c r="S88" s="129"/>
      <c r="T88" s="129"/>
    </row>
    <row r="89" spans="1:20" ht="30.5" customHeight="1" x14ac:dyDescent="0.2">
      <c r="A89" s="131" t="s">
        <v>95</v>
      </c>
      <c r="B89" s="131">
        <v>45323</v>
      </c>
      <c r="C89" s="132" t="s">
        <v>884</v>
      </c>
      <c r="D89" s="154" t="s">
        <v>97</v>
      </c>
      <c r="E89" s="169" t="s">
        <v>885</v>
      </c>
      <c r="F89" s="155">
        <v>1135798204</v>
      </c>
      <c r="G89" s="134" t="s">
        <v>117</v>
      </c>
      <c r="H89" s="134" t="s">
        <v>84</v>
      </c>
      <c r="I89" s="132" t="s">
        <v>886</v>
      </c>
      <c r="J89" s="135" t="s">
        <v>175</v>
      </c>
      <c r="K89" s="136" t="s">
        <v>221</v>
      </c>
      <c r="L89" s="137" t="str">
        <f t="shared" si="1"/>
        <v>6 | No Avanzó</v>
      </c>
      <c r="M89" s="138" t="s">
        <v>887</v>
      </c>
      <c r="N89" s="129"/>
      <c r="O89" s="129"/>
      <c r="P89" s="129"/>
      <c r="Q89" s="129"/>
      <c r="R89" s="129"/>
      <c r="S89" s="129"/>
      <c r="T89" s="129"/>
    </row>
    <row r="90" spans="1:20" ht="30.5" customHeight="1" x14ac:dyDescent="0.2">
      <c r="A90" s="131" t="s">
        <v>95</v>
      </c>
      <c r="B90" s="131">
        <v>45323</v>
      </c>
      <c r="C90" s="132" t="s">
        <v>888</v>
      </c>
      <c r="D90" s="154" t="s">
        <v>97</v>
      </c>
      <c r="E90" s="169" t="s">
        <v>889</v>
      </c>
      <c r="F90" s="155">
        <v>1122552595</v>
      </c>
      <c r="G90" s="134" t="s">
        <v>117</v>
      </c>
      <c r="H90" s="134" t="s">
        <v>84</v>
      </c>
      <c r="I90" s="132" t="s">
        <v>890</v>
      </c>
      <c r="J90" s="135" t="s">
        <v>74</v>
      </c>
      <c r="K90" s="136" t="s">
        <v>221</v>
      </c>
      <c r="L90" s="137" t="str">
        <f t="shared" si="1"/>
        <v>6 | No Avanzó</v>
      </c>
      <c r="M90" s="138" t="s">
        <v>891</v>
      </c>
      <c r="N90" s="129"/>
      <c r="O90" s="129"/>
      <c r="P90" s="129"/>
      <c r="Q90" s="129"/>
      <c r="R90" s="129"/>
      <c r="S90" s="129"/>
      <c r="T90" s="129"/>
    </row>
    <row r="91" spans="1:20" ht="30.5" customHeight="1" x14ac:dyDescent="0.2">
      <c r="A91" s="131" t="s">
        <v>95</v>
      </c>
      <c r="B91" s="131">
        <v>45324</v>
      </c>
      <c r="C91" s="132" t="s">
        <v>880</v>
      </c>
      <c r="D91" s="154" t="s">
        <v>97</v>
      </c>
      <c r="E91" s="169" t="s">
        <v>881</v>
      </c>
      <c r="F91" s="155">
        <v>1147765624</v>
      </c>
      <c r="G91" s="134" t="s">
        <v>117</v>
      </c>
      <c r="H91" s="134" t="s">
        <v>84</v>
      </c>
      <c r="I91" s="132" t="s">
        <v>882</v>
      </c>
      <c r="J91" s="135" t="s">
        <v>175</v>
      </c>
      <c r="K91" s="136" t="s">
        <v>221</v>
      </c>
      <c r="L91" s="137" t="str">
        <f t="shared" si="1"/>
        <v>6 | No Avanzó</v>
      </c>
      <c r="M91" s="138" t="s">
        <v>883</v>
      </c>
      <c r="N91" s="129"/>
      <c r="O91" s="129"/>
      <c r="P91" s="129"/>
      <c r="Q91" s="129"/>
      <c r="R91" s="129"/>
      <c r="S91" s="129"/>
      <c r="T91" s="129"/>
    </row>
    <row r="92" spans="1:20" ht="30.5" customHeight="1" x14ac:dyDescent="0.2">
      <c r="A92" s="131" t="s">
        <v>10</v>
      </c>
      <c r="B92" s="131">
        <v>45325</v>
      </c>
      <c r="C92" s="132" t="s">
        <v>876</v>
      </c>
      <c r="D92" s="154" t="s">
        <v>89</v>
      </c>
      <c r="E92" s="169" t="s">
        <v>877</v>
      </c>
      <c r="F92" s="155">
        <v>1127532850</v>
      </c>
      <c r="G92" s="134" t="s">
        <v>117</v>
      </c>
      <c r="H92" s="134" t="s">
        <v>84</v>
      </c>
      <c r="I92" s="132" t="s">
        <v>878</v>
      </c>
      <c r="J92" s="135" t="s">
        <v>175</v>
      </c>
      <c r="K92" s="136" t="s">
        <v>221</v>
      </c>
      <c r="L92" s="137" t="str">
        <f t="shared" si="1"/>
        <v>6 | No Avanzó</v>
      </c>
      <c r="M92" s="138" t="s">
        <v>879</v>
      </c>
      <c r="N92" s="129"/>
      <c r="O92" s="129"/>
      <c r="P92" s="129"/>
      <c r="Q92" s="129"/>
      <c r="R92" s="129"/>
      <c r="S92" s="129"/>
      <c r="T92" s="129"/>
    </row>
    <row r="93" spans="1:20" ht="30.5" customHeight="1" x14ac:dyDescent="0.2">
      <c r="A93" s="131" t="s">
        <v>10</v>
      </c>
      <c r="B93" s="131">
        <v>45328</v>
      </c>
      <c r="C93" s="132" t="s">
        <v>866</v>
      </c>
      <c r="D93" s="154" t="s">
        <v>89</v>
      </c>
      <c r="E93" s="169" t="s">
        <v>867</v>
      </c>
      <c r="F93" s="155">
        <v>1145234848</v>
      </c>
      <c r="G93" s="134" t="s">
        <v>117</v>
      </c>
      <c r="H93" s="134" t="s">
        <v>84</v>
      </c>
      <c r="I93" s="132" t="s">
        <v>187</v>
      </c>
      <c r="J93" s="135" t="s">
        <v>175</v>
      </c>
      <c r="K93" s="136" t="s">
        <v>221</v>
      </c>
      <c r="L93" s="137" t="str">
        <f t="shared" si="1"/>
        <v>6 | No Avanzó</v>
      </c>
      <c r="M93" s="138" t="s">
        <v>868</v>
      </c>
      <c r="N93" s="129"/>
      <c r="O93" s="129"/>
      <c r="P93" s="129"/>
      <c r="Q93" s="129"/>
      <c r="R93" s="129"/>
      <c r="S93" s="129"/>
      <c r="T93" s="129"/>
    </row>
    <row r="94" spans="1:20" ht="30.5" customHeight="1" x14ac:dyDescent="0.2">
      <c r="A94" s="131" t="s">
        <v>10</v>
      </c>
      <c r="B94" s="131">
        <v>45328</v>
      </c>
      <c r="C94" s="132" t="s">
        <v>869</v>
      </c>
      <c r="D94" s="154" t="s">
        <v>89</v>
      </c>
      <c r="E94" s="169" t="s">
        <v>870</v>
      </c>
      <c r="F94" s="155">
        <v>1132985286</v>
      </c>
      <c r="G94" s="134" t="s">
        <v>117</v>
      </c>
      <c r="H94" s="134" t="s">
        <v>84</v>
      </c>
      <c r="I94" s="132" t="s">
        <v>187</v>
      </c>
      <c r="J94" s="135" t="s">
        <v>175</v>
      </c>
      <c r="K94" s="136" t="s">
        <v>221</v>
      </c>
      <c r="L94" s="137" t="str">
        <f t="shared" si="1"/>
        <v>6 | No Avanzó</v>
      </c>
      <c r="M94" s="138" t="s">
        <v>871</v>
      </c>
      <c r="N94" s="129"/>
      <c r="O94" s="129"/>
      <c r="P94" s="129"/>
      <c r="Q94" s="129"/>
      <c r="R94" s="129"/>
      <c r="S94" s="129"/>
      <c r="T94" s="129"/>
    </row>
    <row r="95" spans="1:20" ht="30.5" customHeight="1" x14ac:dyDescent="0.2">
      <c r="A95" s="131" t="s">
        <v>95</v>
      </c>
      <c r="B95" s="131">
        <v>45328</v>
      </c>
      <c r="C95" s="132" t="s">
        <v>872</v>
      </c>
      <c r="D95" s="154" t="s">
        <v>97</v>
      </c>
      <c r="E95" s="169" t="s">
        <v>873</v>
      </c>
      <c r="F95" s="155">
        <v>1126898541</v>
      </c>
      <c r="G95" s="134" t="s">
        <v>117</v>
      </c>
      <c r="H95" s="134" t="s">
        <v>84</v>
      </c>
      <c r="I95" s="132" t="s">
        <v>874</v>
      </c>
      <c r="J95" s="135" t="s">
        <v>175</v>
      </c>
      <c r="K95" s="136" t="s">
        <v>221</v>
      </c>
      <c r="L95" s="137" t="str">
        <f t="shared" si="1"/>
        <v>6 | No Avanzó</v>
      </c>
      <c r="M95" s="138" t="s">
        <v>875</v>
      </c>
      <c r="N95" s="129"/>
      <c r="O95" s="129"/>
      <c r="P95" s="129"/>
      <c r="Q95" s="129"/>
      <c r="R95" s="129"/>
      <c r="S95" s="129"/>
      <c r="T95" s="129"/>
    </row>
    <row r="96" spans="1:20" ht="30.5" customHeight="1" x14ac:dyDescent="0.2">
      <c r="A96" s="131" t="s">
        <v>10</v>
      </c>
      <c r="B96" s="131">
        <v>45329</v>
      </c>
      <c r="C96" s="132" t="s">
        <v>842</v>
      </c>
      <c r="D96" s="154" t="s">
        <v>89</v>
      </c>
      <c r="E96" s="169" t="s">
        <v>843</v>
      </c>
      <c r="F96" s="155">
        <v>1130425503</v>
      </c>
      <c r="G96" s="134" t="s">
        <v>117</v>
      </c>
      <c r="H96" s="134" t="s">
        <v>84</v>
      </c>
      <c r="I96" s="132" t="s">
        <v>844</v>
      </c>
      <c r="J96" s="135" t="s">
        <v>175</v>
      </c>
      <c r="K96" s="136" t="s">
        <v>221</v>
      </c>
      <c r="L96" s="137" t="str">
        <f t="shared" si="1"/>
        <v>6 | No Avanzó</v>
      </c>
      <c r="M96" s="138" t="s">
        <v>845</v>
      </c>
      <c r="N96" s="129"/>
      <c r="O96" s="129"/>
      <c r="P96" s="129"/>
      <c r="Q96" s="129"/>
      <c r="R96" s="129"/>
      <c r="S96" s="129"/>
      <c r="T96" s="129"/>
    </row>
    <row r="97" spans="1:20" ht="30.5" customHeight="1" x14ac:dyDescent="0.2">
      <c r="A97" s="131" t="s">
        <v>10</v>
      </c>
      <c r="B97" s="131">
        <v>45329</v>
      </c>
      <c r="C97" s="132" t="s">
        <v>846</v>
      </c>
      <c r="D97" s="154" t="s">
        <v>89</v>
      </c>
      <c r="E97" s="169" t="s">
        <v>847</v>
      </c>
      <c r="F97" s="155">
        <v>1141628705</v>
      </c>
      <c r="G97" s="134" t="s">
        <v>117</v>
      </c>
      <c r="H97" s="134" t="s">
        <v>84</v>
      </c>
      <c r="I97" s="132" t="s">
        <v>848</v>
      </c>
      <c r="J97" s="135" t="s">
        <v>175</v>
      </c>
      <c r="K97" s="136" t="s">
        <v>221</v>
      </c>
      <c r="L97" s="137" t="str">
        <f t="shared" si="1"/>
        <v>6 | No Avanzó</v>
      </c>
      <c r="M97" s="138" t="s">
        <v>849</v>
      </c>
      <c r="N97" s="129"/>
      <c r="O97" s="129"/>
      <c r="P97" s="129"/>
      <c r="Q97" s="129"/>
      <c r="R97" s="129"/>
      <c r="S97" s="129"/>
      <c r="T97" s="129"/>
    </row>
    <row r="98" spans="1:20" ht="30.5" customHeight="1" x14ac:dyDescent="0.2">
      <c r="A98" s="131" t="s">
        <v>10</v>
      </c>
      <c r="B98" s="131">
        <v>45329</v>
      </c>
      <c r="C98" s="132" t="s">
        <v>850</v>
      </c>
      <c r="D98" s="154" t="s">
        <v>89</v>
      </c>
      <c r="E98" s="169" t="s">
        <v>851</v>
      </c>
      <c r="F98" s="155">
        <v>1166594174</v>
      </c>
      <c r="G98" s="134" t="s">
        <v>117</v>
      </c>
      <c r="H98" s="134" t="s">
        <v>84</v>
      </c>
      <c r="I98" s="132" t="s">
        <v>187</v>
      </c>
      <c r="J98" s="135" t="s">
        <v>175</v>
      </c>
      <c r="K98" s="136" t="s">
        <v>221</v>
      </c>
      <c r="L98" s="137" t="str">
        <f t="shared" si="1"/>
        <v>6 | No Avanzó</v>
      </c>
      <c r="M98" s="138" t="s">
        <v>852</v>
      </c>
      <c r="N98" s="129"/>
      <c r="O98" s="129"/>
      <c r="P98" s="129"/>
      <c r="Q98" s="129"/>
      <c r="R98" s="129"/>
      <c r="S98" s="129"/>
      <c r="T98" s="129"/>
    </row>
    <row r="99" spans="1:20" ht="30.5" customHeight="1" x14ac:dyDescent="0.2">
      <c r="A99" s="131" t="s">
        <v>10</v>
      </c>
      <c r="B99" s="131">
        <v>45329</v>
      </c>
      <c r="C99" s="132" t="s">
        <v>853</v>
      </c>
      <c r="D99" s="154" t="s">
        <v>81</v>
      </c>
      <c r="E99" s="169" t="s">
        <v>854</v>
      </c>
      <c r="F99" s="155" t="s">
        <v>855</v>
      </c>
      <c r="G99" s="134" t="s">
        <v>117</v>
      </c>
      <c r="H99" s="134" t="s">
        <v>84</v>
      </c>
      <c r="I99" s="132" t="s">
        <v>856</v>
      </c>
      <c r="J99" s="135" t="s">
        <v>175</v>
      </c>
      <c r="K99" s="136" t="s">
        <v>221</v>
      </c>
      <c r="L99" s="137" t="str">
        <f t="shared" si="1"/>
        <v>6 | No Avanzó</v>
      </c>
      <c r="M99" s="138" t="s">
        <v>857</v>
      </c>
      <c r="N99" s="129"/>
      <c r="O99" s="129"/>
      <c r="P99" s="129"/>
      <c r="Q99" s="129"/>
      <c r="R99" s="129"/>
      <c r="S99" s="129"/>
      <c r="T99" s="129"/>
    </row>
    <row r="100" spans="1:20" ht="30.5" customHeight="1" x14ac:dyDescent="0.2">
      <c r="A100" s="131" t="s">
        <v>95</v>
      </c>
      <c r="B100" s="131">
        <v>45329</v>
      </c>
      <c r="C100" s="132" t="s">
        <v>858</v>
      </c>
      <c r="D100" s="154" t="s">
        <v>97</v>
      </c>
      <c r="E100" s="169" t="s">
        <v>859</v>
      </c>
      <c r="F100" s="155">
        <v>1168005108</v>
      </c>
      <c r="G100" s="134" t="s">
        <v>117</v>
      </c>
      <c r="H100" s="134" t="s">
        <v>84</v>
      </c>
      <c r="I100" s="132" t="s">
        <v>860</v>
      </c>
      <c r="J100" s="135" t="s">
        <v>175</v>
      </c>
      <c r="K100" s="136" t="s">
        <v>221</v>
      </c>
      <c r="L100" s="137" t="str">
        <f t="shared" si="1"/>
        <v>6 | No Avanzó</v>
      </c>
      <c r="M100" s="138" t="s">
        <v>861</v>
      </c>
      <c r="N100" s="129"/>
      <c r="O100" s="129"/>
      <c r="P100" s="129"/>
      <c r="Q100" s="129"/>
      <c r="R100" s="129"/>
      <c r="S100" s="129"/>
      <c r="T100" s="129"/>
    </row>
    <row r="101" spans="1:20" ht="30.5" customHeight="1" x14ac:dyDescent="0.2">
      <c r="A101" s="131" t="s">
        <v>95</v>
      </c>
      <c r="B101" s="131">
        <v>45329</v>
      </c>
      <c r="C101" s="132" t="s">
        <v>862</v>
      </c>
      <c r="D101" s="154" t="s">
        <v>97</v>
      </c>
      <c r="E101" s="169" t="s">
        <v>863</v>
      </c>
      <c r="F101" s="155">
        <v>1169512424</v>
      </c>
      <c r="G101" s="134" t="s">
        <v>117</v>
      </c>
      <c r="H101" s="134" t="s">
        <v>84</v>
      </c>
      <c r="I101" s="132" t="s">
        <v>864</v>
      </c>
      <c r="J101" s="135" t="s">
        <v>175</v>
      </c>
      <c r="K101" s="136" t="s">
        <v>221</v>
      </c>
      <c r="L101" s="137" t="str">
        <f t="shared" si="1"/>
        <v>6 | No Avanzó</v>
      </c>
      <c r="M101" s="138" t="s">
        <v>865</v>
      </c>
      <c r="N101" s="129"/>
      <c r="O101" s="129"/>
      <c r="P101" s="129"/>
      <c r="Q101" s="129"/>
      <c r="R101" s="129"/>
      <c r="S101" s="129"/>
      <c r="T101" s="129"/>
    </row>
    <row r="102" spans="1:20" ht="30.5" customHeight="1" x14ac:dyDescent="0.2">
      <c r="A102" s="131" t="s">
        <v>10</v>
      </c>
      <c r="B102" s="131">
        <v>45330</v>
      </c>
      <c r="C102" s="132" t="s">
        <v>839</v>
      </c>
      <c r="D102" s="154" t="s">
        <v>89</v>
      </c>
      <c r="E102" s="169" t="s">
        <v>840</v>
      </c>
      <c r="F102" s="155">
        <v>1152499728</v>
      </c>
      <c r="G102" s="134" t="s">
        <v>117</v>
      </c>
      <c r="H102" s="134" t="s">
        <v>84</v>
      </c>
      <c r="I102" s="132" t="s">
        <v>187</v>
      </c>
      <c r="J102" s="135" t="s">
        <v>175</v>
      </c>
      <c r="K102" s="136" t="s">
        <v>221</v>
      </c>
      <c r="L102" s="137" t="str">
        <f t="shared" si="1"/>
        <v>6 | No Avanzó</v>
      </c>
      <c r="M102" s="138" t="s">
        <v>841</v>
      </c>
      <c r="N102" s="129"/>
      <c r="O102" s="129"/>
      <c r="P102" s="129"/>
      <c r="Q102" s="129"/>
      <c r="R102" s="129"/>
      <c r="S102" s="129"/>
      <c r="T102" s="129"/>
    </row>
    <row r="103" spans="1:20" ht="30.5" customHeight="1" x14ac:dyDescent="0.2">
      <c r="A103" s="131" t="s">
        <v>10</v>
      </c>
      <c r="B103" s="131">
        <v>45336</v>
      </c>
      <c r="C103" s="132" t="s">
        <v>832</v>
      </c>
      <c r="D103" s="154" t="s">
        <v>89</v>
      </c>
      <c r="E103" s="169" t="s">
        <v>833</v>
      </c>
      <c r="F103" s="155">
        <v>1151412541</v>
      </c>
      <c r="G103" s="134" t="s">
        <v>117</v>
      </c>
      <c r="H103" s="134" t="s">
        <v>84</v>
      </c>
      <c r="I103" s="132" t="s">
        <v>187</v>
      </c>
      <c r="J103" s="135" t="s">
        <v>175</v>
      </c>
      <c r="K103" s="136" t="s">
        <v>221</v>
      </c>
      <c r="L103" s="137" t="str">
        <f t="shared" si="1"/>
        <v>6 | No Avanzó</v>
      </c>
      <c r="M103" s="138" t="s">
        <v>834</v>
      </c>
      <c r="N103" s="129"/>
      <c r="O103" s="129"/>
      <c r="P103" s="129"/>
      <c r="Q103" s="129"/>
      <c r="R103" s="129"/>
      <c r="S103" s="129"/>
      <c r="T103" s="129"/>
    </row>
    <row r="104" spans="1:20" ht="30.5" customHeight="1" x14ac:dyDescent="0.2">
      <c r="A104" s="131" t="s">
        <v>95</v>
      </c>
      <c r="B104" s="131">
        <v>45336</v>
      </c>
      <c r="C104" s="132" t="s">
        <v>835</v>
      </c>
      <c r="D104" s="154" t="s">
        <v>97</v>
      </c>
      <c r="E104" s="169" t="s">
        <v>836</v>
      </c>
      <c r="F104" s="155">
        <v>1132158354</v>
      </c>
      <c r="G104" s="134" t="s">
        <v>117</v>
      </c>
      <c r="H104" s="134" t="s">
        <v>84</v>
      </c>
      <c r="I104" s="132" t="s">
        <v>837</v>
      </c>
      <c r="J104" s="135" t="s">
        <v>175</v>
      </c>
      <c r="K104" s="136" t="s">
        <v>221</v>
      </c>
      <c r="L104" s="137" t="str">
        <f t="shared" si="1"/>
        <v>6 | No Avanzó</v>
      </c>
      <c r="M104" s="138" t="s">
        <v>838</v>
      </c>
      <c r="N104" s="129"/>
      <c r="O104" s="129"/>
      <c r="P104" s="129"/>
      <c r="Q104" s="129"/>
      <c r="R104" s="129"/>
      <c r="S104" s="129"/>
      <c r="T104" s="129"/>
    </row>
    <row r="105" spans="1:20" ht="30.5" customHeight="1" x14ac:dyDescent="0.2">
      <c r="A105" s="131" t="s">
        <v>10</v>
      </c>
      <c r="B105" s="131">
        <v>45337</v>
      </c>
      <c r="C105" s="132" t="s">
        <v>819</v>
      </c>
      <c r="D105" s="154" t="s">
        <v>89</v>
      </c>
      <c r="E105" s="169" t="s">
        <v>820</v>
      </c>
      <c r="F105" s="155">
        <v>1133664865</v>
      </c>
      <c r="G105" s="134" t="s">
        <v>117</v>
      </c>
      <c r="H105" s="134" t="s">
        <v>84</v>
      </c>
      <c r="I105" s="132" t="s">
        <v>821</v>
      </c>
      <c r="J105" s="135" t="s">
        <v>175</v>
      </c>
      <c r="K105" s="136" t="s">
        <v>221</v>
      </c>
      <c r="L105" s="137" t="str">
        <f t="shared" si="1"/>
        <v>6 | No Avanzó</v>
      </c>
      <c r="M105" s="138" t="s">
        <v>822</v>
      </c>
      <c r="N105" s="129"/>
      <c r="O105" s="129"/>
      <c r="P105" s="129"/>
      <c r="Q105" s="129"/>
      <c r="R105" s="129"/>
      <c r="S105" s="129"/>
      <c r="T105" s="129"/>
    </row>
    <row r="106" spans="1:20" ht="30.5" customHeight="1" x14ac:dyDescent="0.2">
      <c r="A106" s="131" t="s">
        <v>10</v>
      </c>
      <c r="B106" s="131">
        <v>45337</v>
      </c>
      <c r="C106" s="132" t="s">
        <v>823</v>
      </c>
      <c r="D106" s="154" t="s">
        <v>89</v>
      </c>
      <c r="E106" s="169" t="s">
        <v>824</v>
      </c>
      <c r="F106" s="155">
        <v>1132825552</v>
      </c>
      <c r="G106" s="134" t="s">
        <v>117</v>
      </c>
      <c r="H106" s="134" t="s">
        <v>84</v>
      </c>
      <c r="I106" s="132" t="s">
        <v>825</v>
      </c>
      <c r="J106" s="135" t="s">
        <v>175</v>
      </c>
      <c r="K106" s="136" t="s">
        <v>221</v>
      </c>
      <c r="L106" s="137" t="str">
        <f t="shared" si="1"/>
        <v>6 | No Avanzó</v>
      </c>
      <c r="M106" s="138" t="s">
        <v>822</v>
      </c>
      <c r="N106" s="129"/>
      <c r="O106" s="129"/>
      <c r="P106" s="129"/>
      <c r="Q106" s="129"/>
      <c r="R106" s="129"/>
      <c r="S106" s="129"/>
      <c r="T106" s="129"/>
    </row>
    <row r="107" spans="1:20" ht="30.5" customHeight="1" x14ac:dyDescent="0.2">
      <c r="A107" s="131" t="s">
        <v>10</v>
      </c>
      <c r="B107" s="131">
        <v>45337</v>
      </c>
      <c r="C107" s="132" t="s">
        <v>826</v>
      </c>
      <c r="D107" s="154" t="s">
        <v>81</v>
      </c>
      <c r="E107" s="169" t="s">
        <v>827</v>
      </c>
      <c r="F107" s="155" t="s">
        <v>828</v>
      </c>
      <c r="G107" s="134" t="s">
        <v>180</v>
      </c>
      <c r="H107" s="134" t="s">
        <v>829</v>
      </c>
      <c r="I107" s="132" t="s">
        <v>830</v>
      </c>
      <c r="J107" s="135" t="s">
        <v>175</v>
      </c>
      <c r="K107" s="136" t="s">
        <v>221</v>
      </c>
      <c r="L107" s="137" t="str">
        <f t="shared" si="1"/>
        <v>6 | No Avanzó</v>
      </c>
      <c r="M107" s="138" t="s">
        <v>831</v>
      </c>
      <c r="N107" s="129"/>
      <c r="O107" s="129"/>
      <c r="P107" s="129"/>
      <c r="Q107" s="129"/>
      <c r="R107" s="129"/>
      <c r="S107" s="129"/>
      <c r="T107" s="129"/>
    </row>
    <row r="108" spans="1:20" ht="30.5" customHeight="1" x14ac:dyDescent="0.2">
      <c r="A108" s="131" t="s">
        <v>10</v>
      </c>
      <c r="B108" s="131">
        <v>45338</v>
      </c>
      <c r="C108" s="132" t="s">
        <v>815</v>
      </c>
      <c r="D108" s="154" t="s">
        <v>89</v>
      </c>
      <c r="E108" s="169" t="s">
        <v>816</v>
      </c>
      <c r="F108" s="155">
        <v>1155242294</v>
      </c>
      <c r="G108" s="134" t="s">
        <v>117</v>
      </c>
      <c r="H108" s="134" t="s">
        <v>84</v>
      </c>
      <c r="I108" s="132" t="s">
        <v>817</v>
      </c>
      <c r="J108" s="135" t="s">
        <v>175</v>
      </c>
      <c r="K108" s="136" t="s">
        <v>221</v>
      </c>
      <c r="L108" s="137" t="str">
        <f t="shared" si="1"/>
        <v>6 | No Avanzó</v>
      </c>
      <c r="M108" s="138" t="s">
        <v>818</v>
      </c>
      <c r="N108" s="129"/>
      <c r="O108" s="129"/>
      <c r="P108" s="129"/>
      <c r="Q108" s="129"/>
      <c r="R108" s="129"/>
      <c r="S108" s="129"/>
      <c r="T108" s="129"/>
    </row>
    <row r="109" spans="1:20" ht="30.5" customHeight="1" x14ac:dyDescent="0.2">
      <c r="A109" s="131" t="s">
        <v>10</v>
      </c>
      <c r="B109" s="131">
        <v>45340</v>
      </c>
      <c r="C109" s="132" t="s">
        <v>811</v>
      </c>
      <c r="D109" s="154" t="s">
        <v>89</v>
      </c>
      <c r="E109" s="169" t="s">
        <v>812</v>
      </c>
      <c r="F109" s="155">
        <v>1132067230</v>
      </c>
      <c r="G109" s="134" t="s">
        <v>117</v>
      </c>
      <c r="H109" s="134" t="s">
        <v>84</v>
      </c>
      <c r="I109" s="132" t="s">
        <v>813</v>
      </c>
      <c r="J109" s="135" t="s">
        <v>175</v>
      </c>
      <c r="K109" s="136" t="s">
        <v>221</v>
      </c>
      <c r="L109" s="137" t="str">
        <f t="shared" si="1"/>
        <v>6 | No Avanzó</v>
      </c>
      <c r="M109" s="138" t="s">
        <v>814</v>
      </c>
      <c r="N109" s="129"/>
      <c r="O109" s="129"/>
      <c r="P109" s="129"/>
      <c r="Q109" s="129"/>
      <c r="R109" s="129"/>
      <c r="S109" s="129"/>
      <c r="T109" s="129"/>
    </row>
    <row r="110" spans="1:20" ht="30.5" customHeight="1" x14ac:dyDescent="0.2">
      <c r="A110" s="131" t="s">
        <v>10</v>
      </c>
      <c r="B110" s="131">
        <v>45341</v>
      </c>
      <c r="C110" s="132" t="s">
        <v>808</v>
      </c>
      <c r="D110" s="154" t="s">
        <v>89</v>
      </c>
      <c r="E110" s="169" t="s">
        <v>809</v>
      </c>
      <c r="F110" s="155">
        <v>1155951416</v>
      </c>
      <c r="G110" s="134" t="s">
        <v>117</v>
      </c>
      <c r="H110" s="134" t="s">
        <v>84</v>
      </c>
      <c r="I110" s="132" t="s">
        <v>187</v>
      </c>
      <c r="J110" s="135" t="s">
        <v>175</v>
      </c>
      <c r="K110" s="136" t="s">
        <v>221</v>
      </c>
      <c r="L110" s="137" t="str">
        <f t="shared" ref="L110:L173" si="2">IF($K110="⊕","0 | Esperando datos",IF($K110="◔","1 | Falta cotizar",IF($K110="◑","2 | Cotizado",IF($K110="◕","3 | Avanzando",IF($K110="●","4 | Gestión exitosa",IF($K110="♥","5 | Nuevo cliente",IF($K110="▼","6 | No Avanzó",IF($K110="×","7 | No Viable",IF($K110="✲","8 |● Pospuesto",0)))))))))</f>
        <v>6 | No Avanzó</v>
      </c>
      <c r="M110" s="138" t="s">
        <v>810</v>
      </c>
      <c r="N110" s="129"/>
      <c r="O110" s="129"/>
      <c r="P110" s="129"/>
      <c r="Q110" s="129"/>
      <c r="R110" s="129"/>
      <c r="S110" s="129"/>
      <c r="T110" s="129"/>
    </row>
    <row r="111" spans="1:20" ht="30.5" customHeight="1" x14ac:dyDescent="0.2">
      <c r="A111" s="131" t="s">
        <v>10</v>
      </c>
      <c r="B111" s="131">
        <v>45342</v>
      </c>
      <c r="C111" s="132" t="s">
        <v>805</v>
      </c>
      <c r="D111" s="154" t="s">
        <v>89</v>
      </c>
      <c r="E111" s="169" t="s">
        <v>806</v>
      </c>
      <c r="F111" s="155">
        <v>1153861000</v>
      </c>
      <c r="G111" s="134" t="s">
        <v>117</v>
      </c>
      <c r="H111" s="134" t="s">
        <v>84</v>
      </c>
      <c r="I111" s="132" t="s">
        <v>187</v>
      </c>
      <c r="J111" s="135" t="s">
        <v>175</v>
      </c>
      <c r="K111" s="136" t="s">
        <v>221</v>
      </c>
      <c r="L111" s="137" t="str">
        <f t="shared" si="2"/>
        <v>6 | No Avanzó</v>
      </c>
      <c r="M111" s="138" t="s">
        <v>807</v>
      </c>
      <c r="N111" s="129"/>
      <c r="O111" s="129"/>
      <c r="P111" s="129"/>
      <c r="Q111" s="129"/>
      <c r="R111" s="129"/>
      <c r="S111" s="129"/>
      <c r="T111" s="129"/>
    </row>
    <row r="112" spans="1:20" ht="30.5" customHeight="1" x14ac:dyDescent="0.2">
      <c r="A112" s="131" t="s">
        <v>95</v>
      </c>
      <c r="B112" s="131">
        <v>45343</v>
      </c>
      <c r="C112" s="132" t="s">
        <v>801</v>
      </c>
      <c r="D112" s="154" t="s">
        <v>97</v>
      </c>
      <c r="E112" s="169" t="s">
        <v>802</v>
      </c>
      <c r="F112" s="155">
        <v>1171403966</v>
      </c>
      <c r="G112" s="134" t="s">
        <v>117</v>
      </c>
      <c r="H112" s="134" t="s">
        <v>84</v>
      </c>
      <c r="I112" s="132" t="s">
        <v>803</v>
      </c>
      <c r="J112" s="135" t="s">
        <v>74</v>
      </c>
      <c r="K112" s="136" t="s">
        <v>221</v>
      </c>
      <c r="L112" s="137" t="str">
        <f t="shared" si="2"/>
        <v>6 | No Avanzó</v>
      </c>
      <c r="M112" s="138" t="s">
        <v>804</v>
      </c>
      <c r="N112" s="129"/>
      <c r="O112" s="129"/>
      <c r="P112" s="129"/>
      <c r="Q112" s="129"/>
      <c r="R112" s="129"/>
      <c r="S112" s="129"/>
      <c r="T112" s="129"/>
    </row>
    <row r="113" spans="1:20" ht="30.5" customHeight="1" x14ac:dyDescent="0.2">
      <c r="A113" s="131" t="s">
        <v>10</v>
      </c>
      <c r="B113" s="131">
        <v>45344</v>
      </c>
      <c r="C113" s="132" t="s">
        <v>796</v>
      </c>
      <c r="D113" s="154" t="s">
        <v>89</v>
      </c>
      <c r="E113" s="169" t="s">
        <v>797</v>
      </c>
      <c r="F113" s="155" t="s">
        <v>798</v>
      </c>
      <c r="G113" s="134" t="s">
        <v>117</v>
      </c>
      <c r="H113" s="134" t="s">
        <v>84</v>
      </c>
      <c r="I113" s="132" t="s">
        <v>799</v>
      </c>
      <c r="J113" s="135" t="s">
        <v>175</v>
      </c>
      <c r="K113" s="136" t="s">
        <v>221</v>
      </c>
      <c r="L113" s="137" t="str">
        <f t="shared" si="2"/>
        <v>6 | No Avanzó</v>
      </c>
      <c r="M113" s="138" t="s">
        <v>800</v>
      </c>
      <c r="N113" s="129"/>
      <c r="O113" s="129"/>
      <c r="P113" s="129"/>
      <c r="Q113" s="129"/>
      <c r="R113" s="129"/>
      <c r="S113" s="129"/>
      <c r="T113" s="129"/>
    </row>
    <row r="114" spans="1:20" ht="30.5" customHeight="1" x14ac:dyDescent="0.2">
      <c r="A114" s="131" t="s">
        <v>10</v>
      </c>
      <c r="B114" s="131">
        <v>45345</v>
      </c>
      <c r="C114" s="132" t="s">
        <v>783</v>
      </c>
      <c r="D114" s="154" t="s">
        <v>784</v>
      </c>
      <c r="E114" s="169" t="s">
        <v>785</v>
      </c>
      <c r="F114" s="155">
        <v>1156189678</v>
      </c>
      <c r="G114" s="134" t="s">
        <v>117</v>
      </c>
      <c r="H114" s="134" t="s">
        <v>78</v>
      </c>
      <c r="I114" s="132" t="s">
        <v>786</v>
      </c>
      <c r="J114" s="135" t="s">
        <v>74</v>
      </c>
      <c r="K114" s="136" t="s">
        <v>221</v>
      </c>
      <c r="L114" s="137" t="str">
        <f t="shared" si="2"/>
        <v>6 | No Avanzó</v>
      </c>
      <c r="M114" s="138" t="s">
        <v>787</v>
      </c>
      <c r="N114" s="129"/>
      <c r="O114" s="129"/>
      <c r="P114" s="129"/>
      <c r="Q114" s="129"/>
      <c r="R114" s="129"/>
      <c r="S114" s="129"/>
      <c r="T114" s="129"/>
    </row>
    <row r="115" spans="1:20" ht="30.5" customHeight="1" x14ac:dyDescent="0.2">
      <c r="A115" s="131" t="s">
        <v>95</v>
      </c>
      <c r="B115" s="131">
        <v>45345</v>
      </c>
      <c r="C115" s="132" t="s">
        <v>788</v>
      </c>
      <c r="D115" s="154" t="s">
        <v>97</v>
      </c>
      <c r="E115" s="169" t="s">
        <v>789</v>
      </c>
      <c r="F115" s="155">
        <v>1133232319</v>
      </c>
      <c r="G115" s="134" t="s">
        <v>117</v>
      </c>
      <c r="H115" s="134" t="s">
        <v>84</v>
      </c>
      <c r="I115" s="132" t="s">
        <v>790</v>
      </c>
      <c r="J115" s="135" t="s">
        <v>175</v>
      </c>
      <c r="K115" s="136" t="s">
        <v>221</v>
      </c>
      <c r="L115" s="137" t="str">
        <f t="shared" si="2"/>
        <v>6 | No Avanzó</v>
      </c>
      <c r="M115" s="138" t="s">
        <v>791</v>
      </c>
      <c r="N115" s="129"/>
      <c r="O115" s="129"/>
      <c r="P115" s="129"/>
      <c r="Q115" s="129"/>
      <c r="R115" s="129"/>
      <c r="S115" s="129"/>
      <c r="T115" s="129"/>
    </row>
    <row r="116" spans="1:20" ht="30.5" customHeight="1" x14ac:dyDescent="0.2">
      <c r="A116" s="131" t="s">
        <v>95</v>
      </c>
      <c r="B116" s="131">
        <v>45345</v>
      </c>
      <c r="C116" s="132" t="s">
        <v>792</v>
      </c>
      <c r="D116" s="154" t="s">
        <v>97</v>
      </c>
      <c r="E116" s="169" t="s">
        <v>793</v>
      </c>
      <c r="F116" s="155">
        <v>1155710370</v>
      </c>
      <c r="G116" s="134" t="s">
        <v>117</v>
      </c>
      <c r="H116" s="134" t="s">
        <v>84</v>
      </c>
      <c r="I116" s="132" t="s">
        <v>794</v>
      </c>
      <c r="J116" s="135" t="s">
        <v>74</v>
      </c>
      <c r="K116" s="136" t="s">
        <v>221</v>
      </c>
      <c r="L116" s="137" t="str">
        <f t="shared" si="2"/>
        <v>6 | No Avanzó</v>
      </c>
      <c r="M116" s="138" t="s">
        <v>795</v>
      </c>
      <c r="N116" s="129"/>
      <c r="O116" s="129"/>
      <c r="P116" s="129"/>
      <c r="Q116" s="129"/>
      <c r="R116" s="129"/>
      <c r="S116" s="129"/>
      <c r="T116" s="129"/>
    </row>
    <row r="117" spans="1:20" ht="30.5" customHeight="1" x14ac:dyDescent="0.2">
      <c r="A117" s="131" t="s">
        <v>10</v>
      </c>
      <c r="B117" s="131">
        <v>45349</v>
      </c>
      <c r="C117" s="132" t="s">
        <v>771</v>
      </c>
      <c r="D117" s="154" t="s">
        <v>89</v>
      </c>
      <c r="E117" s="169" t="s">
        <v>772</v>
      </c>
      <c r="F117" s="155">
        <v>1124036789</v>
      </c>
      <c r="G117" s="134" t="s">
        <v>117</v>
      </c>
      <c r="H117" s="134" t="s">
        <v>84</v>
      </c>
      <c r="I117" s="132" t="s">
        <v>187</v>
      </c>
      <c r="J117" s="135" t="s">
        <v>175</v>
      </c>
      <c r="K117" s="136" t="s">
        <v>221</v>
      </c>
      <c r="L117" s="137" t="str">
        <f t="shared" si="2"/>
        <v>6 | No Avanzó</v>
      </c>
      <c r="M117" s="138" t="s">
        <v>773</v>
      </c>
      <c r="N117" s="129"/>
      <c r="O117" s="129"/>
      <c r="P117" s="129"/>
      <c r="Q117" s="129"/>
      <c r="R117" s="129"/>
      <c r="S117" s="129"/>
      <c r="T117" s="129"/>
    </row>
    <row r="118" spans="1:20" ht="30.5" customHeight="1" x14ac:dyDescent="0.2">
      <c r="A118" s="131" t="s">
        <v>95</v>
      </c>
      <c r="B118" s="131">
        <v>45349</v>
      </c>
      <c r="C118" s="132" t="s">
        <v>774</v>
      </c>
      <c r="D118" s="154" t="s">
        <v>97</v>
      </c>
      <c r="E118" s="169" t="s">
        <v>775</v>
      </c>
      <c r="F118" s="155">
        <v>1137017182</v>
      </c>
      <c r="G118" s="134" t="s">
        <v>117</v>
      </c>
      <c r="H118" s="134" t="s">
        <v>84</v>
      </c>
      <c r="I118" s="132" t="s">
        <v>776</v>
      </c>
      <c r="J118" s="135" t="s">
        <v>175</v>
      </c>
      <c r="K118" s="136" t="s">
        <v>221</v>
      </c>
      <c r="L118" s="137" t="str">
        <f t="shared" si="2"/>
        <v>6 | No Avanzó</v>
      </c>
      <c r="M118" s="138" t="s">
        <v>777</v>
      </c>
      <c r="N118" s="129"/>
      <c r="O118" s="129"/>
      <c r="P118" s="129"/>
      <c r="Q118" s="129"/>
      <c r="R118" s="129"/>
      <c r="S118" s="129"/>
      <c r="T118" s="129"/>
    </row>
    <row r="119" spans="1:20" ht="30.5" customHeight="1" x14ac:dyDescent="0.2">
      <c r="A119" s="131" t="s">
        <v>95</v>
      </c>
      <c r="B119" s="131">
        <v>45349</v>
      </c>
      <c r="C119" s="132" t="s">
        <v>778</v>
      </c>
      <c r="D119" s="154" t="s">
        <v>97</v>
      </c>
      <c r="E119" s="169" t="s">
        <v>779</v>
      </c>
      <c r="F119" s="155" t="s">
        <v>780</v>
      </c>
      <c r="G119" s="134" t="s">
        <v>117</v>
      </c>
      <c r="H119" s="134" t="s">
        <v>84</v>
      </c>
      <c r="I119" s="132" t="s">
        <v>781</v>
      </c>
      <c r="J119" s="135" t="s">
        <v>74</v>
      </c>
      <c r="K119" s="136" t="s">
        <v>221</v>
      </c>
      <c r="L119" s="137" t="str">
        <f t="shared" si="2"/>
        <v>6 | No Avanzó</v>
      </c>
      <c r="M119" s="138" t="s">
        <v>782</v>
      </c>
      <c r="N119" s="129"/>
      <c r="O119" s="129"/>
      <c r="P119" s="129"/>
      <c r="Q119" s="129"/>
      <c r="R119" s="129"/>
      <c r="S119" s="129"/>
      <c r="T119" s="129"/>
    </row>
    <row r="120" spans="1:20" ht="30.5" customHeight="1" x14ac:dyDescent="0.2">
      <c r="A120" s="131" t="s">
        <v>10</v>
      </c>
      <c r="B120" s="131">
        <v>45350</v>
      </c>
      <c r="C120" s="132" t="s">
        <v>765</v>
      </c>
      <c r="D120" s="154" t="s">
        <v>89</v>
      </c>
      <c r="E120" s="169" t="s">
        <v>766</v>
      </c>
      <c r="F120" s="155">
        <v>1156401218</v>
      </c>
      <c r="G120" s="134" t="s">
        <v>117</v>
      </c>
      <c r="H120" s="134" t="s">
        <v>84</v>
      </c>
      <c r="I120" s="132" t="s">
        <v>767</v>
      </c>
      <c r="J120" s="135" t="s">
        <v>175</v>
      </c>
      <c r="K120" s="136" t="s">
        <v>221</v>
      </c>
      <c r="L120" s="137" t="str">
        <f t="shared" si="2"/>
        <v>6 | No Avanzó</v>
      </c>
      <c r="M120" s="138" t="s">
        <v>768</v>
      </c>
      <c r="N120" s="129"/>
      <c r="O120" s="129"/>
      <c r="P120" s="129"/>
      <c r="Q120" s="129"/>
      <c r="R120" s="129"/>
      <c r="S120" s="129"/>
      <c r="T120" s="129"/>
    </row>
    <row r="121" spans="1:20" ht="30.5" customHeight="1" x14ac:dyDescent="0.2">
      <c r="A121" s="131" t="s">
        <v>95</v>
      </c>
      <c r="B121" s="131">
        <v>45350</v>
      </c>
      <c r="C121" s="132" t="s">
        <v>338</v>
      </c>
      <c r="D121" s="154" t="s">
        <v>97</v>
      </c>
      <c r="E121" s="169" t="s">
        <v>339</v>
      </c>
      <c r="F121" s="155">
        <v>1164717223</v>
      </c>
      <c r="G121" s="134" t="s">
        <v>117</v>
      </c>
      <c r="H121" s="134" t="s">
        <v>84</v>
      </c>
      <c r="I121" s="132" t="s">
        <v>769</v>
      </c>
      <c r="J121" s="135" t="s">
        <v>175</v>
      </c>
      <c r="K121" s="136" t="s">
        <v>221</v>
      </c>
      <c r="L121" s="137" t="str">
        <f t="shared" si="2"/>
        <v>6 | No Avanzó</v>
      </c>
      <c r="M121" s="138" t="s">
        <v>770</v>
      </c>
      <c r="N121" s="129"/>
      <c r="O121" s="129"/>
      <c r="P121" s="129"/>
      <c r="Q121" s="129"/>
      <c r="R121" s="129"/>
      <c r="S121" s="129"/>
      <c r="T121" s="129"/>
    </row>
    <row r="122" spans="1:20" ht="30.5" customHeight="1" x14ac:dyDescent="0.2">
      <c r="A122" s="131" t="s">
        <v>10</v>
      </c>
      <c r="B122" s="131">
        <v>45351</v>
      </c>
      <c r="C122" s="132" t="s">
        <v>756</v>
      </c>
      <c r="D122" s="154" t="s">
        <v>81</v>
      </c>
      <c r="E122" s="169" t="s">
        <v>757</v>
      </c>
      <c r="F122" s="155" t="s">
        <v>758</v>
      </c>
      <c r="G122" s="134" t="s">
        <v>117</v>
      </c>
      <c r="H122" s="134" t="s">
        <v>78</v>
      </c>
      <c r="I122" s="132" t="s">
        <v>759</v>
      </c>
      <c r="J122" s="135" t="s">
        <v>74</v>
      </c>
      <c r="K122" s="136" t="s">
        <v>221</v>
      </c>
      <c r="L122" s="137" t="str">
        <f t="shared" si="2"/>
        <v>6 | No Avanzó</v>
      </c>
      <c r="M122" s="138" t="s">
        <v>760</v>
      </c>
      <c r="N122" s="129"/>
      <c r="O122" s="129"/>
      <c r="P122" s="129"/>
      <c r="Q122" s="129"/>
      <c r="R122" s="129"/>
      <c r="S122" s="129"/>
      <c r="T122" s="129"/>
    </row>
    <row r="123" spans="1:20" ht="30.5" customHeight="1" x14ac:dyDescent="0.2">
      <c r="A123" s="131" t="s">
        <v>10</v>
      </c>
      <c r="B123" s="131">
        <v>45351</v>
      </c>
      <c r="C123" s="132" t="s">
        <v>761</v>
      </c>
      <c r="D123" s="154" t="s">
        <v>578</v>
      </c>
      <c r="E123" s="169" t="s">
        <v>762</v>
      </c>
      <c r="F123" s="155">
        <v>1533159324</v>
      </c>
      <c r="G123" s="134" t="s">
        <v>117</v>
      </c>
      <c r="H123" s="134" t="s">
        <v>78</v>
      </c>
      <c r="I123" s="132" t="s">
        <v>763</v>
      </c>
      <c r="J123" s="135" t="s">
        <v>175</v>
      </c>
      <c r="K123" s="136" t="s">
        <v>221</v>
      </c>
      <c r="L123" s="137" t="str">
        <f t="shared" si="2"/>
        <v>6 | No Avanzó</v>
      </c>
      <c r="M123" s="138" t="s">
        <v>764</v>
      </c>
      <c r="N123" s="129"/>
      <c r="O123" s="129"/>
      <c r="P123" s="129"/>
      <c r="Q123" s="129"/>
      <c r="R123" s="129"/>
      <c r="S123" s="129"/>
      <c r="T123" s="129"/>
    </row>
    <row r="124" spans="1:20" ht="30.5" customHeight="1" x14ac:dyDescent="0.2">
      <c r="A124" s="131" t="s">
        <v>10</v>
      </c>
      <c r="B124" s="131">
        <v>45352</v>
      </c>
      <c r="C124" s="132" t="s">
        <v>748</v>
      </c>
      <c r="D124" s="154" t="s">
        <v>89</v>
      </c>
      <c r="E124" s="169" t="s">
        <v>749</v>
      </c>
      <c r="F124" s="155">
        <v>1144748000</v>
      </c>
      <c r="G124" s="134" t="s">
        <v>117</v>
      </c>
      <c r="H124" s="134" t="s">
        <v>84</v>
      </c>
      <c r="I124" s="132" t="s">
        <v>750</v>
      </c>
      <c r="J124" s="135" t="s">
        <v>175</v>
      </c>
      <c r="K124" s="136" t="s">
        <v>221</v>
      </c>
      <c r="L124" s="137" t="str">
        <f t="shared" si="2"/>
        <v>6 | No Avanzó</v>
      </c>
      <c r="M124" s="138" t="s">
        <v>751</v>
      </c>
      <c r="N124" s="129"/>
      <c r="O124" s="129"/>
      <c r="P124" s="129"/>
      <c r="Q124" s="129"/>
      <c r="R124" s="129"/>
      <c r="S124" s="129"/>
      <c r="T124" s="129"/>
    </row>
    <row r="125" spans="1:20" ht="30.5" customHeight="1" x14ac:dyDescent="0.2">
      <c r="A125" s="131" t="s">
        <v>95</v>
      </c>
      <c r="B125" s="131">
        <v>45352</v>
      </c>
      <c r="C125" s="132" t="s">
        <v>752</v>
      </c>
      <c r="D125" s="154" t="s">
        <v>97</v>
      </c>
      <c r="E125" s="169" t="s">
        <v>753</v>
      </c>
      <c r="F125" s="155">
        <v>3512094734</v>
      </c>
      <c r="G125" s="134" t="s">
        <v>117</v>
      </c>
      <c r="H125" s="134" t="s">
        <v>84</v>
      </c>
      <c r="I125" s="132" t="s">
        <v>754</v>
      </c>
      <c r="J125" s="135" t="s">
        <v>175</v>
      </c>
      <c r="K125" s="136" t="s">
        <v>221</v>
      </c>
      <c r="L125" s="137" t="str">
        <f t="shared" si="2"/>
        <v>6 | No Avanzó</v>
      </c>
      <c r="M125" s="138" t="s">
        <v>755</v>
      </c>
      <c r="N125" s="129"/>
      <c r="O125" s="129"/>
      <c r="P125" s="129"/>
      <c r="Q125" s="129"/>
      <c r="R125" s="129"/>
      <c r="S125" s="129"/>
      <c r="T125" s="129"/>
    </row>
    <row r="126" spans="1:20" ht="30.5" customHeight="1" x14ac:dyDescent="0.2">
      <c r="A126" s="131" t="s">
        <v>10</v>
      </c>
      <c r="B126" s="131">
        <v>45353</v>
      </c>
      <c r="C126" s="132" t="s">
        <v>742</v>
      </c>
      <c r="D126" s="154" t="s">
        <v>89</v>
      </c>
      <c r="E126" s="169" t="s">
        <v>743</v>
      </c>
      <c r="F126" s="155">
        <v>1150635387</v>
      </c>
      <c r="G126" s="134" t="s">
        <v>117</v>
      </c>
      <c r="H126" s="134" t="s">
        <v>84</v>
      </c>
      <c r="I126" s="132" t="s">
        <v>187</v>
      </c>
      <c r="J126" s="135" t="s">
        <v>175</v>
      </c>
      <c r="K126" s="136" t="s">
        <v>221</v>
      </c>
      <c r="L126" s="137" t="str">
        <f t="shared" si="2"/>
        <v>6 | No Avanzó</v>
      </c>
      <c r="M126" s="138" t="s">
        <v>744</v>
      </c>
      <c r="N126" s="129"/>
      <c r="O126" s="129"/>
      <c r="P126" s="129"/>
      <c r="Q126" s="129"/>
      <c r="R126" s="129"/>
      <c r="S126" s="129"/>
      <c r="T126" s="129"/>
    </row>
    <row r="127" spans="1:20" ht="30.5" customHeight="1" x14ac:dyDescent="0.2">
      <c r="A127" s="131" t="s">
        <v>10</v>
      </c>
      <c r="B127" s="131">
        <v>45353</v>
      </c>
      <c r="C127" s="132" t="s">
        <v>745</v>
      </c>
      <c r="D127" s="154" t="s">
        <v>89</v>
      </c>
      <c r="E127" s="169" t="s">
        <v>746</v>
      </c>
      <c r="F127" s="155">
        <v>1163785952</v>
      </c>
      <c r="G127" s="134" t="s">
        <v>117</v>
      </c>
      <c r="H127" s="134" t="s">
        <v>84</v>
      </c>
      <c r="I127" s="132" t="s">
        <v>187</v>
      </c>
      <c r="J127" s="135" t="s">
        <v>175</v>
      </c>
      <c r="K127" s="136" t="s">
        <v>221</v>
      </c>
      <c r="L127" s="137" t="str">
        <f t="shared" si="2"/>
        <v>6 | No Avanzó</v>
      </c>
      <c r="M127" s="138" t="s">
        <v>747</v>
      </c>
      <c r="N127" s="129"/>
      <c r="O127" s="129"/>
      <c r="P127" s="129"/>
      <c r="Q127" s="129"/>
      <c r="R127" s="129"/>
      <c r="S127" s="129"/>
      <c r="T127" s="129"/>
    </row>
    <row r="128" spans="1:20" ht="30.5" customHeight="1" x14ac:dyDescent="0.2">
      <c r="A128" s="131" t="s">
        <v>10</v>
      </c>
      <c r="B128" s="131">
        <v>45355</v>
      </c>
      <c r="C128" s="132" t="s">
        <v>734</v>
      </c>
      <c r="D128" s="154" t="s">
        <v>89</v>
      </c>
      <c r="E128" s="169" t="s">
        <v>735</v>
      </c>
      <c r="F128" s="155">
        <v>1158756260</v>
      </c>
      <c r="G128" s="134" t="s">
        <v>117</v>
      </c>
      <c r="H128" s="134" t="s">
        <v>84</v>
      </c>
      <c r="I128" s="132" t="s">
        <v>736</v>
      </c>
      <c r="J128" s="135" t="s">
        <v>175</v>
      </c>
      <c r="K128" s="136" t="s">
        <v>221</v>
      </c>
      <c r="L128" s="137" t="str">
        <f t="shared" si="2"/>
        <v>6 | No Avanzó</v>
      </c>
      <c r="M128" s="138" t="s">
        <v>737</v>
      </c>
      <c r="N128" s="129"/>
      <c r="O128" s="129"/>
      <c r="P128" s="129"/>
      <c r="Q128" s="129"/>
      <c r="R128" s="129"/>
      <c r="S128" s="129"/>
      <c r="T128" s="129"/>
    </row>
    <row r="129" spans="1:20" ht="30.5" customHeight="1" x14ac:dyDescent="0.2">
      <c r="A129" s="131" t="s">
        <v>95</v>
      </c>
      <c r="B129" s="131">
        <v>45355</v>
      </c>
      <c r="C129" s="132" t="s">
        <v>738</v>
      </c>
      <c r="D129" s="154" t="s">
        <v>97</v>
      </c>
      <c r="E129" s="169" t="s">
        <v>739</v>
      </c>
      <c r="F129" s="155">
        <v>92477680806</v>
      </c>
      <c r="G129" s="134" t="s">
        <v>117</v>
      </c>
      <c r="H129" s="134" t="s">
        <v>84</v>
      </c>
      <c r="I129" s="132" t="s">
        <v>740</v>
      </c>
      <c r="J129" s="135" t="s">
        <v>175</v>
      </c>
      <c r="K129" s="136" t="s">
        <v>221</v>
      </c>
      <c r="L129" s="137" t="str">
        <f t="shared" si="2"/>
        <v>6 | No Avanzó</v>
      </c>
      <c r="M129" s="138" t="s">
        <v>741</v>
      </c>
      <c r="N129" s="129"/>
      <c r="O129" s="129"/>
      <c r="P129" s="129"/>
      <c r="Q129" s="129"/>
      <c r="R129" s="129"/>
      <c r="S129" s="129"/>
      <c r="T129" s="129"/>
    </row>
    <row r="130" spans="1:20" s="147" customFormat="1" ht="30.5" customHeight="1" x14ac:dyDescent="0.2">
      <c r="A130" s="131" t="s">
        <v>95</v>
      </c>
      <c r="B130" s="131">
        <v>45358</v>
      </c>
      <c r="C130" s="132" t="s">
        <v>712</v>
      </c>
      <c r="D130" s="154" t="s">
        <v>97</v>
      </c>
      <c r="E130" s="169" t="s">
        <v>713</v>
      </c>
      <c r="F130" s="155" t="s">
        <v>714</v>
      </c>
      <c r="G130" s="134" t="s">
        <v>117</v>
      </c>
      <c r="H130" s="134" t="s">
        <v>84</v>
      </c>
      <c r="I130" s="132" t="s">
        <v>715</v>
      </c>
      <c r="J130" s="135" t="s">
        <v>74</v>
      </c>
      <c r="K130" s="136" t="s">
        <v>221</v>
      </c>
      <c r="L130" s="137" t="str">
        <f t="shared" si="2"/>
        <v>6 | No Avanzó</v>
      </c>
      <c r="M130" s="138" t="s">
        <v>716</v>
      </c>
      <c r="N130" s="129"/>
      <c r="O130" s="129"/>
      <c r="P130" s="129"/>
      <c r="Q130" s="129"/>
      <c r="R130" s="129"/>
      <c r="S130" s="129"/>
      <c r="T130" s="129"/>
    </row>
    <row r="131" spans="1:20" ht="30" customHeight="1" x14ac:dyDescent="0.2">
      <c r="A131" s="131" t="s">
        <v>10</v>
      </c>
      <c r="B131" s="131">
        <v>45358</v>
      </c>
      <c r="C131" s="132" t="s">
        <v>717</v>
      </c>
      <c r="D131" s="132" t="s">
        <v>89</v>
      </c>
      <c r="E131" s="171" t="s">
        <v>718</v>
      </c>
      <c r="F131" s="133">
        <v>47529955</v>
      </c>
      <c r="G131" s="134" t="s">
        <v>117</v>
      </c>
      <c r="H131" s="134" t="s">
        <v>84</v>
      </c>
      <c r="I131" s="132" t="s">
        <v>719</v>
      </c>
      <c r="J131" s="135" t="s">
        <v>175</v>
      </c>
      <c r="K131" s="136" t="s">
        <v>221</v>
      </c>
      <c r="L131" s="137" t="str">
        <f t="shared" si="2"/>
        <v>6 | No Avanzó</v>
      </c>
      <c r="M131" s="138" t="s">
        <v>720</v>
      </c>
      <c r="N131" s="129"/>
      <c r="O131" s="129"/>
      <c r="P131" s="129"/>
      <c r="Q131" s="129"/>
      <c r="R131" s="129"/>
      <c r="S131" s="129"/>
      <c r="T131" s="129"/>
    </row>
    <row r="132" spans="1:20" ht="30" customHeight="1" x14ac:dyDescent="0.2">
      <c r="A132" s="131" t="s">
        <v>95</v>
      </c>
      <c r="B132" s="131">
        <v>45358</v>
      </c>
      <c r="C132" s="132" t="s">
        <v>721</v>
      </c>
      <c r="D132" s="132" t="s">
        <v>97</v>
      </c>
      <c r="E132" s="148" t="s">
        <v>722</v>
      </c>
      <c r="F132" s="133">
        <v>1164530607</v>
      </c>
      <c r="G132" s="134" t="s">
        <v>117</v>
      </c>
      <c r="H132" s="134" t="s">
        <v>84</v>
      </c>
      <c r="I132" s="132" t="s">
        <v>723</v>
      </c>
      <c r="J132" s="135" t="s">
        <v>175</v>
      </c>
      <c r="K132" s="136" t="s">
        <v>221</v>
      </c>
      <c r="L132" s="137" t="str">
        <f t="shared" si="2"/>
        <v>6 | No Avanzó</v>
      </c>
      <c r="M132" s="138" t="s">
        <v>724</v>
      </c>
      <c r="N132" s="129"/>
      <c r="O132" s="129"/>
      <c r="P132" s="129"/>
      <c r="Q132" s="129"/>
      <c r="R132" s="129"/>
      <c r="S132" s="129"/>
      <c r="T132" s="129"/>
    </row>
    <row r="133" spans="1:20" ht="30" customHeight="1" x14ac:dyDescent="0.2">
      <c r="A133" s="131" t="s">
        <v>10</v>
      </c>
      <c r="B133" s="131">
        <v>45358</v>
      </c>
      <c r="C133" s="132" t="s">
        <v>725</v>
      </c>
      <c r="D133" s="132" t="s">
        <v>578</v>
      </c>
      <c r="E133" s="148" t="s">
        <v>726</v>
      </c>
      <c r="F133" s="133" t="s">
        <v>727</v>
      </c>
      <c r="G133" s="134" t="s">
        <v>117</v>
      </c>
      <c r="H133" s="134" t="s">
        <v>84</v>
      </c>
      <c r="I133" s="132" t="s">
        <v>728</v>
      </c>
      <c r="J133" s="135" t="s">
        <v>175</v>
      </c>
      <c r="K133" s="136" t="s">
        <v>221</v>
      </c>
      <c r="L133" s="137" t="str">
        <f t="shared" si="2"/>
        <v>6 | No Avanzó</v>
      </c>
      <c r="M133" s="138" t="s">
        <v>729</v>
      </c>
      <c r="N133" s="129"/>
      <c r="O133" s="129"/>
      <c r="P133" s="129"/>
      <c r="Q133" s="129"/>
      <c r="R133" s="129"/>
      <c r="S133" s="129"/>
      <c r="T133" s="129"/>
    </row>
    <row r="134" spans="1:20" ht="30" customHeight="1" x14ac:dyDescent="0.2">
      <c r="A134" s="131" t="s">
        <v>95</v>
      </c>
      <c r="B134" s="131">
        <v>45358</v>
      </c>
      <c r="C134" s="132" t="s">
        <v>730</v>
      </c>
      <c r="D134" s="132" t="s">
        <v>97</v>
      </c>
      <c r="E134" s="148" t="s">
        <v>731</v>
      </c>
      <c r="F134" s="133">
        <v>3513180999</v>
      </c>
      <c r="G134" s="134" t="s">
        <v>117</v>
      </c>
      <c r="H134" s="134" t="s">
        <v>78</v>
      </c>
      <c r="I134" s="132" t="s">
        <v>732</v>
      </c>
      <c r="J134" s="135" t="s">
        <v>74</v>
      </c>
      <c r="K134" s="136" t="s">
        <v>221</v>
      </c>
      <c r="L134" s="137" t="str">
        <f t="shared" si="2"/>
        <v>6 | No Avanzó</v>
      </c>
      <c r="M134" s="138" t="s">
        <v>733</v>
      </c>
      <c r="N134" s="129"/>
      <c r="O134" s="129"/>
      <c r="P134" s="129"/>
      <c r="Q134" s="129"/>
      <c r="R134" s="129"/>
      <c r="S134" s="129"/>
      <c r="T134" s="129"/>
    </row>
    <row r="135" spans="1:20" ht="30" customHeight="1" x14ac:dyDescent="0.2">
      <c r="A135" s="131" t="s">
        <v>95</v>
      </c>
      <c r="B135" s="131">
        <v>45360</v>
      </c>
      <c r="C135" s="132" t="s">
        <v>708</v>
      </c>
      <c r="D135" s="132" t="s">
        <v>97</v>
      </c>
      <c r="E135" s="148" t="s">
        <v>709</v>
      </c>
      <c r="F135" s="133">
        <v>35484348111</v>
      </c>
      <c r="G135" s="134" t="s">
        <v>117</v>
      </c>
      <c r="H135" s="134" t="s">
        <v>84</v>
      </c>
      <c r="I135" s="132" t="s">
        <v>710</v>
      </c>
      <c r="J135" s="135" t="s">
        <v>175</v>
      </c>
      <c r="K135" s="136" t="s">
        <v>221</v>
      </c>
      <c r="L135" s="137" t="str">
        <f t="shared" si="2"/>
        <v>6 | No Avanzó</v>
      </c>
      <c r="M135" s="138" t="s">
        <v>711</v>
      </c>
      <c r="N135" s="129"/>
      <c r="O135" s="129"/>
      <c r="P135" s="129"/>
      <c r="Q135" s="129"/>
      <c r="R135" s="129"/>
      <c r="S135" s="129"/>
      <c r="T135" s="129"/>
    </row>
    <row r="136" spans="1:20" ht="30" customHeight="1" x14ac:dyDescent="0.2">
      <c r="A136" s="131" t="s">
        <v>95</v>
      </c>
      <c r="B136" s="131">
        <v>45362</v>
      </c>
      <c r="C136" s="132" t="s">
        <v>704</v>
      </c>
      <c r="D136" s="132" t="s">
        <v>97</v>
      </c>
      <c r="E136" s="148" t="s">
        <v>705</v>
      </c>
      <c r="F136" s="133">
        <v>1154595751</v>
      </c>
      <c r="G136" s="134" t="s">
        <v>117</v>
      </c>
      <c r="H136" s="134" t="s">
        <v>84</v>
      </c>
      <c r="I136" s="132" t="s">
        <v>706</v>
      </c>
      <c r="J136" s="135" t="s">
        <v>74</v>
      </c>
      <c r="K136" s="136" t="s">
        <v>221</v>
      </c>
      <c r="L136" s="137" t="str">
        <f t="shared" si="2"/>
        <v>6 | No Avanzó</v>
      </c>
      <c r="M136" s="138" t="s">
        <v>707</v>
      </c>
      <c r="N136" s="129"/>
      <c r="O136" s="129"/>
      <c r="P136" s="129"/>
      <c r="Q136" s="129"/>
      <c r="R136" s="129"/>
      <c r="S136" s="129"/>
      <c r="T136" s="129"/>
    </row>
    <row r="137" spans="1:20" ht="30" customHeight="1" x14ac:dyDescent="0.2">
      <c r="A137" s="131" t="s">
        <v>10</v>
      </c>
      <c r="B137" s="131">
        <v>45363</v>
      </c>
      <c r="C137" s="132" t="s">
        <v>692</v>
      </c>
      <c r="D137" s="132" t="s">
        <v>89</v>
      </c>
      <c r="E137" s="148" t="s">
        <v>693</v>
      </c>
      <c r="F137" s="133">
        <v>1156334899</v>
      </c>
      <c r="G137" s="134" t="s">
        <v>117</v>
      </c>
      <c r="H137" s="134" t="s">
        <v>84</v>
      </c>
      <c r="I137" s="132" t="s">
        <v>694</v>
      </c>
      <c r="J137" s="135" t="s">
        <v>175</v>
      </c>
      <c r="K137" s="136" t="s">
        <v>221</v>
      </c>
      <c r="L137" s="137" t="str">
        <f t="shared" si="2"/>
        <v>6 | No Avanzó</v>
      </c>
      <c r="M137" s="138" t="s">
        <v>695</v>
      </c>
      <c r="N137" s="129"/>
      <c r="O137" s="129"/>
      <c r="P137" s="129"/>
      <c r="Q137" s="129"/>
      <c r="R137" s="129"/>
      <c r="S137" s="129"/>
      <c r="T137" s="129"/>
    </row>
    <row r="138" spans="1:20" ht="30" customHeight="1" x14ac:dyDescent="0.2">
      <c r="A138" s="131" t="s">
        <v>10</v>
      </c>
      <c r="B138" s="131">
        <v>45363</v>
      </c>
      <c r="C138" s="132" t="s">
        <v>696</v>
      </c>
      <c r="D138" s="132" t="s">
        <v>89</v>
      </c>
      <c r="E138" s="148" t="s">
        <v>697</v>
      </c>
      <c r="F138" s="133">
        <v>1149163027</v>
      </c>
      <c r="G138" s="134" t="s">
        <v>117</v>
      </c>
      <c r="H138" s="134" t="s">
        <v>84</v>
      </c>
      <c r="I138" s="132" t="s">
        <v>698</v>
      </c>
      <c r="J138" s="135" t="s">
        <v>175</v>
      </c>
      <c r="K138" s="136" t="s">
        <v>221</v>
      </c>
      <c r="L138" s="137" t="str">
        <f t="shared" si="2"/>
        <v>6 | No Avanzó</v>
      </c>
      <c r="M138" s="138" t="s">
        <v>699</v>
      </c>
      <c r="N138" s="129"/>
      <c r="O138" s="129"/>
      <c r="P138" s="129"/>
      <c r="Q138" s="129"/>
      <c r="R138" s="129"/>
      <c r="S138" s="129"/>
      <c r="T138" s="129"/>
    </row>
    <row r="139" spans="1:20" ht="30" customHeight="1" x14ac:dyDescent="0.2">
      <c r="A139" s="131" t="s">
        <v>95</v>
      </c>
      <c r="B139" s="131">
        <v>45363</v>
      </c>
      <c r="C139" s="132" t="s">
        <v>700</v>
      </c>
      <c r="D139" s="132" t="s">
        <v>97</v>
      </c>
      <c r="E139" s="148" t="s">
        <v>701</v>
      </c>
      <c r="F139" s="133">
        <v>1167085108</v>
      </c>
      <c r="G139" s="134" t="s">
        <v>117</v>
      </c>
      <c r="H139" s="134" t="s">
        <v>84</v>
      </c>
      <c r="I139" s="132" t="s">
        <v>702</v>
      </c>
      <c r="J139" s="135" t="s">
        <v>175</v>
      </c>
      <c r="K139" s="136" t="s">
        <v>221</v>
      </c>
      <c r="L139" s="137" t="str">
        <f t="shared" si="2"/>
        <v>6 | No Avanzó</v>
      </c>
      <c r="M139" s="138" t="s">
        <v>703</v>
      </c>
      <c r="N139" s="129"/>
      <c r="O139" s="129"/>
      <c r="P139" s="129"/>
      <c r="Q139" s="129"/>
      <c r="R139" s="129"/>
      <c r="S139" s="129"/>
      <c r="T139" s="129"/>
    </row>
    <row r="140" spans="1:20" ht="30" customHeight="1" x14ac:dyDescent="0.2">
      <c r="A140" s="131" t="s">
        <v>10</v>
      </c>
      <c r="B140" s="131">
        <v>45364</v>
      </c>
      <c r="C140" s="132" t="s">
        <v>675</v>
      </c>
      <c r="D140" s="132" t="s">
        <v>81</v>
      </c>
      <c r="E140" s="148" t="s">
        <v>676</v>
      </c>
      <c r="F140" s="133">
        <v>1161951402</v>
      </c>
      <c r="G140" s="134" t="s">
        <v>117</v>
      </c>
      <c r="H140" s="134" t="s">
        <v>84</v>
      </c>
      <c r="I140" s="132" t="s">
        <v>677</v>
      </c>
      <c r="J140" s="135" t="s">
        <v>175</v>
      </c>
      <c r="K140" s="136" t="s">
        <v>221</v>
      </c>
      <c r="L140" s="137" t="str">
        <f t="shared" si="2"/>
        <v>6 | No Avanzó</v>
      </c>
      <c r="M140" s="138" t="s">
        <v>678</v>
      </c>
      <c r="N140" s="129"/>
      <c r="O140" s="129"/>
      <c r="P140" s="129"/>
      <c r="Q140" s="129"/>
      <c r="R140" s="129"/>
      <c r="S140" s="129"/>
      <c r="T140" s="129"/>
    </row>
    <row r="141" spans="1:20" ht="30" customHeight="1" x14ac:dyDescent="0.2">
      <c r="A141" s="131" t="s">
        <v>10</v>
      </c>
      <c r="B141" s="131">
        <v>45364</v>
      </c>
      <c r="C141" s="132" t="s">
        <v>679</v>
      </c>
      <c r="D141" s="132" t="s">
        <v>89</v>
      </c>
      <c r="E141" s="148" t="s">
        <v>680</v>
      </c>
      <c r="F141" s="133" t="s">
        <v>485</v>
      </c>
      <c r="G141" s="134" t="s">
        <v>117</v>
      </c>
      <c r="H141" s="134" t="s">
        <v>78</v>
      </c>
      <c r="I141" s="132" t="s">
        <v>681</v>
      </c>
      <c r="J141" s="135" t="s">
        <v>175</v>
      </c>
      <c r="K141" s="136" t="s">
        <v>221</v>
      </c>
      <c r="L141" s="137" t="str">
        <f t="shared" si="2"/>
        <v>6 | No Avanzó</v>
      </c>
      <c r="M141" s="138" t="s">
        <v>682</v>
      </c>
      <c r="N141" s="129"/>
      <c r="O141" s="129"/>
      <c r="P141" s="129"/>
      <c r="Q141" s="129"/>
      <c r="R141" s="129"/>
      <c r="S141" s="129"/>
      <c r="T141" s="129"/>
    </row>
    <row r="142" spans="1:20" ht="30" customHeight="1" x14ac:dyDescent="0.2">
      <c r="A142" s="131" t="s">
        <v>95</v>
      </c>
      <c r="B142" s="131">
        <v>45364</v>
      </c>
      <c r="C142" s="132" t="s">
        <v>683</v>
      </c>
      <c r="D142" s="132" t="s">
        <v>97</v>
      </c>
      <c r="E142" s="148" t="s">
        <v>684</v>
      </c>
      <c r="F142" s="133">
        <v>1157213128</v>
      </c>
      <c r="G142" s="134" t="s">
        <v>117</v>
      </c>
      <c r="H142" s="134" t="s">
        <v>84</v>
      </c>
      <c r="I142" s="132" t="s">
        <v>187</v>
      </c>
      <c r="J142" s="135" t="s">
        <v>175</v>
      </c>
      <c r="K142" s="136" t="s">
        <v>221</v>
      </c>
      <c r="L142" s="137" t="str">
        <f t="shared" si="2"/>
        <v>6 | No Avanzó</v>
      </c>
      <c r="M142" s="138" t="s">
        <v>685</v>
      </c>
      <c r="N142" s="129"/>
      <c r="O142" s="129"/>
      <c r="P142" s="129"/>
      <c r="Q142" s="129"/>
      <c r="R142" s="129"/>
      <c r="S142" s="129"/>
      <c r="T142" s="129"/>
    </row>
    <row r="143" spans="1:20" ht="30" customHeight="1" x14ac:dyDescent="0.2">
      <c r="A143" s="131" t="s">
        <v>10</v>
      </c>
      <c r="B143" s="131">
        <v>45364</v>
      </c>
      <c r="C143" s="132" t="s">
        <v>686</v>
      </c>
      <c r="D143" s="132" t="s">
        <v>687</v>
      </c>
      <c r="E143" s="148" t="s">
        <v>688</v>
      </c>
      <c r="F143" s="133" t="s">
        <v>689</v>
      </c>
      <c r="G143" s="134" t="s">
        <v>117</v>
      </c>
      <c r="H143" s="134" t="s">
        <v>78</v>
      </c>
      <c r="I143" s="132" t="s">
        <v>690</v>
      </c>
      <c r="J143" s="135" t="s">
        <v>175</v>
      </c>
      <c r="K143" s="136" t="s">
        <v>221</v>
      </c>
      <c r="L143" s="137" t="str">
        <f t="shared" si="2"/>
        <v>6 | No Avanzó</v>
      </c>
      <c r="M143" s="138" t="s">
        <v>691</v>
      </c>
      <c r="N143" s="129"/>
      <c r="O143" s="129"/>
      <c r="P143" s="129"/>
      <c r="Q143" s="129"/>
      <c r="R143" s="129"/>
      <c r="S143" s="129"/>
      <c r="T143" s="129"/>
    </row>
    <row r="144" spans="1:20" ht="30" customHeight="1" x14ac:dyDescent="0.2">
      <c r="A144" s="131" t="s">
        <v>95</v>
      </c>
      <c r="B144" s="131">
        <v>45365</v>
      </c>
      <c r="C144" s="132" t="s">
        <v>663</v>
      </c>
      <c r="D144" s="132" t="s">
        <v>97</v>
      </c>
      <c r="E144" s="148" t="s">
        <v>664</v>
      </c>
      <c r="F144" s="133" t="s">
        <v>665</v>
      </c>
      <c r="G144" s="134" t="s">
        <v>117</v>
      </c>
      <c r="H144" s="134" t="s">
        <v>84</v>
      </c>
      <c r="I144" s="132" t="s">
        <v>666</v>
      </c>
      <c r="J144" s="135" t="s">
        <v>74</v>
      </c>
      <c r="K144" s="136" t="s">
        <v>221</v>
      </c>
      <c r="L144" s="137" t="str">
        <f t="shared" si="2"/>
        <v>6 | No Avanzó</v>
      </c>
      <c r="M144" s="138" t="s">
        <v>667</v>
      </c>
      <c r="N144" s="129"/>
      <c r="O144" s="129"/>
      <c r="P144" s="129"/>
      <c r="Q144" s="129"/>
      <c r="R144" s="129"/>
      <c r="S144" s="129"/>
      <c r="T144" s="129"/>
    </row>
    <row r="145" spans="1:20" ht="30" customHeight="1" x14ac:dyDescent="0.2">
      <c r="A145" s="131" t="s">
        <v>10</v>
      </c>
      <c r="B145" s="131">
        <v>45365</v>
      </c>
      <c r="C145" s="132" t="s">
        <v>668</v>
      </c>
      <c r="D145" s="132" t="s">
        <v>89</v>
      </c>
      <c r="E145" s="148" t="s">
        <v>669</v>
      </c>
      <c r="F145" s="133">
        <v>2323637081</v>
      </c>
      <c r="G145" s="134" t="s">
        <v>117</v>
      </c>
      <c r="H145" s="134" t="s">
        <v>84</v>
      </c>
      <c r="I145" s="132" t="s">
        <v>187</v>
      </c>
      <c r="J145" s="135" t="s">
        <v>175</v>
      </c>
      <c r="K145" s="136" t="s">
        <v>221</v>
      </c>
      <c r="L145" s="137" t="str">
        <f t="shared" si="2"/>
        <v>6 | No Avanzó</v>
      </c>
      <c r="M145" s="138" t="s">
        <v>670</v>
      </c>
      <c r="N145" s="129"/>
      <c r="O145" s="129"/>
      <c r="P145" s="129"/>
      <c r="Q145" s="129"/>
      <c r="R145" s="129"/>
      <c r="S145" s="129"/>
      <c r="T145" s="129"/>
    </row>
    <row r="146" spans="1:20" ht="30" customHeight="1" x14ac:dyDescent="0.2">
      <c r="A146" s="131" t="s">
        <v>95</v>
      </c>
      <c r="B146" s="131">
        <v>45365</v>
      </c>
      <c r="C146" s="132" t="s">
        <v>671</v>
      </c>
      <c r="D146" s="132" t="s">
        <v>97</v>
      </c>
      <c r="E146" s="148" t="s">
        <v>672</v>
      </c>
      <c r="F146" s="133">
        <v>3572507640</v>
      </c>
      <c r="G146" s="134" t="s">
        <v>117</v>
      </c>
      <c r="H146" s="134" t="s">
        <v>84</v>
      </c>
      <c r="I146" s="132" t="s">
        <v>673</v>
      </c>
      <c r="J146" s="135" t="s">
        <v>74</v>
      </c>
      <c r="K146" s="136" t="s">
        <v>221</v>
      </c>
      <c r="L146" s="137" t="str">
        <f t="shared" si="2"/>
        <v>6 | No Avanzó</v>
      </c>
      <c r="M146" s="138" t="s">
        <v>674</v>
      </c>
      <c r="N146" s="129"/>
      <c r="O146" s="129"/>
      <c r="P146" s="129"/>
      <c r="Q146" s="129"/>
      <c r="R146" s="129"/>
      <c r="S146" s="129"/>
      <c r="T146" s="129"/>
    </row>
    <row r="147" spans="1:20" ht="30" customHeight="1" x14ac:dyDescent="0.2">
      <c r="A147" s="131" t="s">
        <v>10</v>
      </c>
      <c r="B147" s="131">
        <v>45366</v>
      </c>
      <c r="C147" s="132" t="s">
        <v>660</v>
      </c>
      <c r="D147" s="132" t="s">
        <v>89</v>
      </c>
      <c r="E147" s="148" t="s">
        <v>661</v>
      </c>
      <c r="F147" s="133">
        <v>1157558768</v>
      </c>
      <c r="G147" s="134" t="s">
        <v>117</v>
      </c>
      <c r="H147" s="134" t="s">
        <v>84</v>
      </c>
      <c r="I147" s="132" t="s">
        <v>662</v>
      </c>
      <c r="J147" s="135" t="s">
        <v>175</v>
      </c>
      <c r="K147" s="136" t="s">
        <v>221</v>
      </c>
      <c r="L147" s="137" t="str">
        <f t="shared" si="2"/>
        <v>6 | No Avanzó</v>
      </c>
      <c r="M147" s="138" t="s">
        <v>659</v>
      </c>
      <c r="N147" s="129"/>
      <c r="O147" s="129"/>
      <c r="P147" s="129"/>
      <c r="Q147" s="129"/>
      <c r="R147" s="129"/>
      <c r="S147" s="129"/>
      <c r="T147" s="129"/>
    </row>
    <row r="148" spans="1:20" ht="30" customHeight="1" x14ac:dyDescent="0.2">
      <c r="A148" s="131" t="s">
        <v>10</v>
      </c>
      <c r="B148" s="131">
        <v>45369</v>
      </c>
      <c r="C148" s="132" t="s">
        <v>656</v>
      </c>
      <c r="D148" s="132" t="s">
        <v>89</v>
      </c>
      <c r="E148" s="148" t="s">
        <v>657</v>
      </c>
      <c r="F148" s="133">
        <v>1138594552</v>
      </c>
      <c r="G148" s="134" t="s">
        <v>117</v>
      </c>
      <c r="H148" s="134" t="s">
        <v>84</v>
      </c>
      <c r="I148" s="132" t="s">
        <v>658</v>
      </c>
      <c r="J148" s="135" t="s">
        <v>175</v>
      </c>
      <c r="K148" s="136" t="s">
        <v>221</v>
      </c>
      <c r="L148" s="137" t="str">
        <f t="shared" si="2"/>
        <v>6 | No Avanzó</v>
      </c>
      <c r="M148" s="138" t="s">
        <v>659</v>
      </c>
      <c r="N148" s="129"/>
      <c r="O148" s="129"/>
      <c r="P148" s="129"/>
      <c r="Q148" s="129"/>
      <c r="R148" s="129"/>
      <c r="S148" s="129"/>
      <c r="T148" s="129"/>
    </row>
    <row r="149" spans="1:20" ht="30" customHeight="1" x14ac:dyDescent="0.2">
      <c r="A149" s="131" t="s">
        <v>10</v>
      </c>
      <c r="B149" s="131">
        <v>45370</v>
      </c>
      <c r="C149" s="132" t="s">
        <v>639</v>
      </c>
      <c r="D149" s="132" t="s">
        <v>578</v>
      </c>
      <c r="E149" s="148" t="s">
        <v>640</v>
      </c>
      <c r="F149" s="133">
        <v>1558869801</v>
      </c>
      <c r="G149" s="134" t="s">
        <v>117</v>
      </c>
      <c r="H149" s="134" t="s">
        <v>84</v>
      </c>
      <c r="I149" s="132" t="s">
        <v>641</v>
      </c>
      <c r="J149" s="135" t="s">
        <v>175</v>
      </c>
      <c r="K149" s="136" t="s">
        <v>221</v>
      </c>
      <c r="L149" s="137" t="str">
        <f t="shared" si="2"/>
        <v>6 | No Avanzó</v>
      </c>
      <c r="M149" s="138" t="s">
        <v>642</v>
      </c>
      <c r="N149" s="129"/>
      <c r="O149" s="129"/>
      <c r="P149" s="129"/>
      <c r="Q149" s="129"/>
      <c r="R149" s="129"/>
      <c r="S149" s="129"/>
      <c r="T149" s="129"/>
    </row>
    <row r="150" spans="1:20" ht="30" customHeight="1" x14ac:dyDescent="0.2">
      <c r="A150" s="131" t="s">
        <v>95</v>
      </c>
      <c r="B150" s="131">
        <v>45370</v>
      </c>
      <c r="C150" s="132" t="s">
        <v>643</v>
      </c>
      <c r="D150" s="132" t="s">
        <v>97</v>
      </c>
      <c r="E150" s="148" t="s">
        <v>644</v>
      </c>
      <c r="F150" s="133">
        <v>1152506810</v>
      </c>
      <c r="G150" s="134" t="s">
        <v>117</v>
      </c>
      <c r="H150" s="134" t="s">
        <v>84</v>
      </c>
      <c r="I150" s="132" t="s">
        <v>645</v>
      </c>
      <c r="J150" s="135" t="s">
        <v>74</v>
      </c>
      <c r="K150" s="136" t="s">
        <v>221</v>
      </c>
      <c r="L150" s="137" t="str">
        <f t="shared" si="2"/>
        <v>6 | No Avanzó</v>
      </c>
      <c r="M150" s="138" t="s">
        <v>646</v>
      </c>
      <c r="N150" s="129"/>
      <c r="O150" s="129"/>
      <c r="P150" s="129"/>
      <c r="Q150" s="129"/>
      <c r="R150" s="129"/>
      <c r="S150" s="129"/>
      <c r="T150" s="129"/>
    </row>
    <row r="151" spans="1:20" ht="30" customHeight="1" x14ac:dyDescent="0.2">
      <c r="A151" s="131" t="s">
        <v>95</v>
      </c>
      <c r="B151" s="131">
        <v>45370</v>
      </c>
      <c r="C151" s="132" t="s">
        <v>647</v>
      </c>
      <c r="D151" s="132" t="s">
        <v>97</v>
      </c>
      <c r="E151" s="148" t="s">
        <v>648</v>
      </c>
      <c r="F151" s="133">
        <v>1154844734</v>
      </c>
      <c r="G151" s="134" t="s">
        <v>117</v>
      </c>
      <c r="H151" s="134" t="s">
        <v>84</v>
      </c>
      <c r="I151" s="132" t="s">
        <v>649</v>
      </c>
      <c r="J151" s="135" t="s">
        <v>74</v>
      </c>
      <c r="K151" s="136" t="s">
        <v>221</v>
      </c>
      <c r="L151" s="137" t="str">
        <f t="shared" si="2"/>
        <v>6 | No Avanzó</v>
      </c>
      <c r="M151" s="138" t="s">
        <v>650</v>
      </c>
      <c r="N151" s="129"/>
      <c r="O151" s="129"/>
      <c r="P151" s="129"/>
      <c r="Q151" s="129"/>
      <c r="R151" s="129"/>
      <c r="S151" s="129"/>
      <c r="T151" s="129"/>
    </row>
    <row r="152" spans="1:20" ht="30" customHeight="1" x14ac:dyDescent="0.2">
      <c r="A152" s="131" t="s">
        <v>10</v>
      </c>
      <c r="B152" s="131">
        <v>45370</v>
      </c>
      <c r="C152" s="132" t="s">
        <v>651</v>
      </c>
      <c r="D152" s="132" t="s">
        <v>578</v>
      </c>
      <c r="E152" s="148" t="s">
        <v>652</v>
      </c>
      <c r="F152" s="133" t="s">
        <v>653</v>
      </c>
      <c r="G152" s="134" t="s">
        <v>117</v>
      </c>
      <c r="H152" s="134" t="s">
        <v>84</v>
      </c>
      <c r="I152" s="132" t="s">
        <v>654</v>
      </c>
      <c r="J152" s="135" t="s">
        <v>175</v>
      </c>
      <c r="K152" s="136" t="s">
        <v>221</v>
      </c>
      <c r="L152" s="137" t="str">
        <f t="shared" si="2"/>
        <v>6 | No Avanzó</v>
      </c>
      <c r="M152" s="146" t="s">
        <v>655</v>
      </c>
      <c r="N152" s="129"/>
      <c r="O152" s="129"/>
      <c r="P152" s="129"/>
      <c r="Q152" s="129"/>
      <c r="R152" s="129"/>
      <c r="S152" s="129"/>
      <c r="T152" s="129"/>
    </row>
    <row r="153" spans="1:20" ht="30" customHeight="1" x14ac:dyDescent="0.2">
      <c r="A153" s="131" t="s">
        <v>95</v>
      </c>
      <c r="B153" s="131">
        <v>45371</v>
      </c>
      <c r="C153" s="132" t="s">
        <v>620</v>
      </c>
      <c r="D153" s="132" t="s">
        <v>97</v>
      </c>
      <c r="E153" s="148" t="s">
        <v>621</v>
      </c>
      <c r="F153" s="133">
        <v>1150421954</v>
      </c>
      <c r="G153" s="134" t="s">
        <v>117</v>
      </c>
      <c r="H153" s="134" t="s">
        <v>84</v>
      </c>
      <c r="I153" s="132" t="s">
        <v>622</v>
      </c>
      <c r="J153" s="135" t="s">
        <v>74</v>
      </c>
      <c r="K153" s="136" t="s">
        <v>221</v>
      </c>
      <c r="L153" s="137" t="str">
        <f t="shared" si="2"/>
        <v>6 | No Avanzó</v>
      </c>
      <c r="M153" s="138" t="s">
        <v>623</v>
      </c>
      <c r="N153" s="129"/>
      <c r="O153" s="129"/>
      <c r="P153" s="129"/>
      <c r="Q153" s="129"/>
      <c r="R153" s="129"/>
      <c r="S153" s="129"/>
      <c r="T153" s="129"/>
    </row>
    <row r="154" spans="1:20" ht="30" customHeight="1" x14ac:dyDescent="0.2">
      <c r="A154" s="131" t="s">
        <v>10</v>
      </c>
      <c r="B154" s="131">
        <v>45371</v>
      </c>
      <c r="C154" s="132" t="s">
        <v>624</v>
      </c>
      <c r="D154" s="132" t="s">
        <v>89</v>
      </c>
      <c r="E154" s="148" t="s">
        <v>625</v>
      </c>
      <c r="F154" s="133">
        <v>1153132733</v>
      </c>
      <c r="G154" s="134" t="s">
        <v>117</v>
      </c>
      <c r="H154" s="134" t="s">
        <v>84</v>
      </c>
      <c r="I154" s="132" t="s">
        <v>626</v>
      </c>
      <c r="J154" s="135" t="s">
        <v>175</v>
      </c>
      <c r="K154" s="136" t="s">
        <v>221</v>
      </c>
      <c r="L154" s="137" t="str">
        <f t="shared" si="2"/>
        <v>6 | No Avanzó</v>
      </c>
      <c r="M154" s="146" t="s">
        <v>615</v>
      </c>
      <c r="N154" s="129"/>
      <c r="O154" s="129"/>
      <c r="P154" s="129"/>
      <c r="Q154" s="129"/>
      <c r="R154" s="129"/>
      <c r="S154" s="129"/>
      <c r="T154" s="129"/>
    </row>
    <row r="155" spans="1:20" ht="30" customHeight="1" x14ac:dyDescent="0.2">
      <c r="A155" s="131" t="s">
        <v>95</v>
      </c>
      <c r="B155" s="131">
        <v>45371</v>
      </c>
      <c r="C155" s="132" t="s">
        <v>627</v>
      </c>
      <c r="D155" s="132" t="s">
        <v>97</v>
      </c>
      <c r="E155" s="148" t="s">
        <v>628</v>
      </c>
      <c r="F155" s="133">
        <v>11637261028</v>
      </c>
      <c r="G155" s="134" t="s">
        <v>117</v>
      </c>
      <c r="H155" s="134" t="s">
        <v>84</v>
      </c>
      <c r="I155" s="132" t="s">
        <v>629</v>
      </c>
      <c r="J155" s="135" t="s">
        <v>74</v>
      </c>
      <c r="K155" s="136" t="s">
        <v>221</v>
      </c>
      <c r="L155" s="137" t="str">
        <f t="shared" si="2"/>
        <v>6 | No Avanzó</v>
      </c>
      <c r="M155" s="146" t="s">
        <v>630</v>
      </c>
      <c r="N155" s="129"/>
      <c r="O155" s="129"/>
      <c r="P155" s="129"/>
      <c r="Q155" s="129"/>
      <c r="R155" s="129"/>
      <c r="S155" s="129"/>
      <c r="T155" s="129"/>
    </row>
    <row r="156" spans="1:20" ht="30" customHeight="1" x14ac:dyDescent="0.2">
      <c r="A156" s="131" t="s">
        <v>10</v>
      </c>
      <c r="B156" s="131">
        <v>45371</v>
      </c>
      <c r="C156" s="132" t="s">
        <v>631</v>
      </c>
      <c r="D156" s="132" t="s">
        <v>69</v>
      </c>
      <c r="E156" s="148" t="s">
        <v>632</v>
      </c>
      <c r="F156" s="133">
        <v>1123794844</v>
      </c>
      <c r="G156" s="134" t="s">
        <v>117</v>
      </c>
      <c r="H156" s="134" t="s">
        <v>84</v>
      </c>
      <c r="I156" s="132" t="s">
        <v>633</v>
      </c>
      <c r="J156" s="135" t="s">
        <v>175</v>
      </c>
      <c r="K156" s="136" t="s">
        <v>221</v>
      </c>
      <c r="L156" s="137" t="str">
        <f t="shared" si="2"/>
        <v>6 | No Avanzó</v>
      </c>
      <c r="M156" s="138" t="s">
        <v>634</v>
      </c>
      <c r="N156" s="129"/>
      <c r="O156" s="129"/>
      <c r="P156" s="129"/>
      <c r="Q156" s="129"/>
      <c r="R156" s="129"/>
      <c r="S156" s="129"/>
      <c r="T156" s="129"/>
    </row>
    <row r="157" spans="1:20" ht="30" customHeight="1" x14ac:dyDescent="0.2">
      <c r="A157" s="131" t="s">
        <v>95</v>
      </c>
      <c r="B157" s="131">
        <v>45371</v>
      </c>
      <c r="C157" s="132" t="s">
        <v>635</v>
      </c>
      <c r="D157" s="132" t="s">
        <v>97</v>
      </c>
      <c r="E157" s="148" t="s">
        <v>636</v>
      </c>
      <c r="F157" s="133" t="s">
        <v>144</v>
      </c>
      <c r="G157" s="134" t="s">
        <v>117</v>
      </c>
      <c r="H157" s="134" t="s">
        <v>62</v>
      </c>
      <c r="I157" s="132" t="s">
        <v>637</v>
      </c>
      <c r="J157" s="135" t="s">
        <v>74</v>
      </c>
      <c r="K157" s="136" t="s">
        <v>221</v>
      </c>
      <c r="L157" s="137" t="str">
        <f t="shared" si="2"/>
        <v>6 | No Avanzó</v>
      </c>
      <c r="M157" s="138" t="s">
        <v>638</v>
      </c>
      <c r="N157" s="129"/>
      <c r="O157" s="129"/>
      <c r="P157" s="129"/>
      <c r="Q157" s="129"/>
      <c r="R157" s="129"/>
      <c r="S157" s="129"/>
      <c r="T157" s="129"/>
    </row>
    <row r="158" spans="1:20" ht="30" customHeight="1" x14ac:dyDescent="0.2">
      <c r="A158" s="131" t="s">
        <v>10</v>
      </c>
      <c r="B158" s="131">
        <v>45372</v>
      </c>
      <c r="C158" s="132" t="s">
        <v>612</v>
      </c>
      <c r="D158" s="132" t="s">
        <v>89</v>
      </c>
      <c r="E158" s="148" t="s">
        <v>613</v>
      </c>
      <c r="F158" s="133">
        <v>1140962998</v>
      </c>
      <c r="G158" s="134" t="s">
        <v>117</v>
      </c>
      <c r="H158" s="134" t="s">
        <v>84</v>
      </c>
      <c r="I158" s="132" t="s">
        <v>614</v>
      </c>
      <c r="J158" s="135" t="s">
        <v>175</v>
      </c>
      <c r="K158" s="136" t="s">
        <v>221</v>
      </c>
      <c r="L158" s="137" t="str">
        <f t="shared" si="2"/>
        <v>6 | No Avanzó</v>
      </c>
      <c r="M158" s="146" t="s">
        <v>615</v>
      </c>
      <c r="N158" s="129"/>
      <c r="O158" s="129"/>
      <c r="P158" s="129"/>
      <c r="Q158" s="129"/>
      <c r="R158" s="129"/>
      <c r="S158" s="129"/>
      <c r="T158" s="129"/>
    </row>
    <row r="159" spans="1:20" ht="30" customHeight="1" x14ac:dyDescent="0.2">
      <c r="A159" s="131" t="s">
        <v>95</v>
      </c>
      <c r="B159" s="131">
        <v>45372</v>
      </c>
      <c r="C159" s="132" t="s">
        <v>616</v>
      </c>
      <c r="D159" s="132" t="s">
        <v>97</v>
      </c>
      <c r="E159" s="148" t="s">
        <v>617</v>
      </c>
      <c r="F159" s="133">
        <v>3517649961</v>
      </c>
      <c r="G159" s="134" t="s">
        <v>117</v>
      </c>
      <c r="H159" s="134" t="s">
        <v>84</v>
      </c>
      <c r="I159" s="132" t="s">
        <v>618</v>
      </c>
      <c r="J159" s="135" t="s">
        <v>74</v>
      </c>
      <c r="K159" s="136" t="s">
        <v>221</v>
      </c>
      <c r="L159" s="137" t="str">
        <f t="shared" si="2"/>
        <v>6 | No Avanzó</v>
      </c>
      <c r="M159" s="146" t="s">
        <v>619</v>
      </c>
      <c r="N159" s="129"/>
      <c r="O159" s="129"/>
      <c r="P159" s="129"/>
      <c r="Q159" s="129"/>
      <c r="R159" s="129"/>
      <c r="S159" s="129"/>
      <c r="T159" s="129"/>
    </row>
    <row r="160" spans="1:20" ht="30" customHeight="1" x14ac:dyDescent="0.2">
      <c r="A160" s="131" t="s">
        <v>95</v>
      </c>
      <c r="B160" s="131">
        <v>45373</v>
      </c>
      <c r="C160" s="132" t="s">
        <v>608</v>
      </c>
      <c r="D160" s="132" t="s">
        <v>97</v>
      </c>
      <c r="E160" s="148" t="s">
        <v>609</v>
      </c>
      <c r="F160" s="133">
        <v>1131375689</v>
      </c>
      <c r="G160" s="134" t="s">
        <v>117</v>
      </c>
      <c r="H160" s="134" t="s">
        <v>84</v>
      </c>
      <c r="I160" s="132" t="s">
        <v>610</v>
      </c>
      <c r="J160" s="135" t="s">
        <v>175</v>
      </c>
      <c r="K160" s="136" t="s">
        <v>221</v>
      </c>
      <c r="L160" s="137" t="str">
        <f t="shared" si="2"/>
        <v>6 | No Avanzó</v>
      </c>
      <c r="M160" s="146" t="s">
        <v>611</v>
      </c>
      <c r="N160" s="129"/>
      <c r="O160" s="129"/>
      <c r="P160" s="129"/>
      <c r="Q160" s="129"/>
      <c r="R160" s="129"/>
      <c r="S160" s="129"/>
      <c r="T160" s="129"/>
    </row>
    <row r="161" spans="1:20" ht="30" customHeight="1" x14ac:dyDescent="0.2">
      <c r="A161" s="131" t="s">
        <v>95</v>
      </c>
      <c r="B161" s="131">
        <v>45376</v>
      </c>
      <c r="C161" s="132" t="s">
        <v>586</v>
      </c>
      <c r="D161" s="132" t="s">
        <v>97</v>
      </c>
      <c r="E161" s="148" t="s">
        <v>587</v>
      </c>
      <c r="F161" s="133" t="s">
        <v>485</v>
      </c>
      <c r="G161" s="134" t="s">
        <v>117</v>
      </c>
      <c r="H161" s="134" t="s">
        <v>62</v>
      </c>
      <c r="I161" s="132" t="s">
        <v>588</v>
      </c>
      <c r="J161" s="135" t="s">
        <v>74</v>
      </c>
      <c r="K161" s="136" t="s">
        <v>221</v>
      </c>
      <c r="L161" s="137" t="str">
        <f t="shared" si="2"/>
        <v>6 | No Avanzó</v>
      </c>
      <c r="M161" s="138" t="s">
        <v>589</v>
      </c>
      <c r="N161" s="129"/>
      <c r="O161" s="129"/>
      <c r="P161" s="129"/>
      <c r="Q161" s="129"/>
      <c r="R161" s="129"/>
      <c r="S161" s="129"/>
      <c r="T161" s="129"/>
    </row>
    <row r="162" spans="1:20" ht="30" customHeight="1" x14ac:dyDescent="0.2">
      <c r="A162" s="131" t="s">
        <v>10</v>
      </c>
      <c r="B162" s="131">
        <v>45376</v>
      </c>
      <c r="C162" s="132" t="s">
        <v>590</v>
      </c>
      <c r="D162" s="132" t="s">
        <v>89</v>
      </c>
      <c r="E162" s="148" t="s">
        <v>591</v>
      </c>
      <c r="F162" s="133">
        <v>1135716205</v>
      </c>
      <c r="G162" s="134" t="s">
        <v>117</v>
      </c>
      <c r="H162" s="134" t="s">
        <v>84</v>
      </c>
      <c r="I162" s="132" t="s">
        <v>592</v>
      </c>
      <c r="J162" s="135" t="s">
        <v>175</v>
      </c>
      <c r="K162" s="136" t="s">
        <v>221</v>
      </c>
      <c r="L162" s="137" t="str">
        <f t="shared" si="2"/>
        <v>6 | No Avanzó</v>
      </c>
      <c r="M162" s="146" t="s">
        <v>593</v>
      </c>
      <c r="N162" s="129"/>
      <c r="O162" s="129"/>
      <c r="P162" s="129"/>
      <c r="Q162" s="129"/>
      <c r="R162" s="129"/>
      <c r="S162" s="129"/>
      <c r="T162" s="129"/>
    </row>
    <row r="163" spans="1:20" ht="30" customHeight="1" x14ac:dyDescent="0.2">
      <c r="A163" s="131" t="s">
        <v>10</v>
      </c>
      <c r="B163" s="131">
        <v>45376</v>
      </c>
      <c r="C163" s="132" t="s">
        <v>594</v>
      </c>
      <c r="D163" s="132" t="s">
        <v>76</v>
      </c>
      <c r="E163" s="148" t="s">
        <v>595</v>
      </c>
      <c r="F163" s="133" t="s">
        <v>596</v>
      </c>
      <c r="G163" s="134" t="s">
        <v>180</v>
      </c>
      <c r="H163" s="134" t="s">
        <v>50</v>
      </c>
      <c r="I163" s="132" t="s">
        <v>597</v>
      </c>
      <c r="J163" s="135" t="s">
        <v>74</v>
      </c>
      <c r="K163" s="136" t="s">
        <v>221</v>
      </c>
      <c r="L163" s="137" t="str">
        <f t="shared" si="2"/>
        <v>6 | No Avanzó</v>
      </c>
      <c r="M163" s="146" t="s">
        <v>598</v>
      </c>
      <c r="N163" s="129"/>
      <c r="O163" s="129"/>
      <c r="P163" s="129"/>
      <c r="Q163" s="129"/>
      <c r="R163" s="129"/>
      <c r="S163" s="129"/>
      <c r="T163" s="129"/>
    </row>
    <row r="164" spans="1:20" ht="30" customHeight="1" x14ac:dyDescent="0.2">
      <c r="A164" s="131" t="s">
        <v>10</v>
      </c>
      <c r="B164" s="131">
        <v>45376</v>
      </c>
      <c r="C164" s="132" t="s">
        <v>599</v>
      </c>
      <c r="D164" s="132" t="s">
        <v>578</v>
      </c>
      <c r="E164" s="148" t="s">
        <v>600</v>
      </c>
      <c r="F164" s="133" t="s">
        <v>601</v>
      </c>
      <c r="G164" s="134" t="s">
        <v>117</v>
      </c>
      <c r="H164" s="134" t="s">
        <v>84</v>
      </c>
      <c r="I164" s="132" t="s">
        <v>602</v>
      </c>
      <c r="J164" s="135" t="s">
        <v>74</v>
      </c>
      <c r="K164" s="136" t="s">
        <v>221</v>
      </c>
      <c r="L164" s="137" t="str">
        <f t="shared" si="2"/>
        <v>6 | No Avanzó</v>
      </c>
      <c r="M164" s="146" t="s">
        <v>603</v>
      </c>
      <c r="N164" s="129"/>
      <c r="O164" s="129"/>
      <c r="P164" s="129"/>
      <c r="Q164" s="129"/>
      <c r="R164" s="129"/>
      <c r="S164" s="129"/>
      <c r="T164" s="129"/>
    </row>
    <row r="165" spans="1:20" ht="30" customHeight="1" x14ac:dyDescent="0.2">
      <c r="A165" s="131" t="s">
        <v>10</v>
      </c>
      <c r="B165" s="131">
        <v>45376</v>
      </c>
      <c r="C165" s="132" t="s">
        <v>604</v>
      </c>
      <c r="D165" s="132" t="s">
        <v>578</v>
      </c>
      <c r="E165" s="148" t="s">
        <v>605</v>
      </c>
      <c r="F165" s="133">
        <v>1131124335</v>
      </c>
      <c r="G165" s="134" t="s">
        <v>117</v>
      </c>
      <c r="H165" s="134" t="s">
        <v>62</v>
      </c>
      <c r="I165" s="132" t="s">
        <v>606</v>
      </c>
      <c r="J165" s="135" t="s">
        <v>175</v>
      </c>
      <c r="K165" s="136" t="s">
        <v>221</v>
      </c>
      <c r="L165" s="137" t="str">
        <f t="shared" si="2"/>
        <v>6 | No Avanzó</v>
      </c>
      <c r="M165" s="138" t="s">
        <v>607</v>
      </c>
      <c r="N165" s="129"/>
      <c r="O165" s="129"/>
      <c r="P165" s="129"/>
      <c r="Q165" s="129"/>
      <c r="R165" s="129"/>
      <c r="S165" s="129"/>
      <c r="T165" s="129"/>
    </row>
    <row r="166" spans="1:20" ht="30" customHeight="1" x14ac:dyDescent="0.2">
      <c r="A166" s="131" t="s">
        <v>95</v>
      </c>
      <c r="B166" s="131">
        <v>45378</v>
      </c>
      <c r="C166" s="132" t="s">
        <v>573</v>
      </c>
      <c r="D166" s="132" t="s">
        <v>97</v>
      </c>
      <c r="E166" s="148" t="s">
        <v>574</v>
      </c>
      <c r="F166" s="133">
        <v>3548568297</v>
      </c>
      <c r="G166" s="134" t="s">
        <v>117</v>
      </c>
      <c r="H166" s="134" t="s">
        <v>84</v>
      </c>
      <c r="I166" s="132" t="s">
        <v>575</v>
      </c>
      <c r="J166" s="135" t="s">
        <v>74</v>
      </c>
      <c r="K166" s="136" t="s">
        <v>221</v>
      </c>
      <c r="L166" s="137" t="str">
        <f t="shared" si="2"/>
        <v>6 | No Avanzó</v>
      </c>
      <c r="M166" s="146" t="s">
        <v>576</v>
      </c>
      <c r="N166" s="129"/>
      <c r="O166" s="129"/>
      <c r="P166" s="129"/>
      <c r="Q166" s="129"/>
      <c r="R166" s="129"/>
      <c r="S166" s="129"/>
      <c r="T166" s="129"/>
    </row>
    <row r="167" spans="1:20" ht="30" customHeight="1" x14ac:dyDescent="0.2">
      <c r="A167" s="131" t="s">
        <v>10</v>
      </c>
      <c r="B167" s="131">
        <v>45378</v>
      </c>
      <c r="C167" s="132" t="s">
        <v>577</v>
      </c>
      <c r="D167" s="132" t="s">
        <v>578</v>
      </c>
      <c r="E167" s="148" t="s">
        <v>579</v>
      </c>
      <c r="F167" s="133" t="s">
        <v>580</v>
      </c>
      <c r="G167" s="134" t="s">
        <v>117</v>
      </c>
      <c r="H167" s="134" t="s">
        <v>84</v>
      </c>
      <c r="I167" s="132" t="s">
        <v>187</v>
      </c>
      <c r="J167" s="135" t="s">
        <v>175</v>
      </c>
      <c r="K167" s="136" t="s">
        <v>221</v>
      </c>
      <c r="L167" s="137" t="str">
        <f t="shared" si="2"/>
        <v>6 | No Avanzó</v>
      </c>
      <c r="M167" s="146" t="s">
        <v>581</v>
      </c>
      <c r="N167" s="129"/>
      <c r="O167" s="129"/>
      <c r="P167" s="129"/>
      <c r="Q167" s="129"/>
      <c r="R167" s="129"/>
      <c r="S167" s="129"/>
      <c r="T167" s="129"/>
    </row>
    <row r="168" spans="1:20" ht="30" customHeight="1" x14ac:dyDescent="0.2">
      <c r="A168" s="131" t="s">
        <v>95</v>
      </c>
      <c r="B168" s="131">
        <v>45378</v>
      </c>
      <c r="C168" s="132" t="s">
        <v>582</v>
      </c>
      <c r="D168" s="132" t="s">
        <v>97</v>
      </c>
      <c r="E168" s="148" t="s">
        <v>583</v>
      </c>
      <c r="F168" s="133">
        <v>1122545734</v>
      </c>
      <c r="G168" s="134" t="s">
        <v>117</v>
      </c>
      <c r="H168" s="134" t="s">
        <v>84</v>
      </c>
      <c r="I168" s="132" t="s">
        <v>584</v>
      </c>
      <c r="J168" s="135" t="s">
        <v>175</v>
      </c>
      <c r="K168" s="136" t="s">
        <v>221</v>
      </c>
      <c r="L168" s="137" t="str">
        <f t="shared" si="2"/>
        <v>6 | No Avanzó</v>
      </c>
      <c r="M168" s="146" t="s">
        <v>585</v>
      </c>
      <c r="N168" s="129"/>
      <c r="O168" s="129"/>
      <c r="P168" s="129"/>
      <c r="Q168" s="129"/>
      <c r="R168" s="129"/>
      <c r="S168" s="129"/>
      <c r="T168" s="129"/>
    </row>
    <row r="169" spans="1:20" ht="30" customHeight="1" x14ac:dyDescent="0.2">
      <c r="A169" s="131" t="s">
        <v>95</v>
      </c>
      <c r="B169" s="131">
        <v>45379</v>
      </c>
      <c r="C169" s="132" t="s">
        <v>570</v>
      </c>
      <c r="D169" s="132" t="s">
        <v>97</v>
      </c>
      <c r="E169" s="148" t="s">
        <v>571</v>
      </c>
      <c r="F169" s="133">
        <v>1134209438</v>
      </c>
      <c r="G169" s="134" t="s">
        <v>117</v>
      </c>
      <c r="H169" s="134" t="s">
        <v>84</v>
      </c>
      <c r="I169" s="132" t="s">
        <v>187</v>
      </c>
      <c r="J169" s="135" t="s">
        <v>175</v>
      </c>
      <c r="K169" s="136" t="s">
        <v>221</v>
      </c>
      <c r="L169" s="137" t="str">
        <f t="shared" si="2"/>
        <v>6 | No Avanzó</v>
      </c>
      <c r="M169" s="146" t="s">
        <v>572</v>
      </c>
      <c r="N169" s="129"/>
      <c r="O169" s="129"/>
      <c r="P169" s="129"/>
      <c r="Q169" s="129"/>
      <c r="R169" s="129"/>
      <c r="S169" s="129"/>
      <c r="T169" s="129"/>
    </row>
    <row r="170" spans="1:20" ht="30" customHeight="1" x14ac:dyDescent="0.2">
      <c r="A170" s="131" t="s">
        <v>10</v>
      </c>
      <c r="B170" s="131">
        <v>45381</v>
      </c>
      <c r="C170" s="132" t="s">
        <v>565</v>
      </c>
      <c r="D170" s="132" t="s">
        <v>89</v>
      </c>
      <c r="E170" s="148" t="s">
        <v>566</v>
      </c>
      <c r="F170" s="133" t="s">
        <v>567</v>
      </c>
      <c r="G170" s="134" t="s">
        <v>117</v>
      </c>
      <c r="H170" s="134" t="s">
        <v>84</v>
      </c>
      <c r="I170" s="132" t="s">
        <v>568</v>
      </c>
      <c r="J170" s="135" t="s">
        <v>175</v>
      </c>
      <c r="K170" s="136" t="s">
        <v>221</v>
      </c>
      <c r="L170" s="137" t="str">
        <f t="shared" si="2"/>
        <v>6 | No Avanzó</v>
      </c>
      <c r="M170" s="146" t="s">
        <v>569</v>
      </c>
      <c r="N170" s="129"/>
      <c r="O170" s="129"/>
      <c r="P170" s="129"/>
      <c r="Q170" s="129"/>
      <c r="R170" s="129"/>
      <c r="S170" s="129"/>
      <c r="T170" s="129"/>
    </row>
    <row r="171" spans="1:20" ht="30" customHeight="1" x14ac:dyDescent="0.2">
      <c r="A171" s="131" t="s">
        <v>10</v>
      </c>
      <c r="B171" s="131">
        <v>45384</v>
      </c>
      <c r="C171" s="132" t="s">
        <v>559</v>
      </c>
      <c r="D171" s="132" t="s">
        <v>89</v>
      </c>
      <c r="E171" s="148" t="s">
        <v>560</v>
      </c>
      <c r="F171" s="133">
        <v>61306513</v>
      </c>
      <c r="G171" s="134" t="s">
        <v>117</v>
      </c>
      <c r="H171" s="134" t="s">
        <v>84</v>
      </c>
      <c r="I171" s="132" t="s">
        <v>187</v>
      </c>
      <c r="J171" s="135" t="s">
        <v>175</v>
      </c>
      <c r="K171" s="136" t="s">
        <v>221</v>
      </c>
      <c r="L171" s="137" t="str">
        <f t="shared" si="2"/>
        <v>6 | No Avanzó</v>
      </c>
      <c r="M171" s="146" t="s">
        <v>561</v>
      </c>
      <c r="N171" s="129"/>
      <c r="O171" s="129"/>
      <c r="P171" s="129"/>
      <c r="Q171" s="129"/>
      <c r="R171" s="129"/>
      <c r="S171" s="129"/>
      <c r="T171" s="129"/>
    </row>
    <row r="172" spans="1:20" ht="30" customHeight="1" x14ac:dyDescent="0.2">
      <c r="A172" s="131" t="s">
        <v>10</v>
      </c>
      <c r="B172" s="131">
        <v>45384</v>
      </c>
      <c r="C172" s="132" t="s">
        <v>562</v>
      </c>
      <c r="D172" s="132" t="s">
        <v>89</v>
      </c>
      <c r="E172" s="148" t="s">
        <v>563</v>
      </c>
      <c r="F172" s="133">
        <v>1166228474</v>
      </c>
      <c r="G172" s="134" t="s">
        <v>117</v>
      </c>
      <c r="H172" s="134" t="s">
        <v>84</v>
      </c>
      <c r="I172" s="132" t="s">
        <v>187</v>
      </c>
      <c r="J172" s="135" t="s">
        <v>175</v>
      </c>
      <c r="K172" s="136" t="s">
        <v>221</v>
      </c>
      <c r="L172" s="137" t="str">
        <f t="shared" si="2"/>
        <v>6 | No Avanzó</v>
      </c>
      <c r="M172" s="146" t="s">
        <v>564</v>
      </c>
      <c r="N172" s="129"/>
      <c r="O172" s="129"/>
      <c r="P172" s="129"/>
      <c r="Q172" s="129"/>
      <c r="R172" s="129"/>
      <c r="S172" s="129"/>
      <c r="T172" s="129"/>
    </row>
    <row r="173" spans="1:20" ht="30" customHeight="1" x14ac:dyDescent="0.2">
      <c r="A173" s="131" t="s">
        <v>95</v>
      </c>
      <c r="B173" s="131">
        <v>45385</v>
      </c>
      <c r="C173" s="132" t="s">
        <v>555</v>
      </c>
      <c r="D173" s="132" t="s">
        <v>97</v>
      </c>
      <c r="E173" s="148" t="s">
        <v>556</v>
      </c>
      <c r="F173" s="133">
        <v>1141570608</v>
      </c>
      <c r="G173" s="134" t="s">
        <v>117</v>
      </c>
      <c r="H173" s="134" t="s">
        <v>84</v>
      </c>
      <c r="I173" s="132" t="s">
        <v>557</v>
      </c>
      <c r="J173" s="135" t="s">
        <v>175</v>
      </c>
      <c r="K173" s="136" t="s">
        <v>221</v>
      </c>
      <c r="L173" s="137" t="str">
        <f t="shared" si="2"/>
        <v>6 | No Avanzó</v>
      </c>
      <c r="M173" s="146" t="s">
        <v>558</v>
      </c>
      <c r="N173" s="129"/>
      <c r="O173" s="129"/>
      <c r="P173" s="129"/>
      <c r="Q173" s="129"/>
      <c r="R173" s="129"/>
      <c r="S173" s="129"/>
      <c r="T173" s="129"/>
    </row>
    <row r="174" spans="1:20" ht="30" customHeight="1" x14ac:dyDescent="0.2">
      <c r="A174" s="131" t="s">
        <v>95</v>
      </c>
      <c r="B174" s="131">
        <v>45387</v>
      </c>
      <c r="C174" s="132" t="s">
        <v>551</v>
      </c>
      <c r="D174" s="132" t="s">
        <v>97</v>
      </c>
      <c r="E174" s="148" t="s">
        <v>552</v>
      </c>
      <c r="F174" s="133" t="s">
        <v>144</v>
      </c>
      <c r="G174" s="134" t="s">
        <v>117</v>
      </c>
      <c r="H174" s="134" t="s">
        <v>72</v>
      </c>
      <c r="I174" s="132" t="s">
        <v>553</v>
      </c>
      <c r="J174" s="135" t="s">
        <v>74</v>
      </c>
      <c r="K174" s="136" t="s">
        <v>221</v>
      </c>
      <c r="L174" s="137" t="str">
        <f t="shared" ref="L174:L237" si="3">IF($K174="⊕","0 | Esperando datos",IF($K174="◔","1 | Falta cotizar",IF($K174="◑","2 | Cotizado",IF($K174="◕","3 | Avanzando",IF($K174="●","4 | Gestión exitosa",IF($K174="♥","5 | Nuevo cliente",IF($K174="▼","6 | No Avanzó",IF($K174="×","7 | No Viable",IF($K174="✲","8 |● Pospuesto",0)))))))))</f>
        <v>6 | No Avanzó</v>
      </c>
      <c r="M174" s="146" t="s">
        <v>554</v>
      </c>
      <c r="N174" s="129"/>
      <c r="O174" s="129"/>
      <c r="P174" s="129"/>
      <c r="Q174" s="129"/>
      <c r="R174" s="129"/>
      <c r="S174" s="129"/>
      <c r="T174" s="129"/>
    </row>
    <row r="175" spans="1:20" ht="30" customHeight="1" x14ac:dyDescent="0.2">
      <c r="A175" s="131" t="s">
        <v>10</v>
      </c>
      <c r="B175" s="131">
        <v>45388</v>
      </c>
      <c r="C175" s="132" t="s">
        <v>549</v>
      </c>
      <c r="D175" s="132" t="s">
        <v>97</v>
      </c>
      <c r="E175" s="148" t="s">
        <v>550</v>
      </c>
      <c r="F175" s="133">
        <v>1123501958</v>
      </c>
      <c r="G175" s="134" t="s">
        <v>117</v>
      </c>
      <c r="H175" s="134" t="s">
        <v>84</v>
      </c>
      <c r="I175" s="132" t="s">
        <v>187</v>
      </c>
      <c r="J175" s="135" t="s">
        <v>175</v>
      </c>
      <c r="K175" s="136" t="s">
        <v>221</v>
      </c>
      <c r="L175" s="137" t="str">
        <f t="shared" si="3"/>
        <v>6 | No Avanzó</v>
      </c>
      <c r="M175" s="146" t="s">
        <v>548</v>
      </c>
      <c r="N175" s="129"/>
      <c r="O175" s="129"/>
      <c r="P175" s="129"/>
      <c r="Q175" s="129"/>
      <c r="R175" s="129"/>
      <c r="S175" s="129"/>
      <c r="T175" s="129"/>
    </row>
    <row r="176" spans="1:20" ht="30" customHeight="1" x14ac:dyDescent="0.2">
      <c r="A176" s="131" t="s">
        <v>10</v>
      </c>
      <c r="B176" s="131">
        <v>45389</v>
      </c>
      <c r="C176" s="132" t="s">
        <v>545</v>
      </c>
      <c r="D176" s="132" t="s">
        <v>89</v>
      </c>
      <c r="E176" s="148" t="s">
        <v>546</v>
      </c>
      <c r="F176" s="133">
        <v>1127889288</v>
      </c>
      <c r="G176" s="134" t="s">
        <v>117</v>
      </c>
      <c r="H176" s="134" t="s">
        <v>84</v>
      </c>
      <c r="I176" s="132" t="s">
        <v>547</v>
      </c>
      <c r="J176" s="135" t="s">
        <v>175</v>
      </c>
      <c r="K176" s="136" t="s">
        <v>221</v>
      </c>
      <c r="L176" s="137" t="str">
        <f t="shared" si="3"/>
        <v>6 | No Avanzó</v>
      </c>
      <c r="M176" s="146" t="s">
        <v>548</v>
      </c>
      <c r="N176" s="129"/>
      <c r="O176" s="129"/>
      <c r="P176" s="129"/>
      <c r="Q176" s="129"/>
      <c r="R176" s="129"/>
      <c r="S176" s="129"/>
      <c r="T176" s="129"/>
    </row>
    <row r="177" spans="1:20" ht="30" customHeight="1" x14ac:dyDescent="0.2">
      <c r="A177" s="131" t="s">
        <v>95</v>
      </c>
      <c r="B177" s="131">
        <v>45390</v>
      </c>
      <c r="C177" s="132" t="s">
        <v>538</v>
      </c>
      <c r="D177" s="132" t="s">
        <v>97</v>
      </c>
      <c r="E177" s="148" t="s">
        <v>539</v>
      </c>
      <c r="F177" s="133">
        <v>3512569322</v>
      </c>
      <c r="G177" s="134" t="s">
        <v>117</v>
      </c>
      <c r="H177" s="134" t="s">
        <v>84</v>
      </c>
      <c r="I177" s="132" t="s">
        <v>481</v>
      </c>
      <c r="J177" s="135" t="s">
        <v>175</v>
      </c>
      <c r="K177" s="136" t="s">
        <v>221</v>
      </c>
      <c r="L177" s="137" t="str">
        <f t="shared" si="3"/>
        <v>6 | No Avanzó</v>
      </c>
      <c r="M177" s="146" t="s">
        <v>540</v>
      </c>
      <c r="N177" s="129"/>
      <c r="O177" s="129"/>
      <c r="P177" s="129"/>
      <c r="Q177" s="129"/>
      <c r="R177" s="129"/>
      <c r="S177" s="129"/>
      <c r="T177" s="129"/>
    </row>
    <row r="178" spans="1:20" ht="30" customHeight="1" x14ac:dyDescent="0.2">
      <c r="A178" s="131" t="s">
        <v>95</v>
      </c>
      <c r="B178" s="131">
        <v>45390</v>
      </c>
      <c r="C178" s="132" t="s">
        <v>541</v>
      </c>
      <c r="D178" s="132" t="s">
        <v>97</v>
      </c>
      <c r="E178" s="148" t="s">
        <v>542</v>
      </c>
      <c r="F178" s="133" t="s">
        <v>144</v>
      </c>
      <c r="G178" s="134" t="s">
        <v>117</v>
      </c>
      <c r="H178" s="134" t="s">
        <v>72</v>
      </c>
      <c r="I178" s="132" t="s">
        <v>543</v>
      </c>
      <c r="J178" s="135" t="s">
        <v>74</v>
      </c>
      <c r="K178" s="136" t="s">
        <v>221</v>
      </c>
      <c r="L178" s="137" t="str">
        <f t="shared" si="3"/>
        <v>6 | No Avanzó</v>
      </c>
      <c r="M178" s="146" t="s">
        <v>544</v>
      </c>
      <c r="N178" s="129"/>
      <c r="O178" s="129"/>
      <c r="P178" s="129"/>
      <c r="Q178" s="129"/>
      <c r="R178" s="129"/>
      <c r="S178" s="129"/>
      <c r="T178" s="129"/>
    </row>
    <row r="179" spans="1:20" ht="30" customHeight="1" x14ac:dyDescent="0.2">
      <c r="A179" s="131" t="s">
        <v>10</v>
      </c>
      <c r="B179" s="131">
        <v>45391</v>
      </c>
      <c r="C179" s="132" t="s">
        <v>530</v>
      </c>
      <c r="D179" s="132" t="s">
        <v>76</v>
      </c>
      <c r="E179" s="148" t="s">
        <v>531</v>
      </c>
      <c r="F179" s="133">
        <v>1139093964</v>
      </c>
      <c r="G179" s="134" t="s">
        <v>117</v>
      </c>
      <c r="H179" s="134" t="s">
        <v>78</v>
      </c>
      <c r="I179" s="132" t="s">
        <v>532</v>
      </c>
      <c r="J179" s="135" t="s">
        <v>74</v>
      </c>
      <c r="K179" s="136" t="s">
        <v>221</v>
      </c>
      <c r="L179" s="137" t="str">
        <f t="shared" si="3"/>
        <v>6 | No Avanzó</v>
      </c>
      <c r="M179" s="146" t="s">
        <v>533</v>
      </c>
      <c r="N179" s="129"/>
      <c r="O179" s="129"/>
      <c r="P179" s="129"/>
      <c r="Q179" s="129"/>
      <c r="R179" s="129"/>
      <c r="S179" s="129"/>
      <c r="T179" s="129"/>
    </row>
    <row r="180" spans="1:20" ht="30" customHeight="1" x14ac:dyDescent="0.2">
      <c r="A180" s="131" t="s">
        <v>95</v>
      </c>
      <c r="B180" s="131">
        <v>45391</v>
      </c>
      <c r="C180" s="132" t="s">
        <v>534</v>
      </c>
      <c r="D180" s="132" t="s">
        <v>97</v>
      </c>
      <c r="E180" s="148" t="s">
        <v>535</v>
      </c>
      <c r="F180" s="133">
        <v>2983347634</v>
      </c>
      <c r="G180" s="134" t="s">
        <v>117</v>
      </c>
      <c r="H180" s="134" t="s">
        <v>84</v>
      </c>
      <c r="I180" s="132" t="s">
        <v>536</v>
      </c>
      <c r="J180" s="135" t="s">
        <v>74</v>
      </c>
      <c r="K180" s="136" t="s">
        <v>221</v>
      </c>
      <c r="L180" s="137" t="str">
        <f t="shared" si="3"/>
        <v>6 | No Avanzó</v>
      </c>
      <c r="M180" s="146" t="s">
        <v>537</v>
      </c>
      <c r="N180" s="129"/>
      <c r="O180" s="129"/>
      <c r="P180" s="129"/>
      <c r="Q180" s="129"/>
      <c r="R180" s="129"/>
      <c r="S180" s="129"/>
      <c r="T180" s="129"/>
    </row>
    <row r="181" spans="1:20" ht="30" customHeight="1" x14ac:dyDescent="0.2">
      <c r="A181" s="131" t="s">
        <v>95</v>
      </c>
      <c r="B181" s="131">
        <v>45393</v>
      </c>
      <c r="C181" s="132" t="s">
        <v>519</v>
      </c>
      <c r="D181" s="132" t="s">
        <v>97</v>
      </c>
      <c r="E181" s="148" t="s">
        <v>520</v>
      </c>
      <c r="F181" s="133">
        <v>3517865465</v>
      </c>
      <c r="G181" s="134" t="s">
        <v>117</v>
      </c>
      <c r="H181" s="134" t="s">
        <v>84</v>
      </c>
      <c r="I181" s="132" t="s">
        <v>521</v>
      </c>
      <c r="J181" s="135" t="s">
        <v>175</v>
      </c>
      <c r="K181" s="136" t="s">
        <v>221</v>
      </c>
      <c r="L181" s="137" t="str">
        <f t="shared" si="3"/>
        <v>6 | No Avanzó</v>
      </c>
      <c r="M181" s="146" t="s">
        <v>522</v>
      </c>
      <c r="N181" s="129"/>
      <c r="O181" s="129"/>
      <c r="P181" s="129"/>
      <c r="Q181" s="129"/>
      <c r="R181" s="129"/>
      <c r="S181" s="129"/>
      <c r="T181" s="129"/>
    </row>
    <row r="182" spans="1:20" ht="30" customHeight="1" x14ac:dyDescent="0.2">
      <c r="A182" s="131" t="s">
        <v>95</v>
      </c>
      <c r="B182" s="131">
        <v>45393</v>
      </c>
      <c r="C182" s="132" t="s">
        <v>523</v>
      </c>
      <c r="D182" s="132" t="s">
        <v>97</v>
      </c>
      <c r="E182" s="148" t="s">
        <v>524</v>
      </c>
      <c r="F182" s="133">
        <v>1161399588</v>
      </c>
      <c r="G182" s="134" t="s">
        <v>117</v>
      </c>
      <c r="H182" s="134" t="s">
        <v>84</v>
      </c>
      <c r="I182" s="132" t="s">
        <v>525</v>
      </c>
      <c r="J182" s="135" t="s">
        <v>175</v>
      </c>
      <c r="K182" s="136" t="s">
        <v>221</v>
      </c>
      <c r="L182" s="137" t="str">
        <f t="shared" si="3"/>
        <v>6 | No Avanzó</v>
      </c>
      <c r="M182" s="146" t="s">
        <v>514</v>
      </c>
      <c r="N182" s="129"/>
      <c r="O182" s="129"/>
      <c r="P182" s="129"/>
      <c r="Q182" s="129"/>
      <c r="R182" s="129"/>
      <c r="S182" s="129"/>
      <c r="T182" s="129"/>
    </row>
    <row r="183" spans="1:20" ht="30" customHeight="1" x14ac:dyDescent="0.2">
      <c r="A183" s="131" t="s">
        <v>95</v>
      </c>
      <c r="B183" s="131">
        <v>45393</v>
      </c>
      <c r="C183" s="132" t="s">
        <v>526</v>
      </c>
      <c r="D183" s="132" t="s">
        <v>97</v>
      </c>
      <c r="E183" s="148" t="s">
        <v>527</v>
      </c>
      <c r="F183" s="133">
        <v>1162763089</v>
      </c>
      <c r="G183" s="134" t="s">
        <v>117</v>
      </c>
      <c r="H183" s="134" t="s">
        <v>84</v>
      </c>
      <c r="I183" s="132" t="s">
        <v>528</v>
      </c>
      <c r="J183" s="135" t="s">
        <v>175</v>
      </c>
      <c r="K183" s="136" t="s">
        <v>221</v>
      </c>
      <c r="L183" s="137" t="str">
        <f t="shared" si="3"/>
        <v>6 | No Avanzó</v>
      </c>
      <c r="M183" s="146" t="s">
        <v>529</v>
      </c>
      <c r="N183" s="129"/>
      <c r="O183" s="129"/>
      <c r="P183" s="129"/>
      <c r="Q183" s="129"/>
      <c r="R183" s="129"/>
      <c r="S183" s="129"/>
      <c r="T183" s="129"/>
    </row>
    <row r="184" spans="1:20" ht="30" customHeight="1" x14ac:dyDescent="0.2">
      <c r="A184" s="131" t="s">
        <v>95</v>
      </c>
      <c r="B184" s="131">
        <v>45394</v>
      </c>
      <c r="C184" s="132" t="s">
        <v>511</v>
      </c>
      <c r="D184" s="132" t="s">
        <v>97</v>
      </c>
      <c r="E184" s="148" t="s">
        <v>512</v>
      </c>
      <c r="F184" s="133" t="s">
        <v>144</v>
      </c>
      <c r="G184" s="134" t="s">
        <v>117</v>
      </c>
      <c r="H184" s="134" t="s">
        <v>72</v>
      </c>
      <c r="I184" s="132" t="s">
        <v>513</v>
      </c>
      <c r="J184" s="135" t="s">
        <v>74</v>
      </c>
      <c r="K184" s="136" t="s">
        <v>221</v>
      </c>
      <c r="L184" s="137" t="str">
        <f t="shared" si="3"/>
        <v>6 | No Avanzó</v>
      </c>
      <c r="M184" s="146" t="s">
        <v>514</v>
      </c>
      <c r="N184" s="129"/>
      <c r="O184" s="129"/>
      <c r="P184" s="129"/>
      <c r="Q184" s="129"/>
      <c r="R184" s="129"/>
      <c r="S184" s="129"/>
      <c r="T184" s="129"/>
    </row>
    <row r="185" spans="1:20" ht="30" customHeight="1" x14ac:dyDescent="0.2">
      <c r="A185" s="131" t="s">
        <v>10</v>
      </c>
      <c r="B185" s="131">
        <v>45394</v>
      </c>
      <c r="C185" s="132" t="s">
        <v>515</v>
      </c>
      <c r="D185" s="132" t="s">
        <v>81</v>
      </c>
      <c r="E185" s="148" t="s">
        <v>516</v>
      </c>
      <c r="F185" s="133" t="s">
        <v>144</v>
      </c>
      <c r="G185" s="134" t="s">
        <v>117</v>
      </c>
      <c r="H185" s="134" t="s">
        <v>72</v>
      </c>
      <c r="I185" s="132" t="s">
        <v>517</v>
      </c>
      <c r="J185" s="135" t="s">
        <v>175</v>
      </c>
      <c r="K185" s="136" t="s">
        <v>221</v>
      </c>
      <c r="L185" s="137" t="str">
        <f t="shared" si="3"/>
        <v>6 | No Avanzó</v>
      </c>
      <c r="M185" s="146" t="s">
        <v>518</v>
      </c>
      <c r="N185" s="129"/>
      <c r="O185" s="129"/>
      <c r="P185" s="129"/>
      <c r="Q185" s="129"/>
      <c r="R185" s="129"/>
      <c r="S185" s="129"/>
      <c r="T185" s="129"/>
    </row>
    <row r="186" spans="1:20" ht="30" customHeight="1" x14ac:dyDescent="0.2">
      <c r="A186" s="131" t="s">
        <v>10</v>
      </c>
      <c r="B186" s="131">
        <v>45397</v>
      </c>
      <c r="C186" s="132" t="s">
        <v>503</v>
      </c>
      <c r="D186" s="132" t="s">
        <v>89</v>
      </c>
      <c r="E186" s="148" t="s">
        <v>504</v>
      </c>
      <c r="F186" s="133">
        <v>1144368336</v>
      </c>
      <c r="G186" s="134" t="s">
        <v>117</v>
      </c>
      <c r="H186" s="134" t="s">
        <v>84</v>
      </c>
      <c r="I186" s="132" t="s">
        <v>505</v>
      </c>
      <c r="J186" s="135" t="s">
        <v>175</v>
      </c>
      <c r="K186" s="136" t="s">
        <v>221</v>
      </c>
      <c r="L186" s="137" t="str">
        <f t="shared" si="3"/>
        <v>6 | No Avanzó</v>
      </c>
      <c r="M186" s="146" t="s">
        <v>506</v>
      </c>
      <c r="N186" s="129"/>
      <c r="O186" s="129"/>
      <c r="P186" s="129"/>
      <c r="Q186" s="129"/>
      <c r="R186" s="129"/>
      <c r="S186" s="129"/>
      <c r="T186" s="129"/>
    </row>
    <row r="187" spans="1:20" ht="30" customHeight="1" x14ac:dyDescent="0.2">
      <c r="A187" s="131" t="s">
        <v>10</v>
      </c>
      <c r="B187" s="131">
        <v>45397</v>
      </c>
      <c r="C187" s="132" t="s">
        <v>507</v>
      </c>
      <c r="D187" s="132" t="s">
        <v>89</v>
      </c>
      <c r="E187" s="148" t="s">
        <v>508</v>
      </c>
      <c r="F187" s="133" t="s">
        <v>509</v>
      </c>
      <c r="G187" s="134" t="s">
        <v>117</v>
      </c>
      <c r="H187" s="134" t="s">
        <v>84</v>
      </c>
      <c r="I187" s="132" t="s">
        <v>187</v>
      </c>
      <c r="J187" s="135" t="s">
        <v>175</v>
      </c>
      <c r="K187" s="136" t="s">
        <v>221</v>
      </c>
      <c r="L187" s="137" t="str">
        <f t="shared" si="3"/>
        <v>6 | No Avanzó</v>
      </c>
      <c r="M187" s="146" t="s">
        <v>510</v>
      </c>
      <c r="N187" s="129"/>
      <c r="O187" s="129"/>
      <c r="P187" s="129"/>
      <c r="Q187" s="129"/>
      <c r="R187" s="129"/>
      <c r="S187" s="129"/>
      <c r="T187" s="129"/>
    </row>
    <row r="188" spans="1:20" ht="30" customHeight="1" x14ac:dyDescent="0.2">
      <c r="A188" s="131" t="s">
        <v>10</v>
      </c>
      <c r="B188" s="131">
        <v>45398</v>
      </c>
      <c r="C188" s="132" t="s">
        <v>487</v>
      </c>
      <c r="D188" s="132" t="s">
        <v>89</v>
      </c>
      <c r="E188" s="148" t="s">
        <v>488</v>
      </c>
      <c r="F188" s="133">
        <v>1170211265</v>
      </c>
      <c r="G188" s="134" t="s">
        <v>117</v>
      </c>
      <c r="H188" s="134" t="s">
        <v>84</v>
      </c>
      <c r="I188" s="132" t="s">
        <v>489</v>
      </c>
      <c r="J188" s="135" t="s">
        <v>175</v>
      </c>
      <c r="K188" s="136" t="s">
        <v>221</v>
      </c>
      <c r="L188" s="137" t="str">
        <f t="shared" si="3"/>
        <v>6 | No Avanzó</v>
      </c>
      <c r="M188" s="146" t="s">
        <v>477</v>
      </c>
      <c r="N188" s="129"/>
      <c r="O188" s="129"/>
      <c r="P188" s="129"/>
      <c r="Q188" s="129"/>
      <c r="R188" s="129"/>
      <c r="S188" s="129"/>
      <c r="T188" s="129"/>
    </row>
    <row r="189" spans="1:20" ht="30" customHeight="1" x14ac:dyDescent="0.2">
      <c r="A189" s="131" t="s">
        <v>95</v>
      </c>
      <c r="B189" s="131">
        <v>45398</v>
      </c>
      <c r="C189" s="132" t="s">
        <v>490</v>
      </c>
      <c r="D189" s="132" t="s">
        <v>97</v>
      </c>
      <c r="E189" s="148" t="s">
        <v>491</v>
      </c>
      <c r="F189" s="133">
        <v>1167846430</v>
      </c>
      <c r="G189" s="134" t="s">
        <v>117</v>
      </c>
      <c r="H189" s="134" t="s">
        <v>84</v>
      </c>
      <c r="I189" s="132" t="s">
        <v>492</v>
      </c>
      <c r="J189" s="135" t="s">
        <v>175</v>
      </c>
      <c r="K189" s="136" t="s">
        <v>221</v>
      </c>
      <c r="L189" s="137" t="str">
        <f t="shared" si="3"/>
        <v>6 | No Avanzó</v>
      </c>
      <c r="M189" s="146" t="s">
        <v>493</v>
      </c>
      <c r="N189" s="129"/>
      <c r="O189" s="129"/>
      <c r="P189" s="129"/>
      <c r="Q189" s="129"/>
      <c r="R189" s="129"/>
      <c r="S189" s="129"/>
      <c r="T189" s="129"/>
    </row>
    <row r="190" spans="1:20" ht="30" customHeight="1" x14ac:dyDescent="0.2">
      <c r="A190" s="131" t="s">
        <v>95</v>
      </c>
      <c r="B190" s="131">
        <v>45398</v>
      </c>
      <c r="C190" s="132" t="s">
        <v>494</v>
      </c>
      <c r="D190" s="132" t="s">
        <v>97</v>
      </c>
      <c r="E190" s="148" t="s">
        <v>495</v>
      </c>
      <c r="F190" s="133" t="s">
        <v>496</v>
      </c>
      <c r="G190" s="134" t="s">
        <v>117</v>
      </c>
      <c r="H190" s="134" t="s">
        <v>84</v>
      </c>
      <c r="I190" s="132" t="s">
        <v>497</v>
      </c>
      <c r="J190" s="135" t="s">
        <v>291</v>
      </c>
      <c r="K190" s="136" t="s">
        <v>221</v>
      </c>
      <c r="L190" s="137" t="str">
        <f t="shared" si="3"/>
        <v>6 | No Avanzó</v>
      </c>
      <c r="M190" s="146" t="s">
        <v>498</v>
      </c>
      <c r="N190" s="129"/>
      <c r="O190" s="129"/>
      <c r="P190" s="129"/>
      <c r="Q190" s="129"/>
      <c r="R190" s="129"/>
      <c r="S190" s="129"/>
      <c r="T190" s="129"/>
    </row>
    <row r="191" spans="1:20" ht="30" customHeight="1" x14ac:dyDescent="0.2">
      <c r="A191" s="131" t="s">
        <v>95</v>
      </c>
      <c r="B191" s="131">
        <v>45398</v>
      </c>
      <c r="C191" s="132" t="s">
        <v>499</v>
      </c>
      <c r="D191" s="132" t="s">
        <v>97</v>
      </c>
      <c r="E191" s="148" t="s">
        <v>500</v>
      </c>
      <c r="F191" s="133">
        <v>1123132142</v>
      </c>
      <c r="G191" s="134" t="s">
        <v>117</v>
      </c>
      <c r="H191" s="134" t="s">
        <v>84</v>
      </c>
      <c r="I191" s="132" t="s">
        <v>501</v>
      </c>
      <c r="J191" s="135" t="s">
        <v>175</v>
      </c>
      <c r="K191" s="136" t="s">
        <v>221</v>
      </c>
      <c r="L191" s="137" t="str">
        <f t="shared" si="3"/>
        <v>6 | No Avanzó</v>
      </c>
      <c r="M191" s="146" t="s">
        <v>502</v>
      </c>
      <c r="N191" s="129"/>
      <c r="O191" s="129"/>
      <c r="P191" s="129"/>
      <c r="Q191" s="129"/>
      <c r="R191" s="129"/>
      <c r="S191" s="129"/>
      <c r="T191" s="129"/>
    </row>
    <row r="192" spans="1:20" ht="30" customHeight="1" x14ac:dyDescent="0.2">
      <c r="A192" s="131" t="s">
        <v>10</v>
      </c>
      <c r="B192" s="131">
        <v>45399</v>
      </c>
      <c r="C192" s="132" t="s">
        <v>466</v>
      </c>
      <c r="D192" s="132" t="s">
        <v>89</v>
      </c>
      <c r="E192" s="148" t="s">
        <v>467</v>
      </c>
      <c r="F192" s="133">
        <v>1135739525</v>
      </c>
      <c r="G192" s="134" t="s">
        <v>117</v>
      </c>
      <c r="H192" s="134" t="s">
        <v>84</v>
      </c>
      <c r="I192" s="132" t="s">
        <v>468</v>
      </c>
      <c r="J192" s="135" t="s">
        <v>175</v>
      </c>
      <c r="K192" s="136" t="s">
        <v>221</v>
      </c>
      <c r="L192" s="137" t="str">
        <f t="shared" si="3"/>
        <v>6 | No Avanzó</v>
      </c>
      <c r="M192" s="146" t="s">
        <v>469</v>
      </c>
      <c r="N192" s="129"/>
      <c r="O192" s="129"/>
      <c r="P192" s="129"/>
      <c r="Q192" s="129"/>
      <c r="R192" s="129"/>
      <c r="S192" s="129"/>
      <c r="T192" s="129"/>
    </row>
    <row r="193" spans="1:20" ht="30" customHeight="1" x14ac:dyDescent="0.2">
      <c r="A193" s="131" t="s">
        <v>95</v>
      </c>
      <c r="B193" s="131">
        <v>45399</v>
      </c>
      <c r="C193" s="132" t="s">
        <v>470</v>
      </c>
      <c r="D193" s="132" t="s">
        <v>97</v>
      </c>
      <c r="E193" s="148" t="s">
        <v>471</v>
      </c>
      <c r="F193" s="133">
        <v>60090099</v>
      </c>
      <c r="G193" s="134" t="s">
        <v>117</v>
      </c>
      <c r="H193" s="134" t="s">
        <v>84</v>
      </c>
      <c r="I193" s="132" t="s">
        <v>472</v>
      </c>
      <c r="J193" s="135" t="s">
        <v>175</v>
      </c>
      <c r="K193" s="136" t="s">
        <v>221</v>
      </c>
      <c r="L193" s="137" t="str">
        <f t="shared" si="3"/>
        <v>6 | No Avanzó</v>
      </c>
      <c r="M193" s="146" t="s">
        <v>473</v>
      </c>
      <c r="N193" s="129"/>
      <c r="O193" s="129"/>
      <c r="P193" s="129"/>
      <c r="Q193" s="129"/>
      <c r="R193" s="129"/>
      <c r="S193" s="129"/>
      <c r="T193" s="129"/>
    </row>
    <row r="194" spans="1:20" ht="30" customHeight="1" x14ac:dyDescent="0.2">
      <c r="A194" s="131" t="s">
        <v>10</v>
      </c>
      <c r="B194" s="131">
        <v>45399</v>
      </c>
      <c r="C194" s="132" t="s">
        <v>474</v>
      </c>
      <c r="D194" s="132" t="s">
        <v>76</v>
      </c>
      <c r="E194" s="148" t="s">
        <v>475</v>
      </c>
      <c r="F194" s="133" t="s">
        <v>144</v>
      </c>
      <c r="G194" s="134" t="s">
        <v>117</v>
      </c>
      <c r="H194" s="134" t="s">
        <v>72</v>
      </c>
      <c r="I194" s="132" t="s">
        <v>476</v>
      </c>
      <c r="J194" s="135" t="s">
        <v>175</v>
      </c>
      <c r="K194" s="136" t="s">
        <v>221</v>
      </c>
      <c r="L194" s="137" t="str">
        <f t="shared" si="3"/>
        <v>6 | No Avanzó</v>
      </c>
      <c r="M194" s="146" t="s">
        <v>477</v>
      </c>
      <c r="N194" s="129"/>
      <c r="O194" s="129"/>
      <c r="P194" s="129"/>
      <c r="Q194" s="129"/>
      <c r="R194" s="129"/>
      <c r="S194" s="129"/>
      <c r="T194" s="129"/>
    </row>
    <row r="195" spans="1:20" ht="30" customHeight="1" x14ac:dyDescent="0.2">
      <c r="A195" s="131" t="s">
        <v>95</v>
      </c>
      <c r="B195" s="131">
        <v>45399</v>
      </c>
      <c r="C195" s="132" t="s">
        <v>478</v>
      </c>
      <c r="D195" s="132" t="s">
        <v>97</v>
      </c>
      <c r="E195" s="148" t="s">
        <v>479</v>
      </c>
      <c r="F195" s="133" t="s">
        <v>480</v>
      </c>
      <c r="G195" s="134" t="s">
        <v>117</v>
      </c>
      <c r="H195" s="134" t="s">
        <v>84</v>
      </c>
      <c r="I195" s="132" t="s">
        <v>481</v>
      </c>
      <c r="J195" s="135" t="s">
        <v>175</v>
      </c>
      <c r="K195" s="136" t="s">
        <v>221</v>
      </c>
      <c r="L195" s="137" t="str">
        <f t="shared" si="3"/>
        <v>6 | No Avanzó</v>
      </c>
      <c r="M195" s="146" t="s">
        <v>482</v>
      </c>
      <c r="N195" s="129"/>
      <c r="O195" s="129"/>
      <c r="P195" s="129"/>
      <c r="Q195" s="129"/>
      <c r="R195" s="129"/>
      <c r="S195" s="129"/>
      <c r="T195" s="129"/>
    </row>
    <row r="196" spans="1:20" ht="30" customHeight="1" x14ac:dyDescent="0.2">
      <c r="A196" s="131" t="s">
        <v>95</v>
      </c>
      <c r="B196" s="131">
        <v>45399</v>
      </c>
      <c r="C196" s="132" t="s">
        <v>483</v>
      </c>
      <c r="D196" s="132" t="s">
        <v>97</v>
      </c>
      <c r="E196" s="148" t="s">
        <v>484</v>
      </c>
      <c r="F196" s="133" t="s">
        <v>485</v>
      </c>
      <c r="G196" s="134" t="s">
        <v>117</v>
      </c>
      <c r="H196" s="134" t="s">
        <v>72</v>
      </c>
      <c r="I196" s="132" t="s">
        <v>187</v>
      </c>
      <c r="J196" s="135" t="s">
        <v>175</v>
      </c>
      <c r="K196" s="136" t="s">
        <v>221</v>
      </c>
      <c r="L196" s="137" t="str">
        <f t="shared" si="3"/>
        <v>6 | No Avanzó</v>
      </c>
      <c r="M196" s="146" t="s">
        <v>486</v>
      </c>
      <c r="N196" s="129"/>
      <c r="O196" s="129"/>
      <c r="P196" s="129"/>
      <c r="Q196" s="129"/>
      <c r="R196" s="129"/>
      <c r="S196" s="129"/>
      <c r="T196" s="129"/>
    </row>
    <row r="197" spans="1:20" ht="30" customHeight="1" x14ac:dyDescent="0.2">
      <c r="A197" s="131" t="s">
        <v>10</v>
      </c>
      <c r="B197" s="131">
        <v>45400</v>
      </c>
      <c r="C197" s="132" t="s">
        <v>463</v>
      </c>
      <c r="D197" s="132" t="s">
        <v>89</v>
      </c>
      <c r="E197" s="148" t="s">
        <v>464</v>
      </c>
      <c r="F197" s="133">
        <v>1158776199</v>
      </c>
      <c r="G197" s="134" t="s">
        <v>117</v>
      </c>
      <c r="H197" s="134" t="s">
        <v>84</v>
      </c>
      <c r="I197" s="132" t="s">
        <v>187</v>
      </c>
      <c r="J197" s="135" t="s">
        <v>175</v>
      </c>
      <c r="K197" s="136" t="s">
        <v>221</v>
      </c>
      <c r="L197" s="137" t="str">
        <f t="shared" si="3"/>
        <v>6 | No Avanzó</v>
      </c>
      <c r="M197" s="146" t="s">
        <v>465</v>
      </c>
      <c r="N197" s="129"/>
      <c r="O197" s="129"/>
      <c r="P197" s="129"/>
      <c r="Q197" s="129"/>
      <c r="R197" s="129"/>
      <c r="S197" s="129"/>
      <c r="T197" s="129"/>
    </row>
    <row r="198" spans="1:20" ht="30" customHeight="1" x14ac:dyDescent="0.2">
      <c r="A198" s="131" t="s">
        <v>95</v>
      </c>
      <c r="B198" s="131">
        <v>45401</v>
      </c>
      <c r="C198" s="132" t="s">
        <v>460</v>
      </c>
      <c r="D198" s="132" t="s">
        <v>97</v>
      </c>
      <c r="E198" s="148" t="s">
        <v>461</v>
      </c>
      <c r="F198" s="133">
        <v>2995291457</v>
      </c>
      <c r="G198" s="134" t="s">
        <v>117</v>
      </c>
      <c r="H198" s="134" t="s">
        <v>84</v>
      </c>
      <c r="I198" s="132" t="s">
        <v>462</v>
      </c>
      <c r="J198" s="135" t="s">
        <v>175</v>
      </c>
      <c r="K198" s="136" t="s">
        <v>221</v>
      </c>
      <c r="L198" s="137" t="str">
        <f t="shared" si="3"/>
        <v>6 | No Avanzó</v>
      </c>
      <c r="M198" s="146" t="s">
        <v>451</v>
      </c>
      <c r="N198" s="129"/>
      <c r="O198" s="129"/>
      <c r="P198" s="129"/>
      <c r="Q198" s="129"/>
      <c r="R198" s="129"/>
      <c r="S198" s="129"/>
      <c r="T198" s="129"/>
    </row>
    <row r="199" spans="1:20" ht="30" customHeight="1" x14ac:dyDescent="0.2">
      <c r="A199" s="131" t="s">
        <v>10</v>
      </c>
      <c r="B199" s="131">
        <v>45404</v>
      </c>
      <c r="C199" s="132" t="s">
        <v>448</v>
      </c>
      <c r="D199" s="132" t="s">
        <v>89</v>
      </c>
      <c r="E199" s="148" t="s">
        <v>449</v>
      </c>
      <c r="F199" s="133" t="s">
        <v>450</v>
      </c>
      <c r="G199" s="134" t="s">
        <v>117</v>
      </c>
      <c r="H199" s="134" t="s">
        <v>84</v>
      </c>
      <c r="I199" s="132" t="s">
        <v>187</v>
      </c>
      <c r="J199" s="135" t="s">
        <v>175</v>
      </c>
      <c r="K199" s="136" t="s">
        <v>221</v>
      </c>
      <c r="L199" s="137" t="str">
        <f t="shared" si="3"/>
        <v>6 | No Avanzó</v>
      </c>
      <c r="M199" s="146" t="s">
        <v>451</v>
      </c>
      <c r="N199" s="129"/>
      <c r="O199" s="129"/>
      <c r="P199" s="129"/>
      <c r="Q199" s="129"/>
      <c r="R199" s="129"/>
      <c r="S199" s="129"/>
      <c r="T199" s="129"/>
    </row>
    <row r="200" spans="1:20" ht="30" customHeight="1" x14ac:dyDescent="0.2">
      <c r="A200" s="131" t="s">
        <v>95</v>
      </c>
      <c r="B200" s="131">
        <v>45404</v>
      </c>
      <c r="C200" s="132" t="s">
        <v>452</v>
      </c>
      <c r="D200" s="132" t="s">
        <v>97</v>
      </c>
      <c r="E200" s="148" t="s">
        <v>453</v>
      </c>
      <c r="F200" s="133">
        <v>1167248608</v>
      </c>
      <c r="G200" s="134" t="s">
        <v>117</v>
      </c>
      <c r="H200" s="134" t="s">
        <v>84</v>
      </c>
      <c r="I200" s="132" t="s">
        <v>454</v>
      </c>
      <c r="J200" s="135" t="s">
        <v>175</v>
      </c>
      <c r="K200" s="136" t="s">
        <v>221</v>
      </c>
      <c r="L200" s="137" t="str">
        <f t="shared" si="3"/>
        <v>6 | No Avanzó</v>
      </c>
      <c r="M200" s="146" t="s">
        <v>455</v>
      </c>
      <c r="N200" s="129"/>
      <c r="O200" s="129"/>
      <c r="P200" s="129"/>
      <c r="Q200" s="129"/>
      <c r="R200" s="129"/>
      <c r="S200" s="129"/>
      <c r="T200" s="129"/>
    </row>
    <row r="201" spans="1:20" ht="30" customHeight="1" x14ac:dyDescent="0.2">
      <c r="A201" s="131" t="s">
        <v>10</v>
      </c>
      <c r="B201" s="131">
        <v>45404</v>
      </c>
      <c r="C201" s="132" t="s">
        <v>456</v>
      </c>
      <c r="D201" s="132" t="s">
        <v>81</v>
      </c>
      <c r="E201" s="148" t="s">
        <v>457</v>
      </c>
      <c r="F201" s="133">
        <v>1141447364</v>
      </c>
      <c r="G201" s="134" t="s">
        <v>117</v>
      </c>
      <c r="H201" s="134" t="s">
        <v>84</v>
      </c>
      <c r="I201" s="132" t="s">
        <v>458</v>
      </c>
      <c r="J201" s="135" t="s">
        <v>175</v>
      </c>
      <c r="K201" s="136" t="s">
        <v>221</v>
      </c>
      <c r="L201" s="137" t="str">
        <f t="shared" si="3"/>
        <v>6 | No Avanzó</v>
      </c>
      <c r="M201" s="146" t="s">
        <v>459</v>
      </c>
      <c r="N201" s="129"/>
      <c r="O201" s="129"/>
      <c r="P201" s="129"/>
      <c r="Q201" s="129"/>
      <c r="R201" s="129"/>
      <c r="S201" s="129"/>
      <c r="T201" s="129"/>
    </row>
    <row r="202" spans="1:20" ht="30" customHeight="1" x14ac:dyDescent="0.2">
      <c r="A202" s="131" t="s">
        <v>10</v>
      </c>
      <c r="B202" s="131">
        <v>45405</v>
      </c>
      <c r="C202" s="132" t="s">
        <v>444</v>
      </c>
      <c r="D202" s="132" t="s">
        <v>89</v>
      </c>
      <c r="E202" s="148" t="s">
        <v>445</v>
      </c>
      <c r="F202" s="133">
        <v>1157480897</v>
      </c>
      <c r="G202" s="134" t="s">
        <v>117</v>
      </c>
      <c r="H202" s="134" t="s">
        <v>84</v>
      </c>
      <c r="I202" s="132" t="s">
        <v>446</v>
      </c>
      <c r="J202" s="135" t="s">
        <v>175</v>
      </c>
      <c r="K202" s="136" t="s">
        <v>221</v>
      </c>
      <c r="L202" s="137" t="str">
        <f t="shared" si="3"/>
        <v>6 | No Avanzó</v>
      </c>
      <c r="M202" s="146" t="s">
        <v>447</v>
      </c>
      <c r="N202" s="129"/>
      <c r="O202" s="129"/>
      <c r="P202" s="129"/>
      <c r="Q202" s="129"/>
      <c r="R202" s="129"/>
      <c r="S202" s="129"/>
      <c r="T202" s="129"/>
    </row>
    <row r="203" spans="1:20" ht="30" customHeight="1" x14ac:dyDescent="0.2">
      <c r="A203" s="131" t="s">
        <v>10</v>
      </c>
      <c r="B203" s="131">
        <v>45406</v>
      </c>
      <c r="C203" s="132" t="s">
        <v>441</v>
      </c>
      <c r="D203" s="132" t="s">
        <v>89</v>
      </c>
      <c r="E203" s="148" t="s">
        <v>442</v>
      </c>
      <c r="F203" s="133">
        <v>1151533191</v>
      </c>
      <c r="G203" s="134" t="s">
        <v>117</v>
      </c>
      <c r="H203" s="134" t="s">
        <v>84</v>
      </c>
      <c r="I203" s="132" t="s">
        <v>443</v>
      </c>
      <c r="J203" s="135" t="s">
        <v>175</v>
      </c>
      <c r="K203" s="136" t="s">
        <v>221</v>
      </c>
      <c r="L203" s="137" t="str">
        <f t="shared" si="3"/>
        <v>6 | No Avanzó</v>
      </c>
      <c r="M203" s="146" t="s">
        <v>436</v>
      </c>
      <c r="N203" s="129"/>
      <c r="O203" s="129"/>
      <c r="P203" s="129"/>
      <c r="Q203" s="129"/>
      <c r="R203" s="129"/>
      <c r="S203" s="129"/>
      <c r="T203" s="129"/>
    </row>
    <row r="204" spans="1:20" ht="30" customHeight="1" x14ac:dyDescent="0.2">
      <c r="A204" s="131" t="s">
        <v>10</v>
      </c>
      <c r="B204" s="131">
        <v>45407</v>
      </c>
      <c r="C204" s="132" t="s">
        <v>434</v>
      </c>
      <c r="D204" s="132" t="s">
        <v>89</v>
      </c>
      <c r="E204" s="148" t="s">
        <v>435</v>
      </c>
      <c r="F204" s="133">
        <v>45731653</v>
      </c>
      <c r="G204" s="134" t="s">
        <v>117</v>
      </c>
      <c r="H204" s="134" t="s">
        <v>84</v>
      </c>
      <c r="I204" s="132" t="s">
        <v>187</v>
      </c>
      <c r="J204" s="135" t="s">
        <v>175</v>
      </c>
      <c r="K204" s="136" t="s">
        <v>221</v>
      </c>
      <c r="L204" s="137" t="str">
        <f t="shared" si="3"/>
        <v>6 | No Avanzó</v>
      </c>
      <c r="M204" s="146" t="s">
        <v>436</v>
      </c>
      <c r="N204" s="129"/>
      <c r="O204" s="129"/>
      <c r="P204" s="129"/>
      <c r="Q204" s="129"/>
      <c r="R204" s="129"/>
      <c r="S204" s="129"/>
      <c r="T204" s="129"/>
    </row>
    <row r="205" spans="1:20" ht="30" customHeight="1" x14ac:dyDescent="0.2">
      <c r="A205" s="131" t="s">
        <v>10</v>
      </c>
      <c r="B205" s="131">
        <v>45407</v>
      </c>
      <c r="C205" s="132" t="s">
        <v>437</v>
      </c>
      <c r="D205" s="132" t="s">
        <v>89</v>
      </c>
      <c r="E205" s="148" t="s">
        <v>438</v>
      </c>
      <c r="F205" s="133">
        <v>1133362308</v>
      </c>
      <c r="G205" s="134" t="s">
        <v>117</v>
      </c>
      <c r="H205" s="134" t="s">
        <v>84</v>
      </c>
      <c r="I205" s="132" t="s">
        <v>439</v>
      </c>
      <c r="J205" s="135" t="s">
        <v>175</v>
      </c>
      <c r="K205" s="136" t="s">
        <v>221</v>
      </c>
      <c r="L205" s="137" t="str">
        <f t="shared" si="3"/>
        <v>6 | No Avanzó</v>
      </c>
      <c r="M205" s="146" t="s">
        <v>440</v>
      </c>
      <c r="N205" s="129"/>
      <c r="O205" s="129"/>
      <c r="P205" s="129"/>
      <c r="Q205" s="129"/>
      <c r="R205" s="129"/>
      <c r="S205" s="129"/>
      <c r="T205" s="129"/>
    </row>
    <row r="206" spans="1:20" ht="30" customHeight="1" x14ac:dyDescent="0.2">
      <c r="A206" s="131" t="s">
        <v>10</v>
      </c>
      <c r="B206" s="131">
        <v>45410</v>
      </c>
      <c r="C206" s="132" t="s">
        <v>431</v>
      </c>
      <c r="D206" s="132" t="s">
        <v>89</v>
      </c>
      <c r="E206" s="148" t="s">
        <v>432</v>
      </c>
      <c r="F206" s="133">
        <v>1145574975</v>
      </c>
      <c r="G206" s="134" t="s">
        <v>117</v>
      </c>
      <c r="H206" s="134" t="s">
        <v>84</v>
      </c>
      <c r="I206" s="132" t="s">
        <v>187</v>
      </c>
      <c r="J206" s="135" t="s">
        <v>175</v>
      </c>
      <c r="K206" s="136" t="s">
        <v>221</v>
      </c>
      <c r="L206" s="137" t="str">
        <f t="shared" si="3"/>
        <v>6 | No Avanzó</v>
      </c>
      <c r="M206" s="146" t="s">
        <v>433</v>
      </c>
      <c r="N206" s="129"/>
      <c r="O206" s="129"/>
      <c r="P206" s="129"/>
      <c r="Q206" s="129"/>
      <c r="R206" s="129"/>
      <c r="S206" s="129"/>
      <c r="T206" s="129"/>
    </row>
    <row r="207" spans="1:20" ht="30" customHeight="1" x14ac:dyDescent="0.2">
      <c r="A207" s="131" t="s">
        <v>10</v>
      </c>
      <c r="B207" s="131">
        <v>45411</v>
      </c>
      <c r="C207" s="132" t="s">
        <v>428</v>
      </c>
      <c r="D207" s="132" t="s">
        <v>81</v>
      </c>
      <c r="E207" s="148" t="s">
        <v>429</v>
      </c>
      <c r="F207" s="133">
        <v>2945594602</v>
      </c>
      <c r="G207" s="134" t="s">
        <v>117</v>
      </c>
      <c r="H207" s="134" t="s">
        <v>84</v>
      </c>
      <c r="I207" s="132" t="s">
        <v>187</v>
      </c>
      <c r="J207" s="135" t="s">
        <v>175</v>
      </c>
      <c r="K207" s="136" t="s">
        <v>221</v>
      </c>
      <c r="L207" s="137" t="str">
        <f t="shared" si="3"/>
        <v>6 | No Avanzó</v>
      </c>
      <c r="M207" s="146" t="s">
        <v>430</v>
      </c>
      <c r="N207" s="129"/>
      <c r="O207" s="129"/>
      <c r="P207" s="129"/>
      <c r="Q207" s="129"/>
      <c r="R207" s="129"/>
      <c r="S207" s="129"/>
      <c r="T207" s="129"/>
    </row>
    <row r="208" spans="1:20" ht="30" customHeight="1" x14ac:dyDescent="0.2">
      <c r="A208" s="131" t="s">
        <v>10</v>
      </c>
      <c r="B208" s="131">
        <v>45412</v>
      </c>
      <c r="C208" s="132" t="s">
        <v>422</v>
      </c>
      <c r="D208" s="132" t="s">
        <v>89</v>
      </c>
      <c r="E208" s="148" t="s">
        <v>423</v>
      </c>
      <c r="F208" s="133" t="s">
        <v>144</v>
      </c>
      <c r="G208" s="134" t="s">
        <v>117</v>
      </c>
      <c r="H208" s="134" t="s">
        <v>72</v>
      </c>
      <c r="I208" s="132" t="s">
        <v>187</v>
      </c>
      <c r="J208" s="135" t="s">
        <v>74</v>
      </c>
      <c r="K208" s="136" t="s">
        <v>221</v>
      </c>
      <c r="L208" s="137" t="str">
        <f t="shared" si="3"/>
        <v>6 | No Avanzó</v>
      </c>
      <c r="M208" s="146" t="s">
        <v>424</v>
      </c>
      <c r="N208" s="129"/>
      <c r="O208" s="129"/>
      <c r="P208" s="129"/>
      <c r="Q208" s="129"/>
      <c r="R208" s="129"/>
      <c r="S208" s="129"/>
      <c r="T208" s="129"/>
    </row>
    <row r="209" spans="1:20" ht="30" customHeight="1" x14ac:dyDescent="0.2">
      <c r="A209" s="131" t="s">
        <v>95</v>
      </c>
      <c r="B209" s="131">
        <v>45412</v>
      </c>
      <c r="C209" s="132" t="s">
        <v>425</v>
      </c>
      <c r="D209" s="132" t="s">
        <v>97</v>
      </c>
      <c r="E209" s="148" t="s">
        <v>426</v>
      </c>
      <c r="F209" s="133">
        <v>3513513760</v>
      </c>
      <c r="G209" s="134" t="s">
        <v>117</v>
      </c>
      <c r="H209" s="134" t="s">
        <v>84</v>
      </c>
      <c r="I209" s="132" t="s">
        <v>187</v>
      </c>
      <c r="J209" s="135" t="s">
        <v>175</v>
      </c>
      <c r="K209" s="136" t="s">
        <v>221</v>
      </c>
      <c r="L209" s="137" t="str">
        <f t="shared" si="3"/>
        <v>6 | No Avanzó</v>
      </c>
      <c r="M209" s="146" t="s">
        <v>427</v>
      </c>
      <c r="N209" s="129"/>
      <c r="O209" s="129"/>
      <c r="P209" s="129"/>
      <c r="Q209" s="129"/>
      <c r="R209" s="129"/>
      <c r="S209" s="129"/>
      <c r="T209" s="129"/>
    </row>
    <row r="210" spans="1:20" ht="30" customHeight="1" x14ac:dyDescent="0.2">
      <c r="A210" s="131" t="s">
        <v>10</v>
      </c>
      <c r="B210" s="131">
        <v>45414</v>
      </c>
      <c r="C210" s="132" t="s">
        <v>417</v>
      </c>
      <c r="D210" s="132" t="s">
        <v>81</v>
      </c>
      <c r="E210" s="148" t="s">
        <v>418</v>
      </c>
      <c r="F210" s="133">
        <v>2216198948</v>
      </c>
      <c r="G210" s="134" t="s">
        <v>117</v>
      </c>
      <c r="H210" s="134" t="s">
        <v>84</v>
      </c>
      <c r="I210" s="132" t="s">
        <v>187</v>
      </c>
      <c r="J210" s="135" t="s">
        <v>175</v>
      </c>
      <c r="K210" s="136" t="s">
        <v>221</v>
      </c>
      <c r="L210" s="137" t="str">
        <f t="shared" si="3"/>
        <v>6 | No Avanzó</v>
      </c>
      <c r="M210" s="146" t="s">
        <v>419</v>
      </c>
      <c r="N210" s="129"/>
      <c r="O210" s="129"/>
      <c r="P210" s="129"/>
      <c r="Q210" s="129"/>
      <c r="R210" s="129"/>
      <c r="S210" s="129"/>
      <c r="T210" s="129"/>
    </row>
    <row r="211" spans="1:20" ht="30" customHeight="1" x14ac:dyDescent="0.2">
      <c r="A211" s="131" t="s">
        <v>10</v>
      </c>
      <c r="B211" s="131">
        <v>45414</v>
      </c>
      <c r="C211" s="132" t="s">
        <v>420</v>
      </c>
      <c r="D211" s="132" t="s">
        <v>81</v>
      </c>
      <c r="E211" s="148" t="s">
        <v>421</v>
      </c>
      <c r="F211" s="133">
        <v>3548634521</v>
      </c>
      <c r="G211" s="134" t="s">
        <v>117</v>
      </c>
      <c r="H211" s="134" t="s">
        <v>84</v>
      </c>
      <c r="I211" s="132" t="s">
        <v>187</v>
      </c>
      <c r="J211" s="135" t="s">
        <v>175</v>
      </c>
      <c r="K211" s="136" t="s">
        <v>221</v>
      </c>
      <c r="L211" s="137" t="str">
        <f t="shared" si="3"/>
        <v>6 | No Avanzó</v>
      </c>
      <c r="M211" s="146" t="s">
        <v>409</v>
      </c>
      <c r="N211" s="129"/>
      <c r="O211" s="129"/>
      <c r="P211" s="129"/>
      <c r="Q211" s="129"/>
      <c r="R211" s="129"/>
      <c r="S211" s="129"/>
      <c r="T211" s="129"/>
    </row>
    <row r="212" spans="1:20" ht="30" customHeight="1" x14ac:dyDescent="0.2">
      <c r="A212" s="131" t="s">
        <v>95</v>
      </c>
      <c r="B212" s="131">
        <v>45415</v>
      </c>
      <c r="C212" s="132" t="s">
        <v>413</v>
      </c>
      <c r="D212" s="132" t="s">
        <v>97</v>
      </c>
      <c r="E212" s="148" t="s">
        <v>414</v>
      </c>
      <c r="F212" s="133" t="s">
        <v>415</v>
      </c>
      <c r="G212" s="134" t="s">
        <v>117</v>
      </c>
      <c r="H212" s="134" t="s">
        <v>84</v>
      </c>
      <c r="I212" s="132" t="s">
        <v>187</v>
      </c>
      <c r="J212" s="135" t="s">
        <v>175</v>
      </c>
      <c r="K212" s="136" t="s">
        <v>221</v>
      </c>
      <c r="L212" s="137" t="str">
        <f t="shared" si="3"/>
        <v>6 | No Avanzó</v>
      </c>
      <c r="M212" s="146" t="s">
        <v>416</v>
      </c>
      <c r="N212" s="129"/>
      <c r="O212" s="129"/>
      <c r="P212" s="129"/>
      <c r="Q212" s="129"/>
      <c r="R212" s="129"/>
      <c r="S212" s="129"/>
      <c r="T212" s="129"/>
    </row>
    <row r="213" spans="1:20" ht="30" customHeight="1" x14ac:dyDescent="0.2">
      <c r="A213" s="131" t="s">
        <v>95</v>
      </c>
      <c r="B213" s="131">
        <v>45417</v>
      </c>
      <c r="C213" s="132" t="s">
        <v>406</v>
      </c>
      <c r="D213" s="132" t="s">
        <v>97</v>
      </c>
      <c r="E213" s="148" t="s">
        <v>407</v>
      </c>
      <c r="F213" s="133">
        <v>2216133604</v>
      </c>
      <c r="G213" s="134" t="s">
        <v>117</v>
      </c>
      <c r="H213" s="134" t="s">
        <v>84</v>
      </c>
      <c r="I213" s="132" t="s">
        <v>408</v>
      </c>
      <c r="J213" s="135" t="s">
        <v>175</v>
      </c>
      <c r="K213" s="136" t="s">
        <v>221</v>
      </c>
      <c r="L213" s="137" t="str">
        <f t="shared" si="3"/>
        <v>6 | No Avanzó</v>
      </c>
      <c r="M213" s="146" t="s">
        <v>409</v>
      </c>
      <c r="N213" s="129"/>
      <c r="O213" s="129"/>
      <c r="P213" s="129"/>
      <c r="Q213" s="129"/>
      <c r="R213" s="129"/>
      <c r="S213" s="129"/>
      <c r="T213" s="129"/>
    </row>
    <row r="214" spans="1:20" ht="30" customHeight="1" x14ac:dyDescent="0.2">
      <c r="A214" s="131" t="s">
        <v>10</v>
      </c>
      <c r="B214" s="131">
        <v>45417</v>
      </c>
      <c r="C214" s="132" t="s">
        <v>410</v>
      </c>
      <c r="D214" s="132" t="s">
        <v>76</v>
      </c>
      <c r="E214" s="148" t="s">
        <v>411</v>
      </c>
      <c r="F214" s="133"/>
      <c r="G214" s="134" t="s">
        <v>117</v>
      </c>
      <c r="H214" s="134" t="s">
        <v>72</v>
      </c>
      <c r="I214" s="132" t="s">
        <v>412</v>
      </c>
      <c r="J214" s="135" t="s">
        <v>74</v>
      </c>
      <c r="K214" s="136" t="s">
        <v>221</v>
      </c>
      <c r="L214" s="137" t="str">
        <f t="shared" si="3"/>
        <v>6 | No Avanzó</v>
      </c>
      <c r="M214" s="146"/>
      <c r="N214" s="129"/>
      <c r="O214" s="129"/>
      <c r="P214" s="129"/>
      <c r="Q214" s="129"/>
      <c r="R214" s="129"/>
      <c r="S214" s="129"/>
      <c r="T214" s="129"/>
    </row>
    <row r="215" spans="1:20" ht="30" customHeight="1" x14ac:dyDescent="0.2">
      <c r="A215" s="131" t="s">
        <v>10</v>
      </c>
      <c r="B215" s="131">
        <v>45420</v>
      </c>
      <c r="C215" s="132" t="s">
        <v>397</v>
      </c>
      <c r="D215" s="132" t="s">
        <v>89</v>
      </c>
      <c r="E215" s="148" t="s">
        <v>398</v>
      </c>
      <c r="F215" s="133">
        <v>1124552809</v>
      </c>
      <c r="G215" s="134" t="s">
        <v>117</v>
      </c>
      <c r="H215" s="134" t="s">
        <v>84</v>
      </c>
      <c r="I215" s="132" t="s">
        <v>187</v>
      </c>
      <c r="J215" s="135" t="s">
        <v>175</v>
      </c>
      <c r="K215" s="136" t="s">
        <v>221</v>
      </c>
      <c r="L215" s="137" t="str">
        <f t="shared" si="3"/>
        <v>6 | No Avanzó</v>
      </c>
      <c r="M215" s="146" t="s">
        <v>399</v>
      </c>
      <c r="N215" s="129"/>
      <c r="O215" s="129"/>
      <c r="P215" s="129"/>
      <c r="Q215" s="129"/>
      <c r="R215" s="129"/>
      <c r="S215" s="129"/>
      <c r="T215" s="129"/>
    </row>
    <row r="216" spans="1:20" ht="30" customHeight="1" x14ac:dyDescent="0.2">
      <c r="A216" s="131" t="s">
        <v>95</v>
      </c>
      <c r="B216" s="131">
        <v>45420</v>
      </c>
      <c r="C216" s="132" t="s">
        <v>400</v>
      </c>
      <c r="D216" s="132" t="s">
        <v>97</v>
      </c>
      <c r="E216" s="148" t="s">
        <v>401</v>
      </c>
      <c r="F216" s="133">
        <v>1133731512</v>
      </c>
      <c r="G216" s="134" t="s">
        <v>117</v>
      </c>
      <c r="H216" s="134" t="s">
        <v>84</v>
      </c>
      <c r="I216" s="132" t="s">
        <v>402</v>
      </c>
      <c r="J216" s="135" t="s">
        <v>175</v>
      </c>
      <c r="K216" s="136" t="s">
        <v>221</v>
      </c>
      <c r="L216" s="137" t="str">
        <f t="shared" si="3"/>
        <v>6 | No Avanzó</v>
      </c>
      <c r="M216" s="146" t="s">
        <v>399</v>
      </c>
      <c r="N216" s="129"/>
      <c r="O216" s="129"/>
      <c r="P216" s="129"/>
      <c r="Q216" s="129"/>
      <c r="R216" s="129"/>
      <c r="S216" s="129"/>
      <c r="T216" s="129"/>
    </row>
    <row r="217" spans="1:20" ht="30" customHeight="1" x14ac:dyDescent="0.2">
      <c r="A217" s="131" t="s">
        <v>95</v>
      </c>
      <c r="B217" s="131">
        <v>45420</v>
      </c>
      <c r="C217" s="132" t="s">
        <v>403</v>
      </c>
      <c r="D217" s="132" t="s">
        <v>97</v>
      </c>
      <c r="E217" s="148" t="s">
        <v>404</v>
      </c>
      <c r="F217" s="133">
        <v>1156516323</v>
      </c>
      <c r="G217" s="134" t="s">
        <v>117</v>
      </c>
      <c r="H217" s="134" t="s">
        <v>84</v>
      </c>
      <c r="I217" s="132" t="s">
        <v>405</v>
      </c>
      <c r="J217" s="135" t="s">
        <v>175</v>
      </c>
      <c r="K217" s="136" t="s">
        <v>221</v>
      </c>
      <c r="L217" s="137" t="str">
        <f t="shared" si="3"/>
        <v>6 | No Avanzó</v>
      </c>
      <c r="M217" s="146" t="s">
        <v>399</v>
      </c>
      <c r="N217" s="129"/>
      <c r="O217" s="129"/>
      <c r="P217" s="129"/>
      <c r="Q217" s="129"/>
      <c r="R217" s="129"/>
      <c r="S217" s="129"/>
      <c r="T217" s="129"/>
    </row>
    <row r="218" spans="1:20" ht="30" customHeight="1" x14ac:dyDescent="0.2">
      <c r="A218" s="131" t="s">
        <v>95</v>
      </c>
      <c r="B218" s="131">
        <v>45421</v>
      </c>
      <c r="C218" s="132" t="s">
        <v>390</v>
      </c>
      <c r="D218" s="132" t="s">
        <v>97</v>
      </c>
      <c r="E218" s="200" t="s">
        <v>391</v>
      </c>
      <c r="F218" s="133">
        <v>1138668494</v>
      </c>
      <c r="G218" s="134" t="s">
        <v>117</v>
      </c>
      <c r="H218" s="134" t="s">
        <v>84</v>
      </c>
      <c r="I218" s="132" t="s">
        <v>392</v>
      </c>
      <c r="J218" s="135" t="s">
        <v>74</v>
      </c>
      <c r="K218" s="136" t="s">
        <v>221</v>
      </c>
      <c r="L218" s="137" t="str">
        <f t="shared" si="3"/>
        <v>6 | No Avanzó</v>
      </c>
      <c r="M218" s="146" t="s">
        <v>322</v>
      </c>
      <c r="N218" s="129"/>
      <c r="O218" s="129"/>
      <c r="P218" s="129"/>
      <c r="Q218" s="129"/>
      <c r="R218" s="129"/>
      <c r="S218" s="129"/>
      <c r="T218" s="129"/>
    </row>
    <row r="219" spans="1:20" ht="30" customHeight="1" x14ac:dyDescent="0.2">
      <c r="A219" s="131" t="s">
        <v>95</v>
      </c>
      <c r="B219" s="131">
        <v>45421</v>
      </c>
      <c r="C219" s="132" t="s">
        <v>393</v>
      </c>
      <c r="D219" s="132" t="s">
        <v>97</v>
      </c>
      <c r="E219" s="176" t="s">
        <v>394</v>
      </c>
      <c r="F219" s="133">
        <v>1126650771</v>
      </c>
      <c r="G219" s="134" t="s">
        <v>117</v>
      </c>
      <c r="H219" s="134" t="s">
        <v>84</v>
      </c>
      <c r="I219" s="132" t="s">
        <v>395</v>
      </c>
      <c r="J219" s="135" t="s">
        <v>175</v>
      </c>
      <c r="K219" s="136" t="s">
        <v>221</v>
      </c>
      <c r="L219" s="137" t="str">
        <f t="shared" si="3"/>
        <v>6 | No Avanzó</v>
      </c>
      <c r="M219" s="146" t="s">
        <v>396</v>
      </c>
      <c r="N219" s="129"/>
      <c r="O219" s="129"/>
      <c r="P219" s="129"/>
      <c r="Q219" s="129"/>
      <c r="R219" s="129"/>
      <c r="S219" s="129"/>
      <c r="T219" s="129"/>
    </row>
    <row r="220" spans="1:20" ht="30" customHeight="1" x14ac:dyDescent="0.2">
      <c r="A220" s="131" t="s">
        <v>95</v>
      </c>
      <c r="B220" s="131">
        <v>45425</v>
      </c>
      <c r="C220" s="132" t="s">
        <v>386</v>
      </c>
      <c r="D220" s="132" t="s">
        <v>97</v>
      </c>
      <c r="E220" s="148" t="s">
        <v>387</v>
      </c>
      <c r="F220" s="133">
        <v>1144604460</v>
      </c>
      <c r="G220" s="134" t="s">
        <v>117</v>
      </c>
      <c r="H220" s="134" t="s">
        <v>72</v>
      </c>
      <c r="I220" s="132" t="s">
        <v>388</v>
      </c>
      <c r="J220" s="135" t="s">
        <v>291</v>
      </c>
      <c r="K220" s="136" t="s">
        <v>221</v>
      </c>
      <c r="L220" s="137" t="str">
        <f t="shared" si="3"/>
        <v>6 | No Avanzó</v>
      </c>
      <c r="M220" s="146" t="s">
        <v>389</v>
      </c>
      <c r="N220" s="129"/>
      <c r="O220" s="129"/>
      <c r="P220" s="129"/>
      <c r="Q220" s="129"/>
      <c r="R220" s="129"/>
      <c r="S220" s="129"/>
      <c r="T220" s="129"/>
    </row>
    <row r="221" spans="1:20" ht="30" customHeight="1" x14ac:dyDescent="0.2">
      <c r="A221" s="131" t="s">
        <v>10</v>
      </c>
      <c r="B221" s="131">
        <v>45426</v>
      </c>
      <c r="C221" s="132" t="s">
        <v>373</v>
      </c>
      <c r="D221" s="132" t="s">
        <v>89</v>
      </c>
      <c r="E221" s="172" t="s">
        <v>374</v>
      </c>
      <c r="F221" s="133">
        <v>1169717700</v>
      </c>
      <c r="G221" s="134" t="s">
        <v>117</v>
      </c>
      <c r="H221" s="134" t="s">
        <v>84</v>
      </c>
      <c r="I221" s="132" t="s">
        <v>187</v>
      </c>
      <c r="J221" s="135" t="s">
        <v>74</v>
      </c>
      <c r="K221" s="136" t="s">
        <v>221</v>
      </c>
      <c r="L221" s="137" t="str">
        <f t="shared" si="3"/>
        <v>6 | No Avanzó</v>
      </c>
      <c r="M221" s="146" t="s">
        <v>375</v>
      </c>
      <c r="N221" s="129"/>
      <c r="O221" s="129"/>
      <c r="P221" s="129"/>
      <c r="Q221" s="129"/>
      <c r="R221" s="129"/>
      <c r="S221" s="129"/>
      <c r="T221" s="129"/>
    </row>
    <row r="222" spans="1:20" ht="30" customHeight="1" x14ac:dyDescent="0.2">
      <c r="A222" s="131" t="s">
        <v>10</v>
      </c>
      <c r="B222" s="131">
        <v>45426</v>
      </c>
      <c r="C222" s="132" t="s">
        <v>376</v>
      </c>
      <c r="D222" s="132" t="s">
        <v>89</v>
      </c>
      <c r="E222" s="172" t="s">
        <v>377</v>
      </c>
      <c r="F222" s="133">
        <v>11317471445</v>
      </c>
      <c r="G222" s="134" t="s">
        <v>117</v>
      </c>
      <c r="H222" s="134" t="s">
        <v>84</v>
      </c>
      <c r="I222" s="132" t="s">
        <v>378</v>
      </c>
      <c r="J222" s="135" t="s">
        <v>74</v>
      </c>
      <c r="K222" s="136" t="s">
        <v>221</v>
      </c>
      <c r="L222" s="137" t="str">
        <f t="shared" si="3"/>
        <v>6 | No Avanzó</v>
      </c>
      <c r="M222" s="146" t="s">
        <v>322</v>
      </c>
      <c r="N222" s="129"/>
      <c r="O222" s="129"/>
      <c r="P222" s="129"/>
      <c r="Q222" s="129"/>
      <c r="R222" s="129"/>
      <c r="S222" s="129"/>
      <c r="T222" s="129"/>
    </row>
    <row r="223" spans="1:20" ht="30" customHeight="1" x14ac:dyDescent="0.2">
      <c r="A223" s="131" t="s">
        <v>95</v>
      </c>
      <c r="B223" s="131">
        <v>45426</v>
      </c>
      <c r="C223" s="132" t="s">
        <v>379</v>
      </c>
      <c r="D223" s="132" t="s">
        <v>97</v>
      </c>
      <c r="E223" s="172" t="s">
        <v>380</v>
      </c>
      <c r="F223" s="133">
        <v>1151502924</v>
      </c>
      <c r="G223" s="134" t="s">
        <v>117</v>
      </c>
      <c r="H223" s="134" t="s">
        <v>84</v>
      </c>
      <c r="I223" s="132" t="s">
        <v>381</v>
      </c>
      <c r="J223" s="135" t="s">
        <v>74</v>
      </c>
      <c r="K223" s="136" t="s">
        <v>221</v>
      </c>
      <c r="L223" s="137" t="str">
        <f t="shared" si="3"/>
        <v>6 | No Avanzó</v>
      </c>
      <c r="M223" s="146" t="s">
        <v>382</v>
      </c>
      <c r="N223" s="129"/>
      <c r="O223" s="129"/>
      <c r="P223" s="129"/>
      <c r="Q223" s="129"/>
      <c r="R223" s="129"/>
      <c r="S223" s="129"/>
      <c r="T223" s="129"/>
    </row>
    <row r="224" spans="1:20" ht="30" customHeight="1" x14ac:dyDescent="0.2">
      <c r="A224" s="131" t="s">
        <v>95</v>
      </c>
      <c r="B224" s="131">
        <v>45426</v>
      </c>
      <c r="C224" s="132" t="s">
        <v>383</v>
      </c>
      <c r="D224" s="132" t="s">
        <v>97</v>
      </c>
      <c r="E224" s="172" t="s">
        <v>384</v>
      </c>
      <c r="F224" s="133">
        <v>1155287906</v>
      </c>
      <c r="G224" s="134" t="s">
        <v>117</v>
      </c>
      <c r="H224" s="134" t="s">
        <v>84</v>
      </c>
      <c r="I224" s="132" t="s">
        <v>385</v>
      </c>
      <c r="J224" s="135" t="s">
        <v>74</v>
      </c>
      <c r="K224" s="136" t="s">
        <v>221</v>
      </c>
      <c r="L224" s="137" t="str">
        <f t="shared" si="3"/>
        <v>6 | No Avanzó</v>
      </c>
      <c r="M224" s="146" t="s">
        <v>322</v>
      </c>
      <c r="N224" s="129"/>
      <c r="O224" s="129"/>
      <c r="P224" s="129"/>
      <c r="Q224" s="129"/>
      <c r="R224" s="129"/>
      <c r="S224" s="129"/>
      <c r="T224" s="129"/>
    </row>
    <row r="225" spans="1:20" ht="30" customHeight="1" x14ac:dyDescent="0.2">
      <c r="A225" s="131" t="s">
        <v>10</v>
      </c>
      <c r="B225" s="131">
        <v>45428</v>
      </c>
      <c r="C225" s="132" t="s">
        <v>371</v>
      </c>
      <c r="D225" s="132" t="s">
        <v>89</v>
      </c>
      <c r="E225" s="172" t="s">
        <v>372</v>
      </c>
      <c r="F225" s="133">
        <v>1140792546</v>
      </c>
      <c r="G225" s="134" t="s">
        <v>117</v>
      </c>
      <c r="H225" s="134" t="s">
        <v>84</v>
      </c>
      <c r="I225" s="132" t="s">
        <v>187</v>
      </c>
      <c r="J225" s="135" t="s">
        <v>74</v>
      </c>
      <c r="K225" s="136" t="s">
        <v>221</v>
      </c>
      <c r="L225" s="137" t="str">
        <f t="shared" si="3"/>
        <v>6 | No Avanzó</v>
      </c>
      <c r="M225" s="146" t="s">
        <v>322</v>
      </c>
      <c r="N225" s="129"/>
      <c r="O225" s="129"/>
      <c r="P225" s="129"/>
      <c r="Q225" s="129"/>
      <c r="R225" s="129"/>
      <c r="S225" s="129"/>
      <c r="T225" s="129"/>
    </row>
    <row r="226" spans="1:20" ht="30" customHeight="1" x14ac:dyDescent="0.2">
      <c r="A226" s="131" t="s">
        <v>10</v>
      </c>
      <c r="B226" s="131">
        <v>45429</v>
      </c>
      <c r="C226" s="132" t="s">
        <v>365</v>
      </c>
      <c r="D226" s="132" t="s">
        <v>89</v>
      </c>
      <c r="E226" s="172" t="s">
        <v>366</v>
      </c>
      <c r="F226" s="133">
        <v>1123915543</v>
      </c>
      <c r="G226" s="134" t="s">
        <v>117</v>
      </c>
      <c r="H226" s="134" t="s">
        <v>84</v>
      </c>
      <c r="I226" s="132" t="s">
        <v>367</v>
      </c>
      <c r="J226" s="135" t="s">
        <v>74</v>
      </c>
      <c r="K226" s="136" t="s">
        <v>221</v>
      </c>
      <c r="L226" s="137" t="str">
        <f t="shared" si="3"/>
        <v>6 | No Avanzó</v>
      </c>
      <c r="M226" s="146" t="s">
        <v>368</v>
      </c>
      <c r="N226" s="129"/>
      <c r="O226" s="129"/>
      <c r="P226" s="129"/>
      <c r="Q226" s="129"/>
      <c r="R226" s="129"/>
      <c r="S226" s="129"/>
      <c r="T226" s="129"/>
    </row>
    <row r="227" spans="1:20" ht="30" customHeight="1" x14ac:dyDescent="0.2">
      <c r="A227" s="131" t="s">
        <v>95</v>
      </c>
      <c r="B227" s="131">
        <v>45429</v>
      </c>
      <c r="C227" s="132" t="s">
        <v>369</v>
      </c>
      <c r="D227" s="132" t="s">
        <v>97</v>
      </c>
      <c r="E227" s="172" t="s">
        <v>179</v>
      </c>
      <c r="F227" s="133">
        <v>1138004039</v>
      </c>
      <c r="G227" s="134" t="s">
        <v>117</v>
      </c>
      <c r="H227" s="134" t="s">
        <v>84</v>
      </c>
      <c r="I227" s="132" t="s">
        <v>370</v>
      </c>
      <c r="J227" s="135" t="s">
        <v>74</v>
      </c>
      <c r="K227" s="136" t="s">
        <v>221</v>
      </c>
      <c r="L227" s="137" t="str">
        <f t="shared" si="3"/>
        <v>6 | No Avanzó</v>
      </c>
      <c r="M227" s="146" t="s">
        <v>322</v>
      </c>
      <c r="N227" s="129"/>
      <c r="O227" s="129"/>
      <c r="P227" s="129"/>
      <c r="Q227" s="129"/>
      <c r="R227" s="129"/>
      <c r="S227" s="129"/>
      <c r="T227" s="129"/>
    </row>
    <row r="228" spans="1:20" ht="30" customHeight="1" x14ac:dyDescent="0.2">
      <c r="A228" s="131" t="s">
        <v>10</v>
      </c>
      <c r="B228" s="131">
        <v>45434</v>
      </c>
      <c r="C228" s="132" t="s">
        <v>357</v>
      </c>
      <c r="D228" s="132" t="s">
        <v>89</v>
      </c>
      <c r="E228" s="172" t="s">
        <v>358</v>
      </c>
      <c r="F228" s="133">
        <v>1151783030</v>
      </c>
      <c r="G228" s="134" t="s">
        <v>117</v>
      </c>
      <c r="H228" s="134" t="s">
        <v>84</v>
      </c>
      <c r="I228" s="132" t="s">
        <v>359</v>
      </c>
      <c r="J228" s="135" t="s">
        <v>74</v>
      </c>
      <c r="K228" s="136" t="s">
        <v>221</v>
      </c>
      <c r="L228" s="137" t="str">
        <f t="shared" si="3"/>
        <v>6 | No Avanzó</v>
      </c>
      <c r="M228" s="146" t="s">
        <v>360</v>
      </c>
      <c r="N228" s="129"/>
      <c r="O228" s="129"/>
      <c r="P228" s="129"/>
      <c r="Q228" s="129"/>
      <c r="R228" s="129"/>
      <c r="S228" s="129"/>
      <c r="T228" s="129"/>
    </row>
    <row r="229" spans="1:20" ht="30" customHeight="1" x14ac:dyDescent="0.2">
      <c r="A229" s="131" t="s">
        <v>95</v>
      </c>
      <c r="B229" s="131">
        <v>45434</v>
      </c>
      <c r="C229" s="132" t="s">
        <v>361</v>
      </c>
      <c r="D229" s="132" t="s">
        <v>97</v>
      </c>
      <c r="E229" s="172" t="s">
        <v>362</v>
      </c>
      <c r="F229" s="133">
        <v>1568783676</v>
      </c>
      <c r="G229" s="134" t="s">
        <v>117</v>
      </c>
      <c r="H229" s="134" t="s">
        <v>84</v>
      </c>
      <c r="I229" s="132" t="s">
        <v>363</v>
      </c>
      <c r="J229" s="135" t="s">
        <v>74</v>
      </c>
      <c r="K229" s="136" t="s">
        <v>221</v>
      </c>
      <c r="L229" s="137" t="str">
        <f t="shared" si="3"/>
        <v>6 | No Avanzó</v>
      </c>
      <c r="M229" s="146" t="s">
        <v>364</v>
      </c>
      <c r="N229" s="129"/>
      <c r="O229" s="129"/>
      <c r="P229" s="129"/>
      <c r="Q229" s="129"/>
      <c r="R229" s="129"/>
      <c r="S229" s="129"/>
      <c r="T229" s="129"/>
    </row>
    <row r="230" spans="1:20" ht="30" customHeight="1" x14ac:dyDescent="0.2">
      <c r="A230" s="131" t="s">
        <v>10</v>
      </c>
      <c r="B230" s="131">
        <v>45436</v>
      </c>
      <c r="C230" s="132" t="s">
        <v>350</v>
      </c>
      <c r="D230" s="132" t="s">
        <v>89</v>
      </c>
      <c r="E230" s="172" t="s">
        <v>351</v>
      </c>
      <c r="F230" s="133">
        <v>1138067517</v>
      </c>
      <c r="G230" s="134" t="s">
        <v>117</v>
      </c>
      <c r="H230" s="134" t="s">
        <v>84</v>
      </c>
      <c r="I230" s="132" t="s">
        <v>352</v>
      </c>
      <c r="J230" s="135" t="s">
        <v>74</v>
      </c>
      <c r="K230" s="136" t="s">
        <v>221</v>
      </c>
      <c r="L230" s="137" t="str">
        <f t="shared" si="3"/>
        <v>6 | No Avanzó</v>
      </c>
      <c r="M230" s="146" t="s">
        <v>353</v>
      </c>
      <c r="N230" s="129"/>
      <c r="O230" s="129"/>
      <c r="P230" s="129"/>
      <c r="Q230" s="129"/>
      <c r="R230" s="129"/>
      <c r="S230" s="129"/>
      <c r="T230" s="129"/>
    </row>
    <row r="231" spans="1:20" ht="30" customHeight="1" x14ac:dyDescent="0.2">
      <c r="A231" s="131" t="s">
        <v>10</v>
      </c>
      <c r="B231" s="131">
        <v>45436</v>
      </c>
      <c r="C231" s="132" t="s">
        <v>354</v>
      </c>
      <c r="D231" s="132" t="s">
        <v>89</v>
      </c>
      <c r="E231" s="172" t="s">
        <v>355</v>
      </c>
      <c r="F231" s="133">
        <v>1123956257</v>
      </c>
      <c r="G231" s="134" t="s">
        <v>117</v>
      </c>
      <c r="H231" s="134" t="s">
        <v>84</v>
      </c>
      <c r="I231" s="132" t="s">
        <v>356</v>
      </c>
      <c r="J231" s="135" t="s">
        <v>74</v>
      </c>
      <c r="K231" s="136" t="s">
        <v>221</v>
      </c>
      <c r="L231" s="137" t="str">
        <f t="shared" si="3"/>
        <v>6 | No Avanzó</v>
      </c>
      <c r="M231" s="146" t="s">
        <v>349</v>
      </c>
      <c r="N231" s="129"/>
      <c r="O231" s="129"/>
      <c r="P231" s="129"/>
      <c r="Q231" s="129"/>
      <c r="R231" s="129"/>
      <c r="S231" s="129"/>
      <c r="T231" s="129"/>
    </row>
    <row r="232" spans="1:20" ht="30" customHeight="1" x14ac:dyDescent="0.2">
      <c r="A232" s="131" t="s">
        <v>95</v>
      </c>
      <c r="B232" s="131">
        <v>45439</v>
      </c>
      <c r="C232" s="132" t="s">
        <v>346</v>
      </c>
      <c r="D232" s="132" t="s">
        <v>97</v>
      </c>
      <c r="E232" s="172" t="s">
        <v>347</v>
      </c>
      <c r="F232" s="133">
        <v>1160477776</v>
      </c>
      <c r="G232" s="134" t="s">
        <v>117</v>
      </c>
      <c r="H232" s="134" t="s">
        <v>84</v>
      </c>
      <c r="I232" s="132" t="s">
        <v>348</v>
      </c>
      <c r="J232" s="135" t="s">
        <v>74</v>
      </c>
      <c r="K232" s="136" t="s">
        <v>221</v>
      </c>
      <c r="L232" s="137" t="str">
        <f t="shared" si="3"/>
        <v>6 | No Avanzó</v>
      </c>
      <c r="M232" s="146" t="s">
        <v>349</v>
      </c>
      <c r="N232" s="129"/>
      <c r="O232" s="129"/>
      <c r="P232" s="129"/>
      <c r="Q232" s="129"/>
      <c r="R232" s="129"/>
      <c r="S232" s="129"/>
      <c r="T232" s="129"/>
    </row>
    <row r="233" spans="1:20" ht="30" customHeight="1" x14ac:dyDescent="0.2">
      <c r="A233" s="131" t="s">
        <v>10</v>
      </c>
      <c r="B233" s="131">
        <v>45440</v>
      </c>
      <c r="C233" s="132" t="s">
        <v>154</v>
      </c>
      <c r="D233" s="132" t="s">
        <v>81</v>
      </c>
      <c r="E233" s="172" t="s">
        <v>155</v>
      </c>
      <c r="F233" s="133">
        <v>5551991095292</v>
      </c>
      <c r="G233" s="134" t="s">
        <v>117</v>
      </c>
      <c r="H233" s="134" t="s">
        <v>84</v>
      </c>
      <c r="I233" s="132" t="s">
        <v>156</v>
      </c>
      <c r="J233" s="135" t="s">
        <v>74</v>
      </c>
      <c r="K233" s="136" t="s">
        <v>221</v>
      </c>
      <c r="L233" s="137" t="str">
        <f t="shared" si="3"/>
        <v>6 | No Avanzó</v>
      </c>
      <c r="M233" s="146" t="s">
        <v>1570</v>
      </c>
      <c r="N233" s="129"/>
      <c r="O233" s="129"/>
      <c r="P233" s="129"/>
      <c r="Q233" s="129"/>
      <c r="R233" s="129"/>
      <c r="S233" s="129"/>
      <c r="T233" s="129"/>
    </row>
    <row r="234" spans="1:20" ht="30" customHeight="1" x14ac:dyDescent="0.2">
      <c r="A234" s="131" t="s">
        <v>95</v>
      </c>
      <c r="B234" s="131">
        <v>45440</v>
      </c>
      <c r="C234" s="132" t="s">
        <v>338</v>
      </c>
      <c r="D234" s="132" t="s">
        <v>97</v>
      </c>
      <c r="E234" s="172" t="s">
        <v>339</v>
      </c>
      <c r="F234" s="133">
        <v>1164471723</v>
      </c>
      <c r="G234" s="134" t="s">
        <v>117</v>
      </c>
      <c r="H234" s="134" t="s">
        <v>84</v>
      </c>
      <c r="I234" s="132" t="s">
        <v>340</v>
      </c>
      <c r="J234" s="135" t="s">
        <v>74</v>
      </c>
      <c r="K234" s="136" t="s">
        <v>221</v>
      </c>
      <c r="L234" s="137" t="str">
        <f t="shared" si="3"/>
        <v>6 | No Avanzó</v>
      </c>
      <c r="M234" s="146" t="s">
        <v>341</v>
      </c>
      <c r="N234" s="129"/>
      <c r="O234" s="129"/>
      <c r="P234" s="129"/>
      <c r="Q234" s="129"/>
      <c r="R234" s="129"/>
      <c r="S234" s="129"/>
      <c r="T234" s="129"/>
    </row>
    <row r="235" spans="1:20" ht="30" customHeight="1" x14ac:dyDescent="0.2">
      <c r="A235" s="131" t="s">
        <v>10</v>
      </c>
      <c r="B235" s="131">
        <v>45440</v>
      </c>
      <c r="C235" s="132" t="s">
        <v>342</v>
      </c>
      <c r="D235" s="132" t="s">
        <v>81</v>
      </c>
      <c r="E235" s="172" t="s">
        <v>343</v>
      </c>
      <c r="F235" s="133">
        <v>1166808396</v>
      </c>
      <c r="G235" s="134" t="s">
        <v>117</v>
      </c>
      <c r="H235" s="134" t="s">
        <v>84</v>
      </c>
      <c r="I235" s="132" t="s">
        <v>344</v>
      </c>
      <c r="J235" s="135" t="s">
        <v>74</v>
      </c>
      <c r="K235" s="136" t="s">
        <v>221</v>
      </c>
      <c r="L235" s="137" t="str">
        <f t="shared" si="3"/>
        <v>6 | No Avanzó</v>
      </c>
      <c r="M235" s="146" t="s">
        <v>345</v>
      </c>
      <c r="N235" s="129"/>
      <c r="O235" s="129"/>
      <c r="P235" s="129"/>
      <c r="Q235" s="129"/>
      <c r="R235" s="129"/>
      <c r="S235" s="129"/>
      <c r="T235" s="129"/>
    </row>
    <row r="236" spans="1:20" ht="30" customHeight="1" x14ac:dyDescent="0.2">
      <c r="A236" s="131" t="s">
        <v>10</v>
      </c>
      <c r="B236" s="131">
        <v>45442</v>
      </c>
      <c r="C236" s="132" t="s">
        <v>323</v>
      </c>
      <c r="D236" s="132" t="s">
        <v>89</v>
      </c>
      <c r="E236" s="173" t="s">
        <v>324</v>
      </c>
      <c r="F236" s="133">
        <v>1161152323</v>
      </c>
      <c r="G236" s="134" t="s">
        <v>117</v>
      </c>
      <c r="H236" s="134" t="s">
        <v>84</v>
      </c>
      <c r="I236" s="132"/>
      <c r="J236" s="135" t="s">
        <v>13</v>
      </c>
      <c r="K236" s="136" t="s">
        <v>221</v>
      </c>
      <c r="L236" s="137" t="str">
        <f t="shared" si="3"/>
        <v>6 | No Avanzó</v>
      </c>
      <c r="M236" s="146" t="s">
        <v>325</v>
      </c>
      <c r="N236" s="129"/>
      <c r="O236" s="129"/>
      <c r="P236" s="129"/>
      <c r="Q236" s="129"/>
      <c r="R236" s="129"/>
      <c r="S236" s="129"/>
      <c r="T236" s="129"/>
    </row>
    <row r="237" spans="1:20" ht="30" customHeight="1" x14ac:dyDescent="0.2">
      <c r="A237" s="131" t="s">
        <v>95</v>
      </c>
      <c r="B237" s="131">
        <v>45442</v>
      </c>
      <c r="C237" s="132" t="s">
        <v>326</v>
      </c>
      <c r="D237" s="132" t="s">
        <v>97</v>
      </c>
      <c r="E237" s="172" t="s">
        <v>327</v>
      </c>
      <c r="F237" s="133">
        <v>1126727375</v>
      </c>
      <c r="G237" s="134" t="s">
        <v>117</v>
      </c>
      <c r="H237" s="134" t="s">
        <v>84</v>
      </c>
      <c r="I237" s="132" t="s">
        <v>328</v>
      </c>
      <c r="J237" s="135" t="s">
        <v>74</v>
      </c>
      <c r="K237" s="136" t="s">
        <v>221</v>
      </c>
      <c r="L237" s="137" t="str">
        <f t="shared" si="3"/>
        <v>6 | No Avanzó</v>
      </c>
      <c r="M237" s="146" t="s">
        <v>329</v>
      </c>
      <c r="N237" s="129"/>
      <c r="O237" s="129"/>
      <c r="P237" s="129"/>
      <c r="Q237" s="129"/>
      <c r="R237" s="129"/>
      <c r="S237" s="129"/>
      <c r="T237" s="129"/>
    </row>
    <row r="238" spans="1:20" ht="30" customHeight="1" x14ac:dyDescent="0.2">
      <c r="A238" s="131" t="s">
        <v>95</v>
      </c>
      <c r="B238" s="131">
        <v>45442</v>
      </c>
      <c r="C238" s="132" t="s">
        <v>330</v>
      </c>
      <c r="D238" s="132" t="s">
        <v>97</v>
      </c>
      <c r="E238" s="172" t="s">
        <v>331</v>
      </c>
      <c r="F238" s="133">
        <v>3516488172</v>
      </c>
      <c r="G238" s="134" t="s">
        <v>117</v>
      </c>
      <c r="H238" s="134" t="s">
        <v>84</v>
      </c>
      <c r="I238" s="132" t="s">
        <v>332</v>
      </c>
      <c r="J238" s="135" t="s">
        <v>74</v>
      </c>
      <c r="K238" s="136" t="s">
        <v>221</v>
      </c>
      <c r="L238" s="137" t="str">
        <f t="shared" ref="L238:L301" si="4">IF($K238="⊕","0 | Esperando datos",IF($K238="◔","1 | Falta cotizar",IF($K238="◑","2 | Cotizado",IF($K238="◕","3 | Avanzando",IF($K238="●","4 | Gestión exitosa",IF($K238="♥","5 | Nuevo cliente",IF($K238="▼","6 | No Avanzó",IF($K238="×","7 | No Viable",IF($K238="✲","8 |● Pospuesto",0)))))))))</f>
        <v>6 | No Avanzó</v>
      </c>
      <c r="M238" s="146" t="s">
        <v>333</v>
      </c>
      <c r="N238" s="129"/>
      <c r="O238" s="129"/>
      <c r="P238" s="129"/>
      <c r="Q238" s="129"/>
      <c r="R238" s="129"/>
      <c r="S238" s="129"/>
      <c r="T238" s="129"/>
    </row>
    <row r="239" spans="1:20" ht="30" customHeight="1" x14ac:dyDescent="0.2">
      <c r="A239" s="131" t="s">
        <v>10</v>
      </c>
      <c r="B239" s="131">
        <v>45442</v>
      </c>
      <c r="C239" s="132" t="s">
        <v>334</v>
      </c>
      <c r="D239" s="132" t="s">
        <v>89</v>
      </c>
      <c r="E239" s="172" t="s">
        <v>335</v>
      </c>
      <c r="F239" s="133">
        <v>2215790485</v>
      </c>
      <c r="G239" s="134" t="s">
        <v>117</v>
      </c>
      <c r="H239" s="134" t="s">
        <v>84</v>
      </c>
      <c r="I239" s="132" t="s">
        <v>336</v>
      </c>
      <c r="J239" s="135" t="s">
        <v>74</v>
      </c>
      <c r="K239" s="136" t="s">
        <v>221</v>
      </c>
      <c r="L239" s="137" t="str">
        <f t="shared" si="4"/>
        <v>6 | No Avanzó</v>
      </c>
      <c r="M239" s="146" t="s">
        <v>337</v>
      </c>
      <c r="N239" s="129"/>
      <c r="O239" s="129"/>
      <c r="P239" s="129"/>
      <c r="Q239" s="129"/>
      <c r="R239" s="129"/>
      <c r="S239" s="129"/>
      <c r="T239" s="129"/>
    </row>
    <row r="240" spans="1:20" ht="30" customHeight="1" x14ac:dyDescent="0.2">
      <c r="A240" s="131" t="s">
        <v>10</v>
      </c>
      <c r="B240" s="131">
        <v>45443</v>
      </c>
      <c r="C240" s="132" t="s">
        <v>319</v>
      </c>
      <c r="D240" s="132" t="s">
        <v>89</v>
      </c>
      <c r="E240" s="172" t="s">
        <v>320</v>
      </c>
      <c r="F240" s="133">
        <v>1137638179</v>
      </c>
      <c r="G240" s="134" t="s">
        <v>117</v>
      </c>
      <c r="H240" s="134" t="s">
        <v>84</v>
      </c>
      <c r="I240" s="132" t="s">
        <v>321</v>
      </c>
      <c r="J240" s="135" t="s">
        <v>74</v>
      </c>
      <c r="K240" s="136" t="s">
        <v>221</v>
      </c>
      <c r="L240" s="137" t="str">
        <f t="shared" si="4"/>
        <v>6 | No Avanzó</v>
      </c>
      <c r="M240" s="146" t="s">
        <v>322</v>
      </c>
      <c r="N240" s="129"/>
      <c r="O240" s="129"/>
      <c r="P240" s="129"/>
      <c r="Q240" s="129"/>
      <c r="R240" s="129"/>
      <c r="S240" s="129"/>
      <c r="T240" s="129"/>
    </row>
    <row r="241" spans="1:20" ht="30" customHeight="1" x14ac:dyDescent="0.2">
      <c r="A241" s="131" t="s">
        <v>10</v>
      </c>
      <c r="B241" s="131">
        <v>45446</v>
      </c>
      <c r="C241" s="132" t="s">
        <v>311</v>
      </c>
      <c r="D241" s="132" t="s">
        <v>89</v>
      </c>
      <c r="E241" s="172" t="s">
        <v>312</v>
      </c>
      <c r="F241" s="133">
        <v>1155707323</v>
      </c>
      <c r="G241" s="134" t="s">
        <v>117</v>
      </c>
      <c r="H241" s="134" t="s">
        <v>84</v>
      </c>
      <c r="I241" s="132" t="s">
        <v>313</v>
      </c>
      <c r="J241" s="135" t="s">
        <v>86</v>
      </c>
      <c r="K241" s="136" t="s">
        <v>221</v>
      </c>
      <c r="L241" s="137" t="str">
        <f t="shared" si="4"/>
        <v>6 | No Avanzó</v>
      </c>
      <c r="M241" s="146" t="s">
        <v>314</v>
      </c>
      <c r="N241" s="129"/>
      <c r="O241" s="129"/>
      <c r="P241" s="129"/>
      <c r="Q241" s="129"/>
      <c r="R241" s="129"/>
      <c r="S241" s="129"/>
      <c r="T241" s="129"/>
    </row>
    <row r="242" spans="1:20" ht="30" customHeight="1" x14ac:dyDescent="0.2">
      <c r="A242" s="131" t="s">
        <v>95</v>
      </c>
      <c r="B242" s="131">
        <v>45446</v>
      </c>
      <c r="C242" s="132" t="s">
        <v>315</v>
      </c>
      <c r="D242" s="132" t="s">
        <v>97</v>
      </c>
      <c r="E242" s="172" t="s">
        <v>316</v>
      </c>
      <c r="F242" s="133">
        <v>1164405202</v>
      </c>
      <c r="G242" s="134" t="s">
        <v>117</v>
      </c>
      <c r="H242" s="134" t="s">
        <v>84</v>
      </c>
      <c r="I242" s="132" t="s">
        <v>317</v>
      </c>
      <c r="J242" s="135" t="s">
        <v>74</v>
      </c>
      <c r="K242" s="136" t="s">
        <v>221</v>
      </c>
      <c r="L242" s="137" t="str">
        <f t="shared" si="4"/>
        <v>6 | No Avanzó</v>
      </c>
      <c r="M242" s="146" t="s">
        <v>318</v>
      </c>
      <c r="N242" s="129"/>
      <c r="O242" s="129"/>
      <c r="P242" s="129"/>
      <c r="Q242" s="129"/>
      <c r="R242" s="129"/>
      <c r="S242" s="129"/>
      <c r="T242" s="129"/>
    </row>
    <row r="243" spans="1:20" ht="30" customHeight="1" x14ac:dyDescent="0.2">
      <c r="A243" s="131" t="s">
        <v>95</v>
      </c>
      <c r="B243" s="131">
        <v>45453</v>
      </c>
      <c r="C243" s="132" t="s">
        <v>307</v>
      </c>
      <c r="D243" s="132" t="s">
        <v>97</v>
      </c>
      <c r="E243" s="172" t="s">
        <v>308</v>
      </c>
      <c r="F243" s="133">
        <v>47520697</v>
      </c>
      <c r="G243" s="134" t="s">
        <v>117</v>
      </c>
      <c r="H243" s="134" t="s">
        <v>84</v>
      </c>
      <c r="I243" s="132" t="s">
        <v>309</v>
      </c>
      <c r="J243" s="135" t="s">
        <v>74</v>
      </c>
      <c r="K243" s="136" t="s">
        <v>221</v>
      </c>
      <c r="L243" s="137" t="str">
        <f t="shared" si="4"/>
        <v>6 | No Avanzó</v>
      </c>
      <c r="M243" s="146" t="s">
        <v>310</v>
      </c>
      <c r="N243" s="129"/>
      <c r="O243" s="129"/>
      <c r="P243" s="129"/>
      <c r="Q243" s="129"/>
      <c r="R243" s="129"/>
      <c r="S243" s="129"/>
      <c r="T243" s="129"/>
    </row>
    <row r="244" spans="1:20" ht="30" customHeight="1" x14ac:dyDescent="0.2">
      <c r="A244" s="131" t="s">
        <v>95</v>
      </c>
      <c r="B244" s="131">
        <v>45454</v>
      </c>
      <c r="C244" s="132" t="s">
        <v>151</v>
      </c>
      <c r="D244" s="132" t="s">
        <v>97</v>
      </c>
      <c r="E244" s="198" t="s">
        <v>152</v>
      </c>
      <c r="F244" s="133">
        <v>1165739197</v>
      </c>
      <c r="G244" s="134" t="s">
        <v>117</v>
      </c>
      <c r="H244" s="134" t="s">
        <v>84</v>
      </c>
      <c r="I244" s="132" t="s">
        <v>153</v>
      </c>
      <c r="J244" s="135" t="s">
        <v>100</v>
      </c>
      <c r="K244" s="136" t="s">
        <v>221</v>
      </c>
      <c r="L244" s="137" t="str">
        <f t="shared" si="4"/>
        <v>6 | No Avanzó</v>
      </c>
      <c r="M244" s="146" t="s">
        <v>1634</v>
      </c>
      <c r="N244" s="129"/>
      <c r="O244" s="129"/>
      <c r="P244" s="129"/>
      <c r="Q244" s="129"/>
      <c r="R244" s="129"/>
      <c r="S244" s="129"/>
      <c r="T244" s="129"/>
    </row>
    <row r="245" spans="1:20" ht="30" customHeight="1" x14ac:dyDescent="0.2">
      <c r="A245" s="131" t="s">
        <v>95</v>
      </c>
      <c r="B245" s="131">
        <v>45454</v>
      </c>
      <c r="C245" s="132" t="s">
        <v>304</v>
      </c>
      <c r="D245" s="132" t="s">
        <v>97</v>
      </c>
      <c r="E245" s="172" t="s">
        <v>305</v>
      </c>
      <c r="F245" s="133">
        <v>1156905454</v>
      </c>
      <c r="G245" s="134" t="s">
        <v>117</v>
      </c>
      <c r="H245" s="134" t="s">
        <v>84</v>
      </c>
      <c r="I245" s="132" t="s">
        <v>306</v>
      </c>
      <c r="J245" s="135" t="s">
        <v>74</v>
      </c>
      <c r="K245" s="136" t="s">
        <v>221</v>
      </c>
      <c r="L245" s="137" t="str">
        <f t="shared" si="4"/>
        <v>6 | No Avanzó</v>
      </c>
      <c r="M245" s="146" t="s">
        <v>288</v>
      </c>
      <c r="N245" s="129"/>
      <c r="O245" s="129"/>
      <c r="P245" s="129"/>
      <c r="Q245" s="129"/>
      <c r="R245" s="129"/>
      <c r="S245" s="129"/>
      <c r="T245" s="129"/>
    </row>
    <row r="246" spans="1:20" ht="30" customHeight="1" x14ac:dyDescent="0.2">
      <c r="A246" s="131" t="s">
        <v>10</v>
      </c>
      <c r="B246" s="131">
        <v>45455</v>
      </c>
      <c r="C246" s="132" t="s">
        <v>296</v>
      </c>
      <c r="D246" s="132" t="s">
        <v>89</v>
      </c>
      <c r="E246" s="172" t="s">
        <v>297</v>
      </c>
      <c r="F246" s="133">
        <v>1122241209</v>
      </c>
      <c r="G246" s="134" t="s">
        <v>117</v>
      </c>
      <c r="H246" s="134" t="s">
        <v>84</v>
      </c>
      <c r="I246" s="132" t="s">
        <v>298</v>
      </c>
      <c r="J246" s="135" t="s">
        <v>86</v>
      </c>
      <c r="K246" s="136" t="s">
        <v>221</v>
      </c>
      <c r="L246" s="137" t="str">
        <f t="shared" si="4"/>
        <v>6 | No Avanzó</v>
      </c>
      <c r="M246" s="146" t="s">
        <v>299</v>
      </c>
      <c r="N246" s="129"/>
      <c r="O246" s="129"/>
      <c r="P246" s="129"/>
      <c r="Q246" s="129"/>
      <c r="R246" s="129"/>
      <c r="S246" s="129"/>
      <c r="T246" s="129"/>
    </row>
    <row r="247" spans="1:20" ht="30" customHeight="1" x14ac:dyDescent="0.2">
      <c r="A247" s="131" t="s">
        <v>10</v>
      </c>
      <c r="B247" s="131">
        <v>45455</v>
      </c>
      <c r="C247" s="132" t="s">
        <v>300</v>
      </c>
      <c r="D247" s="132" t="s">
        <v>76</v>
      </c>
      <c r="E247" s="172" t="s">
        <v>301</v>
      </c>
      <c r="F247" s="133">
        <v>1138057640</v>
      </c>
      <c r="G247" s="134" t="s">
        <v>117</v>
      </c>
      <c r="H247" s="134" t="s">
        <v>84</v>
      </c>
      <c r="I247" s="132" t="s">
        <v>302</v>
      </c>
      <c r="J247" s="135" t="s">
        <v>74</v>
      </c>
      <c r="K247" s="136" t="s">
        <v>221</v>
      </c>
      <c r="L247" s="137" t="str">
        <f t="shared" si="4"/>
        <v>6 | No Avanzó</v>
      </c>
      <c r="M247" s="146" t="s">
        <v>303</v>
      </c>
      <c r="N247" s="129"/>
      <c r="O247" s="129"/>
      <c r="P247" s="129"/>
      <c r="Q247" s="129"/>
      <c r="R247" s="129"/>
      <c r="S247" s="129"/>
      <c r="T247" s="129"/>
    </row>
    <row r="248" spans="1:20" ht="30" customHeight="1" x14ac:dyDescent="0.2">
      <c r="A248" s="131" t="s">
        <v>95</v>
      </c>
      <c r="B248" s="131">
        <v>45456</v>
      </c>
      <c r="C248" s="132" t="s">
        <v>293</v>
      </c>
      <c r="D248" s="132" t="s">
        <v>97</v>
      </c>
      <c r="E248" s="172" t="s">
        <v>294</v>
      </c>
      <c r="F248" s="133">
        <v>3512310893</v>
      </c>
      <c r="G248" s="134" t="s">
        <v>117</v>
      </c>
      <c r="H248" s="134" t="s">
        <v>84</v>
      </c>
      <c r="I248" s="132" t="s">
        <v>295</v>
      </c>
      <c r="J248" s="135" t="s">
        <v>74</v>
      </c>
      <c r="K248" s="136" t="s">
        <v>221</v>
      </c>
      <c r="L248" s="137" t="str">
        <f t="shared" si="4"/>
        <v>6 | No Avanzó</v>
      </c>
      <c r="M248" s="146" t="s">
        <v>288</v>
      </c>
      <c r="N248" s="129"/>
      <c r="O248" s="129"/>
      <c r="P248" s="129"/>
      <c r="Q248" s="129"/>
      <c r="R248" s="129"/>
      <c r="S248" s="129"/>
      <c r="T248" s="129"/>
    </row>
    <row r="249" spans="1:20" ht="30" customHeight="1" x14ac:dyDescent="0.2">
      <c r="A249" s="131" t="s">
        <v>95</v>
      </c>
      <c r="B249" s="131">
        <v>45457</v>
      </c>
      <c r="C249" s="132" t="s">
        <v>281</v>
      </c>
      <c r="D249" s="132" t="s">
        <v>97</v>
      </c>
      <c r="E249" s="172" t="s">
        <v>282</v>
      </c>
      <c r="F249" s="133">
        <v>1139408500</v>
      </c>
      <c r="G249" s="134" t="s">
        <v>117</v>
      </c>
      <c r="H249" s="134" t="s">
        <v>84</v>
      </c>
      <c r="I249" s="132" t="s">
        <v>283</v>
      </c>
      <c r="J249" s="135" t="s">
        <v>74</v>
      </c>
      <c r="K249" s="136" t="s">
        <v>221</v>
      </c>
      <c r="L249" s="137" t="str">
        <f t="shared" si="4"/>
        <v>6 | No Avanzó</v>
      </c>
      <c r="M249" s="146" t="s">
        <v>284</v>
      </c>
      <c r="N249" s="129"/>
      <c r="O249" s="129"/>
      <c r="P249" s="129"/>
      <c r="Q249" s="129"/>
      <c r="R249" s="129"/>
      <c r="S249" s="129"/>
      <c r="T249" s="129"/>
    </row>
    <row r="250" spans="1:20" ht="30" customHeight="1" x14ac:dyDescent="0.2">
      <c r="A250" s="131" t="s">
        <v>95</v>
      </c>
      <c r="B250" s="131">
        <v>45457</v>
      </c>
      <c r="C250" s="132" t="s">
        <v>285</v>
      </c>
      <c r="D250" s="132" t="s">
        <v>97</v>
      </c>
      <c r="E250" s="172" t="s">
        <v>286</v>
      </c>
      <c r="F250" s="133">
        <v>1134691852</v>
      </c>
      <c r="G250" s="134" t="s">
        <v>117</v>
      </c>
      <c r="H250" s="134" t="s">
        <v>84</v>
      </c>
      <c r="I250" s="132" t="s">
        <v>287</v>
      </c>
      <c r="J250" s="135" t="s">
        <v>74</v>
      </c>
      <c r="K250" s="136" t="s">
        <v>221</v>
      </c>
      <c r="L250" s="137" t="str">
        <f t="shared" si="4"/>
        <v>6 | No Avanzó</v>
      </c>
      <c r="M250" s="146" t="s">
        <v>288</v>
      </c>
      <c r="N250" s="129"/>
      <c r="O250" s="129"/>
      <c r="P250" s="129"/>
      <c r="Q250" s="129"/>
      <c r="R250" s="129"/>
      <c r="S250" s="129"/>
      <c r="T250" s="129"/>
    </row>
    <row r="251" spans="1:20" ht="30" customHeight="1" x14ac:dyDescent="0.2">
      <c r="A251" s="131" t="s">
        <v>10</v>
      </c>
      <c r="B251" s="131">
        <v>45457</v>
      </c>
      <c r="C251" s="132" t="s">
        <v>289</v>
      </c>
      <c r="D251" s="132" t="s">
        <v>89</v>
      </c>
      <c r="E251" s="172" t="s">
        <v>290</v>
      </c>
      <c r="F251" s="133">
        <v>3407667667</v>
      </c>
      <c r="G251" s="134" t="s">
        <v>117</v>
      </c>
      <c r="H251" s="134" t="s">
        <v>84</v>
      </c>
      <c r="I251" s="132" t="s">
        <v>179</v>
      </c>
      <c r="J251" s="135" t="s">
        <v>291</v>
      </c>
      <c r="K251" s="136" t="s">
        <v>221</v>
      </c>
      <c r="L251" s="137" t="str">
        <f t="shared" si="4"/>
        <v>6 | No Avanzó</v>
      </c>
      <c r="M251" s="146" t="s">
        <v>292</v>
      </c>
      <c r="N251" s="129"/>
      <c r="O251" s="129"/>
      <c r="P251" s="129"/>
      <c r="Q251" s="129"/>
      <c r="R251" s="129"/>
      <c r="S251" s="129"/>
      <c r="T251" s="129"/>
    </row>
    <row r="252" spans="1:20" ht="30" customHeight="1" x14ac:dyDescent="0.2">
      <c r="A252" s="131" t="s">
        <v>10</v>
      </c>
      <c r="B252" s="131">
        <v>45460</v>
      </c>
      <c r="C252" s="132" t="s">
        <v>277</v>
      </c>
      <c r="D252" s="132" t="s">
        <v>89</v>
      </c>
      <c r="E252" s="199" t="s">
        <v>278</v>
      </c>
      <c r="F252" s="133">
        <v>1164734500</v>
      </c>
      <c r="G252" s="134" t="s">
        <v>117</v>
      </c>
      <c r="H252" s="134" t="s">
        <v>84</v>
      </c>
      <c r="I252" s="132" t="s">
        <v>279</v>
      </c>
      <c r="J252" s="135" t="s">
        <v>74</v>
      </c>
      <c r="K252" s="136" t="s">
        <v>221</v>
      </c>
      <c r="L252" s="137" t="str">
        <f t="shared" si="4"/>
        <v>6 | No Avanzó</v>
      </c>
      <c r="M252" s="146" t="s">
        <v>280</v>
      </c>
      <c r="N252" s="129"/>
      <c r="O252" s="129"/>
      <c r="P252" s="129"/>
      <c r="Q252" s="129"/>
      <c r="R252" s="129"/>
      <c r="S252" s="129"/>
      <c r="T252" s="129"/>
    </row>
    <row r="253" spans="1:20" ht="30" customHeight="1" x14ac:dyDescent="0.2">
      <c r="A253" s="131" t="s">
        <v>95</v>
      </c>
      <c r="B253" s="131">
        <v>45462</v>
      </c>
      <c r="C253" s="132" t="s">
        <v>273</v>
      </c>
      <c r="D253" s="132" t="s">
        <v>97</v>
      </c>
      <c r="E253" s="172" t="s">
        <v>274</v>
      </c>
      <c r="F253" s="133">
        <v>3412178357</v>
      </c>
      <c r="G253" s="134" t="s">
        <v>117</v>
      </c>
      <c r="H253" s="134" t="s">
        <v>84</v>
      </c>
      <c r="I253" s="132" t="s">
        <v>275</v>
      </c>
      <c r="J253" s="135" t="s">
        <v>74</v>
      </c>
      <c r="K253" s="136" t="s">
        <v>221</v>
      </c>
      <c r="L253" s="137" t="str">
        <f t="shared" si="4"/>
        <v>6 | No Avanzó</v>
      </c>
      <c r="M253" s="146" t="s">
        <v>276</v>
      </c>
      <c r="N253" s="129"/>
      <c r="O253" s="129"/>
      <c r="P253" s="129"/>
      <c r="Q253" s="129"/>
      <c r="R253" s="129"/>
      <c r="S253" s="129"/>
      <c r="T253" s="129"/>
    </row>
    <row r="254" spans="1:20" ht="30" customHeight="1" x14ac:dyDescent="0.2">
      <c r="A254" s="131" t="s">
        <v>10</v>
      </c>
      <c r="B254" s="131">
        <v>45467</v>
      </c>
      <c r="C254" s="132" t="s">
        <v>133</v>
      </c>
      <c r="D254" s="132" t="s">
        <v>81</v>
      </c>
      <c r="E254" s="172" t="s">
        <v>134</v>
      </c>
      <c r="F254" s="133" t="s">
        <v>135</v>
      </c>
      <c r="G254" s="134" t="s">
        <v>117</v>
      </c>
      <c r="H254" s="134" t="s">
        <v>72</v>
      </c>
      <c r="I254" s="132"/>
      <c r="J254" s="135" t="s">
        <v>13</v>
      </c>
      <c r="K254" s="136" t="s">
        <v>221</v>
      </c>
      <c r="L254" s="137" t="str">
        <f t="shared" si="4"/>
        <v>6 | No Avanzó</v>
      </c>
      <c r="M254" s="146" t="s">
        <v>1577</v>
      </c>
      <c r="N254" s="129"/>
      <c r="O254" s="129"/>
      <c r="P254" s="129"/>
      <c r="Q254" s="129"/>
      <c r="R254" s="129"/>
      <c r="S254" s="129"/>
      <c r="T254" s="129"/>
    </row>
    <row r="255" spans="1:20" ht="30" customHeight="1" x14ac:dyDescent="0.2">
      <c r="A255" s="131" t="s">
        <v>10</v>
      </c>
      <c r="B255" s="131">
        <v>45467</v>
      </c>
      <c r="C255" s="132" t="s">
        <v>261</v>
      </c>
      <c r="D255" s="132" t="s">
        <v>89</v>
      </c>
      <c r="E255" s="172" t="s">
        <v>262</v>
      </c>
      <c r="F255" s="133">
        <v>1134217999</v>
      </c>
      <c r="G255" s="134" t="s">
        <v>117</v>
      </c>
      <c r="H255" s="134" t="s">
        <v>84</v>
      </c>
      <c r="I255" s="132" t="s">
        <v>263</v>
      </c>
      <c r="J255" s="135" t="s">
        <v>74</v>
      </c>
      <c r="K255" s="136" t="s">
        <v>221</v>
      </c>
      <c r="L255" s="137" t="str">
        <f t="shared" si="4"/>
        <v>6 | No Avanzó</v>
      </c>
      <c r="M255" s="146" t="s">
        <v>264</v>
      </c>
      <c r="N255" s="129"/>
      <c r="O255" s="129"/>
      <c r="P255" s="129"/>
      <c r="Q255" s="129"/>
      <c r="R255" s="129"/>
      <c r="S255" s="129"/>
      <c r="T255" s="129"/>
    </row>
    <row r="256" spans="1:20" ht="30" customHeight="1" x14ac:dyDescent="0.2">
      <c r="A256" s="131" t="s">
        <v>10</v>
      </c>
      <c r="B256" s="131">
        <v>45467</v>
      </c>
      <c r="C256" s="132" t="s">
        <v>265</v>
      </c>
      <c r="D256" s="132" t="s">
        <v>89</v>
      </c>
      <c r="E256" s="172" t="s">
        <v>266</v>
      </c>
      <c r="F256" s="133">
        <v>1131925423</v>
      </c>
      <c r="G256" s="134" t="s">
        <v>117</v>
      </c>
      <c r="H256" s="134" t="s">
        <v>84</v>
      </c>
      <c r="I256" s="132" t="s">
        <v>267</v>
      </c>
      <c r="J256" s="135" t="s">
        <v>74</v>
      </c>
      <c r="K256" s="136" t="s">
        <v>221</v>
      </c>
      <c r="L256" s="137" t="str">
        <f t="shared" si="4"/>
        <v>6 | No Avanzó</v>
      </c>
      <c r="M256" s="146" t="s">
        <v>268</v>
      </c>
      <c r="N256" s="129"/>
      <c r="O256" s="129"/>
      <c r="P256" s="129"/>
      <c r="Q256" s="129"/>
      <c r="R256" s="129"/>
      <c r="S256" s="129"/>
      <c r="T256" s="129"/>
    </row>
    <row r="257" spans="1:20" ht="30" customHeight="1" x14ac:dyDescent="0.2">
      <c r="A257" s="131" t="s">
        <v>10</v>
      </c>
      <c r="B257" s="131">
        <v>45467</v>
      </c>
      <c r="C257" s="132" t="s">
        <v>269</v>
      </c>
      <c r="D257" s="132" t="s">
        <v>76</v>
      </c>
      <c r="E257" s="172" t="s">
        <v>270</v>
      </c>
      <c r="F257" s="133" t="s">
        <v>179</v>
      </c>
      <c r="G257" s="134" t="s">
        <v>117</v>
      </c>
      <c r="H257" s="134" t="s">
        <v>72</v>
      </c>
      <c r="I257" s="132" t="s">
        <v>271</v>
      </c>
      <c r="J257" s="135" t="s">
        <v>13</v>
      </c>
      <c r="K257" s="136" t="s">
        <v>221</v>
      </c>
      <c r="L257" s="137" t="str">
        <f t="shared" si="4"/>
        <v>6 | No Avanzó</v>
      </c>
      <c r="M257" s="146" t="s">
        <v>272</v>
      </c>
      <c r="N257" s="129"/>
      <c r="O257" s="129"/>
      <c r="P257" s="129"/>
      <c r="Q257" s="129"/>
      <c r="R257" s="129"/>
      <c r="S257" s="129"/>
      <c r="T257" s="129"/>
    </row>
    <row r="258" spans="1:20" ht="30" customHeight="1" x14ac:dyDescent="0.2">
      <c r="A258" s="131" t="s">
        <v>10</v>
      </c>
      <c r="B258" s="131">
        <v>45468</v>
      </c>
      <c r="C258" s="132" t="s">
        <v>255</v>
      </c>
      <c r="D258" s="132" t="s">
        <v>81</v>
      </c>
      <c r="E258" s="172" t="s">
        <v>256</v>
      </c>
      <c r="F258" s="133">
        <v>1165582408</v>
      </c>
      <c r="G258" s="134" t="s">
        <v>117</v>
      </c>
      <c r="H258" s="134" t="s">
        <v>84</v>
      </c>
      <c r="I258" s="132" t="s">
        <v>85</v>
      </c>
      <c r="J258" s="135" t="s">
        <v>86</v>
      </c>
      <c r="K258" s="136" t="s">
        <v>221</v>
      </c>
      <c r="L258" s="137" t="str">
        <f t="shared" si="4"/>
        <v>6 | No Avanzó</v>
      </c>
      <c r="M258" s="146" t="s">
        <v>257</v>
      </c>
      <c r="N258" s="129"/>
      <c r="O258" s="129"/>
      <c r="P258" s="129"/>
      <c r="Q258" s="129"/>
      <c r="R258" s="129"/>
      <c r="S258" s="129"/>
      <c r="T258" s="129"/>
    </row>
    <row r="259" spans="1:20" ht="30" customHeight="1" x14ac:dyDescent="0.2">
      <c r="A259" s="131" t="s">
        <v>95</v>
      </c>
      <c r="B259" s="131">
        <v>45468</v>
      </c>
      <c r="C259" s="132" t="s">
        <v>258</v>
      </c>
      <c r="D259" s="132" t="s">
        <v>97</v>
      </c>
      <c r="E259" s="176" t="s">
        <v>259</v>
      </c>
      <c r="F259" s="133">
        <v>1126538252</v>
      </c>
      <c r="G259" s="134" t="s">
        <v>117</v>
      </c>
      <c r="H259" s="134" t="s">
        <v>84</v>
      </c>
      <c r="I259" s="132" t="s">
        <v>260</v>
      </c>
      <c r="J259" s="135" t="s">
        <v>74</v>
      </c>
      <c r="K259" s="136" t="s">
        <v>221</v>
      </c>
      <c r="L259" s="137" t="str">
        <f t="shared" si="4"/>
        <v>6 | No Avanzó</v>
      </c>
      <c r="M259" s="146" t="s">
        <v>247</v>
      </c>
      <c r="N259" s="129"/>
      <c r="O259" s="129"/>
      <c r="P259" s="129"/>
      <c r="Q259" s="129"/>
      <c r="R259" s="129"/>
      <c r="S259" s="129"/>
      <c r="T259" s="129"/>
    </row>
    <row r="260" spans="1:20" ht="30" customHeight="1" x14ac:dyDescent="0.2">
      <c r="A260" s="131" t="s">
        <v>10</v>
      </c>
      <c r="B260" s="131">
        <v>45469</v>
      </c>
      <c r="C260" s="132" t="s">
        <v>240</v>
      </c>
      <c r="D260" s="132" t="s">
        <v>76</v>
      </c>
      <c r="E260" s="176" t="s">
        <v>241</v>
      </c>
      <c r="F260" s="133">
        <v>1165308386</v>
      </c>
      <c r="G260" s="134" t="s">
        <v>117</v>
      </c>
      <c r="H260" s="134" t="s">
        <v>84</v>
      </c>
      <c r="I260" s="132" t="s">
        <v>242</v>
      </c>
      <c r="J260" s="135" t="s">
        <v>86</v>
      </c>
      <c r="K260" s="136" t="s">
        <v>221</v>
      </c>
      <c r="L260" s="137" t="str">
        <f t="shared" si="4"/>
        <v>6 | No Avanzó</v>
      </c>
      <c r="M260" s="146" t="s">
        <v>243</v>
      </c>
      <c r="N260" s="129"/>
      <c r="O260" s="129"/>
      <c r="P260" s="129"/>
      <c r="Q260" s="129"/>
      <c r="R260" s="129"/>
      <c r="S260" s="129"/>
      <c r="T260" s="129"/>
    </row>
    <row r="261" spans="1:20" ht="30" customHeight="1" x14ac:dyDescent="0.2">
      <c r="A261" s="131" t="s">
        <v>95</v>
      </c>
      <c r="B261" s="131">
        <v>45469</v>
      </c>
      <c r="C261" s="132" t="s">
        <v>244</v>
      </c>
      <c r="D261" s="132" t="s">
        <v>97</v>
      </c>
      <c r="E261" s="176" t="s">
        <v>245</v>
      </c>
      <c r="F261" s="133">
        <v>1127792808</v>
      </c>
      <c r="G261" s="134" t="s">
        <v>117</v>
      </c>
      <c r="H261" s="134" t="s">
        <v>84</v>
      </c>
      <c r="I261" s="132" t="s">
        <v>246</v>
      </c>
      <c r="J261" s="135" t="s">
        <v>74</v>
      </c>
      <c r="K261" s="136" t="s">
        <v>221</v>
      </c>
      <c r="L261" s="137" t="str">
        <f t="shared" si="4"/>
        <v>6 | No Avanzó</v>
      </c>
      <c r="M261" s="146" t="s">
        <v>247</v>
      </c>
      <c r="N261" s="129"/>
      <c r="O261" s="129"/>
      <c r="P261" s="129"/>
      <c r="Q261" s="129"/>
      <c r="R261" s="129"/>
      <c r="S261" s="129"/>
      <c r="T261" s="129"/>
    </row>
    <row r="262" spans="1:20" ht="30" customHeight="1" x14ac:dyDescent="0.2">
      <c r="A262" s="131" t="s">
        <v>95</v>
      </c>
      <c r="B262" s="131">
        <v>45469</v>
      </c>
      <c r="C262" s="132" t="s">
        <v>248</v>
      </c>
      <c r="D262" s="132" t="s">
        <v>97</v>
      </c>
      <c r="E262" s="176" t="s">
        <v>249</v>
      </c>
      <c r="F262" s="133">
        <v>1138081805</v>
      </c>
      <c r="G262" s="134" t="s">
        <v>117</v>
      </c>
      <c r="H262" s="134" t="s">
        <v>84</v>
      </c>
      <c r="I262" s="132" t="s">
        <v>250</v>
      </c>
      <c r="J262" s="135" t="s">
        <v>74</v>
      </c>
      <c r="K262" s="136" t="s">
        <v>221</v>
      </c>
      <c r="L262" s="137" t="str">
        <f t="shared" si="4"/>
        <v>6 | No Avanzó</v>
      </c>
      <c r="M262" s="146" t="s">
        <v>247</v>
      </c>
      <c r="N262" s="129"/>
      <c r="O262" s="129"/>
      <c r="P262" s="129"/>
      <c r="Q262" s="129"/>
      <c r="R262" s="129"/>
      <c r="S262" s="129"/>
      <c r="T262" s="129"/>
    </row>
    <row r="263" spans="1:20" ht="30" customHeight="1" x14ac:dyDescent="0.2">
      <c r="A263" s="131" t="s">
        <v>10</v>
      </c>
      <c r="B263" s="131">
        <v>45469</v>
      </c>
      <c r="C263" s="132" t="s">
        <v>251</v>
      </c>
      <c r="D263" s="132" t="s">
        <v>89</v>
      </c>
      <c r="E263" s="176" t="s">
        <v>252</v>
      </c>
      <c r="F263" s="133">
        <v>1171189220</v>
      </c>
      <c r="G263" s="134" t="s">
        <v>117</v>
      </c>
      <c r="H263" s="134" t="s">
        <v>84</v>
      </c>
      <c r="I263" s="132" t="s">
        <v>253</v>
      </c>
      <c r="J263" s="135" t="s">
        <v>86</v>
      </c>
      <c r="K263" s="136" t="s">
        <v>221</v>
      </c>
      <c r="L263" s="137" t="str">
        <f t="shared" si="4"/>
        <v>6 | No Avanzó</v>
      </c>
      <c r="M263" s="146" t="s">
        <v>254</v>
      </c>
      <c r="N263" s="129"/>
      <c r="O263" s="129"/>
      <c r="P263" s="129"/>
      <c r="Q263" s="129"/>
      <c r="R263" s="129"/>
      <c r="S263" s="129"/>
      <c r="T263" s="129"/>
    </row>
    <row r="264" spans="1:20" ht="30" customHeight="1" x14ac:dyDescent="0.2">
      <c r="A264" s="131" t="s">
        <v>95</v>
      </c>
      <c r="B264" s="131">
        <v>45471</v>
      </c>
      <c r="C264" s="132" t="s">
        <v>236</v>
      </c>
      <c r="D264" s="132" t="s">
        <v>97</v>
      </c>
      <c r="E264" s="176" t="s">
        <v>237</v>
      </c>
      <c r="F264" s="133">
        <v>1169941621</v>
      </c>
      <c r="G264" s="134" t="s">
        <v>117</v>
      </c>
      <c r="H264" s="134" t="s">
        <v>84</v>
      </c>
      <c r="I264" s="132" t="s">
        <v>238</v>
      </c>
      <c r="J264" s="135" t="s">
        <v>74</v>
      </c>
      <c r="K264" s="136" t="s">
        <v>221</v>
      </c>
      <c r="L264" s="137" t="str">
        <f t="shared" si="4"/>
        <v>6 | No Avanzó</v>
      </c>
      <c r="M264" s="146" t="s">
        <v>239</v>
      </c>
      <c r="N264" s="129"/>
      <c r="O264" s="129"/>
      <c r="P264" s="129"/>
      <c r="Q264" s="129"/>
      <c r="R264" s="129"/>
      <c r="S264" s="129"/>
      <c r="T264" s="129"/>
    </row>
    <row r="265" spans="1:20" ht="30" customHeight="1" x14ac:dyDescent="0.2">
      <c r="A265" s="131" t="s">
        <v>10</v>
      </c>
      <c r="B265" s="131">
        <v>45474</v>
      </c>
      <c r="C265" s="132" t="s">
        <v>232</v>
      </c>
      <c r="D265" s="132" t="s">
        <v>89</v>
      </c>
      <c r="E265" s="176" t="s">
        <v>233</v>
      </c>
      <c r="F265" s="133">
        <v>1169027083</v>
      </c>
      <c r="G265" s="134" t="s">
        <v>117</v>
      </c>
      <c r="H265" s="134" t="s">
        <v>84</v>
      </c>
      <c r="I265" s="132" t="s">
        <v>234</v>
      </c>
      <c r="J265" s="135" t="s">
        <v>86</v>
      </c>
      <c r="K265" s="136" t="s">
        <v>221</v>
      </c>
      <c r="L265" s="137" t="str">
        <f t="shared" si="4"/>
        <v>6 | No Avanzó</v>
      </c>
      <c r="M265" s="146" t="s">
        <v>235</v>
      </c>
      <c r="N265" s="129"/>
      <c r="O265" s="129"/>
      <c r="P265" s="129"/>
      <c r="Q265" s="129"/>
      <c r="R265" s="129"/>
      <c r="S265" s="129"/>
      <c r="T265" s="129"/>
    </row>
    <row r="266" spans="1:20" ht="30" customHeight="1" x14ac:dyDescent="0.2">
      <c r="A266" s="131" t="s">
        <v>10</v>
      </c>
      <c r="B266" s="131">
        <v>45475</v>
      </c>
      <c r="C266" s="132" t="s">
        <v>227</v>
      </c>
      <c r="D266" s="132" t="s">
        <v>89</v>
      </c>
      <c r="E266" s="176" t="s">
        <v>228</v>
      </c>
      <c r="F266" s="133" t="s">
        <v>229</v>
      </c>
      <c r="G266" s="134" t="s">
        <v>117</v>
      </c>
      <c r="H266" s="134" t="s">
        <v>84</v>
      </c>
      <c r="I266" s="132" t="s">
        <v>230</v>
      </c>
      <c r="J266" s="135" t="s">
        <v>86</v>
      </c>
      <c r="K266" s="136" t="s">
        <v>221</v>
      </c>
      <c r="L266" s="137" t="str">
        <f t="shared" si="4"/>
        <v>6 | No Avanzó</v>
      </c>
      <c r="M266" s="146" t="s">
        <v>231</v>
      </c>
      <c r="N266" s="129"/>
      <c r="O266" s="129"/>
      <c r="P266" s="129"/>
      <c r="Q266" s="129"/>
      <c r="R266" s="129"/>
      <c r="S266" s="129"/>
      <c r="T266" s="129"/>
    </row>
    <row r="267" spans="1:20" ht="30" customHeight="1" x14ac:dyDescent="0.2">
      <c r="A267" s="131" t="s">
        <v>95</v>
      </c>
      <c r="B267" s="131">
        <v>45477</v>
      </c>
      <c r="C267" s="132" t="s">
        <v>121</v>
      </c>
      <c r="D267" s="132" t="s">
        <v>97</v>
      </c>
      <c r="E267" s="179" t="s">
        <v>122</v>
      </c>
      <c r="F267" s="133">
        <v>1562563348</v>
      </c>
      <c r="G267" s="134" t="s">
        <v>117</v>
      </c>
      <c r="H267" s="134" t="s">
        <v>84</v>
      </c>
      <c r="I267" s="132" t="s">
        <v>113</v>
      </c>
      <c r="J267" s="135" t="s">
        <v>100</v>
      </c>
      <c r="K267" s="136" t="s">
        <v>221</v>
      </c>
      <c r="L267" s="137" t="str">
        <f t="shared" si="4"/>
        <v>6 | No Avanzó</v>
      </c>
      <c r="M267" s="146" t="s">
        <v>1630</v>
      </c>
      <c r="N267" s="129"/>
      <c r="O267" s="129"/>
      <c r="P267" s="129"/>
      <c r="Q267" s="129"/>
      <c r="R267" s="129"/>
      <c r="S267" s="129"/>
      <c r="T267" s="129"/>
    </row>
    <row r="268" spans="1:20" ht="30" customHeight="1" x14ac:dyDescent="0.2">
      <c r="A268" s="131" t="s">
        <v>10</v>
      </c>
      <c r="B268" s="131">
        <v>45477</v>
      </c>
      <c r="C268" s="132" t="s">
        <v>223</v>
      </c>
      <c r="D268" s="132" t="s">
        <v>89</v>
      </c>
      <c r="E268" s="177" t="s">
        <v>224</v>
      </c>
      <c r="F268" s="133">
        <v>1126366503</v>
      </c>
      <c r="G268" s="134" t="s">
        <v>117</v>
      </c>
      <c r="H268" s="134" t="s">
        <v>84</v>
      </c>
      <c r="I268" s="132" t="s">
        <v>225</v>
      </c>
      <c r="J268" s="135" t="s">
        <v>86</v>
      </c>
      <c r="K268" s="136" t="s">
        <v>221</v>
      </c>
      <c r="L268" s="137" t="str">
        <f t="shared" si="4"/>
        <v>6 | No Avanzó</v>
      </c>
      <c r="M268" s="146" t="s">
        <v>226</v>
      </c>
      <c r="N268" s="129"/>
      <c r="O268" s="129"/>
      <c r="P268" s="129"/>
      <c r="Q268" s="129"/>
      <c r="R268" s="129"/>
      <c r="S268" s="129"/>
      <c r="T268" s="129"/>
    </row>
    <row r="269" spans="1:20" ht="30" customHeight="1" x14ac:dyDescent="0.2">
      <c r="A269" s="131" t="s">
        <v>10</v>
      </c>
      <c r="B269" s="131">
        <v>45478</v>
      </c>
      <c r="C269" s="132" t="s">
        <v>118</v>
      </c>
      <c r="D269" s="132" t="s">
        <v>81</v>
      </c>
      <c r="E269" s="179" t="s">
        <v>119</v>
      </c>
      <c r="F269" s="133">
        <v>1130168969</v>
      </c>
      <c r="G269" s="134" t="s">
        <v>117</v>
      </c>
      <c r="H269" s="134" t="s">
        <v>84</v>
      </c>
      <c r="I269" s="132" t="s">
        <v>120</v>
      </c>
      <c r="J269" s="135" t="s">
        <v>86</v>
      </c>
      <c r="K269" s="136" t="s">
        <v>221</v>
      </c>
      <c r="L269" s="137" t="str">
        <f t="shared" si="4"/>
        <v>6 | No Avanzó</v>
      </c>
      <c r="M269" s="146" t="s">
        <v>1521</v>
      </c>
      <c r="N269" s="129"/>
      <c r="O269" s="129"/>
      <c r="P269" s="129"/>
      <c r="Q269" s="129"/>
      <c r="R269" s="129"/>
      <c r="S269" s="129"/>
      <c r="T269" s="129"/>
    </row>
    <row r="270" spans="1:20" ht="30" customHeight="1" x14ac:dyDescent="0.2">
      <c r="A270" s="131" t="s">
        <v>10</v>
      </c>
      <c r="B270" s="131">
        <v>45478</v>
      </c>
      <c r="C270" s="132" t="s">
        <v>218</v>
      </c>
      <c r="D270" s="132" t="s">
        <v>69</v>
      </c>
      <c r="E270" s="179" t="s">
        <v>219</v>
      </c>
      <c r="F270" s="133">
        <v>1157551150</v>
      </c>
      <c r="G270" s="134" t="s">
        <v>117</v>
      </c>
      <c r="H270" s="134" t="s">
        <v>84</v>
      </c>
      <c r="I270" s="132" t="s">
        <v>220</v>
      </c>
      <c r="J270" s="135" t="s">
        <v>86</v>
      </c>
      <c r="K270" s="136" t="s">
        <v>221</v>
      </c>
      <c r="L270" s="137" t="str">
        <f t="shared" si="4"/>
        <v>6 | No Avanzó</v>
      </c>
      <c r="M270" s="146" t="s">
        <v>222</v>
      </c>
      <c r="N270" s="129"/>
      <c r="O270" s="129"/>
      <c r="P270" s="129"/>
      <c r="Q270" s="129"/>
      <c r="R270" s="129"/>
      <c r="S270" s="129"/>
      <c r="T270" s="129"/>
    </row>
    <row r="271" spans="1:20" ht="30" customHeight="1" x14ac:dyDescent="0.2">
      <c r="A271" s="131" t="s">
        <v>95</v>
      </c>
      <c r="B271" s="131">
        <v>45481</v>
      </c>
      <c r="C271" s="132" t="s">
        <v>111</v>
      </c>
      <c r="D271" s="132" t="s">
        <v>97</v>
      </c>
      <c r="E271" s="179" t="s">
        <v>112</v>
      </c>
      <c r="F271" s="133"/>
      <c r="G271" s="134" t="s">
        <v>78</v>
      </c>
      <c r="H271" s="134" t="s">
        <v>79</v>
      </c>
      <c r="I271" s="132" t="s">
        <v>113</v>
      </c>
      <c r="J271" s="135" t="s">
        <v>100</v>
      </c>
      <c r="K271" s="136" t="s">
        <v>221</v>
      </c>
      <c r="L271" s="137" t="str">
        <f t="shared" si="4"/>
        <v>6 | No Avanzó</v>
      </c>
      <c r="M271" s="146" t="s">
        <v>114</v>
      </c>
      <c r="N271" s="129"/>
      <c r="O271" s="129"/>
      <c r="P271" s="129"/>
      <c r="Q271" s="129"/>
      <c r="R271" s="129"/>
      <c r="S271" s="129"/>
      <c r="T271" s="129"/>
    </row>
    <row r="272" spans="1:20" ht="30" customHeight="1" x14ac:dyDescent="0.2">
      <c r="A272" s="131" t="s">
        <v>10</v>
      </c>
      <c r="B272" s="131">
        <v>45481</v>
      </c>
      <c r="C272" s="132" t="s">
        <v>115</v>
      </c>
      <c r="D272" s="132" t="s">
        <v>81</v>
      </c>
      <c r="E272" s="179" t="s">
        <v>116</v>
      </c>
      <c r="F272" s="133">
        <v>1176107329</v>
      </c>
      <c r="G272" s="134" t="s">
        <v>117</v>
      </c>
      <c r="H272" s="134" t="s">
        <v>84</v>
      </c>
      <c r="I272" s="132" t="s">
        <v>76</v>
      </c>
      <c r="J272" s="135" t="s">
        <v>86</v>
      </c>
      <c r="K272" s="136" t="s">
        <v>221</v>
      </c>
      <c r="L272" s="137" t="str">
        <f t="shared" si="4"/>
        <v>6 | No Avanzó</v>
      </c>
      <c r="M272" s="146" t="s">
        <v>1521</v>
      </c>
      <c r="N272" s="129"/>
      <c r="O272" s="129"/>
      <c r="P272" s="129"/>
      <c r="Q272" s="129"/>
      <c r="R272" s="129"/>
      <c r="S272" s="129"/>
      <c r="T272" s="129"/>
    </row>
    <row r="273" spans="1:20" ht="30" customHeight="1" x14ac:dyDescent="0.2">
      <c r="A273" s="131" t="s">
        <v>10</v>
      </c>
      <c r="B273" s="131">
        <v>45485</v>
      </c>
      <c r="C273" s="132" t="s">
        <v>129</v>
      </c>
      <c r="D273" s="132" t="s">
        <v>89</v>
      </c>
      <c r="E273" s="179" t="s">
        <v>130</v>
      </c>
      <c r="F273" s="133">
        <v>1169240410</v>
      </c>
      <c r="G273" s="134" t="s">
        <v>78</v>
      </c>
      <c r="H273" s="134" t="s">
        <v>84</v>
      </c>
      <c r="I273" s="132" t="s">
        <v>131</v>
      </c>
      <c r="J273" s="135" t="s">
        <v>86</v>
      </c>
      <c r="K273" s="136" t="s">
        <v>221</v>
      </c>
      <c r="L273" s="137" t="str">
        <f t="shared" si="4"/>
        <v>6 | No Avanzó</v>
      </c>
      <c r="M273" s="146" t="s">
        <v>1550</v>
      </c>
      <c r="N273" s="129"/>
      <c r="O273" s="129"/>
      <c r="P273" s="129"/>
      <c r="Q273" s="129"/>
      <c r="R273" s="129"/>
      <c r="S273" s="129"/>
      <c r="T273" s="129"/>
    </row>
    <row r="274" spans="1:20" ht="30" customHeight="1" x14ac:dyDescent="0.2">
      <c r="A274" s="131" t="s">
        <v>10</v>
      </c>
      <c r="B274" s="131">
        <v>45487</v>
      </c>
      <c r="C274" s="132" t="s">
        <v>1499</v>
      </c>
      <c r="D274" s="132" t="s">
        <v>76</v>
      </c>
      <c r="E274" s="179" t="s">
        <v>1500</v>
      </c>
      <c r="F274" s="133">
        <v>18638843151</v>
      </c>
      <c r="G274" s="134" t="s">
        <v>78</v>
      </c>
      <c r="H274" s="134" t="s">
        <v>84</v>
      </c>
      <c r="I274" s="132"/>
      <c r="J274" s="135" t="s">
        <v>86</v>
      </c>
      <c r="K274" s="136" t="s">
        <v>221</v>
      </c>
      <c r="L274" s="137" t="str">
        <f t="shared" si="4"/>
        <v>6 | No Avanzó</v>
      </c>
      <c r="M274" s="146" t="s">
        <v>1551</v>
      </c>
      <c r="N274" s="129"/>
      <c r="O274" s="129"/>
      <c r="P274" s="129"/>
      <c r="Q274" s="129"/>
      <c r="R274" s="129"/>
      <c r="S274" s="129"/>
      <c r="T274" s="129"/>
    </row>
    <row r="275" spans="1:20" ht="30" customHeight="1" x14ac:dyDescent="0.2">
      <c r="A275" s="131" t="s">
        <v>10</v>
      </c>
      <c r="B275" s="131">
        <v>45488</v>
      </c>
      <c r="C275" s="132" t="s">
        <v>1496</v>
      </c>
      <c r="D275" s="132" t="s">
        <v>1494</v>
      </c>
      <c r="E275" s="179" t="s">
        <v>1495</v>
      </c>
      <c r="F275" s="133">
        <v>1136591856</v>
      </c>
      <c r="G275" s="134" t="s">
        <v>78</v>
      </c>
      <c r="H275" s="134" t="s">
        <v>79</v>
      </c>
      <c r="I275" s="132" t="s">
        <v>1509</v>
      </c>
      <c r="J275" s="135" t="s">
        <v>74</v>
      </c>
      <c r="K275" s="136" t="s">
        <v>221</v>
      </c>
      <c r="L275" s="137" t="str">
        <f t="shared" si="4"/>
        <v>6 | No Avanzó</v>
      </c>
      <c r="M275" s="146" t="s">
        <v>1567</v>
      </c>
      <c r="N275" s="129"/>
      <c r="O275" s="129"/>
      <c r="P275" s="129"/>
      <c r="Q275" s="129"/>
      <c r="R275" s="129"/>
      <c r="S275" s="129"/>
      <c r="T275" s="129"/>
    </row>
    <row r="276" spans="1:20" ht="30" customHeight="1" x14ac:dyDescent="0.2">
      <c r="A276" s="131" t="s">
        <v>10</v>
      </c>
      <c r="B276" s="131">
        <v>45488</v>
      </c>
      <c r="C276" s="132" t="s">
        <v>1501</v>
      </c>
      <c r="D276" s="132" t="s">
        <v>76</v>
      </c>
      <c r="E276" s="179" t="s">
        <v>1502</v>
      </c>
      <c r="F276" s="133">
        <v>5491123413053</v>
      </c>
      <c r="G276" s="134" t="s">
        <v>78</v>
      </c>
      <c r="H276" s="134" t="s">
        <v>72</v>
      </c>
      <c r="I276" s="132" t="s">
        <v>1510</v>
      </c>
      <c r="J276" s="135" t="s">
        <v>86</v>
      </c>
      <c r="K276" s="136" t="s">
        <v>221</v>
      </c>
      <c r="L276" s="137" t="str">
        <f t="shared" si="4"/>
        <v>6 | No Avanzó</v>
      </c>
      <c r="M276" s="146" t="s">
        <v>1552</v>
      </c>
      <c r="N276" s="129"/>
      <c r="O276" s="129"/>
      <c r="P276" s="129"/>
      <c r="Q276" s="129"/>
      <c r="R276" s="129"/>
      <c r="S276" s="129"/>
      <c r="T276" s="129"/>
    </row>
    <row r="277" spans="1:20" ht="30" customHeight="1" x14ac:dyDescent="0.2">
      <c r="A277" s="131" t="s">
        <v>10</v>
      </c>
      <c r="B277" s="131">
        <v>45496</v>
      </c>
      <c r="C277" s="132" t="s">
        <v>1556</v>
      </c>
      <c r="D277" s="132" t="s">
        <v>89</v>
      </c>
      <c r="E277" s="179" t="s">
        <v>1557</v>
      </c>
      <c r="F277" s="133">
        <v>2227405323</v>
      </c>
      <c r="G277" s="134" t="s">
        <v>78</v>
      </c>
      <c r="H277" s="134" t="s">
        <v>84</v>
      </c>
      <c r="I277" s="132" t="s">
        <v>1558</v>
      </c>
      <c r="J277" s="135" t="s">
        <v>86</v>
      </c>
      <c r="K277" s="136" t="s">
        <v>221</v>
      </c>
      <c r="L277" s="137" t="str">
        <f t="shared" si="4"/>
        <v>6 | No Avanzó</v>
      </c>
      <c r="M277" s="146" t="s">
        <v>1564</v>
      </c>
      <c r="N277" s="129"/>
      <c r="O277" s="129"/>
      <c r="P277" s="129"/>
      <c r="Q277" s="129"/>
      <c r="R277" s="129"/>
      <c r="S277" s="129"/>
      <c r="T277" s="129"/>
    </row>
    <row r="278" spans="1:20" ht="30" customHeight="1" x14ac:dyDescent="0.2">
      <c r="A278" s="131" t="s">
        <v>10</v>
      </c>
      <c r="B278" s="131">
        <v>45293</v>
      </c>
      <c r="C278" s="132" t="s">
        <v>1280</v>
      </c>
      <c r="D278" s="132" t="s">
        <v>69</v>
      </c>
      <c r="E278" s="148" t="s">
        <v>1281</v>
      </c>
      <c r="F278" s="133">
        <v>2494316769</v>
      </c>
      <c r="G278" s="134" t="s">
        <v>117</v>
      </c>
      <c r="H278" s="134" t="s">
        <v>84</v>
      </c>
      <c r="I278" s="132" t="s">
        <v>1282</v>
      </c>
      <c r="J278" s="135" t="s">
        <v>175</v>
      </c>
      <c r="K278" s="136" t="s">
        <v>1068</v>
      </c>
      <c r="L278" s="137" t="str">
        <f t="shared" si="4"/>
        <v>7 | No Viable</v>
      </c>
      <c r="M278" s="138" t="s">
        <v>1283</v>
      </c>
      <c r="N278" s="129"/>
      <c r="O278" s="129"/>
      <c r="P278" s="129"/>
      <c r="Q278" s="129"/>
      <c r="R278" s="129"/>
      <c r="S278" s="129"/>
      <c r="T278" s="129"/>
    </row>
    <row r="279" spans="1:20" ht="30" customHeight="1" x14ac:dyDescent="0.2">
      <c r="A279" s="131" t="s">
        <v>10</v>
      </c>
      <c r="B279" s="131">
        <v>45295</v>
      </c>
      <c r="C279" s="132" t="s">
        <v>1277</v>
      </c>
      <c r="D279" s="132" t="s">
        <v>76</v>
      </c>
      <c r="E279" s="148" t="s">
        <v>1278</v>
      </c>
      <c r="F279" s="133">
        <v>1159770714</v>
      </c>
      <c r="G279" s="134" t="s">
        <v>117</v>
      </c>
      <c r="H279" s="134" t="s">
        <v>84</v>
      </c>
      <c r="I279" s="132" t="s">
        <v>187</v>
      </c>
      <c r="J279" s="135" t="s">
        <v>74</v>
      </c>
      <c r="K279" s="136" t="s">
        <v>1068</v>
      </c>
      <c r="L279" s="137" t="str">
        <f t="shared" si="4"/>
        <v>7 | No Viable</v>
      </c>
      <c r="M279" s="138" t="s">
        <v>1279</v>
      </c>
      <c r="N279" s="129"/>
      <c r="O279" s="129"/>
      <c r="P279" s="129"/>
      <c r="Q279" s="129"/>
      <c r="R279" s="129"/>
      <c r="S279" s="129"/>
      <c r="T279" s="129"/>
    </row>
    <row r="280" spans="1:20" ht="30" customHeight="1" x14ac:dyDescent="0.2">
      <c r="A280" s="131" t="s">
        <v>10</v>
      </c>
      <c r="B280" s="131">
        <v>45300</v>
      </c>
      <c r="C280" s="132" t="s">
        <v>1273</v>
      </c>
      <c r="D280" s="132" t="s">
        <v>578</v>
      </c>
      <c r="E280" s="148" t="s">
        <v>1274</v>
      </c>
      <c r="F280" s="133">
        <v>1158173861</v>
      </c>
      <c r="G280" s="134" t="s">
        <v>117</v>
      </c>
      <c r="H280" s="134" t="s">
        <v>84</v>
      </c>
      <c r="I280" s="132" t="s">
        <v>1275</v>
      </c>
      <c r="J280" s="135" t="s">
        <v>74</v>
      </c>
      <c r="K280" s="136" t="s">
        <v>1068</v>
      </c>
      <c r="L280" s="137" t="str">
        <f t="shared" si="4"/>
        <v>7 | No Viable</v>
      </c>
      <c r="M280" s="138" t="s">
        <v>1276</v>
      </c>
      <c r="N280" s="129"/>
      <c r="O280" s="129"/>
      <c r="P280" s="129"/>
      <c r="Q280" s="129"/>
      <c r="R280" s="129"/>
      <c r="S280" s="129"/>
      <c r="T280" s="129"/>
    </row>
    <row r="281" spans="1:20" ht="30" customHeight="1" x14ac:dyDescent="0.2">
      <c r="A281" s="131" t="s">
        <v>10</v>
      </c>
      <c r="B281" s="131">
        <v>45304</v>
      </c>
      <c r="C281" s="132" t="s">
        <v>1268</v>
      </c>
      <c r="D281" s="132" t="s">
        <v>69</v>
      </c>
      <c r="E281" s="148" t="s">
        <v>1269</v>
      </c>
      <c r="F281" s="132" t="s">
        <v>1270</v>
      </c>
      <c r="G281" s="134" t="s">
        <v>117</v>
      </c>
      <c r="H281" s="134" t="s">
        <v>84</v>
      </c>
      <c r="I281" s="132" t="s">
        <v>1271</v>
      </c>
      <c r="J281" s="135" t="s">
        <v>74</v>
      </c>
      <c r="K281" s="136" t="s">
        <v>1068</v>
      </c>
      <c r="L281" s="137" t="str">
        <f t="shared" si="4"/>
        <v>7 | No Viable</v>
      </c>
      <c r="M281" s="132" t="s">
        <v>1272</v>
      </c>
      <c r="N281" s="129"/>
      <c r="O281" s="129"/>
      <c r="P281" s="129"/>
      <c r="Q281" s="129"/>
      <c r="R281" s="129"/>
      <c r="S281" s="129"/>
      <c r="T281" s="129"/>
    </row>
    <row r="282" spans="1:20" ht="30" customHeight="1" x14ac:dyDescent="0.2">
      <c r="A282" s="131" t="s">
        <v>95</v>
      </c>
      <c r="B282" s="131">
        <v>45309</v>
      </c>
      <c r="C282" s="132" t="s">
        <v>1260</v>
      </c>
      <c r="D282" s="132" t="s">
        <v>97</v>
      </c>
      <c r="E282" s="132" t="s">
        <v>1261</v>
      </c>
      <c r="F282" s="133">
        <v>3513333274</v>
      </c>
      <c r="G282" s="134" t="s">
        <v>117</v>
      </c>
      <c r="H282" s="134" t="s">
        <v>84</v>
      </c>
      <c r="I282" s="132" t="s">
        <v>1262</v>
      </c>
      <c r="J282" s="135" t="s">
        <v>74</v>
      </c>
      <c r="K282" s="136" t="s">
        <v>1068</v>
      </c>
      <c r="L282" s="137" t="str">
        <f t="shared" si="4"/>
        <v>7 | No Viable</v>
      </c>
      <c r="M282" s="138" t="s">
        <v>1263</v>
      </c>
      <c r="N282" s="129"/>
      <c r="O282" s="129"/>
      <c r="P282" s="129"/>
      <c r="Q282" s="129"/>
      <c r="R282" s="129"/>
      <c r="S282" s="129"/>
      <c r="T282" s="129"/>
    </row>
    <row r="283" spans="1:20" ht="30" customHeight="1" x14ac:dyDescent="0.2">
      <c r="A283" s="131" t="s">
        <v>10</v>
      </c>
      <c r="B283" s="131">
        <v>45309</v>
      </c>
      <c r="C283" s="132" t="s">
        <v>1264</v>
      </c>
      <c r="D283" s="132" t="s">
        <v>76</v>
      </c>
      <c r="E283" s="132" t="s">
        <v>1265</v>
      </c>
      <c r="F283" s="133">
        <v>1162801009</v>
      </c>
      <c r="G283" s="134" t="s">
        <v>117</v>
      </c>
      <c r="H283" s="134" t="s">
        <v>84</v>
      </c>
      <c r="I283" s="132" t="s">
        <v>1266</v>
      </c>
      <c r="J283" s="135" t="s">
        <v>175</v>
      </c>
      <c r="K283" s="136" t="s">
        <v>1068</v>
      </c>
      <c r="L283" s="137" t="str">
        <f t="shared" si="4"/>
        <v>7 | No Viable</v>
      </c>
      <c r="M283" s="138" t="s">
        <v>1267</v>
      </c>
      <c r="N283" s="129"/>
      <c r="O283" s="129"/>
      <c r="P283" s="129"/>
      <c r="Q283" s="129"/>
      <c r="R283" s="129"/>
      <c r="S283" s="129"/>
      <c r="T283" s="129"/>
    </row>
    <row r="284" spans="1:20" ht="30" customHeight="1" x14ac:dyDescent="0.2">
      <c r="A284" s="131" t="s">
        <v>10</v>
      </c>
      <c r="B284" s="131">
        <v>45315</v>
      </c>
      <c r="C284" s="132" t="s">
        <v>1252</v>
      </c>
      <c r="D284" s="132" t="s">
        <v>81</v>
      </c>
      <c r="E284" s="132" t="s">
        <v>1253</v>
      </c>
      <c r="F284" s="133">
        <v>1168983198</v>
      </c>
      <c r="G284" s="134" t="s">
        <v>117</v>
      </c>
      <c r="H284" s="134" t="s">
        <v>84</v>
      </c>
      <c r="I284" s="132" t="s">
        <v>1254</v>
      </c>
      <c r="J284" s="135" t="s">
        <v>175</v>
      </c>
      <c r="K284" s="136" t="s">
        <v>1068</v>
      </c>
      <c r="L284" s="137" t="str">
        <f t="shared" si="4"/>
        <v>7 | No Viable</v>
      </c>
      <c r="M284" s="138" t="s">
        <v>1255</v>
      </c>
      <c r="N284" s="129"/>
      <c r="O284" s="129"/>
      <c r="P284" s="129"/>
      <c r="Q284" s="129"/>
      <c r="R284" s="129"/>
      <c r="S284" s="129"/>
      <c r="T284" s="129"/>
    </row>
    <row r="285" spans="1:20" ht="30" customHeight="1" x14ac:dyDescent="0.2">
      <c r="A285" s="131" t="s">
        <v>95</v>
      </c>
      <c r="B285" s="131">
        <v>45315</v>
      </c>
      <c r="C285" s="132" t="s">
        <v>1256</v>
      </c>
      <c r="D285" s="132" t="s">
        <v>97</v>
      </c>
      <c r="E285" s="132" t="s">
        <v>1257</v>
      </c>
      <c r="F285" s="133">
        <v>1140350809</v>
      </c>
      <c r="G285" s="134" t="s">
        <v>117</v>
      </c>
      <c r="H285" s="134" t="s">
        <v>84</v>
      </c>
      <c r="I285" s="132" t="s">
        <v>1258</v>
      </c>
      <c r="J285" s="135" t="s">
        <v>74</v>
      </c>
      <c r="K285" s="136" t="s">
        <v>1068</v>
      </c>
      <c r="L285" s="137" t="str">
        <f t="shared" si="4"/>
        <v>7 | No Viable</v>
      </c>
      <c r="M285" s="138" t="s">
        <v>1259</v>
      </c>
      <c r="N285" s="129"/>
      <c r="O285" s="129"/>
      <c r="P285" s="129"/>
      <c r="Q285" s="129"/>
      <c r="R285" s="129"/>
      <c r="S285" s="129"/>
      <c r="T285" s="129"/>
    </row>
    <row r="286" spans="1:20" ht="30" customHeight="1" x14ac:dyDescent="0.2">
      <c r="A286" s="131" t="s">
        <v>10</v>
      </c>
      <c r="B286" s="131">
        <v>45316</v>
      </c>
      <c r="C286" s="132" t="s">
        <v>1248</v>
      </c>
      <c r="D286" s="132" t="s">
        <v>89</v>
      </c>
      <c r="E286" s="132" t="s">
        <v>1249</v>
      </c>
      <c r="F286" s="133">
        <v>1140668062</v>
      </c>
      <c r="G286" s="134" t="s">
        <v>117</v>
      </c>
      <c r="H286" s="134" t="s">
        <v>84</v>
      </c>
      <c r="I286" s="132" t="s">
        <v>1250</v>
      </c>
      <c r="J286" s="135" t="s">
        <v>175</v>
      </c>
      <c r="K286" s="136" t="s">
        <v>1068</v>
      </c>
      <c r="L286" s="137" t="str">
        <f t="shared" si="4"/>
        <v>7 | No Viable</v>
      </c>
      <c r="M286" s="138" t="s">
        <v>1251</v>
      </c>
      <c r="N286" s="129"/>
      <c r="O286" s="129"/>
      <c r="P286" s="129"/>
      <c r="Q286" s="129"/>
      <c r="R286" s="129"/>
      <c r="S286" s="129"/>
      <c r="T286" s="129"/>
    </row>
    <row r="287" spans="1:20" ht="30" customHeight="1" x14ac:dyDescent="0.2">
      <c r="A287" s="131" t="s">
        <v>10</v>
      </c>
      <c r="B287" s="131">
        <v>45320</v>
      </c>
      <c r="C287" s="132" t="s">
        <v>1244</v>
      </c>
      <c r="D287" s="132" t="s">
        <v>89</v>
      </c>
      <c r="E287" s="132" t="s">
        <v>1245</v>
      </c>
      <c r="F287" s="133">
        <v>1121706614</v>
      </c>
      <c r="G287" s="134" t="s">
        <v>117</v>
      </c>
      <c r="H287" s="134" t="s">
        <v>84</v>
      </c>
      <c r="I287" s="132" t="s">
        <v>1246</v>
      </c>
      <c r="J287" s="135" t="s">
        <v>175</v>
      </c>
      <c r="K287" s="136" t="s">
        <v>1068</v>
      </c>
      <c r="L287" s="137" t="str">
        <f t="shared" si="4"/>
        <v>7 | No Viable</v>
      </c>
      <c r="M287" s="138" t="s">
        <v>1247</v>
      </c>
      <c r="N287" s="129"/>
      <c r="O287" s="129"/>
      <c r="P287" s="129"/>
      <c r="Q287" s="129"/>
      <c r="R287" s="129"/>
      <c r="S287" s="129"/>
      <c r="T287" s="129"/>
    </row>
    <row r="288" spans="1:20" ht="30" customHeight="1" x14ac:dyDescent="0.2">
      <c r="A288" s="131" t="s">
        <v>10</v>
      </c>
      <c r="B288" s="131">
        <v>45323</v>
      </c>
      <c r="C288" s="132" t="s">
        <v>1240</v>
      </c>
      <c r="D288" s="132" t="s">
        <v>89</v>
      </c>
      <c r="E288" s="132" t="s">
        <v>1241</v>
      </c>
      <c r="F288" s="133">
        <v>1164138018</v>
      </c>
      <c r="G288" s="134" t="s">
        <v>117</v>
      </c>
      <c r="H288" s="134" t="s">
        <v>84</v>
      </c>
      <c r="I288" s="132" t="s">
        <v>1242</v>
      </c>
      <c r="J288" s="135" t="s">
        <v>175</v>
      </c>
      <c r="K288" s="136" t="s">
        <v>1068</v>
      </c>
      <c r="L288" s="137" t="str">
        <f t="shared" si="4"/>
        <v>7 | No Viable</v>
      </c>
      <c r="M288" s="138" t="s">
        <v>1243</v>
      </c>
      <c r="N288" s="129"/>
      <c r="O288" s="129"/>
      <c r="P288" s="129"/>
      <c r="Q288" s="129"/>
      <c r="R288" s="129"/>
      <c r="S288" s="129"/>
      <c r="T288" s="129"/>
    </row>
    <row r="289" spans="1:20" ht="30" customHeight="1" x14ac:dyDescent="0.2">
      <c r="A289" s="131" t="s">
        <v>10</v>
      </c>
      <c r="B289" s="131">
        <v>45328</v>
      </c>
      <c r="C289" s="132" t="s">
        <v>1236</v>
      </c>
      <c r="D289" s="132" t="s">
        <v>89</v>
      </c>
      <c r="E289" s="132" t="s">
        <v>1237</v>
      </c>
      <c r="F289" s="133">
        <v>1540821788</v>
      </c>
      <c r="G289" s="134" t="s">
        <v>117</v>
      </c>
      <c r="H289" s="134" t="s">
        <v>84</v>
      </c>
      <c r="I289" s="132" t="s">
        <v>1238</v>
      </c>
      <c r="J289" s="135" t="s">
        <v>175</v>
      </c>
      <c r="K289" s="136" t="s">
        <v>1068</v>
      </c>
      <c r="L289" s="137" t="str">
        <f t="shared" si="4"/>
        <v>7 | No Viable</v>
      </c>
      <c r="M289" s="138" t="s">
        <v>1239</v>
      </c>
      <c r="N289" s="129"/>
      <c r="O289" s="129"/>
      <c r="P289" s="129"/>
      <c r="Q289" s="129"/>
      <c r="R289" s="129"/>
      <c r="S289" s="129"/>
      <c r="T289" s="129"/>
    </row>
    <row r="290" spans="1:20" ht="30" customHeight="1" x14ac:dyDescent="0.2">
      <c r="A290" s="131" t="s">
        <v>95</v>
      </c>
      <c r="B290" s="131">
        <v>45336</v>
      </c>
      <c r="C290" s="132" t="s">
        <v>1231</v>
      </c>
      <c r="D290" s="132" t="s">
        <v>1232</v>
      </c>
      <c r="E290" s="132" t="s">
        <v>1233</v>
      </c>
      <c r="F290" s="133">
        <v>1131545993</v>
      </c>
      <c r="G290" s="134" t="s">
        <v>117</v>
      </c>
      <c r="H290" s="134" t="s">
        <v>84</v>
      </c>
      <c r="I290" s="132" t="s">
        <v>1234</v>
      </c>
      <c r="J290" s="135" t="s">
        <v>175</v>
      </c>
      <c r="K290" s="136" t="s">
        <v>1068</v>
      </c>
      <c r="L290" s="137" t="str">
        <f t="shared" si="4"/>
        <v>7 | No Viable</v>
      </c>
      <c r="M290" s="138" t="s">
        <v>1235</v>
      </c>
      <c r="N290" s="129"/>
      <c r="O290" s="129"/>
      <c r="P290" s="129"/>
      <c r="Q290" s="129"/>
      <c r="R290" s="129"/>
      <c r="S290" s="129"/>
      <c r="T290" s="129"/>
    </row>
    <row r="291" spans="1:20" ht="30" customHeight="1" x14ac:dyDescent="0.2">
      <c r="A291" s="131" t="s">
        <v>10</v>
      </c>
      <c r="B291" s="131">
        <v>45337</v>
      </c>
      <c r="C291" s="132" t="s">
        <v>1227</v>
      </c>
      <c r="D291" s="132" t="s">
        <v>69</v>
      </c>
      <c r="E291" s="132" t="s">
        <v>1228</v>
      </c>
      <c r="F291" s="133">
        <v>42964109</v>
      </c>
      <c r="G291" s="134" t="s">
        <v>117</v>
      </c>
      <c r="H291" s="134" t="s">
        <v>84</v>
      </c>
      <c r="I291" s="132" t="s">
        <v>1229</v>
      </c>
      <c r="J291" s="135" t="s">
        <v>175</v>
      </c>
      <c r="K291" s="136" t="s">
        <v>1068</v>
      </c>
      <c r="L291" s="137" t="str">
        <f t="shared" si="4"/>
        <v>7 | No Viable</v>
      </c>
      <c r="M291" s="138" t="s">
        <v>1230</v>
      </c>
      <c r="N291" s="129"/>
      <c r="O291" s="129"/>
      <c r="P291" s="129"/>
      <c r="Q291" s="129"/>
      <c r="R291" s="129"/>
      <c r="S291" s="129"/>
      <c r="T291" s="129"/>
    </row>
    <row r="292" spans="1:20" ht="30" customHeight="1" x14ac:dyDescent="0.2">
      <c r="A292" s="131" t="s">
        <v>10</v>
      </c>
      <c r="B292" s="131">
        <v>45340</v>
      </c>
      <c r="C292" s="132" t="s">
        <v>1224</v>
      </c>
      <c r="D292" s="132" t="s">
        <v>578</v>
      </c>
      <c r="E292" s="132"/>
      <c r="F292" s="133"/>
      <c r="G292" s="134" t="s">
        <v>117</v>
      </c>
      <c r="H292" s="134" t="s">
        <v>84</v>
      </c>
      <c r="I292" s="132" t="s">
        <v>1225</v>
      </c>
      <c r="J292" s="135" t="s">
        <v>175</v>
      </c>
      <c r="K292" s="136" t="s">
        <v>1068</v>
      </c>
      <c r="L292" s="137" t="str">
        <f t="shared" si="4"/>
        <v>7 | No Viable</v>
      </c>
      <c r="M292" s="138" t="s">
        <v>1226</v>
      </c>
      <c r="N292" s="129"/>
      <c r="O292" s="129" t="s">
        <v>1070</v>
      </c>
      <c r="P292" s="129"/>
      <c r="Q292" s="129"/>
      <c r="R292" s="129"/>
      <c r="S292" s="129"/>
      <c r="T292" s="129"/>
    </row>
    <row r="293" spans="1:20" ht="30" customHeight="1" x14ac:dyDescent="0.2">
      <c r="A293" s="131" t="s">
        <v>10</v>
      </c>
      <c r="B293" s="131">
        <v>45345</v>
      </c>
      <c r="C293" s="132" t="s">
        <v>1220</v>
      </c>
      <c r="D293" s="132" t="s">
        <v>89</v>
      </c>
      <c r="E293" s="148" t="s">
        <v>1221</v>
      </c>
      <c r="F293" s="133">
        <v>1140892708</v>
      </c>
      <c r="G293" s="134" t="s">
        <v>117</v>
      </c>
      <c r="H293" s="134" t="s">
        <v>84</v>
      </c>
      <c r="I293" s="132" t="s">
        <v>1222</v>
      </c>
      <c r="J293" s="135" t="s">
        <v>175</v>
      </c>
      <c r="K293" s="136" t="s">
        <v>1068</v>
      </c>
      <c r="L293" s="137" t="str">
        <f t="shared" si="4"/>
        <v>7 | No Viable</v>
      </c>
      <c r="M293" s="138" t="s">
        <v>1223</v>
      </c>
      <c r="N293" s="129"/>
      <c r="O293" s="129"/>
      <c r="P293" s="129"/>
      <c r="Q293" s="129"/>
      <c r="R293" s="129"/>
      <c r="S293" s="129"/>
      <c r="T293" s="129"/>
    </row>
    <row r="294" spans="1:20" ht="30" customHeight="1" x14ac:dyDescent="0.2">
      <c r="A294" s="131" t="s">
        <v>10</v>
      </c>
      <c r="B294" s="131">
        <v>45349</v>
      </c>
      <c r="C294" s="132" t="s">
        <v>1215</v>
      </c>
      <c r="D294" s="132" t="s">
        <v>578</v>
      </c>
      <c r="E294" s="148" t="s">
        <v>1216</v>
      </c>
      <c r="F294" s="133" t="s">
        <v>1217</v>
      </c>
      <c r="G294" s="134" t="s">
        <v>117</v>
      </c>
      <c r="H294" s="134" t="s">
        <v>84</v>
      </c>
      <c r="I294" s="132" t="s">
        <v>1218</v>
      </c>
      <c r="J294" s="135" t="s">
        <v>175</v>
      </c>
      <c r="K294" s="136" t="s">
        <v>1068</v>
      </c>
      <c r="L294" s="137" t="str">
        <f t="shared" si="4"/>
        <v>7 | No Viable</v>
      </c>
      <c r="M294" s="138" t="s">
        <v>1219</v>
      </c>
      <c r="N294" s="129"/>
      <c r="O294" s="129"/>
      <c r="P294" s="129"/>
      <c r="Q294" s="129"/>
      <c r="R294" s="129"/>
      <c r="S294" s="129"/>
      <c r="T294" s="129"/>
    </row>
    <row r="295" spans="1:20" ht="30" customHeight="1" x14ac:dyDescent="0.2">
      <c r="A295" s="131" t="s">
        <v>10</v>
      </c>
      <c r="B295" s="131">
        <v>45356</v>
      </c>
      <c r="C295" s="132" t="s">
        <v>1211</v>
      </c>
      <c r="D295" s="132" t="s">
        <v>69</v>
      </c>
      <c r="E295" s="148" t="s">
        <v>1212</v>
      </c>
      <c r="F295" s="133">
        <v>1156302841</v>
      </c>
      <c r="G295" s="134" t="s">
        <v>117</v>
      </c>
      <c r="H295" s="134" t="s">
        <v>84</v>
      </c>
      <c r="I295" s="132" t="s">
        <v>1213</v>
      </c>
      <c r="J295" s="135" t="s">
        <v>175</v>
      </c>
      <c r="K295" s="136" t="s">
        <v>1068</v>
      </c>
      <c r="L295" s="137" t="str">
        <f t="shared" si="4"/>
        <v>7 | No Viable</v>
      </c>
      <c r="M295" s="138" t="s">
        <v>1214</v>
      </c>
      <c r="N295" s="129"/>
      <c r="O295" s="129"/>
      <c r="P295" s="129"/>
      <c r="Q295" s="129"/>
      <c r="R295" s="129"/>
      <c r="S295" s="129"/>
      <c r="T295" s="129"/>
    </row>
    <row r="296" spans="1:20" ht="30" customHeight="1" x14ac:dyDescent="0.2">
      <c r="A296" s="131" t="s">
        <v>10</v>
      </c>
      <c r="B296" s="131">
        <v>45359</v>
      </c>
      <c r="C296" s="132" t="s">
        <v>1207</v>
      </c>
      <c r="D296" s="132" t="s">
        <v>89</v>
      </c>
      <c r="E296" s="148" t="s">
        <v>1208</v>
      </c>
      <c r="F296" s="133">
        <v>1160152249</v>
      </c>
      <c r="G296" s="134" t="s">
        <v>117</v>
      </c>
      <c r="H296" s="134" t="s">
        <v>84</v>
      </c>
      <c r="I296" s="132" t="s">
        <v>1209</v>
      </c>
      <c r="J296" s="135" t="s">
        <v>175</v>
      </c>
      <c r="K296" s="136" t="s">
        <v>1068</v>
      </c>
      <c r="L296" s="137" t="str">
        <f t="shared" si="4"/>
        <v>7 | No Viable</v>
      </c>
      <c r="M296" s="138" t="s">
        <v>1210</v>
      </c>
      <c r="N296" s="129"/>
      <c r="O296" s="129"/>
      <c r="P296" s="129"/>
      <c r="Q296" s="129"/>
      <c r="R296" s="129"/>
      <c r="S296" s="129"/>
      <c r="T296" s="129"/>
    </row>
    <row r="297" spans="1:20" ht="30" customHeight="1" x14ac:dyDescent="0.2">
      <c r="A297" s="131" t="s">
        <v>10</v>
      </c>
      <c r="B297" s="131">
        <v>45362</v>
      </c>
      <c r="C297" s="132" t="s">
        <v>1200</v>
      </c>
      <c r="D297" s="132" t="s">
        <v>578</v>
      </c>
      <c r="E297" s="148" t="s">
        <v>1201</v>
      </c>
      <c r="F297" s="133">
        <v>1132891942</v>
      </c>
      <c r="G297" s="134" t="s">
        <v>117</v>
      </c>
      <c r="H297" s="134" t="s">
        <v>84</v>
      </c>
      <c r="I297" s="132" t="s">
        <v>187</v>
      </c>
      <c r="J297" s="135" t="s">
        <v>175</v>
      </c>
      <c r="K297" s="136" t="s">
        <v>1068</v>
      </c>
      <c r="L297" s="137" t="str">
        <f t="shared" si="4"/>
        <v>7 | No Viable</v>
      </c>
      <c r="M297" s="138" t="s">
        <v>1202</v>
      </c>
      <c r="N297" s="129"/>
      <c r="O297" s="129"/>
      <c r="P297" s="129"/>
      <c r="Q297" s="129"/>
      <c r="R297" s="129"/>
      <c r="S297" s="129"/>
      <c r="T297" s="129"/>
    </row>
    <row r="298" spans="1:20" ht="30" customHeight="1" x14ac:dyDescent="0.2">
      <c r="A298" s="131" t="s">
        <v>95</v>
      </c>
      <c r="B298" s="131">
        <v>45362</v>
      </c>
      <c r="C298" s="132" t="s">
        <v>1203</v>
      </c>
      <c r="D298" s="132" t="s">
        <v>97</v>
      </c>
      <c r="E298" s="148" t="s">
        <v>1204</v>
      </c>
      <c r="F298" s="133">
        <v>1137630659</v>
      </c>
      <c r="G298" s="134" t="s">
        <v>117</v>
      </c>
      <c r="H298" s="134" t="s">
        <v>84</v>
      </c>
      <c r="I298" s="132" t="s">
        <v>1205</v>
      </c>
      <c r="J298" s="135" t="s">
        <v>175</v>
      </c>
      <c r="K298" s="136" t="s">
        <v>1068</v>
      </c>
      <c r="L298" s="137" t="str">
        <f t="shared" si="4"/>
        <v>7 | No Viable</v>
      </c>
      <c r="M298" s="138" t="s">
        <v>1206</v>
      </c>
      <c r="N298" s="129"/>
      <c r="O298" s="129"/>
      <c r="P298" s="129"/>
      <c r="Q298" s="129"/>
      <c r="R298" s="129"/>
      <c r="S298" s="129"/>
      <c r="T298" s="129"/>
    </row>
    <row r="299" spans="1:20" ht="30" customHeight="1" x14ac:dyDescent="0.2">
      <c r="A299" s="131" t="s">
        <v>10</v>
      </c>
      <c r="B299" s="131">
        <v>45366</v>
      </c>
      <c r="C299" s="132" t="s">
        <v>1193</v>
      </c>
      <c r="D299" s="132" t="s">
        <v>89</v>
      </c>
      <c r="E299" s="148" t="s">
        <v>1194</v>
      </c>
      <c r="F299" s="133" t="s">
        <v>144</v>
      </c>
      <c r="G299" s="134" t="s">
        <v>117</v>
      </c>
      <c r="H299" s="134" t="s">
        <v>78</v>
      </c>
      <c r="I299" s="132" t="s">
        <v>681</v>
      </c>
      <c r="J299" s="135" t="s">
        <v>175</v>
      </c>
      <c r="K299" s="136" t="s">
        <v>1068</v>
      </c>
      <c r="L299" s="137" t="str">
        <f t="shared" si="4"/>
        <v>7 | No Viable</v>
      </c>
      <c r="M299" s="138" t="s">
        <v>1195</v>
      </c>
      <c r="N299" s="129"/>
      <c r="O299" s="129"/>
      <c r="P299" s="129"/>
      <c r="Q299" s="129"/>
      <c r="R299" s="129"/>
      <c r="S299" s="129"/>
      <c r="T299" s="129"/>
    </row>
    <row r="300" spans="1:20" ht="30" customHeight="1" x14ac:dyDescent="0.2">
      <c r="A300" s="131" t="s">
        <v>10</v>
      </c>
      <c r="B300" s="131">
        <v>45366</v>
      </c>
      <c r="C300" s="132" t="s">
        <v>1196</v>
      </c>
      <c r="D300" s="132" t="s">
        <v>89</v>
      </c>
      <c r="E300" s="148" t="s">
        <v>1197</v>
      </c>
      <c r="F300" s="133">
        <v>1165218800</v>
      </c>
      <c r="G300" s="134" t="s">
        <v>117</v>
      </c>
      <c r="H300" s="134" t="s">
        <v>84</v>
      </c>
      <c r="I300" s="132" t="s">
        <v>1198</v>
      </c>
      <c r="J300" s="135" t="s">
        <v>175</v>
      </c>
      <c r="K300" s="136" t="s">
        <v>1068</v>
      </c>
      <c r="L300" s="137" t="str">
        <f t="shared" si="4"/>
        <v>7 | No Viable</v>
      </c>
      <c r="M300" s="138" t="s">
        <v>1199</v>
      </c>
      <c r="N300" s="129"/>
      <c r="O300" s="129"/>
      <c r="P300" s="129"/>
      <c r="Q300" s="129"/>
      <c r="R300" s="129"/>
      <c r="S300" s="129"/>
      <c r="T300" s="129"/>
    </row>
    <row r="301" spans="1:20" ht="30" customHeight="1" x14ac:dyDescent="0.2">
      <c r="A301" s="131" t="s">
        <v>10</v>
      </c>
      <c r="B301" s="131">
        <v>45370</v>
      </c>
      <c r="C301" s="132" t="s">
        <v>1189</v>
      </c>
      <c r="D301" s="132" t="s">
        <v>69</v>
      </c>
      <c r="E301" s="148" t="s">
        <v>1190</v>
      </c>
      <c r="F301" s="133">
        <v>1166929961</v>
      </c>
      <c r="G301" s="134" t="s">
        <v>117</v>
      </c>
      <c r="H301" s="134" t="s">
        <v>84</v>
      </c>
      <c r="I301" s="132" t="s">
        <v>1191</v>
      </c>
      <c r="J301" s="135" t="s">
        <v>175</v>
      </c>
      <c r="K301" s="136" t="s">
        <v>1068</v>
      </c>
      <c r="L301" s="137" t="str">
        <f t="shared" si="4"/>
        <v>7 | No Viable</v>
      </c>
      <c r="M301" s="138" t="s">
        <v>1192</v>
      </c>
      <c r="N301" s="129"/>
      <c r="O301" s="129"/>
      <c r="P301" s="129"/>
      <c r="Q301" s="129"/>
      <c r="R301" s="129"/>
      <c r="S301" s="129"/>
      <c r="T301" s="129"/>
    </row>
    <row r="302" spans="1:20" ht="30" customHeight="1" x14ac:dyDescent="0.2">
      <c r="A302" s="131" t="s">
        <v>10</v>
      </c>
      <c r="B302" s="131">
        <v>45372</v>
      </c>
      <c r="C302" s="132" t="s">
        <v>1185</v>
      </c>
      <c r="D302" s="132" t="s">
        <v>578</v>
      </c>
      <c r="E302" s="148" t="s">
        <v>1186</v>
      </c>
      <c r="F302" s="133">
        <v>43019569</v>
      </c>
      <c r="G302" s="134" t="s">
        <v>117</v>
      </c>
      <c r="H302" s="134" t="s">
        <v>84</v>
      </c>
      <c r="I302" s="132" t="s">
        <v>1187</v>
      </c>
      <c r="J302" s="135" t="s">
        <v>175</v>
      </c>
      <c r="K302" s="136" t="s">
        <v>1068</v>
      </c>
      <c r="L302" s="137" t="str">
        <f t="shared" ref="L302:L350" si="5">IF($K302="⊕","0 | Esperando datos",IF($K302="◔","1 | Falta cotizar",IF($K302="◑","2 | Cotizado",IF($K302="◕","3 | Avanzando",IF($K302="●","4 | Gestión exitosa",IF($K302="♥","5 | Nuevo cliente",IF($K302="▼","6 | No Avanzó",IF($K302="×","7 | No Viable",IF($K302="✲","8 |● Pospuesto",0)))))))))</f>
        <v>7 | No Viable</v>
      </c>
      <c r="M302" s="146" t="s">
        <v>1188</v>
      </c>
      <c r="N302" s="129"/>
      <c r="O302" s="129"/>
      <c r="P302" s="129"/>
      <c r="Q302" s="129"/>
      <c r="R302" s="129"/>
      <c r="S302" s="129"/>
      <c r="T302" s="129"/>
    </row>
    <row r="303" spans="1:20" ht="30" customHeight="1" x14ac:dyDescent="0.2">
      <c r="A303" s="131" t="s">
        <v>10</v>
      </c>
      <c r="B303" s="131">
        <v>45390</v>
      </c>
      <c r="C303" s="132" t="s">
        <v>1170</v>
      </c>
      <c r="D303" s="132" t="s">
        <v>89</v>
      </c>
      <c r="E303" s="148" t="s">
        <v>1171</v>
      </c>
      <c r="F303" s="133" t="s">
        <v>1172</v>
      </c>
      <c r="G303" s="134" t="s">
        <v>117</v>
      </c>
      <c r="H303" s="134" t="s">
        <v>84</v>
      </c>
      <c r="I303" s="132" t="s">
        <v>1183</v>
      </c>
      <c r="J303" s="135" t="s">
        <v>175</v>
      </c>
      <c r="K303" s="136" t="s">
        <v>1068</v>
      </c>
      <c r="L303" s="137" t="str">
        <f t="shared" si="5"/>
        <v>7 | No Viable</v>
      </c>
      <c r="M303" s="146" t="s">
        <v>1184</v>
      </c>
      <c r="N303" s="129"/>
      <c r="O303" s="129"/>
      <c r="P303" s="129"/>
      <c r="Q303" s="129"/>
      <c r="R303" s="129"/>
      <c r="S303" s="129"/>
      <c r="T303" s="129"/>
    </row>
    <row r="304" spans="1:20" ht="30" customHeight="1" x14ac:dyDescent="0.2">
      <c r="A304" s="131" t="s">
        <v>10</v>
      </c>
      <c r="B304" s="131">
        <v>45391</v>
      </c>
      <c r="C304" s="132" t="s">
        <v>1179</v>
      </c>
      <c r="D304" s="132" t="s">
        <v>69</v>
      </c>
      <c r="E304" s="148" t="s">
        <v>1180</v>
      </c>
      <c r="F304" s="133">
        <v>3812060742</v>
      </c>
      <c r="G304" s="134" t="s">
        <v>117</v>
      </c>
      <c r="H304" s="134" t="s">
        <v>84</v>
      </c>
      <c r="I304" s="132" t="s">
        <v>1181</v>
      </c>
      <c r="J304" s="135" t="s">
        <v>175</v>
      </c>
      <c r="K304" s="136" t="s">
        <v>1068</v>
      </c>
      <c r="L304" s="137" t="str">
        <f t="shared" si="5"/>
        <v>7 | No Viable</v>
      </c>
      <c r="M304" s="146" t="s">
        <v>1182</v>
      </c>
      <c r="N304" s="129"/>
      <c r="O304" s="129"/>
      <c r="P304" s="129"/>
      <c r="Q304" s="129"/>
      <c r="R304" s="129"/>
      <c r="S304" s="129"/>
      <c r="T304" s="129"/>
    </row>
    <row r="305" spans="1:20" ht="30" customHeight="1" x14ac:dyDescent="0.2">
      <c r="A305" s="131" t="s">
        <v>10</v>
      </c>
      <c r="B305" s="131">
        <v>45392</v>
      </c>
      <c r="C305" s="132" t="s">
        <v>1175</v>
      </c>
      <c r="D305" s="132" t="s">
        <v>89</v>
      </c>
      <c r="E305" s="148" t="s">
        <v>1176</v>
      </c>
      <c r="F305" s="133">
        <v>1132906449</v>
      </c>
      <c r="G305" s="134" t="s">
        <v>117</v>
      </c>
      <c r="H305" s="134" t="s">
        <v>84</v>
      </c>
      <c r="I305" s="132" t="s">
        <v>1177</v>
      </c>
      <c r="J305" s="135" t="s">
        <v>175</v>
      </c>
      <c r="K305" s="136" t="s">
        <v>1068</v>
      </c>
      <c r="L305" s="137" t="str">
        <f t="shared" si="5"/>
        <v>7 | No Viable</v>
      </c>
      <c r="M305" s="146" t="s">
        <v>1178</v>
      </c>
      <c r="N305" s="129"/>
      <c r="O305" s="129"/>
      <c r="P305" s="129"/>
      <c r="Q305" s="129"/>
      <c r="R305" s="129"/>
      <c r="S305" s="129"/>
      <c r="T305" s="129"/>
    </row>
    <row r="306" spans="1:20" ht="30" customHeight="1" x14ac:dyDescent="0.2">
      <c r="A306" s="131" t="s">
        <v>10</v>
      </c>
      <c r="B306" s="131">
        <v>45398</v>
      </c>
      <c r="C306" s="132" t="s">
        <v>1170</v>
      </c>
      <c r="D306" s="132" t="s">
        <v>89</v>
      </c>
      <c r="E306" s="148" t="s">
        <v>1171</v>
      </c>
      <c r="F306" s="133" t="s">
        <v>1172</v>
      </c>
      <c r="G306" s="134" t="s">
        <v>117</v>
      </c>
      <c r="H306" s="134" t="s">
        <v>84</v>
      </c>
      <c r="I306" s="132" t="s">
        <v>1173</v>
      </c>
      <c r="J306" s="135" t="s">
        <v>175</v>
      </c>
      <c r="K306" s="136" t="s">
        <v>1068</v>
      </c>
      <c r="L306" s="137" t="str">
        <f t="shared" si="5"/>
        <v>7 | No Viable</v>
      </c>
      <c r="M306" s="146" t="s">
        <v>1174</v>
      </c>
      <c r="N306" s="129"/>
      <c r="O306" s="129"/>
      <c r="P306" s="129"/>
      <c r="Q306" s="129"/>
      <c r="R306" s="129"/>
      <c r="S306" s="129"/>
      <c r="T306" s="129"/>
    </row>
    <row r="307" spans="1:20" ht="30" customHeight="1" x14ac:dyDescent="0.2">
      <c r="A307" s="131" t="s">
        <v>10</v>
      </c>
      <c r="B307" s="131">
        <v>45401</v>
      </c>
      <c r="C307" s="132" t="s">
        <v>1166</v>
      </c>
      <c r="D307" s="132" t="s">
        <v>89</v>
      </c>
      <c r="E307" s="148" t="s">
        <v>1167</v>
      </c>
      <c r="F307" s="133">
        <v>1136254358</v>
      </c>
      <c r="G307" s="134" t="s">
        <v>117</v>
      </c>
      <c r="H307" s="134" t="s">
        <v>84</v>
      </c>
      <c r="I307" s="132" t="s">
        <v>1168</v>
      </c>
      <c r="J307" s="135" t="s">
        <v>175</v>
      </c>
      <c r="K307" s="136" t="s">
        <v>1068</v>
      </c>
      <c r="L307" s="137" t="str">
        <f t="shared" si="5"/>
        <v>7 | No Viable</v>
      </c>
      <c r="M307" s="146" t="s">
        <v>1169</v>
      </c>
      <c r="N307" s="129"/>
      <c r="O307" s="129"/>
      <c r="P307" s="129"/>
      <c r="Q307" s="129"/>
      <c r="R307" s="129"/>
      <c r="S307" s="129"/>
      <c r="T307" s="129"/>
    </row>
    <row r="308" spans="1:20" ht="30" customHeight="1" x14ac:dyDescent="0.2">
      <c r="A308" s="131" t="s">
        <v>10</v>
      </c>
      <c r="B308" s="131">
        <v>45419</v>
      </c>
      <c r="C308" s="132" t="s">
        <v>1157</v>
      </c>
      <c r="D308" s="132" t="s">
        <v>89</v>
      </c>
      <c r="E308" s="148" t="s">
        <v>1158</v>
      </c>
      <c r="F308" s="133" t="s">
        <v>1159</v>
      </c>
      <c r="G308" s="134" t="s">
        <v>117</v>
      </c>
      <c r="H308" s="134" t="s">
        <v>72</v>
      </c>
      <c r="I308" s="132" t="s">
        <v>1160</v>
      </c>
      <c r="J308" s="135" t="s">
        <v>74</v>
      </c>
      <c r="K308" s="136" t="s">
        <v>1068</v>
      </c>
      <c r="L308" s="137" t="str">
        <f t="shared" si="5"/>
        <v>7 | No Viable</v>
      </c>
      <c r="M308" s="146" t="s">
        <v>1161</v>
      </c>
      <c r="N308" s="129"/>
      <c r="O308" s="129"/>
      <c r="P308" s="129"/>
      <c r="Q308" s="129"/>
      <c r="R308" s="129"/>
      <c r="S308" s="129"/>
      <c r="T308" s="129"/>
    </row>
    <row r="309" spans="1:20" ht="30" customHeight="1" x14ac:dyDescent="0.2">
      <c r="A309" s="131" t="s">
        <v>10</v>
      </c>
      <c r="B309" s="131">
        <v>45419</v>
      </c>
      <c r="C309" s="132" t="s">
        <v>1162</v>
      </c>
      <c r="D309" s="132" t="s">
        <v>89</v>
      </c>
      <c r="E309" s="148" t="s">
        <v>1163</v>
      </c>
      <c r="F309" s="133">
        <v>1153136317</v>
      </c>
      <c r="G309" s="134" t="s">
        <v>117</v>
      </c>
      <c r="H309" s="134" t="s">
        <v>84</v>
      </c>
      <c r="I309" s="132" t="s">
        <v>1164</v>
      </c>
      <c r="J309" s="135" t="s">
        <v>175</v>
      </c>
      <c r="K309" s="136" t="s">
        <v>1068</v>
      </c>
      <c r="L309" s="137" t="str">
        <f t="shared" si="5"/>
        <v>7 | No Viable</v>
      </c>
      <c r="M309" s="146" t="s">
        <v>1165</v>
      </c>
      <c r="N309" s="129"/>
      <c r="O309" s="129"/>
      <c r="P309" s="129"/>
      <c r="Q309" s="129"/>
      <c r="R309" s="129"/>
      <c r="S309" s="129"/>
      <c r="T309" s="129"/>
    </row>
    <row r="310" spans="1:20" ht="30" customHeight="1" x14ac:dyDescent="0.2">
      <c r="A310" s="131" t="s">
        <v>10</v>
      </c>
      <c r="B310" s="131">
        <v>45421</v>
      </c>
      <c r="C310" s="132" t="s">
        <v>1154</v>
      </c>
      <c r="D310" s="132" t="s">
        <v>69</v>
      </c>
      <c r="E310" s="172" t="s">
        <v>1155</v>
      </c>
      <c r="F310" s="133">
        <v>1164411700</v>
      </c>
      <c r="G310" s="134" t="s">
        <v>117</v>
      </c>
      <c r="H310" s="134" t="s">
        <v>84</v>
      </c>
      <c r="I310" s="132" t="s">
        <v>1156</v>
      </c>
      <c r="J310" s="135" t="s">
        <v>74</v>
      </c>
      <c r="K310" s="136" t="s">
        <v>1068</v>
      </c>
      <c r="L310" s="137" t="str">
        <f t="shared" si="5"/>
        <v>7 | No Viable</v>
      </c>
      <c r="M310" s="146" t="s">
        <v>69</v>
      </c>
      <c r="N310" s="129"/>
      <c r="O310" s="129"/>
      <c r="P310" s="129"/>
      <c r="Q310" s="129"/>
      <c r="R310" s="129"/>
      <c r="S310" s="129"/>
      <c r="T310" s="129"/>
    </row>
    <row r="311" spans="1:20" ht="30" customHeight="1" x14ac:dyDescent="0.2">
      <c r="A311" s="131" t="s">
        <v>10</v>
      </c>
      <c r="B311" s="131">
        <v>45425</v>
      </c>
      <c r="C311" s="132" t="s">
        <v>1150</v>
      </c>
      <c r="D311" s="132" t="s">
        <v>578</v>
      </c>
      <c r="E311" s="172" t="s">
        <v>1151</v>
      </c>
      <c r="F311" s="133">
        <v>1537303588</v>
      </c>
      <c r="G311" s="134" t="s">
        <v>117</v>
      </c>
      <c r="H311" s="134" t="s">
        <v>84</v>
      </c>
      <c r="I311" s="132" t="s">
        <v>1152</v>
      </c>
      <c r="J311" s="135" t="s">
        <v>74</v>
      </c>
      <c r="K311" s="136" t="s">
        <v>1068</v>
      </c>
      <c r="L311" s="137" t="str">
        <f t="shared" si="5"/>
        <v>7 | No Viable</v>
      </c>
      <c r="M311" s="146" t="s">
        <v>1153</v>
      </c>
      <c r="N311" s="129"/>
      <c r="O311" s="129"/>
      <c r="P311" s="129"/>
      <c r="Q311" s="129"/>
      <c r="R311" s="129"/>
      <c r="S311" s="129"/>
      <c r="T311" s="129"/>
    </row>
    <row r="312" spans="1:20" ht="30" customHeight="1" x14ac:dyDescent="0.2">
      <c r="A312" s="131" t="s">
        <v>95</v>
      </c>
      <c r="B312" s="131">
        <v>45428</v>
      </c>
      <c r="C312" s="132" t="s">
        <v>1146</v>
      </c>
      <c r="D312" s="132" t="s">
        <v>97</v>
      </c>
      <c r="E312" s="172" t="s">
        <v>1147</v>
      </c>
      <c r="F312" s="133">
        <v>1140411576</v>
      </c>
      <c r="G312" s="134" t="s">
        <v>117</v>
      </c>
      <c r="H312" s="134" t="s">
        <v>84</v>
      </c>
      <c r="I312" s="132" t="s">
        <v>1148</v>
      </c>
      <c r="J312" s="135" t="s">
        <v>74</v>
      </c>
      <c r="K312" s="136" t="s">
        <v>1068</v>
      </c>
      <c r="L312" s="137" t="str">
        <f t="shared" si="5"/>
        <v>7 | No Viable</v>
      </c>
      <c r="M312" s="146" t="s">
        <v>1149</v>
      </c>
      <c r="N312" s="129"/>
      <c r="O312" s="129"/>
      <c r="P312" s="129"/>
      <c r="Q312" s="129"/>
      <c r="R312" s="129"/>
      <c r="S312" s="129"/>
      <c r="T312" s="129"/>
    </row>
    <row r="313" spans="1:20" ht="30" customHeight="1" x14ac:dyDescent="0.2">
      <c r="A313" s="131" t="s">
        <v>10</v>
      </c>
      <c r="B313" s="131">
        <v>45429</v>
      </c>
      <c r="C313" s="132" t="s">
        <v>1142</v>
      </c>
      <c r="D313" s="132" t="s">
        <v>89</v>
      </c>
      <c r="E313" s="172" t="s">
        <v>1143</v>
      </c>
      <c r="F313" s="133">
        <v>1138004039</v>
      </c>
      <c r="G313" s="134" t="s">
        <v>117</v>
      </c>
      <c r="H313" s="134" t="s">
        <v>84</v>
      </c>
      <c r="I313" s="132" t="s">
        <v>1144</v>
      </c>
      <c r="J313" s="135" t="s">
        <v>74</v>
      </c>
      <c r="K313" s="136" t="s">
        <v>1068</v>
      </c>
      <c r="L313" s="137" t="str">
        <f t="shared" si="5"/>
        <v>7 | No Viable</v>
      </c>
      <c r="M313" s="146" t="s">
        <v>1145</v>
      </c>
      <c r="N313" s="129"/>
      <c r="O313" s="129"/>
      <c r="P313" s="129"/>
      <c r="Q313" s="129"/>
      <c r="R313" s="129"/>
      <c r="S313" s="129"/>
      <c r="T313" s="129"/>
    </row>
    <row r="314" spans="1:20" ht="30" customHeight="1" x14ac:dyDescent="0.2">
      <c r="A314" s="131" t="s">
        <v>10</v>
      </c>
      <c r="B314" s="131">
        <v>45434</v>
      </c>
      <c r="C314" s="132" t="s">
        <v>1138</v>
      </c>
      <c r="D314" s="132" t="s">
        <v>69</v>
      </c>
      <c r="E314" s="172" t="s">
        <v>1139</v>
      </c>
      <c r="F314" s="133">
        <v>1132654845</v>
      </c>
      <c r="G314" s="134" t="s">
        <v>117</v>
      </c>
      <c r="H314" s="134" t="s">
        <v>84</v>
      </c>
      <c r="I314" s="132" t="s">
        <v>1140</v>
      </c>
      <c r="J314" s="135" t="s">
        <v>74</v>
      </c>
      <c r="K314" s="136" t="s">
        <v>1068</v>
      </c>
      <c r="L314" s="137" t="str">
        <f t="shared" si="5"/>
        <v>7 | No Viable</v>
      </c>
      <c r="M314" s="146" t="s">
        <v>1141</v>
      </c>
      <c r="N314" s="129"/>
      <c r="O314" s="129"/>
      <c r="P314" s="129"/>
      <c r="Q314" s="129"/>
      <c r="R314" s="129"/>
      <c r="S314" s="129"/>
      <c r="T314" s="129"/>
    </row>
    <row r="315" spans="1:20" ht="30" customHeight="1" x14ac:dyDescent="0.2">
      <c r="A315" s="131" t="s">
        <v>10</v>
      </c>
      <c r="B315" s="131">
        <v>45435</v>
      </c>
      <c r="C315" s="132" t="s">
        <v>1135</v>
      </c>
      <c r="D315" s="132" t="s">
        <v>76</v>
      </c>
      <c r="E315" s="172" t="s">
        <v>1136</v>
      </c>
      <c r="F315" s="133">
        <v>1141880725</v>
      </c>
      <c r="G315" s="134" t="s">
        <v>117</v>
      </c>
      <c r="H315" s="134" t="s">
        <v>84</v>
      </c>
      <c r="I315" s="132" t="s">
        <v>356</v>
      </c>
      <c r="J315" s="135" t="s">
        <v>74</v>
      </c>
      <c r="K315" s="136" t="s">
        <v>1068</v>
      </c>
      <c r="L315" s="137" t="str">
        <f t="shared" si="5"/>
        <v>7 | No Viable</v>
      </c>
      <c r="M315" s="146" t="s">
        <v>1137</v>
      </c>
      <c r="N315" s="129"/>
      <c r="O315" s="129"/>
      <c r="P315" s="129"/>
      <c r="Q315" s="129"/>
      <c r="R315" s="129"/>
      <c r="S315" s="129"/>
      <c r="T315" s="129"/>
    </row>
    <row r="316" spans="1:20" ht="30" customHeight="1" x14ac:dyDescent="0.2">
      <c r="A316" s="131" t="s">
        <v>10</v>
      </c>
      <c r="B316" s="131">
        <v>45436</v>
      </c>
      <c r="C316" s="132" t="s">
        <v>1132</v>
      </c>
      <c r="D316" s="132" t="s">
        <v>89</v>
      </c>
      <c r="E316" s="172" t="s">
        <v>1133</v>
      </c>
      <c r="F316" s="133">
        <v>1158708622</v>
      </c>
      <c r="G316" s="134" t="s">
        <v>117</v>
      </c>
      <c r="H316" s="134" t="s">
        <v>84</v>
      </c>
      <c r="I316" s="132" t="s">
        <v>1134</v>
      </c>
      <c r="J316" s="135" t="s">
        <v>74</v>
      </c>
      <c r="K316" s="136" t="s">
        <v>1068</v>
      </c>
      <c r="L316" s="137" t="str">
        <f t="shared" si="5"/>
        <v>7 | No Viable</v>
      </c>
      <c r="M316" s="146" t="s">
        <v>1106</v>
      </c>
      <c r="N316" s="129"/>
      <c r="O316" s="129"/>
      <c r="P316" s="129"/>
      <c r="Q316" s="129"/>
      <c r="R316" s="129"/>
      <c r="S316" s="129"/>
      <c r="T316" s="129"/>
    </row>
    <row r="317" spans="1:20" ht="30" customHeight="1" x14ac:dyDescent="0.2">
      <c r="A317" s="131" t="s">
        <v>10</v>
      </c>
      <c r="B317" s="131">
        <v>45442</v>
      </c>
      <c r="C317" s="132" t="s">
        <v>1128</v>
      </c>
      <c r="D317" s="132" t="s">
        <v>81</v>
      </c>
      <c r="E317" s="172" t="s">
        <v>1129</v>
      </c>
      <c r="F317" s="133">
        <v>1139116707</v>
      </c>
      <c r="G317" s="134" t="s">
        <v>117</v>
      </c>
      <c r="H317" s="134" t="s">
        <v>84</v>
      </c>
      <c r="I317" s="132" t="s">
        <v>1130</v>
      </c>
      <c r="J317" s="135" t="s">
        <v>74</v>
      </c>
      <c r="K317" s="136" t="s">
        <v>1068</v>
      </c>
      <c r="L317" s="137" t="str">
        <f t="shared" si="5"/>
        <v>7 | No Viable</v>
      </c>
      <c r="M317" s="146" t="s">
        <v>1131</v>
      </c>
      <c r="N317" s="129"/>
      <c r="O317" s="129"/>
      <c r="P317" s="129"/>
      <c r="Q317" s="129"/>
      <c r="R317" s="129"/>
      <c r="S317" s="129"/>
      <c r="T317" s="129"/>
    </row>
    <row r="318" spans="1:20" ht="30" customHeight="1" x14ac:dyDescent="0.2">
      <c r="A318" s="131" t="s">
        <v>10</v>
      </c>
      <c r="B318" s="131">
        <v>45443</v>
      </c>
      <c r="C318" s="132" t="s">
        <v>1125</v>
      </c>
      <c r="D318" s="132" t="s">
        <v>89</v>
      </c>
      <c r="E318" s="172" t="s">
        <v>1126</v>
      </c>
      <c r="F318" s="133">
        <v>1144484433</v>
      </c>
      <c r="G318" s="134" t="s">
        <v>117</v>
      </c>
      <c r="H318" s="134" t="s">
        <v>84</v>
      </c>
      <c r="I318" s="132" t="s">
        <v>1127</v>
      </c>
      <c r="J318" s="135" t="s">
        <v>74</v>
      </c>
      <c r="K318" s="136" t="s">
        <v>1068</v>
      </c>
      <c r="L318" s="137" t="str">
        <f t="shared" si="5"/>
        <v>7 | No Viable</v>
      </c>
      <c r="M318" s="146" t="s">
        <v>322</v>
      </c>
      <c r="N318" s="129"/>
      <c r="O318" s="129"/>
      <c r="P318" s="129"/>
      <c r="Q318" s="129"/>
      <c r="R318" s="129"/>
      <c r="S318" s="129"/>
      <c r="T318" s="129"/>
    </row>
    <row r="319" spans="1:20" ht="30" customHeight="1" x14ac:dyDescent="0.2">
      <c r="A319" s="131" t="s">
        <v>95</v>
      </c>
      <c r="B319" s="131">
        <v>45447</v>
      </c>
      <c r="C319" s="132" t="s">
        <v>1122</v>
      </c>
      <c r="D319" s="132" t="s">
        <v>97</v>
      </c>
      <c r="E319" s="172" t="s">
        <v>1123</v>
      </c>
      <c r="F319" s="133">
        <v>1127654269</v>
      </c>
      <c r="G319" s="134" t="s">
        <v>117</v>
      </c>
      <c r="H319" s="134" t="s">
        <v>84</v>
      </c>
      <c r="I319" s="132" t="s">
        <v>1124</v>
      </c>
      <c r="J319" s="135" t="s">
        <v>74</v>
      </c>
      <c r="K319" s="136" t="s">
        <v>1068</v>
      </c>
      <c r="L319" s="137" t="str">
        <f t="shared" si="5"/>
        <v>7 | No Viable</v>
      </c>
      <c r="M319" s="146" t="s">
        <v>322</v>
      </c>
      <c r="N319" s="129"/>
      <c r="O319" s="129"/>
      <c r="P319" s="129"/>
      <c r="Q319" s="129"/>
      <c r="R319" s="129"/>
      <c r="S319" s="129"/>
      <c r="T319" s="129"/>
    </row>
    <row r="320" spans="1:20" ht="30" customHeight="1" x14ac:dyDescent="0.2">
      <c r="A320" s="131" t="s">
        <v>10</v>
      </c>
      <c r="B320" s="131">
        <v>45448</v>
      </c>
      <c r="C320" s="132" t="s">
        <v>1116</v>
      </c>
      <c r="D320" s="132" t="s">
        <v>69</v>
      </c>
      <c r="E320" s="172" t="s">
        <v>1117</v>
      </c>
      <c r="F320" s="133">
        <v>1123254272</v>
      </c>
      <c r="G320" s="134" t="s">
        <v>117</v>
      </c>
      <c r="H320" s="134" t="s">
        <v>84</v>
      </c>
      <c r="I320" s="132" t="s">
        <v>1118</v>
      </c>
      <c r="J320" s="135" t="s">
        <v>74</v>
      </c>
      <c r="K320" s="136" t="s">
        <v>1068</v>
      </c>
      <c r="L320" s="137" t="str">
        <f t="shared" si="5"/>
        <v>7 | No Viable</v>
      </c>
      <c r="M320" s="146" t="s">
        <v>322</v>
      </c>
      <c r="N320" s="129"/>
      <c r="O320" s="129"/>
      <c r="P320" s="129"/>
      <c r="Q320" s="129"/>
      <c r="R320" s="129"/>
      <c r="S320" s="129"/>
      <c r="T320" s="129"/>
    </row>
    <row r="321" spans="1:20" ht="30" customHeight="1" x14ac:dyDescent="0.2">
      <c r="A321" s="131" t="s">
        <v>95</v>
      </c>
      <c r="B321" s="131">
        <v>45448</v>
      </c>
      <c r="C321" s="132" t="s">
        <v>1119</v>
      </c>
      <c r="D321" s="132" t="s">
        <v>97</v>
      </c>
      <c r="E321" s="172" t="s">
        <v>1120</v>
      </c>
      <c r="F321" s="133">
        <v>3513626643</v>
      </c>
      <c r="G321" s="134" t="s">
        <v>117</v>
      </c>
      <c r="H321" s="134" t="s">
        <v>84</v>
      </c>
      <c r="I321" s="132" t="s">
        <v>1121</v>
      </c>
      <c r="J321" s="135" t="s">
        <v>74</v>
      </c>
      <c r="K321" s="136" t="s">
        <v>1068</v>
      </c>
      <c r="L321" s="137" t="str">
        <f t="shared" si="5"/>
        <v>7 | No Viable</v>
      </c>
      <c r="M321" s="146" t="s">
        <v>322</v>
      </c>
      <c r="N321" s="129"/>
      <c r="O321" s="129"/>
      <c r="P321" s="129"/>
      <c r="Q321" s="129"/>
      <c r="R321" s="129"/>
      <c r="S321" s="129"/>
      <c r="T321" s="129"/>
    </row>
    <row r="322" spans="1:20" ht="30" customHeight="1" x14ac:dyDescent="0.2">
      <c r="A322" s="131" t="s">
        <v>10</v>
      </c>
      <c r="B322" s="131">
        <v>45449</v>
      </c>
      <c r="C322" s="132" t="s">
        <v>1110</v>
      </c>
      <c r="D322" s="132" t="s">
        <v>578</v>
      </c>
      <c r="E322" s="172" t="s">
        <v>1111</v>
      </c>
      <c r="F322" s="133">
        <v>3854858800</v>
      </c>
      <c r="G322" s="134" t="s">
        <v>117</v>
      </c>
      <c r="H322" s="134" t="s">
        <v>84</v>
      </c>
      <c r="I322" s="132" t="s">
        <v>1112</v>
      </c>
      <c r="J322" s="135" t="s">
        <v>74</v>
      </c>
      <c r="K322" s="136" t="s">
        <v>1068</v>
      </c>
      <c r="L322" s="137" t="str">
        <f t="shared" si="5"/>
        <v>7 | No Viable</v>
      </c>
      <c r="M322" s="146" t="s">
        <v>322</v>
      </c>
      <c r="N322" s="129"/>
      <c r="O322" s="129"/>
      <c r="P322" s="129"/>
      <c r="Q322" s="129"/>
      <c r="R322" s="129"/>
      <c r="S322" s="129"/>
      <c r="T322" s="129"/>
    </row>
    <row r="323" spans="1:20" ht="30" customHeight="1" x14ac:dyDescent="0.2">
      <c r="A323" s="131" t="s">
        <v>95</v>
      </c>
      <c r="B323" s="131">
        <v>45449</v>
      </c>
      <c r="C323" s="132" t="s">
        <v>1113</v>
      </c>
      <c r="D323" s="132" t="s">
        <v>97</v>
      </c>
      <c r="E323" s="172" t="s">
        <v>1114</v>
      </c>
      <c r="F323" s="133">
        <v>1157520400</v>
      </c>
      <c r="G323" s="134" t="s">
        <v>117</v>
      </c>
      <c r="H323" s="134" t="s">
        <v>84</v>
      </c>
      <c r="I323" s="132" t="s">
        <v>1115</v>
      </c>
      <c r="J323" s="135" t="s">
        <v>74</v>
      </c>
      <c r="K323" s="136" t="s">
        <v>1068</v>
      </c>
      <c r="L323" s="137" t="str">
        <f t="shared" si="5"/>
        <v>7 | No Viable</v>
      </c>
      <c r="M323" s="146" t="s">
        <v>322</v>
      </c>
      <c r="N323" s="129"/>
      <c r="O323" s="129"/>
      <c r="P323" s="129"/>
      <c r="Q323" s="129"/>
      <c r="R323" s="129"/>
      <c r="S323" s="129"/>
      <c r="T323" s="129"/>
    </row>
    <row r="324" spans="1:20" ht="30" customHeight="1" x14ac:dyDescent="0.2">
      <c r="A324" s="131" t="s">
        <v>10</v>
      </c>
      <c r="B324" s="131">
        <v>45450</v>
      </c>
      <c r="C324" s="132" t="s">
        <v>1107</v>
      </c>
      <c r="D324" s="132" t="s">
        <v>69</v>
      </c>
      <c r="E324" s="172" t="s">
        <v>1108</v>
      </c>
      <c r="F324" s="133">
        <v>1164214331</v>
      </c>
      <c r="G324" s="134" t="s">
        <v>117</v>
      </c>
      <c r="H324" s="134" t="s">
        <v>84</v>
      </c>
      <c r="I324" s="132" t="s">
        <v>1109</v>
      </c>
      <c r="J324" s="135" t="s">
        <v>74</v>
      </c>
      <c r="K324" s="136" t="s">
        <v>1068</v>
      </c>
      <c r="L324" s="137" t="str">
        <f t="shared" si="5"/>
        <v>7 | No Viable</v>
      </c>
      <c r="M324" s="146" t="s">
        <v>322</v>
      </c>
      <c r="N324" s="129"/>
      <c r="O324" s="129"/>
      <c r="P324" s="129"/>
      <c r="Q324" s="129"/>
      <c r="R324" s="129"/>
      <c r="S324" s="129"/>
      <c r="T324" s="129"/>
    </row>
    <row r="325" spans="1:20" ht="30" customHeight="1" x14ac:dyDescent="0.2">
      <c r="A325" s="131" t="s">
        <v>95</v>
      </c>
      <c r="B325" s="131">
        <v>45453</v>
      </c>
      <c r="C325" s="132" t="s">
        <v>1103</v>
      </c>
      <c r="D325" s="132" t="s">
        <v>97</v>
      </c>
      <c r="E325" s="172" t="s">
        <v>1104</v>
      </c>
      <c r="F325" s="133">
        <v>1130845892</v>
      </c>
      <c r="G325" s="134" t="s">
        <v>117</v>
      </c>
      <c r="H325" s="134" t="s">
        <v>84</v>
      </c>
      <c r="I325" s="132" t="s">
        <v>1105</v>
      </c>
      <c r="J325" s="135" t="s">
        <v>74</v>
      </c>
      <c r="K325" s="136" t="s">
        <v>1068</v>
      </c>
      <c r="L325" s="137" t="str">
        <f t="shared" si="5"/>
        <v>7 | No Viable</v>
      </c>
      <c r="M325" s="146" t="s">
        <v>1106</v>
      </c>
      <c r="N325" s="129"/>
      <c r="O325" s="129"/>
      <c r="P325" s="129"/>
      <c r="Q325" s="129"/>
      <c r="R325" s="129"/>
      <c r="S325" s="129"/>
      <c r="T325" s="129"/>
    </row>
    <row r="326" spans="1:20" ht="30" customHeight="1" x14ac:dyDescent="0.2">
      <c r="A326" s="131" t="s">
        <v>10</v>
      </c>
      <c r="B326" s="131">
        <v>45456</v>
      </c>
      <c r="C326" s="132" t="s">
        <v>1100</v>
      </c>
      <c r="D326" s="132" t="s">
        <v>89</v>
      </c>
      <c r="E326" s="173" t="s">
        <v>1101</v>
      </c>
      <c r="F326" s="133" t="s">
        <v>1102</v>
      </c>
      <c r="G326" s="134" t="s">
        <v>117</v>
      </c>
      <c r="H326" s="134" t="s">
        <v>72</v>
      </c>
      <c r="I326" s="132"/>
      <c r="J326" s="135" t="s">
        <v>13</v>
      </c>
      <c r="K326" s="136" t="s">
        <v>1068</v>
      </c>
      <c r="L326" s="137" t="str">
        <f t="shared" si="5"/>
        <v>7 | No Viable</v>
      </c>
      <c r="M326" s="146" t="s">
        <v>325</v>
      </c>
      <c r="N326" s="129"/>
      <c r="O326" s="129"/>
      <c r="P326" s="129"/>
      <c r="Q326" s="129"/>
      <c r="R326" s="129"/>
      <c r="S326" s="129"/>
      <c r="T326" s="129"/>
    </row>
    <row r="327" spans="1:20" ht="30" customHeight="1" x14ac:dyDescent="0.2">
      <c r="A327" s="131" t="s">
        <v>95</v>
      </c>
      <c r="B327" s="131">
        <v>45457</v>
      </c>
      <c r="C327" s="132" t="s">
        <v>1096</v>
      </c>
      <c r="D327" s="132" t="s">
        <v>97</v>
      </c>
      <c r="E327" s="172" t="s">
        <v>1097</v>
      </c>
      <c r="F327" s="133">
        <v>3512614925</v>
      </c>
      <c r="G327" s="134" t="s">
        <v>117</v>
      </c>
      <c r="H327" s="134" t="s">
        <v>84</v>
      </c>
      <c r="I327" s="132" t="s">
        <v>1098</v>
      </c>
      <c r="J327" s="135" t="s">
        <v>74</v>
      </c>
      <c r="K327" s="136" t="s">
        <v>1068</v>
      </c>
      <c r="L327" s="137" t="str">
        <f t="shared" si="5"/>
        <v>7 | No Viable</v>
      </c>
      <c r="M327" s="146" t="s">
        <v>1099</v>
      </c>
      <c r="N327" s="129"/>
      <c r="O327" s="129"/>
      <c r="P327" s="129"/>
      <c r="Q327" s="129"/>
      <c r="R327" s="129"/>
      <c r="S327" s="129"/>
      <c r="T327" s="129"/>
    </row>
    <row r="328" spans="1:20" ht="30" customHeight="1" x14ac:dyDescent="0.2">
      <c r="A328" s="131" t="s">
        <v>95</v>
      </c>
      <c r="B328" s="131">
        <v>45461</v>
      </c>
      <c r="C328" s="132" t="s">
        <v>1092</v>
      </c>
      <c r="D328" s="132" t="s">
        <v>97</v>
      </c>
      <c r="E328" s="172" t="s">
        <v>1093</v>
      </c>
      <c r="F328" s="133">
        <v>1168734267</v>
      </c>
      <c r="G328" s="134" t="s">
        <v>117</v>
      </c>
      <c r="H328" s="134" t="s">
        <v>84</v>
      </c>
      <c r="I328" s="132" t="s">
        <v>1094</v>
      </c>
      <c r="J328" s="135" t="s">
        <v>74</v>
      </c>
      <c r="K328" s="136" t="s">
        <v>1068</v>
      </c>
      <c r="L328" s="137" t="str">
        <f t="shared" si="5"/>
        <v>7 | No Viable</v>
      </c>
      <c r="M328" s="146" t="s">
        <v>1095</v>
      </c>
      <c r="N328" s="129"/>
      <c r="O328" s="129"/>
      <c r="P328" s="129"/>
      <c r="Q328" s="129"/>
      <c r="R328" s="129"/>
      <c r="S328" s="129"/>
      <c r="T328" s="129"/>
    </row>
    <row r="329" spans="1:20" ht="30" customHeight="1" x14ac:dyDescent="0.2">
      <c r="A329" s="131" t="s">
        <v>10</v>
      </c>
      <c r="B329" s="131">
        <v>45467</v>
      </c>
      <c r="C329" s="132" t="s">
        <v>1088</v>
      </c>
      <c r="D329" s="132" t="s">
        <v>69</v>
      </c>
      <c r="E329" s="172" t="s">
        <v>1089</v>
      </c>
      <c r="F329" s="133">
        <v>1123035958</v>
      </c>
      <c r="G329" s="134" t="s">
        <v>117</v>
      </c>
      <c r="H329" s="134" t="s">
        <v>72</v>
      </c>
      <c r="I329" s="132" t="s">
        <v>1090</v>
      </c>
      <c r="J329" s="135" t="s">
        <v>74</v>
      </c>
      <c r="K329" s="136" t="s">
        <v>1068</v>
      </c>
      <c r="L329" s="137" t="str">
        <f t="shared" si="5"/>
        <v>7 | No Viable</v>
      </c>
      <c r="M329" s="146" t="s">
        <v>1091</v>
      </c>
      <c r="N329" s="129"/>
      <c r="O329" s="129"/>
      <c r="P329" s="129"/>
      <c r="Q329" s="129"/>
      <c r="R329" s="129"/>
      <c r="S329" s="129"/>
      <c r="T329" s="129"/>
    </row>
    <row r="330" spans="1:20" ht="30" customHeight="1" x14ac:dyDescent="0.2">
      <c r="A330" s="131" t="s">
        <v>95</v>
      </c>
      <c r="B330" s="131">
        <v>45468</v>
      </c>
      <c r="C330" s="132" t="s">
        <v>1084</v>
      </c>
      <c r="D330" s="132" t="s">
        <v>97</v>
      </c>
      <c r="E330" s="176" t="s">
        <v>1085</v>
      </c>
      <c r="F330" s="133">
        <v>3564587207</v>
      </c>
      <c r="G330" s="134" t="s">
        <v>117</v>
      </c>
      <c r="H330" s="134" t="s">
        <v>84</v>
      </c>
      <c r="I330" s="132" t="s">
        <v>1086</v>
      </c>
      <c r="J330" s="135" t="s">
        <v>74</v>
      </c>
      <c r="K330" s="136" t="s">
        <v>1068</v>
      </c>
      <c r="L330" s="137" t="str">
        <f t="shared" si="5"/>
        <v>7 | No Viable</v>
      </c>
      <c r="M330" s="146" t="s">
        <v>1087</v>
      </c>
      <c r="N330" s="129"/>
      <c r="O330" s="129"/>
      <c r="P330" s="129"/>
      <c r="Q330" s="129"/>
      <c r="R330" s="129"/>
      <c r="S330" s="129"/>
      <c r="T330" s="129"/>
    </row>
    <row r="331" spans="1:20" ht="30" customHeight="1" x14ac:dyDescent="0.2">
      <c r="A331" s="131" t="s">
        <v>10</v>
      </c>
      <c r="B331" s="131">
        <v>45469</v>
      </c>
      <c r="C331" s="132" t="s">
        <v>1075</v>
      </c>
      <c r="D331" s="132" t="s">
        <v>76</v>
      </c>
      <c r="E331" s="175" t="s">
        <v>1076</v>
      </c>
      <c r="F331" s="133">
        <v>1173691051</v>
      </c>
      <c r="G331" s="134" t="s">
        <v>117</v>
      </c>
      <c r="H331" s="134" t="s">
        <v>84</v>
      </c>
      <c r="I331" s="132" t="s">
        <v>1077</v>
      </c>
      <c r="J331" s="135" t="s">
        <v>86</v>
      </c>
      <c r="K331" s="136" t="s">
        <v>1068</v>
      </c>
      <c r="L331" s="137" t="str">
        <f t="shared" si="5"/>
        <v>7 | No Viable</v>
      </c>
      <c r="M331" s="146" t="s">
        <v>1078</v>
      </c>
      <c r="N331" s="129"/>
      <c r="O331" s="129"/>
      <c r="P331" s="129"/>
      <c r="Q331" s="129"/>
      <c r="R331" s="129"/>
      <c r="S331" s="129"/>
      <c r="T331" s="129"/>
    </row>
    <row r="332" spans="1:20" ht="30" customHeight="1" x14ac:dyDescent="0.2">
      <c r="A332" s="131" t="s">
        <v>95</v>
      </c>
      <c r="B332" s="131">
        <v>45469</v>
      </c>
      <c r="C332" s="132" t="s">
        <v>1079</v>
      </c>
      <c r="D332" s="132" t="s">
        <v>97</v>
      </c>
      <c r="E332" s="175" t="s">
        <v>1080</v>
      </c>
      <c r="F332" s="133" t="s">
        <v>1081</v>
      </c>
      <c r="G332" s="134" t="s">
        <v>117</v>
      </c>
      <c r="H332" s="134" t="s">
        <v>84</v>
      </c>
      <c r="I332" s="132" t="s">
        <v>1082</v>
      </c>
      <c r="J332" s="135" t="s">
        <v>74</v>
      </c>
      <c r="K332" s="136" t="s">
        <v>1068</v>
      </c>
      <c r="L332" s="137" t="str">
        <f t="shared" si="5"/>
        <v>7 | No Viable</v>
      </c>
      <c r="M332" s="146" t="s">
        <v>1083</v>
      </c>
      <c r="N332" s="129"/>
      <c r="O332" s="129"/>
      <c r="P332" s="129"/>
      <c r="Q332" s="129"/>
      <c r="R332" s="129"/>
      <c r="S332" s="129"/>
      <c r="T332" s="129"/>
    </row>
    <row r="333" spans="1:20" ht="30" customHeight="1" x14ac:dyDescent="0.2">
      <c r="A333" s="131" t="s">
        <v>10</v>
      </c>
      <c r="B333" s="131">
        <v>45477</v>
      </c>
      <c r="C333" s="132" t="s">
        <v>123</v>
      </c>
      <c r="D333" s="132" t="s">
        <v>81</v>
      </c>
      <c r="E333" s="179" t="s">
        <v>124</v>
      </c>
      <c r="F333" s="133">
        <v>1135721682</v>
      </c>
      <c r="G333" s="134" t="s">
        <v>117</v>
      </c>
      <c r="H333" s="134" t="s">
        <v>84</v>
      </c>
      <c r="I333" s="132" t="s">
        <v>1568</v>
      </c>
      <c r="J333" s="135" t="s">
        <v>74</v>
      </c>
      <c r="K333" s="136" t="s">
        <v>1068</v>
      </c>
      <c r="L333" s="137" t="str">
        <f t="shared" si="5"/>
        <v>7 | No Viable</v>
      </c>
      <c r="M333" s="146" t="s">
        <v>1635</v>
      </c>
      <c r="N333" s="129"/>
      <c r="O333" s="129"/>
      <c r="P333" s="129"/>
      <c r="Q333" s="129"/>
      <c r="R333" s="129"/>
      <c r="S333" s="129"/>
      <c r="T333" s="129"/>
    </row>
    <row r="334" spans="1:20" ht="30" customHeight="1" x14ac:dyDescent="0.2">
      <c r="A334" s="131" t="s">
        <v>10</v>
      </c>
      <c r="B334" s="131">
        <v>45477</v>
      </c>
      <c r="C334" s="132" t="s">
        <v>1071</v>
      </c>
      <c r="D334" s="132" t="s">
        <v>69</v>
      </c>
      <c r="E334" s="177" t="s">
        <v>1072</v>
      </c>
      <c r="F334" s="133">
        <v>1140850831</v>
      </c>
      <c r="G334" s="134" t="s">
        <v>117</v>
      </c>
      <c r="H334" s="134" t="s">
        <v>84</v>
      </c>
      <c r="I334" s="132" t="s">
        <v>1073</v>
      </c>
      <c r="J334" s="135" t="s">
        <v>86</v>
      </c>
      <c r="K334" s="136" t="s">
        <v>1068</v>
      </c>
      <c r="L334" s="137" t="str">
        <f t="shared" si="5"/>
        <v>7 | No Viable</v>
      </c>
      <c r="M334" s="146" t="s">
        <v>1074</v>
      </c>
      <c r="N334" s="129"/>
      <c r="O334" s="129"/>
      <c r="P334" s="129"/>
      <c r="Q334" s="129"/>
      <c r="R334" s="129"/>
      <c r="S334" s="129"/>
      <c r="T334" s="129"/>
    </row>
    <row r="335" spans="1:20" ht="30" customHeight="1" x14ac:dyDescent="0.2">
      <c r="A335" s="131" t="s">
        <v>10</v>
      </c>
      <c r="B335" s="131">
        <v>45484</v>
      </c>
      <c r="C335" s="132" t="s">
        <v>1065</v>
      </c>
      <c r="D335" s="132" t="s">
        <v>69</v>
      </c>
      <c r="E335" s="179" t="s">
        <v>1066</v>
      </c>
      <c r="F335" s="133">
        <v>1157580838</v>
      </c>
      <c r="G335" s="134" t="s">
        <v>78</v>
      </c>
      <c r="H335" s="134" t="s">
        <v>84</v>
      </c>
      <c r="I335" s="132" t="s">
        <v>1067</v>
      </c>
      <c r="J335" s="135" t="s">
        <v>86</v>
      </c>
      <c r="K335" s="136" t="s">
        <v>1068</v>
      </c>
      <c r="L335" s="137" t="str">
        <f t="shared" si="5"/>
        <v>7 | No Viable</v>
      </c>
      <c r="M335" s="146" t="s">
        <v>1069</v>
      </c>
      <c r="N335" s="129"/>
      <c r="O335" s="129"/>
      <c r="P335" s="129"/>
      <c r="Q335" s="129"/>
      <c r="R335" s="129"/>
      <c r="S335" s="129"/>
      <c r="T335" s="129"/>
    </row>
    <row r="336" spans="1:20" ht="30" customHeight="1" x14ac:dyDescent="0.2">
      <c r="A336" s="131" t="s">
        <v>10</v>
      </c>
      <c r="B336" s="131">
        <v>45485</v>
      </c>
      <c r="C336" s="132" t="s">
        <v>80</v>
      </c>
      <c r="D336" s="132" t="s">
        <v>81</v>
      </c>
      <c r="E336" s="179" t="s">
        <v>82</v>
      </c>
      <c r="F336" s="133" t="s">
        <v>83</v>
      </c>
      <c r="G336" s="134" t="s">
        <v>78</v>
      </c>
      <c r="H336" s="134" t="s">
        <v>84</v>
      </c>
      <c r="I336" s="132" t="s">
        <v>1576</v>
      </c>
      <c r="J336" s="135" t="s">
        <v>74</v>
      </c>
      <c r="K336" s="136" t="s">
        <v>1068</v>
      </c>
      <c r="L336" s="137" t="str">
        <f t="shared" si="5"/>
        <v>7 | No Viable</v>
      </c>
      <c r="M336" s="146" t="s">
        <v>1636</v>
      </c>
      <c r="N336" s="129"/>
      <c r="O336" s="129"/>
      <c r="P336" s="129"/>
      <c r="Q336" s="129"/>
      <c r="R336" s="129"/>
      <c r="S336" s="129"/>
      <c r="T336" s="129"/>
    </row>
    <row r="337" spans="1:20" ht="30" customHeight="1" x14ac:dyDescent="0.2">
      <c r="A337" s="131" t="s">
        <v>10</v>
      </c>
      <c r="B337" s="131">
        <v>45485</v>
      </c>
      <c r="C337" s="132" t="s">
        <v>68</v>
      </c>
      <c r="D337" s="132" t="s">
        <v>69</v>
      </c>
      <c r="E337" s="179" t="s">
        <v>70</v>
      </c>
      <c r="F337" s="133"/>
      <c r="G337" s="134" t="s">
        <v>78</v>
      </c>
      <c r="H337" s="134" t="s">
        <v>72</v>
      </c>
      <c r="I337" s="132"/>
      <c r="J337" s="135" t="s">
        <v>74</v>
      </c>
      <c r="K337" s="136" t="s">
        <v>1068</v>
      </c>
      <c r="L337" s="137" t="str">
        <f t="shared" si="5"/>
        <v>7 | No Viable</v>
      </c>
      <c r="M337" s="146" t="s">
        <v>1565</v>
      </c>
      <c r="N337" s="129"/>
      <c r="O337" s="129"/>
      <c r="P337" s="129"/>
      <c r="Q337" s="129"/>
      <c r="R337" s="129"/>
      <c r="S337" s="129"/>
      <c r="T337" s="129"/>
    </row>
    <row r="338" spans="1:20" ht="30" customHeight="1" x14ac:dyDescent="0.2">
      <c r="A338" s="131" t="s">
        <v>10</v>
      </c>
      <c r="B338" s="131">
        <v>45485</v>
      </c>
      <c r="C338" s="132" t="s">
        <v>75</v>
      </c>
      <c r="D338" s="132" t="s">
        <v>76</v>
      </c>
      <c r="E338" s="179" t="s">
        <v>77</v>
      </c>
      <c r="F338" s="133">
        <v>3412771071</v>
      </c>
      <c r="G338" s="134" t="s">
        <v>78</v>
      </c>
      <c r="H338" s="134" t="s">
        <v>79</v>
      </c>
      <c r="I338" s="132" t="s">
        <v>73</v>
      </c>
      <c r="J338" s="135" t="s">
        <v>74</v>
      </c>
      <c r="K338" s="136" t="s">
        <v>1068</v>
      </c>
      <c r="L338" s="137" t="str">
        <f t="shared" si="5"/>
        <v>7 | No Viable</v>
      </c>
      <c r="M338" s="146" t="s">
        <v>1566</v>
      </c>
      <c r="N338" s="129"/>
      <c r="O338" s="129"/>
      <c r="P338" s="129"/>
      <c r="Q338" s="129"/>
      <c r="R338" s="129"/>
      <c r="S338" s="129"/>
      <c r="T338" s="129"/>
    </row>
    <row r="339" spans="1:20" ht="30" customHeight="1" x14ac:dyDescent="0.2">
      <c r="A339" s="131" t="s">
        <v>10</v>
      </c>
      <c r="B339" s="131">
        <v>45488</v>
      </c>
      <c r="C339" s="132" t="s">
        <v>1503</v>
      </c>
      <c r="D339" s="132" t="s">
        <v>97</v>
      </c>
      <c r="E339" s="179" t="s">
        <v>1504</v>
      </c>
      <c r="F339" s="133">
        <v>1570327759</v>
      </c>
      <c r="G339" s="134" t="s">
        <v>78</v>
      </c>
      <c r="H339" s="134" t="s">
        <v>84</v>
      </c>
      <c r="I339" s="132" t="s">
        <v>1508</v>
      </c>
      <c r="J339" s="135" t="s">
        <v>100</v>
      </c>
      <c r="K339" s="136" t="s">
        <v>1068</v>
      </c>
      <c r="L339" s="137" t="str">
        <f t="shared" si="5"/>
        <v>7 | No Viable</v>
      </c>
      <c r="M339" s="146" t="s">
        <v>1512</v>
      </c>
      <c r="N339" s="129"/>
      <c r="O339" s="129"/>
      <c r="P339" s="129"/>
      <c r="Q339" s="129"/>
      <c r="R339" s="129"/>
      <c r="S339" s="129"/>
      <c r="T339" s="129"/>
    </row>
    <row r="340" spans="1:20" ht="30" customHeight="1" x14ac:dyDescent="0.2">
      <c r="A340" s="131" t="s">
        <v>95</v>
      </c>
      <c r="B340" s="131">
        <v>45488</v>
      </c>
      <c r="C340" s="132" t="s">
        <v>1505</v>
      </c>
      <c r="D340" s="132" t="s">
        <v>97</v>
      </c>
      <c r="E340" s="179" t="s">
        <v>1506</v>
      </c>
      <c r="F340" s="133">
        <v>1137054437</v>
      </c>
      <c r="G340" s="134" t="s">
        <v>78</v>
      </c>
      <c r="H340" s="134" t="s">
        <v>84</v>
      </c>
      <c r="I340" s="132" t="s">
        <v>1507</v>
      </c>
      <c r="J340" s="135" t="s">
        <v>100</v>
      </c>
      <c r="K340" s="136" t="s">
        <v>1068</v>
      </c>
      <c r="L340" s="137" t="str">
        <f t="shared" si="5"/>
        <v>7 | No Viable</v>
      </c>
      <c r="M340" s="146" t="s">
        <v>1512</v>
      </c>
      <c r="N340" s="129"/>
      <c r="O340" s="129"/>
      <c r="P340" s="129"/>
      <c r="Q340" s="129"/>
      <c r="R340" s="129"/>
      <c r="S340" s="129"/>
      <c r="T340" s="129"/>
    </row>
    <row r="341" spans="1:20" ht="30" customHeight="1" x14ac:dyDescent="0.2">
      <c r="A341" s="131" t="s">
        <v>95</v>
      </c>
      <c r="B341" s="131">
        <v>45489</v>
      </c>
      <c r="C341" s="132" t="s">
        <v>1513</v>
      </c>
      <c r="D341" s="132" t="s">
        <v>97</v>
      </c>
      <c r="E341" s="179" t="s">
        <v>1514</v>
      </c>
      <c r="F341" s="133">
        <v>1123258142</v>
      </c>
      <c r="G341" s="134" t="s">
        <v>78</v>
      </c>
      <c r="H341" s="134" t="s">
        <v>84</v>
      </c>
      <c r="I341" s="132" t="s">
        <v>1596</v>
      </c>
      <c r="J341" s="135" t="s">
        <v>100</v>
      </c>
      <c r="K341" s="136" t="s">
        <v>1068</v>
      </c>
      <c r="L341" s="137" t="str">
        <f t="shared" si="5"/>
        <v>7 | No Viable</v>
      </c>
      <c r="M341" s="146" t="s">
        <v>1627</v>
      </c>
      <c r="N341" s="129"/>
      <c r="O341" s="129"/>
      <c r="P341" s="129"/>
      <c r="Q341" s="129"/>
      <c r="R341" s="129"/>
      <c r="S341" s="129"/>
      <c r="T341" s="129"/>
    </row>
    <row r="342" spans="1:20" ht="30" customHeight="1" x14ac:dyDescent="0.2">
      <c r="A342" s="131" t="s">
        <v>10</v>
      </c>
      <c r="B342" s="131">
        <v>45490</v>
      </c>
      <c r="C342" s="132" t="s">
        <v>1526</v>
      </c>
      <c r="D342" s="132" t="s">
        <v>69</v>
      </c>
      <c r="E342" s="179" t="s">
        <v>1527</v>
      </c>
      <c r="F342" s="133">
        <v>1176326577</v>
      </c>
      <c r="G342" s="134" t="s">
        <v>78</v>
      </c>
      <c r="H342" s="134" t="s">
        <v>84</v>
      </c>
      <c r="I342" s="132" t="s">
        <v>1528</v>
      </c>
      <c r="J342" s="135" t="s">
        <v>86</v>
      </c>
      <c r="K342" s="136" t="s">
        <v>1068</v>
      </c>
      <c r="L342" s="137" t="str">
        <f t="shared" si="5"/>
        <v>7 | No Viable</v>
      </c>
      <c r="M342" s="146" t="s">
        <v>1538</v>
      </c>
      <c r="N342" s="129"/>
      <c r="O342" s="129"/>
      <c r="P342" s="129"/>
      <c r="Q342" s="129"/>
      <c r="R342" s="129"/>
      <c r="S342" s="129"/>
      <c r="T342" s="129"/>
    </row>
    <row r="343" spans="1:20" ht="30" customHeight="1" x14ac:dyDescent="0.2">
      <c r="A343" s="131" t="s">
        <v>10</v>
      </c>
      <c r="B343" s="131">
        <v>45491</v>
      </c>
      <c r="C343" s="132" t="s">
        <v>1532</v>
      </c>
      <c r="D343" s="132" t="s">
        <v>69</v>
      </c>
      <c r="E343" s="179" t="s">
        <v>1534</v>
      </c>
      <c r="F343" s="133">
        <v>1155767694</v>
      </c>
      <c r="G343" s="134" t="s">
        <v>78</v>
      </c>
      <c r="H343" s="134" t="s">
        <v>84</v>
      </c>
      <c r="I343" s="132" t="s">
        <v>1533</v>
      </c>
      <c r="J343" s="135" t="s">
        <v>86</v>
      </c>
      <c r="K343" s="136" t="s">
        <v>1068</v>
      </c>
      <c r="L343" s="137" t="str">
        <f t="shared" si="5"/>
        <v>7 | No Viable</v>
      </c>
      <c r="M343" s="146" t="s">
        <v>1538</v>
      </c>
      <c r="N343" s="129"/>
      <c r="O343" s="129"/>
      <c r="P343" s="129"/>
      <c r="Q343" s="129"/>
      <c r="R343" s="129"/>
      <c r="S343" s="129"/>
      <c r="T343" s="129"/>
    </row>
    <row r="344" spans="1:20" ht="30" customHeight="1" x14ac:dyDescent="0.2">
      <c r="A344" s="131" t="s">
        <v>95</v>
      </c>
      <c r="B344" s="131">
        <v>45495</v>
      </c>
      <c r="C344" s="132" t="s">
        <v>1545</v>
      </c>
      <c r="D344" s="132" t="s">
        <v>97</v>
      </c>
      <c r="E344" s="179" t="s">
        <v>1546</v>
      </c>
      <c r="F344" s="133">
        <v>1166852388</v>
      </c>
      <c r="G344" s="134" t="s">
        <v>78</v>
      </c>
      <c r="H344" s="134" t="s">
        <v>84</v>
      </c>
      <c r="I344" s="132" t="s">
        <v>1547</v>
      </c>
      <c r="J344" s="135" t="s">
        <v>100</v>
      </c>
      <c r="K344" s="136" t="s">
        <v>1068</v>
      </c>
      <c r="L344" s="137" t="str">
        <f t="shared" si="5"/>
        <v>7 | No Viable</v>
      </c>
      <c r="M344" s="146" t="s">
        <v>1628</v>
      </c>
      <c r="N344" s="129"/>
      <c r="O344" s="129"/>
      <c r="P344" s="129"/>
      <c r="Q344" s="129"/>
      <c r="R344" s="129"/>
      <c r="S344" s="129"/>
      <c r="T344" s="129"/>
    </row>
    <row r="345" spans="1:20" ht="30" customHeight="1" x14ac:dyDescent="0.2">
      <c r="A345" s="183" t="s">
        <v>10</v>
      </c>
      <c r="B345" s="183">
        <v>45497</v>
      </c>
      <c r="C345" s="184" t="s">
        <v>1599</v>
      </c>
      <c r="D345" s="184" t="s">
        <v>76</v>
      </c>
      <c r="E345" s="179" t="s">
        <v>1600</v>
      </c>
      <c r="F345" s="195">
        <v>1164093643</v>
      </c>
      <c r="G345" s="187" t="s">
        <v>78</v>
      </c>
      <c r="H345" s="187" t="s">
        <v>84</v>
      </c>
      <c r="I345" s="184" t="s">
        <v>1601</v>
      </c>
      <c r="J345" s="188" t="s">
        <v>86</v>
      </c>
      <c r="K345" s="189" t="s">
        <v>1068</v>
      </c>
      <c r="L345" s="190" t="str">
        <f t="shared" si="5"/>
        <v>7 | No Viable</v>
      </c>
      <c r="M345" s="191" t="s">
        <v>1614</v>
      </c>
      <c r="N345" s="129"/>
      <c r="O345" s="129"/>
      <c r="P345" s="129"/>
      <c r="Q345" s="129"/>
      <c r="R345" s="129"/>
      <c r="S345" s="129"/>
      <c r="T345" s="129"/>
    </row>
    <row r="346" spans="1:20" ht="30" customHeight="1" x14ac:dyDescent="0.2">
      <c r="A346" s="131" t="s">
        <v>95</v>
      </c>
      <c r="B346" s="131">
        <v>45313</v>
      </c>
      <c r="C346" s="132" t="s">
        <v>142</v>
      </c>
      <c r="D346" s="132" t="s">
        <v>97</v>
      </c>
      <c r="E346" s="148" t="s">
        <v>143</v>
      </c>
      <c r="F346" s="133" t="s">
        <v>144</v>
      </c>
      <c r="G346" s="134" t="s">
        <v>71</v>
      </c>
      <c r="H346" s="134" t="s">
        <v>72</v>
      </c>
      <c r="I346" s="132" t="s">
        <v>145</v>
      </c>
      <c r="J346" s="135" t="s">
        <v>100</v>
      </c>
      <c r="K346" s="136" t="s">
        <v>1287</v>
      </c>
      <c r="L346" s="137" t="str">
        <f t="shared" si="5"/>
        <v>8 |● Pospuesto</v>
      </c>
      <c r="M346" s="138" t="s">
        <v>1633</v>
      </c>
      <c r="N346" s="129"/>
      <c r="O346" s="129"/>
      <c r="P346" s="129"/>
      <c r="Q346" s="129"/>
      <c r="R346" s="129"/>
      <c r="S346" s="129"/>
      <c r="T346" s="129"/>
    </row>
    <row r="347" spans="1:20" ht="29.5" customHeight="1" x14ac:dyDescent="0.2">
      <c r="A347" s="131" t="s">
        <v>10</v>
      </c>
      <c r="B347" s="131">
        <v>45329</v>
      </c>
      <c r="C347" s="132" t="s">
        <v>1293</v>
      </c>
      <c r="D347" s="132" t="s">
        <v>81</v>
      </c>
      <c r="E347" s="132" t="s">
        <v>1294</v>
      </c>
      <c r="F347" s="133">
        <v>554137979445</v>
      </c>
      <c r="G347" s="134" t="s">
        <v>117</v>
      </c>
      <c r="H347" s="134" t="s">
        <v>78</v>
      </c>
      <c r="I347" s="132" t="s">
        <v>1295</v>
      </c>
      <c r="J347" s="135" t="s">
        <v>74</v>
      </c>
      <c r="K347" s="136" t="s">
        <v>1287</v>
      </c>
      <c r="L347" s="137" t="str">
        <f t="shared" si="5"/>
        <v>8 |● Pospuesto</v>
      </c>
      <c r="M347" s="138" t="s">
        <v>1296</v>
      </c>
      <c r="N347" s="129"/>
      <c r="O347" s="129"/>
      <c r="P347" s="129"/>
      <c r="Q347" s="129"/>
      <c r="R347" s="129"/>
      <c r="S347" s="129"/>
      <c r="T347" s="129"/>
    </row>
    <row r="348" spans="1:20" ht="29.5" customHeight="1" x14ac:dyDescent="0.2">
      <c r="A348" s="131" t="s">
        <v>95</v>
      </c>
      <c r="B348" s="131">
        <v>45358</v>
      </c>
      <c r="C348" s="132" t="s">
        <v>1289</v>
      </c>
      <c r="D348" s="132" t="s">
        <v>97</v>
      </c>
      <c r="E348" s="132" t="s">
        <v>1290</v>
      </c>
      <c r="F348" s="133">
        <v>2954270711</v>
      </c>
      <c r="G348" s="134" t="s">
        <v>117</v>
      </c>
      <c r="H348" s="134" t="s">
        <v>84</v>
      </c>
      <c r="I348" s="132" t="s">
        <v>1291</v>
      </c>
      <c r="J348" s="135" t="s">
        <v>74</v>
      </c>
      <c r="K348" s="136" t="s">
        <v>1287</v>
      </c>
      <c r="L348" s="137" t="str">
        <f t="shared" si="5"/>
        <v>8 |● Pospuesto</v>
      </c>
      <c r="M348" s="138" t="s">
        <v>1292</v>
      </c>
      <c r="N348" s="129"/>
      <c r="O348" s="129"/>
      <c r="P348" s="129"/>
      <c r="Q348" s="129"/>
      <c r="R348" s="129"/>
      <c r="S348" s="129"/>
      <c r="T348" s="129"/>
    </row>
    <row r="349" spans="1:20" ht="29.5" customHeight="1" x14ac:dyDescent="0.2">
      <c r="A349" s="131" t="s">
        <v>10</v>
      </c>
      <c r="B349" s="131">
        <v>45392</v>
      </c>
      <c r="C349" s="132" t="s">
        <v>1284</v>
      </c>
      <c r="D349" s="132" t="s">
        <v>89</v>
      </c>
      <c r="E349" s="132" t="s">
        <v>1285</v>
      </c>
      <c r="F349" s="133">
        <v>1141624483</v>
      </c>
      <c r="G349" s="134" t="s">
        <v>117</v>
      </c>
      <c r="H349" s="134" t="s">
        <v>84</v>
      </c>
      <c r="I349" s="132" t="s">
        <v>1286</v>
      </c>
      <c r="J349" s="135" t="s">
        <v>175</v>
      </c>
      <c r="K349" s="136" t="s">
        <v>1287</v>
      </c>
      <c r="L349" s="137" t="str">
        <f t="shared" si="5"/>
        <v>8 |● Pospuesto</v>
      </c>
      <c r="M349" s="146" t="s">
        <v>1288</v>
      </c>
      <c r="N349" s="129"/>
      <c r="O349" s="129"/>
      <c r="P349" s="129"/>
      <c r="Q349" s="129"/>
      <c r="R349" s="129"/>
      <c r="S349" s="129"/>
      <c r="T349" s="129"/>
    </row>
    <row r="350" spans="1:20" ht="29.5" customHeight="1" x14ac:dyDescent="0.2">
      <c r="A350" s="131" t="s">
        <v>10</v>
      </c>
      <c r="B350" s="131">
        <v>45498</v>
      </c>
      <c r="C350" s="132" t="s">
        <v>1603</v>
      </c>
      <c r="D350" s="132" t="s">
        <v>81</v>
      </c>
      <c r="E350" s="179" t="s">
        <v>1602</v>
      </c>
      <c r="F350" s="133">
        <v>1141742401</v>
      </c>
      <c r="G350" s="134" t="s">
        <v>78</v>
      </c>
      <c r="H350" s="134" t="s">
        <v>84</v>
      </c>
      <c r="I350" s="132" t="s">
        <v>1604</v>
      </c>
      <c r="J350" s="135" t="s">
        <v>74</v>
      </c>
      <c r="K350" s="136" t="s">
        <v>1287</v>
      </c>
      <c r="L350" s="137" t="str">
        <f t="shared" si="5"/>
        <v>8 |● Pospuesto</v>
      </c>
      <c r="M350" s="146" t="s">
        <v>1613</v>
      </c>
      <c r="N350" s="129"/>
      <c r="O350" s="129"/>
      <c r="P350" s="129"/>
      <c r="Q350" s="129"/>
      <c r="R350" s="129"/>
      <c r="S350" s="129"/>
      <c r="T350" s="129"/>
    </row>
    <row r="351" spans="1:20" ht="22.5" customHeight="1" x14ac:dyDescent="0.2">
      <c r="A351" s="150"/>
      <c r="B351" s="150"/>
      <c r="C351" s="129"/>
      <c r="D351" s="129"/>
      <c r="E351" s="151"/>
      <c r="F351" s="152"/>
      <c r="G351" s="153"/>
      <c r="H351" s="152"/>
      <c r="I351" s="129"/>
      <c r="J351" s="160"/>
      <c r="K351" s="161"/>
      <c r="L351" s="161"/>
      <c r="M351" s="162"/>
      <c r="N351" s="129"/>
      <c r="O351" s="163"/>
      <c r="P351" s="129"/>
      <c r="Q351" s="129"/>
      <c r="R351" s="129"/>
      <c r="S351" s="129"/>
      <c r="T351" s="129"/>
    </row>
    <row r="352" spans="1:20" ht="22.5" customHeight="1" x14ac:dyDescent="0.2">
      <c r="A352" s="150"/>
      <c r="B352" s="150"/>
      <c r="C352" s="129"/>
      <c r="D352" s="129"/>
      <c r="E352" s="151"/>
      <c r="F352" s="152"/>
      <c r="G352" s="153"/>
      <c r="H352" s="152"/>
      <c r="I352" s="129"/>
      <c r="J352" s="160"/>
      <c r="K352" s="161"/>
      <c r="L352" s="161"/>
      <c r="M352" s="162"/>
      <c r="N352" s="129"/>
      <c r="O352" s="163"/>
      <c r="P352" s="129"/>
      <c r="Q352" s="129"/>
      <c r="R352" s="129"/>
      <c r="S352" s="129"/>
      <c r="T352" s="129"/>
    </row>
    <row r="353" spans="1:20" ht="22.5" customHeight="1" x14ac:dyDescent="0.2">
      <c r="A353" s="168"/>
      <c r="B353" s="168"/>
      <c r="C353" s="129"/>
      <c r="D353" s="129"/>
      <c r="E353" s="151"/>
      <c r="F353" s="152"/>
      <c r="G353" s="152"/>
      <c r="H353" s="152"/>
      <c r="I353" s="129"/>
      <c r="J353" s="160"/>
      <c r="K353" s="161"/>
      <c r="L353" s="161"/>
      <c r="M353" s="162"/>
      <c r="N353" s="129"/>
      <c r="O353" s="163"/>
      <c r="P353" s="129"/>
      <c r="Q353" s="129"/>
      <c r="R353" s="129"/>
      <c r="S353" s="129"/>
      <c r="T353" s="129"/>
    </row>
  </sheetData>
  <autoFilter ref="A1:M350" xr:uid="{D21F2978-3719-43E0-84F4-879EDC5A0ADB}"/>
  <sortState xmlns:xlrd2="http://schemas.microsoft.com/office/spreadsheetml/2017/richdata2" ref="A1:M350">
    <sortCondition ref="L3:L350"/>
    <sortCondition descending="1" ref="B3:B350"/>
  </sortState>
  <phoneticPr fontId="25" type="noConversion"/>
  <conditionalFormatting sqref="A1:A1048576">
    <cfRule type="cellIs" dxfId="340" priority="612" operator="equal">
      <formula>"Intrapal"</formula>
    </cfRule>
    <cfRule type="cellIs" dxfId="339" priority="613" operator="equal">
      <formula>"Intralog"</formula>
    </cfRule>
  </conditionalFormatting>
  <conditionalFormatting sqref="A73:I144 J73:M152 A145:F148 I145:I148 A149:I152 A153:M350">
    <cfRule type="expression" dxfId="338" priority="59">
      <formula>$K73="×"</formula>
    </cfRule>
    <cfRule type="expression" dxfId="337" priority="60">
      <formula>$K73="♥"</formula>
    </cfRule>
    <cfRule type="expression" dxfId="336" priority="61">
      <formula>$K73="▼"</formula>
    </cfRule>
    <cfRule type="expression" dxfId="335" priority="62">
      <formula>$K73="●"</formula>
    </cfRule>
    <cfRule type="expression" dxfId="334" priority="63">
      <formula>$K73="◕"</formula>
    </cfRule>
    <cfRule type="expression" dxfId="333" priority="64">
      <formula>$K73="◑"</formula>
    </cfRule>
    <cfRule type="expression" dxfId="332" priority="65">
      <formula>$K73="◔"</formula>
    </cfRule>
    <cfRule type="expression" dxfId="331" priority="66">
      <formula>$K73="✲"</formula>
    </cfRule>
  </conditionalFormatting>
  <conditionalFormatting sqref="A1:M72">
    <cfRule type="expression" dxfId="330" priority="1">
      <formula>$K1="×"</formula>
    </cfRule>
    <cfRule type="expression" dxfId="329" priority="2">
      <formula>$K1="♥"</formula>
    </cfRule>
    <cfRule type="expression" dxfId="328" priority="3">
      <formula>$K1="▼"</formula>
    </cfRule>
    <cfRule type="expression" dxfId="327" priority="4">
      <formula>$K1="●"</formula>
    </cfRule>
    <cfRule type="expression" dxfId="326" priority="5">
      <formula>$K1="◕"</formula>
    </cfRule>
    <cfRule type="expression" dxfId="325" priority="6">
      <formula>$K1="◑"</formula>
    </cfRule>
    <cfRule type="expression" dxfId="324" priority="7">
      <formula>$K1="◔"</formula>
    </cfRule>
    <cfRule type="expression" dxfId="323" priority="8">
      <formula>$K1="✲"</formula>
    </cfRule>
  </conditionalFormatting>
  <conditionalFormatting sqref="G262">
    <cfRule type="cellIs" dxfId="322" priority="57" operator="equal">
      <formula>"Intrapal"</formula>
    </cfRule>
    <cfRule type="cellIs" dxfId="321" priority="58" operator="equal">
      <formula>"Intralog"</formula>
    </cfRule>
  </conditionalFormatting>
  <conditionalFormatting sqref="G145:H145">
    <cfRule type="expression" dxfId="320" priority="3087">
      <formula>$K131="×"</formula>
    </cfRule>
    <cfRule type="expression" dxfId="319" priority="3088">
      <formula>$K131="♥"</formula>
    </cfRule>
    <cfRule type="expression" dxfId="318" priority="3089">
      <formula>$K131="▼"</formula>
    </cfRule>
    <cfRule type="expression" dxfId="317" priority="3090">
      <formula>$K131="●"</formula>
    </cfRule>
    <cfRule type="expression" dxfId="316" priority="3091">
      <formula>$K131="◕"</formula>
    </cfRule>
    <cfRule type="expression" dxfId="315" priority="3092">
      <formula>$K131="◑"</formula>
    </cfRule>
    <cfRule type="expression" dxfId="314" priority="3093">
      <formula>$K131="◔"</formula>
    </cfRule>
    <cfRule type="expression" dxfId="313" priority="3094">
      <formula>$K131="✲"</formula>
    </cfRule>
  </conditionalFormatting>
  <conditionalFormatting sqref="G146:H147">
    <cfRule type="expression" dxfId="312" priority="49">
      <formula>$K145="×"</formula>
    </cfRule>
    <cfRule type="expression" dxfId="311" priority="50">
      <formula>$K145="♥"</formula>
    </cfRule>
    <cfRule type="expression" dxfId="310" priority="51">
      <formula>$K145="▼"</formula>
    </cfRule>
    <cfRule type="expression" dxfId="309" priority="52">
      <formula>$K145="●"</formula>
    </cfRule>
    <cfRule type="expression" dxfId="308" priority="53">
      <formula>$K145="◕"</formula>
    </cfRule>
    <cfRule type="expression" dxfId="307" priority="54">
      <formula>$K145="◑"</formula>
    </cfRule>
    <cfRule type="expression" dxfId="306" priority="55">
      <formula>$K145="◔"</formula>
    </cfRule>
    <cfRule type="expression" dxfId="305" priority="56">
      <formula>$K145="✲"</formula>
    </cfRule>
  </conditionalFormatting>
  <conditionalFormatting sqref="G148:H148">
    <cfRule type="expression" dxfId="304" priority="41">
      <formula>$K148="×"</formula>
    </cfRule>
    <cfRule type="expression" dxfId="303" priority="42">
      <formula>$K148="♥"</formula>
    </cfRule>
    <cfRule type="expression" dxfId="302" priority="43">
      <formula>$K148="▼"</formula>
    </cfRule>
    <cfRule type="expression" dxfId="301" priority="44">
      <formula>$K148="●"</formula>
    </cfRule>
    <cfRule type="expression" dxfId="300" priority="45">
      <formula>$K148="◕"</formula>
    </cfRule>
    <cfRule type="expression" dxfId="299" priority="46">
      <formula>$K148="◑"</formula>
    </cfRule>
    <cfRule type="expression" dxfId="298" priority="47">
      <formula>$K148="◔"</formula>
    </cfRule>
    <cfRule type="expression" dxfId="297" priority="48">
      <formula>$K148="✲"</formula>
    </cfRule>
  </conditionalFormatting>
  <hyperlinks>
    <hyperlink ref="E45" r:id="rId1" xr:uid="{540FB82A-D578-49B1-936E-5DD4CAFE6E9D}"/>
    <hyperlink ref="E46" r:id="rId2" xr:uid="{76C132F8-B156-44E6-9F80-D4B35B2B1403}"/>
    <hyperlink ref="E49" r:id="rId3" xr:uid="{C4C48A43-A9E6-430A-8F4C-0CF07C0F8748}"/>
    <hyperlink ref="E48" r:id="rId4" xr:uid="{2D681A60-59D6-4DEC-A4BC-A0805AB083C3}"/>
    <hyperlink ref="E50" r:id="rId5" xr:uid="{70EBF051-A17B-43E8-9628-9C0925DD0BF3}"/>
    <hyperlink ref="E51" r:id="rId6" xr:uid="{433A6D1A-5034-4B1B-88FD-B6957AB143D3}"/>
    <hyperlink ref="E52" r:id="rId7" xr:uid="{3E8BF377-3A50-4F21-92FA-1F07E7693B53}"/>
    <hyperlink ref="E56" r:id="rId8" xr:uid="{2F305CAF-F991-466A-8007-3E85FFB4C5A1}"/>
    <hyperlink ref="E55" r:id="rId9" xr:uid="{F978EFD0-1C68-47EF-B750-56B983E52790}"/>
    <hyperlink ref="E278" r:id="rId10" xr:uid="{39810B29-97D6-4D3A-A6C3-8061A8C14E1D}"/>
    <hyperlink ref="E54" r:id="rId11" xr:uid="{ADB90C2A-72B4-41E9-94B3-1280D4700EE3}"/>
    <hyperlink ref="E53" r:id="rId12" xr:uid="{EA667043-3645-44F7-9454-59233006D6C1}"/>
    <hyperlink ref="E59" r:id="rId13" xr:uid="{0D0BF57B-3926-40A2-9987-FE6AFB2EF406}"/>
    <hyperlink ref="E58" r:id="rId14" xr:uid="{7EE1CFEC-D737-4F14-9133-2E7572C7A3DE}"/>
    <hyperlink ref="E279" r:id="rId15" xr:uid="{AF2DB54E-2BA0-4848-BEB4-4EAF3DD12509}"/>
    <hyperlink ref="E60" r:id="rId16" xr:uid="{6B9E134C-7DFD-4A2F-82A9-13CCA467571F}"/>
    <hyperlink ref="E62" r:id="rId17" xr:uid="{7BEEDDCA-D9EB-4F9B-9A53-0C73102D8B5A}"/>
    <hyperlink ref="E61" r:id="rId18" xr:uid="{83F65398-CF43-494E-91EA-602ACCAD4194}"/>
    <hyperlink ref="E280" r:id="rId19" xr:uid="{AC6B55CE-816D-4051-8CE7-8203ED4FECC9}"/>
    <hyperlink ref="E39" r:id="rId20" xr:uid="{BC23F658-77DD-49F2-AA58-98DEB0EF36F8}"/>
    <hyperlink ref="E63" r:id="rId21" xr:uid="{B1A3B77B-BB48-447A-B5A4-3B1722E4000A}"/>
    <hyperlink ref="E64" r:id="rId22" xr:uid="{C5679B10-DE88-4B50-AAD2-6203819EDB89}"/>
    <hyperlink ref="E65" r:id="rId23" xr:uid="{354BBBBA-4505-4E26-90C4-C476BDAFD00F}"/>
    <hyperlink ref="E66" r:id="rId24" xr:uid="{6FA6249E-14E3-48FC-AD40-78575F72965C}"/>
    <hyperlink ref="E67" r:id="rId25" xr:uid="{6037BD9E-38A4-420E-9EAC-BF386323E42B}"/>
    <hyperlink ref="C68" r:id="rId26" display="federicoteran84@gmail.com" xr:uid="{ED65EF6F-6132-4E1A-B7C2-16D020BE9401}"/>
    <hyperlink ref="E68" r:id="rId27" xr:uid="{CB10AE07-B057-4386-8C80-55FBAE0F5B9D}"/>
    <hyperlink ref="E69" r:id="rId28" xr:uid="{C782A49D-288C-4EAE-9A15-7E523027F05D}"/>
    <hyperlink ref="E281" r:id="rId29" xr:uid="{D903A790-8CE8-4654-81E2-110C75DB83B1}"/>
    <hyperlink ref="E71" r:id="rId30" xr:uid="{67D939EF-2E7E-4640-8A8E-EF3EBBD2AEDD}"/>
    <hyperlink ref="E70" r:id="rId31" xr:uid="{09E80535-5A83-4EAF-9E03-5CB1859758F0}"/>
    <hyperlink ref="E72" r:id="rId32" xr:uid="{44E37071-A8FD-45B4-9DC0-0D8BC4CB9C03}"/>
    <hyperlink ref="E57" r:id="rId33" xr:uid="{BF75893A-6756-43B4-A555-9F5F28C815B7}"/>
    <hyperlink ref="E73" r:id="rId34" xr:uid="{F5975D1E-28EE-4564-9318-058857B92254}"/>
    <hyperlink ref="E282" r:id="rId35" xr:uid="{F07952A0-31A2-4E19-8484-D7516CEE12E4}"/>
    <hyperlink ref="E74" r:id="rId36" xr:uid="{14A424C2-10D6-41A6-BB9D-3F7C3C82AADB}"/>
    <hyperlink ref="E283" r:id="rId37" xr:uid="{D917B41C-072F-44C3-A5C7-357552E56C57}"/>
    <hyperlink ref="E75" r:id="rId38" xr:uid="{2C1006B5-A72D-4368-A4C0-969066B1B2B8}"/>
    <hyperlink ref="E76" r:id="rId39" xr:uid="{3D419389-8064-4FB2-BB9A-7B2EAC2CCD85}"/>
    <hyperlink ref="E77" r:id="rId40" xr:uid="{A3DB056B-0582-4534-8425-1DD32327DF85}"/>
    <hyperlink ref="E346" r:id="rId41" xr:uid="{152A6564-D303-4B69-AE5D-F3509514FC54}"/>
    <hyperlink ref="E78" r:id="rId42" xr:uid="{DE261FE7-2859-4A87-A597-EE454F37FAEA}"/>
    <hyperlink ref="E85" r:id="rId43" xr:uid="{FD3B3BC8-B415-4870-8AE6-D2719C654D7C}"/>
    <hyperlink ref="E37" r:id="rId44" xr:uid="{EF28B3CB-16E7-4A15-85F9-BA21B953B3D9}"/>
    <hyperlink ref="E286" r:id="rId45" xr:uid="{CAE30FFD-D9AE-47B8-9F98-749ACBDE6FC7}"/>
    <hyperlink ref="E86" r:id="rId46" xr:uid="{1B848926-1BB5-4C5F-A88C-F51ADBCB7F88}"/>
    <hyperlink ref="E287" r:id="rId47" xr:uid="{7FA39B55-9EB2-49A8-8CB8-B59EA85940A5}"/>
    <hyperlink ref="E88" r:id="rId48" xr:uid="{662D5438-5738-44EF-A226-4F6501C8FDDF}"/>
    <hyperlink ref="E90" r:id="rId49" xr:uid="{7E7F05FE-292C-40DF-93C8-FAF59E2BE8FE}"/>
    <hyperlink ref="E288" r:id="rId50" xr:uid="{F9B039B7-57F7-48D4-845B-CBD9E429D9E5}"/>
    <hyperlink ref="E89" r:id="rId51" xr:uid="{D28ABC3B-EA45-4E1A-965E-7A93D1961AD4}"/>
    <hyperlink ref="E92" r:id="rId52" xr:uid="{2C094641-AD72-4D32-A469-1C91F944CF7A}"/>
    <hyperlink ref="E82" r:id="rId53" xr:uid="{F4BE4272-2955-46FA-BA79-0289EC0585EC}"/>
    <hyperlink ref="E84" r:id="rId54" xr:uid="{A037B6F3-7940-456C-AF29-BECAA7F7ECAC}"/>
    <hyperlink ref="E87" r:id="rId55" xr:uid="{CC8635CF-D5A0-43DE-BBE6-698D7D7D4F58}"/>
    <hyperlink ref="E289" r:id="rId56" xr:uid="{9130EAE1-9292-4D7B-A1F7-995C56184BD7}"/>
    <hyperlink ref="E95" r:id="rId57" xr:uid="{CCFC4A7D-5371-48A9-99DE-BE90E43B41AA}"/>
    <hyperlink ref="E93" r:id="rId58" xr:uid="{887BA67A-22C5-48E9-BCE5-3A320C2F6159}"/>
    <hyperlink ref="E94" r:id="rId59" xr:uid="{71094499-D2A8-492F-9AC3-B7BBC59F2D2A}"/>
    <hyperlink ref="E101" r:id="rId60" xr:uid="{0623B7AA-C0CE-4EBC-81A1-D01731A3B9B0}"/>
    <hyperlink ref="E96" r:id="rId61" xr:uid="{AB072C1E-BB86-4DCB-83BC-A2C0F53D0F6A}"/>
    <hyperlink ref="E98" r:id="rId62" xr:uid="{5B6574BF-497C-4673-BA92-B6900C92F3B8}"/>
    <hyperlink ref="E99" r:id="rId63" xr:uid="{FF3D0BE3-EE09-4B92-9905-E73CA6C5873E}"/>
    <hyperlink ref="E97" r:id="rId64" xr:uid="{F8491507-5096-4F41-8B47-3D1A9EC3022A}"/>
    <hyperlink ref="E102" r:id="rId65" xr:uid="{F5405C91-BBDC-4452-BFC8-CF55238C328C}"/>
    <hyperlink ref="E103" r:id="rId66" xr:uid="{505C41DB-DCBB-4AB8-A17F-83918CD45B02}"/>
    <hyperlink ref="E284" r:id="rId67" xr:uid="{376DC5B9-F212-4F95-AF77-D8BB2701073A}"/>
    <hyperlink ref="E106" r:id="rId68" xr:uid="{23CFC5C8-33FF-49E1-BED3-9B0D159A4092}"/>
    <hyperlink ref="E291" r:id="rId69" xr:uid="{E128AC72-689B-4A9A-AC08-DD519DB1F10C}"/>
    <hyperlink ref="E105" r:id="rId70" xr:uid="{6A9409B8-7301-4E85-A283-6C9B2652FD09}"/>
    <hyperlink ref="E108" r:id="rId71" xr:uid="{B1D634ED-FDEB-4B42-9FE6-BDF8D376E9C4}"/>
    <hyperlink ref="E109" r:id="rId72" xr:uid="{A767505F-D97B-4F68-AE84-75F55FE8CB2E}"/>
    <hyperlink ref="E110" r:id="rId73" xr:uid="{F895863E-F059-47E7-93A9-C57AA05D8BCD}"/>
    <hyperlink ref="E111" r:id="rId74" xr:uid="{7D94F6DE-8D0F-4AD4-A578-04A989F7B934}"/>
    <hyperlink ref="E113" r:id="rId75" xr:uid="{D3C827AA-1428-426E-9553-5F7CE9B3B4CB}"/>
    <hyperlink ref="E112" r:id="rId76" xr:uid="{8E759C7F-B96D-47BF-B476-7FF555295847}"/>
    <hyperlink ref="E116" r:id="rId77" xr:uid="{322C21AC-7076-455D-9EB0-775E208AE63C}"/>
    <hyperlink ref="E40" r:id="rId78" xr:uid="{EE515B52-DF4C-4BB2-82F5-7FA4E38736F5}"/>
    <hyperlink ref="E293" r:id="rId79" xr:uid="{55996EBA-3301-4289-821A-EFFEB5CF72EC}"/>
    <hyperlink ref="E119" r:id="rId80" xr:uid="{07114F5D-7BA6-4049-8028-37C9AA7ECACA}"/>
    <hyperlink ref="E114" r:id="rId81" xr:uid="{142DA777-17C5-4545-BCC8-84F52CED6F3F}"/>
    <hyperlink ref="E117" r:id="rId82" xr:uid="{4691907D-2F4F-4325-81B7-5BBBC61D2BD6}"/>
    <hyperlink ref="E294" r:id="rId83" xr:uid="{5E7DBDD1-188C-49BA-BD61-9F606888B65C}"/>
    <hyperlink ref="E118" r:id="rId84" xr:uid="{038DEB1F-840B-4AD4-BAB3-31F4F46F295F}"/>
    <hyperlink ref="E120" r:id="rId85" xr:uid="{263BA5DA-F6D4-48A6-8862-4DDA80DD989E}"/>
    <hyperlink ref="E121" r:id="rId86" xr:uid="{B8450302-D988-4994-9488-4341ABD09265}"/>
    <hyperlink ref="E123" r:id="rId87" xr:uid="{6756580E-35AE-476C-B522-C66383EE7576}"/>
    <hyperlink ref="E122" r:id="rId88" xr:uid="{2208F6A7-7153-4FD9-AE2E-9727C1B81E35}"/>
    <hyperlink ref="E115" r:id="rId89" xr:uid="{FCD92697-A811-4B1E-99EA-B42AF1E0B2B1}"/>
    <hyperlink ref="E124" r:id="rId90" xr:uid="{9CEAF889-9982-4699-8FCB-5E4DA595B524}"/>
    <hyperlink ref="E125" r:id="rId91" xr:uid="{C8ECE0BD-B541-4D3F-BA57-1B950440801D}"/>
    <hyperlink ref="E126" r:id="rId92" xr:uid="{793B7A48-2CC0-40FB-BCE9-59EB2521683E}"/>
    <hyperlink ref="E127" r:id="rId93" xr:uid="{9B03CA61-CFAB-4E5B-889A-6C244DF49FDD}"/>
    <hyperlink ref="E128" r:id="rId94" xr:uid="{D56449A6-4AA6-4644-829F-6CD04FE58B95}"/>
    <hyperlink ref="E129" r:id="rId95" xr:uid="{9073E870-F1AD-4709-AA2D-43CDDFE8F631}"/>
    <hyperlink ref="E41" r:id="rId96" xr:uid="{5925F1C4-A82E-49FD-B0E1-69F0013DCF41}"/>
    <hyperlink ref="E30" r:id="rId97" xr:uid="{536EF31F-B1CA-4C16-A9A0-1146AB8BB3A8}"/>
    <hyperlink ref="E130" r:id="rId98" xr:uid="{776BF7BE-A12F-4C60-A764-426174D22390}"/>
    <hyperlink ref="E132" r:id="rId99" xr:uid="{A1E33789-AB8D-4D8C-9EF6-0693B0E306DA}"/>
    <hyperlink ref="E131" r:id="rId100" xr:uid="{34FEBF94-A73E-48DA-90D1-73D020A9643F}"/>
    <hyperlink ref="E295" r:id="rId101" xr:uid="{26131DED-871F-4796-8F0A-550EE92E85FB}"/>
    <hyperlink ref="E348" r:id="rId102" xr:uid="{7B775EFA-D0C7-478F-988B-80B958F6F83C}"/>
    <hyperlink ref="E133" r:id="rId103" xr:uid="{8364F571-5B46-49EB-97F3-BD0701AE0967}"/>
    <hyperlink ref="E134" r:id="rId104" xr:uid="{97668C08-A0FC-43D2-A3D7-70153CC17F5B}"/>
    <hyperlink ref="E42" r:id="rId105" xr:uid="{027B1B76-D740-4218-A34B-A55DEC40C0CF}"/>
    <hyperlink ref="E135" r:id="rId106" xr:uid="{7D7EF4F2-60D5-430B-82D0-49BD3FFD607A}"/>
    <hyperlink ref="E296" r:id="rId107" xr:uid="{E79FDD45-283A-4C4D-8753-DBA036B7C073}"/>
    <hyperlink ref="E297" r:id="rId108" xr:uid="{9C4D5F61-BBF4-461F-B4B4-3B9C128D9564}"/>
    <hyperlink ref="E298" r:id="rId109" xr:uid="{44178624-62E3-479F-B887-C6BCF332563E}"/>
    <hyperlink ref="E136" r:id="rId110" xr:uid="{945DAE23-D7A7-439C-B3B0-7A628C82A84B}"/>
    <hyperlink ref="E38" r:id="rId111" xr:uid="{B31E150F-EDA5-4F69-8FBF-69048133C960}"/>
    <hyperlink ref="E35" r:id="rId112" xr:uid="{39D3555F-16D9-4789-945F-384FF99DEF28}"/>
    <hyperlink ref="E139" r:id="rId113" xr:uid="{A3074A16-A8A5-4EBD-8B22-3A7DDD3D9281}"/>
    <hyperlink ref="E137" r:id="rId114" xr:uid="{4E18213B-663F-4A76-9C72-451660E73EE6}"/>
    <hyperlink ref="E138" r:id="rId115" xr:uid="{559D7F2A-A04E-4323-85F3-2CF7B0012885}"/>
    <hyperlink ref="E143" r:id="rId116" xr:uid="{D413AE25-A6FA-4D1F-9A8E-FFCB8D7A4120}"/>
    <hyperlink ref="E144" r:id="rId117" xr:uid="{6761B5D8-18C3-410A-8912-1D71E53C08FF}"/>
    <hyperlink ref="E146" r:id="rId118" xr:uid="{91750B3B-0FA9-4D5B-87D1-5925B3012A85}"/>
    <hyperlink ref="E142" r:id="rId119" xr:uid="{E173A4DE-18EF-492E-A5F1-B2FE7FD373D5}"/>
    <hyperlink ref="E140" r:id="rId120" xr:uid="{2EA7FB2F-151E-4962-AF5F-3F5CF0613ABA}"/>
    <hyperlink ref="E145" r:id="rId121" xr:uid="{A29E5F2F-BAE8-498F-B3DA-44F6FEE7BE09}"/>
    <hyperlink ref="E299" r:id="rId122" xr:uid="{2A9211BD-9DC0-4748-A8B2-D0FFF179AC1A}"/>
    <hyperlink ref="E141" r:id="rId123" xr:uid="{CCEC4A3C-D638-492D-929E-7425CD0240ED}"/>
    <hyperlink ref="E149" r:id="rId124" xr:uid="{6AEF25BE-959F-4B81-A656-712C8FEDCA12}"/>
    <hyperlink ref="E300" r:id="rId125" xr:uid="{06A9FB49-23F4-4973-951B-8B30E4295D1C}"/>
    <hyperlink ref="E147" r:id="rId126" xr:uid="{6B0E59F6-CDEF-4AB4-8392-06536FF74A06}"/>
    <hyperlink ref="E148" r:id="rId127" xr:uid="{43C820DC-6921-4630-9A2F-FDAA7D37FE1E}"/>
    <hyperlink ref="E301" r:id="rId128" xr:uid="{075C18BF-7F67-4142-BEC7-79BCE0F4D7CB}"/>
    <hyperlink ref="E151" r:id="rId129" xr:uid="{D42E66C4-E1D7-4BB3-B8FE-0FFF96943D4A}"/>
    <hyperlink ref="E150" r:id="rId130" xr:uid="{73F6F931-57BB-473A-ABF0-C00697F6C5F2}"/>
    <hyperlink ref="E153" r:id="rId131" xr:uid="{D62D1B5E-A959-4D37-89A5-17782EA5D06A}"/>
    <hyperlink ref="E156" r:id="rId132" xr:uid="{E59AEDAA-B96D-4BA9-8F98-51D837E91C8D}"/>
    <hyperlink ref="E157" r:id="rId133" xr:uid="{4F383A06-850A-4A3E-BCE6-62373EE8C036}"/>
    <hyperlink ref="E152" r:id="rId134" xr:uid="{3BAEA070-1136-4C17-BD6E-C0C177168065}"/>
    <hyperlink ref="E154" r:id="rId135" xr:uid="{22B9A873-25AF-45F4-BE6E-D75FAA27C0E5}"/>
    <hyperlink ref="E158" r:id="rId136" xr:uid="{A23C34DE-F5DD-46B9-8B11-F588D5624F46}"/>
    <hyperlink ref="E302" r:id="rId137" xr:uid="{0AA80B64-D273-4F42-9D26-6A6492B15D85}"/>
    <hyperlink ref="E160" r:id="rId138" xr:uid="{D44995BF-E281-4900-96F9-234AB2AE5633}"/>
    <hyperlink ref="E155" r:id="rId139" xr:uid="{447FB3FD-E819-45C8-8390-897D661763B9}"/>
    <hyperlink ref="E159" r:id="rId140" xr:uid="{D2A2F1AF-C6B8-4A60-B6BD-F9AE483840BF}"/>
    <hyperlink ref="E161" r:id="rId141" xr:uid="{FF2E4785-2F49-48D9-9797-D7B9101511B7}"/>
    <hyperlink ref="E165" r:id="rId142" xr:uid="{900FB9CE-0CED-46E2-886C-D48E159E657F}"/>
    <hyperlink ref="E162" r:id="rId143" xr:uid="{0EBDCBFE-B3D4-4781-85BB-9578D6D4FD69}"/>
    <hyperlink ref="E164" r:id="rId144" xr:uid="{F840C644-660C-45F5-BC78-25F03069006E}"/>
    <hyperlink ref="E167" r:id="rId145" xr:uid="{0C1F689F-0C72-4118-9B95-0EBF93D2E0A4}"/>
    <hyperlink ref="E166" r:id="rId146" xr:uid="{6BD67E0D-4138-424D-A80C-44B80AFD063B}"/>
    <hyperlink ref="E168" r:id="rId147" xr:uid="{7773BA69-EA3E-4EBC-B48B-BE6F76FF1BB8}"/>
    <hyperlink ref="E169" r:id="rId148" xr:uid="{D406A0E6-D810-4461-86A0-577138CC756E}"/>
    <hyperlink ref="E170" r:id="rId149" xr:uid="{E9E50488-5044-47A1-A863-476159496FA3}"/>
    <hyperlink ref="E171" r:id="rId150" xr:uid="{883D1E12-A4FE-4251-A0F1-6C32A83B0AEF}"/>
    <hyperlink ref="E172" r:id="rId151" xr:uid="{32EE93A9-75DF-43D1-A879-2FD465F1A8B7}"/>
    <hyperlink ref="E173" r:id="rId152" xr:uid="{E5849D6D-D588-484B-B4FE-42F08B0F4A26}"/>
    <hyperlink ref="E174" r:id="rId153" xr:uid="{36CE07F6-47E8-452F-83A1-ACED311187C4}"/>
    <hyperlink ref="E178" r:id="rId154" xr:uid="{20BF69BC-4BF6-4ADE-8F40-952E833660EE}"/>
    <hyperlink ref="E175" r:id="rId155" xr:uid="{12242557-F244-4DD7-98D8-36D19BCAAF33}"/>
    <hyperlink ref="E176" r:id="rId156" xr:uid="{F4635ED5-99DF-440B-A66C-F8294D35B49F}"/>
    <hyperlink ref="E177" r:id="rId157" xr:uid="{C5C16F66-1045-420F-8C72-C0D5B914D6A0}"/>
    <hyperlink ref="E303" r:id="rId158" xr:uid="{A9F2F379-D9BA-4C8D-9FC7-0D49E3CF6B73}"/>
    <hyperlink ref="E304" r:id="rId159" xr:uid="{F8BED18F-7A9A-4340-B3FD-C881C39E8787}"/>
    <hyperlink ref="E180" r:id="rId160" xr:uid="{1BC9EE23-8DF7-4D03-AE47-2C97265D8510}"/>
    <hyperlink ref="E179" r:id="rId161" xr:uid="{466A3FE1-A490-48AA-9FE5-389A0F9C639C}"/>
    <hyperlink ref="E349" r:id="rId162" xr:uid="{FB242FC1-A657-48C2-A100-A8C6B781473F}"/>
    <hyperlink ref="E184" r:id="rId163" xr:uid="{DBB6FB57-0150-44B7-BB27-5C12A2094A2E}"/>
    <hyperlink ref="E181" r:id="rId164" xr:uid="{F78614FA-5016-41A5-AA94-985C6CE84B6F}"/>
    <hyperlink ref="E182" r:id="rId165" xr:uid="{EAFD9647-E243-4B27-8CDC-89C1080D9446}"/>
    <hyperlink ref="E183" r:id="rId166" xr:uid="{7A2D6613-67AB-4129-AD10-AFBA9F81CC0E}"/>
    <hyperlink ref="E305" r:id="rId167" xr:uid="{BA01F4A5-CC9F-4BD8-BEC6-6ED3C9DA6500}"/>
    <hyperlink ref="E185" r:id="rId168" xr:uid="{097F5E2D-12E7-4DD4-B65E-8F975B429761}"/>
    <hyperlink ref="E187" r:id="rId169" xr:uid="{90629640-8198-4355-86E7-0A90C5C8FDA8}"/>
    <hyperlink ref="E186" r:id="rId170" xr:uid="{E1F439EF-5397-4C34-9A8C-49F5D04AA822}"/>
    <hyperlink ref="E189" r:id="rId171" xr:uid="{1EF8416A-248F-411C-AA3E-4D2886B229BB}"/>
    <hyperlink ref="E188" r:id="rId172" xr:uid="{2F67DE37-197A-4CB3-A24D-A2E8CAC057C7}"/>
    <hyperlink ref="E190" r:id="rId173" xr:uid="{4C42647E-3625-4E98-9D9B-AEE783D02F10}"/>
    <hyperlink ref="E191" r:id="rId174" xr:uid="{25CF33F4-A4A1-4FB5-8CEF-DA9EB29345B9}"/>
    <hyperlink ref="E194" r:id="rId175" xr:uid="{DECE6815-4285-4F3F-B3CF-149F87A9FC54}"/>
    <hyperlink ref="E196" r:id="rId176" xr:uid="{5A010EA4-05E1-4284-85D4-5B8B89CC1167}"/>
    <hyperlink ref="E306" r:id="rId177" xr:uid="{E156E35B-209A-4C5E-8965-D19CACC7910C}"/>
    <hyperlink ref="E193" r:id="rId178" xr:uid="{54E18196-ED50-4900-A9BF-27289E7F406E}"/>
    <hyperlink ref="E192" r:id="rId179" xr:uid="{C0E3474D-B5CF-4CF8-83FD-4BBB1D40C178}"/>
    <hyperlink ref="E307" r:id="rId180" xr:uid="{3F3F6E21-86D3-4351-9F29-34172E9C051F}"/>
    <hyperlink ref="E43" r:id="rId181" xr:uid="{B9C32E91-700A-4E75-AA10-85F4C5F4E7D9}"/>
    <hyperlink ref="E198" r:id="rId182" xr:uid="{DBF86888-2DFF-491E-886F-5461DA113EDE}"/>
    <hyperlink ref="E201" r:id="rId183" xr:uid="{BF7DF5BA-7D5F-4C6B-BCEC-71F9A5359DD9}"/>
    <hyperlink ref="E200" r:id="rId184" xr:uid="{56B58040-E709-4522-ADBF-403C329B97B2}"/>
    <hyperlink ref="E199" r:id="rId185" xr:uid="{568183CD-B0D1-49DC-A982-8DB72B3F6361}"/>
    <hyperlink ref="E202" r:id="rId186" xr:uid="{06E96B58-A227-4A24-85C4-A580E61B2D1B}"/>
    <hyperlink ref="E203" r:id="rId187" xr:uid="{7C0D9180-2A58-4D74-86BE-6BDF84BAAB22}"/>
    <hyperlink ref="E204" r:id="rId188" xr:uid="{47D81F94-B2B2-4477-A4A6-18C9DA10AC68}"/>
    <hyperlink ref="E205" r:id="rId189" xr:uid="{A7C03A8C-DABF-4D48-B31D-96B628F1D7FF}"/>
    <hyperlink ref="E206" r:id="rId190" xr:uid="{F3CC333F-DF99-42B3-A7FC-60E1D218774E}"/>
    <hyperlink ref="E207" r:id="rId191" xr:uid="{697EE428-8DC8-46C7-B7EE-58CB4A06CB47}"/>
    <hyperlink ref="E209" r:id="rId192" xr:uid="{54FF4A9A-A2E8-44EF-9D6D-AA6202A66960}"/>
    <hyperlink ref="E208" r:id="rId193" xr:uid="{5170AB81-9408-4FAC-BC45-5F379524741F}"/>
    <hyperlink ref="E212" r:id="rId194" xr:uid="{BE71034A-8853-42DC-B559-ADD9A8B02333}"/>
    <hyperlink ref="E210" r:id="rId195" xr:uid="{56081901-72B6-441B-BB9F-33EF9D406654}"/>
    <hyperlink ref="E211" r:id="rId196" xr:uid="{7DF5488F-7C7D-4EFC-B9B7-C076272FA6BD}"/>
    <hyperlink ref="E213" r:id="rId197" xr:uid="{B697F378-E992-456A-A8E7-59E8188EC374}"/>
    <hyperlink ref="E308" r:id="rId198" xr:uid="{D0AAC6F8-2FDD-46B1-A71A-45162D513AF9}"/>
    <hyperlink ref="E309" r:id="rId199" xr:uid="{3A989855-86C2-412B-9112-EDFCD7F0CF3B}"/>
    <hyperlink ref="E214" r:id="rId200" xr:uid="{8AECC153-B72D-472A-AAE4-E3F0DFF0DB58}"/>
    <hyperlink ref="E220" r:id="rId201" xr:uid="{53E12FC1-6452-4DDC-BD35-657258026CB1}"/>
    <hyperlink ref="E217" r:id="rId202" xr:uid="{9FAC1DBD-0649-444F-B8EF-EF34A437256F}"/>
    <hyperlink ref="E216" r:id="rId203" xr:uid="{6A556A5A-877C-4DB4-83B5-7EBCF11390B1}"/>
    <hyperlink ref="E215" r:id="rId204" xr:uid="{6844CCCC-0215-45A4-B6D0-A4C0D3765DAD}"/>
    <hyperlink ref="E310" r:id="rId205" xr:uid="{B8C14411-AE91-42DA-A08A-FD80B6E30117}"/>
    <hyperlink ref="E311" r:id="rId206" xr:uid="{803678EA-6A19-48D4-A65E-1857B91715D4}"/>
    <hyperlink ref="E222" r:id="rId207" xr:uid="{3CB9ACFB-BEF1-4D0E-8F52-EE2CFE8658AD}"/>
    <hyperlink ref="E224" r:id="rId208" xr:uid="{86B202E3-8CD1-4B18-8470-E9FE6B7B4BC6}"/>
    <hyperlink ref="E221" r:id="rId209" xr:uid="{87F9FDC8-052A-4D2B-9060-4D5630DDE841}"/>
    <hyperlink ref="E223" r:id="rId210" xr:uid="{4594AF07-B763-4A73-83F9-F65493A265ED}"/>
    <hyperlink ref="E225" r:id="rId211" xr:uid="{3EBDAE45-41C1-4228-9437-F76E3C20748F}"/>
    <hyperlink ref="E312" r:id="rId212" xr:uid="{A03F6845-0669-4D27-B5D6-7F1BFC7C3B74}"/>
    <hyperlink ref="E313" r:id="rId213" xr:uid="{9F137576-19DE-413C-A974-66551E1B1691}"/>
    <hyperlink ref="E226" r:id="rId214" xr:uid="{E9027CDB-B2B6-4252-BB33-D8D366FD6EFD}"/>
    <hyperlink ref="E228" r:id="rId215" xr:uid="{7BCE57DC-CA2F-4572-9F33-D7A49432F04D}"/>
    <hyperlink ref="E229" r:id="rId216" xr:uid="{2DF6DD0B-939C-4895-B809-CBB567A6280A}"/>
    <hyperlink ref="E314" r:id="rId217" xr:uid="{CB1F8517-C8B3-49EE-BDBA-33473A33FE76}"/>
    <hyperlink ref="E315" r:id="rId218" display="INFOPRETOCOM@GMAIL.COM" xr:uid="{05D83FFB-E55E-4686-BC16-65C9C12D0999}"/>
    <hyperlink ref="E31" r:id="rId219" xr:uid="{2ACC1C2C-AD77-404B-A8AD-BD80D9C2B07E}"/>
    <hyperlink ref="E316" r:id="rId220" xr:uid="{ACF5915D-AC00-4958-B97B-8E8B90BEE8F4}"/>
    <hyperlink ref="E230" r:id="rId221" xr:uid="{CA6B2DAC-8DC0-4A38-8F95-67A08483386B}"/>
    <hyperlink ref="E231" r:id="rId222" xr:uid="{CC788EEA-D569-417E-A66E-476625F4B73A}"/>
    <hyperlink ref="E232" r:id="rId223" xr:uid="{261A2022-4E01-4A57-B078-A89E8AFC5E5B}"/>
    <hyperlink ref="E235" r:id="rId224" xr:uid="{564FE01B-F38E-4C42-A923-ECC851AE4D2B}"/>
    <hyperlink ref="E234" r:id="rId225" xr:uid="{541CB70B-049F-46F4-A951-626B8C1F91E7}"/>
    <hyperlink ref="E233" r:id="rId226" xr:uid="{0E707A49-EEDD-4FEA-9AC4-1901C0469B90}"/>
    <hyperlink ref="E317" r:id="rId227" xr:uid="{9E30FAB4-FE6F-4D1D-A7A1-FF2DBB0D9D42}"/>
    <hyperlink ref="E238" r:id="rId228" xr:uid="{E8BE53FE-E436-4468-B235-DFCFE6178545}"/>
    <hyperlink ref="E239" r:id="rId229" xr:uid="{7AC75361-8C87-4F9C-8C43-5347F2DE3738}"/>
    <hyperlink ref="E237" r:id="rId230" xr:uid="{6F882E0A-B8BA-4924-BF3B-98335A560582}"/>
    <hyperlink ref="E318" r:id="rId231" xr:uid="{BF4AD56F-9310-4580-9F65-D96A30D0FAF2}"/>
    <hyperlink ref="E240" r:id="rId232" xr:uid="{F360624D-96E6-4776-BE66-F6DED8B6D2A2}"/>
    <hyperlink ref="E241" r:id="rId233" xr:uid="{920A9538-6359-40B5-8003-95BA5B3532B6}"/>
    <hyperlink ref="E242" r:id="rId234" xr:uid="{96EBF347-66EB-417A-B644-718558206CB1}"/>
    <hyperlink ref="E17" r:id="rId235" xr:uid="{D56B2F7F-FE9D-4BD3-BA28-878F77E9FD44}"/>
    <hyperlink ref="E319" r:id="rId236" xr:uid="{B5A46E5C-2379-4D5C-A9F9-FAB2FF2D05AC}"/>
    <hyperlink ref="E321" r:id="rId237" xr:uid="{C2BE7666-1AA6-464D-B58A-0B8BA7D2C6D3}"/>
    <hyperlink ref="E320" r:id="rId238" xr:uid="{B6F4CF95-6BB2-4B8D-922E-69AC7C1E0D08}"/>
    <hyperlink ref="E323" r:id="rId239" xr:uid="{22EBE07C-1B52-4D3B-BC6B-4F2157FA0567}"/>
    <hyperlink ref="E322" r:id="rId240" xr:uid="{F023B4BB-ABC0-484E-B0F8-1491F05498FE}"/>
    <hyperlink ref="E324" r:id="rId241" xr:uid="{B38CC0CD-13E9-46D5-80FA-239421D94805}"/>
    <hyperlink ref="E243" r:id="rId242" xr:uid="{52221B51-373E-4AD4-A9E8-A252429862F5}"/>
    <hyperlink ref="E325" r:id="rId243" xr:uid="{E2BF1C57-919E-40A5-8432-E775AC8A9D63}"/>
    <hyperlink ref="E245" r:id="rId244" xr:uid="{B5D9EC1F-8EF1-4A70-AA10-791B9D67FFFC}"/>
    <hyperlink ref="E244" r:id="rId245" xr:uid="{7A429932-C07B-47E3-BF01-A6632D9DA81A}"/>
    <hyperlink ref="E219" r:id="rId246" xr:uid="{5A35EAC0-9677-45E0-B64F-4E9CB4558F04}"/>
    <hyperlink ref="E247" r:id="rId247" xr:uid="{CFC084C0-8117-4B1B-B557-919A489D7677}"/>
    <hyperlink ref="E250" r:id="rId248" xr:uid="{D9AD57B9-F0B9-46F4-BB18-D56AAA359FE6}"/>
    <hyperlink ref="E248" r:id="rId249" xr:uid="{FB116D05-A39A-4D00-9248-BDC0C4BFCE3D}"/>
    <hyperlink ref="E327" r:id="rId250" xr:uid="{35025716-C52A-46C4-ACD5-AA3D37C8683B}"/>
    <hyperlink ref="E249" r:id="rId251" xr:uid="{5C3DA854-DA03-4869-B879-0D4826C1D976}"/>
    <hyperlink ref="E251" r:id="rId252" xr:uid="{4D9BBC06-6C32-4403-A1D6-947A2A0976B4}"/>
    <hyperlink ref="E252" r:id="rId253" xr:uid="{64A6E145-163E-4059-BBD4-5B39F09B3266}"/>
    <hyperlink ref="E328" r:id="rId254" xr:uid="{E446E077-A181-4D60-819D-7092434E72E8}"/>
    <hyperlink ref="E32" r:id="rId255" xr:uid="{3C6C4300-A8E1-4299-B08B-B5580DF278AA}"/>
    <hyperlink ref="E253" r:id="rId256" xr:uid="{AD7B4D12-259A-4894-A1E7-0A40956D1EAD}"/>
    <hyperlink ref="E33" r:id="rId257" xr:uid="{74148005-70BC-474F-B5B1-3CEF2B325D3D}"/>
    <hyperlink ref="E256" r:id="rId258" xr:uid="{BF045D14-F04C-42D1-8E31-6429A033F5ED}"/>
    <hyperlink ref="E255" r:id="rId259" xr:uid="{79720BD6-E96C-47A0-9E76-B809F41B5586}"/>
    <hyperlink ref="E329" r:id="rId260" xr:uid="{FFB9FB1A-9784-40BB-8976-7C287358D6AA}"/>
    <hyperlink ref="E258" r:id="rId261" xr:uid="{96C7B904-1E09-4E5F-9AAF-1792B899278D}"/>
    <hyperlink ref="E330" r:id="rId262" xr:uid="{328F4805-5178-4F23-A126-C2652224D491}"/>
    <hyperlink ref="E259" r:id="rId263" xr:uid="{DE23830B-5CEF-4801-A361-3A8DC0E6C278}"/>
    <hyperlink ref="E236" r:id="rId264" xr:uid="{723ED279-7F3F-42F5-A3BA-900BE26D8102}"/>
    <hyperlink ref="E326" r:id="rId265" xr:uid="{28D3BFB3-5A1B-452E-B91D-A782C0666E68}"/>
    <hyperlink ref="E254" r:id="rId266" xr:uid="{F5B93636-3DAD-4270-B11F-C97980B00570}"/>
    <hyperlink ref="E257" r:id="rId267" xr:uid="{A238B5B5-2E7E-4B17-BB3D-DFC6888F8BC0}"/>
    <hyperlink ref="E262" r:id="rId268" xr:uid="{5D50B6A0-51BA-48E1-8D3E-D926178B129F}"/>
    <hyperlink ref="E263" r:id="rId269" xr:uid="{D2773DD6-3118-4570-A320-5E21063E150C}"/>
    <hyperlink ref="E332" r:id="rId270" xr:uid="{F31259EB-246B-4B2F-9A48-0009A148D326}"/>
    <hyperlink ref="E331" r:id="rId271" xr:uid="{41D120DE-5E1E-4D18-9F92-C06ED6E51D1E}"/>
    <hyperlink ref="E261" r:id="rId272" xr:uid="{AC4F6260-6225-48C3-8C4E-B6D2CEF72A3D}"/>
    <hyperlink ref="E260" r:id="rId273" xr:uid="{3466256C-D5FF-4227-89D8-7FEF8A2D410A}"/>
    <hyperlink ref="E44" r:id="rId274" xr:uid="{F593C0E1-E662-47F0-8874-F7555504731C}"/>
    <hyperlink ref="E264" r:id="rId275" xr:uid="{66A1B06A-AD6F-47A9-BA2F-3B41BF777FC3}"/>
    <hyperlink ref="E3" r:id="rId276" xr:uid="{83B0F53A-BB4E-4C01-98B0-E474D7CE4323}"/>
    <hyperlink ref="E265" r:id="rId277" xr:uid="{6F4A6561-1FE1-47E4-A050-9EC474ACE408}"/>
    <hyperlink ref="E266" r:id="rId278" xr:uid="{E8B9999A-7F89-4435-86B0-7CD6782EAD5B}"/>
    <hyperlink ref="E268" r:id="rId279" xr:uid="{B6E6D1EF-CADB-864A-80A7-97580ACE8114}"/>
    <hyperlink ref="E333" r:id="rId280" xr:uid="{F391FFB8-5056-D540-8E24-79EB98FC9BBC}"/>
    <hyperlink ref="E334" r:id="rId281" xr:uid="{227D679B-24E0-5049-93F4-33553C4D15E2}"/>
    <hyperlink ref="E267" r:id="rId282" xr:uid="{93B5FB08-0F83-5B41-BDCE-8D91E1B2FA83}"/>
    <hyperlink ref="E270" r:id="rId283" xr:uid="{9BC30914-BCE8-F243-906D-320CF4E693EF}"/>
    <hyperlink ref="E269" r:id="rId284" xr:uid="{023CC0D5-3156-B647-B310-45F054CA7CED}"/>
    <hyperlink ref="E272" r:id="rId285" xr:uid="{C85357AC-D531-8F47-AACC-EBC5542BFA44}"/>
    <hyperlink ref="E271" r:id="rId286" xr:uid="{14EBDEB6-96CA-B147-83AE-E894E7EC05BB}"/>
    <hyperlink ref="E7" r:id="rId287" xr:uid="{C28E7FB1-5351-7A4D-89FB-0C70DCC5865A}"/>
    <hyperlink ref="E6" r:id="rId288" xr:uid="{1BE2FBD3-57E0-9E4F-AEDC-1E795988B2CD}"/>
    <hyperlink ref="E335" r:id="rId289" xr:uid="{A84BFDE0-BF14-4548-967B-D9FECAC1F7E9}"/>
    <hyperlink ref="E9" r:id="rId290" xr:uid="{008F42F3-31FA-DB49-8F15-15043D7A4D9D}"/>
    <hyperlink ref="E8" r:id="rId291" xr:uid="{3466CBE1-79AA-6E44-A33F-7E9B4DDBECEC}"/>
    <hyperlink ref="E246" r:id="rId292" xr:uid="{95DE71EA-39D0-459B-BED8-BA510FC2EBA8}"/>
    <hyperlink ref="E273" r:id="rId293" xr:uid="{5594ED94-2FF3-504B-BE2A-88E7D49DDA5C}"/>
    <hyperlink ref="E336" r:id="rId294" xr:uid="{7F4980FD-46FB-4E4C-907A-06AF188CF5E5}"/>
    <hyperlink ref="E337" r:id="rId295" xr:uid="{8C0D030C-8934-284E-853E-2B59F54F564D}"/>
    <hyperlink ref="E338" r:id="rId296" xr:uid="{A6542369-959D-7A48-A48D-922249B8269B}"/>
    <hyperlink ref="E18" r:id="rId297" xr:uid="{D27A3734-E2B8-8B4C-AE38-29095D70E9DF}"/>
    <hyperlink ref="E10" r:id="rId298" xr:uid="{0249EA19-A668-447F-8003-79A6C7634CCC}"/>
    <hyperlink ref="E339" r:id="rId299" xr:uid="{5E70BA25-1C8C-6E49-A99A-19F478FC872B}"/>
    <hyperlink ref="E275" r:id="rId300" xr:uid="{A48B1E61-3F01-694E-AB04-B867983A0089}"/>
    <hyperlink ref="E276" r:id="rId301" xr:uid="{4AD0CD57-FB8D-784F-AA2A-372E8A8B9E14}"/>
    <hyperlink ref="E19" r:id="rId302" xr:uid="{042EBFFF-7842-C94D-A5DB-7CA4B06ACDF5}"/>
    <hyperlink ref="E274" r:id="rId303" xr:uid="{5C049F7B-463C-4E46-BE98-6C0FFAB85325}"/>
    <hyperlink ref="E340" r:id="rId304" xr:uid="{C9E27275-4AA9-C449-8027-FF144FDE6162}"/>
    <hyperlink ref="E341" r:id="rId305" xr:uid="{A5E1F46F-FA3C-5C42-9E64-783CE3EC382D}"/>
    <hyperlink ref="E11" r:id="rId306" xr:uid="{9A88FE58-34FB-4D4B-94F9-CD48BA60F190}"/>
    <hyperlink ref="E20" r:id="rId307" xr:uid="{F2E57E64-ADED-1D48-BF91-49593444E39E}"/>
    <hyperlink ref="E342" r:id="rId308" xr:uid="{2C92FFE2-CD07-F645-97A1-B975B80525A8}"/>
    <hyperlink ref="E22" r:id="rId309" xr:uid="{84DB7F8D-062B-3441-BEBE-A3627505AE1D}"/>
    <hyperlink ref="E21" r:id="rId310" xr:uid="{06238C38-7603-7741-A65E-9F110B0596F0}"/>
    <hyperlink ref="E343" r:id="rId311" xr:uid="{54825A02-2B1F-3F42-9C3C-AEDEF8233832}"/>
    <hyperlink ref="E12" r:id="rId312" xr:uid="{57E32719-E863-C045-9F55-2ACC2012C012}"/>
    <hyperlink ref="E23" r:id="rId313" xr:uid="{6AD3E611-226A-7C45-BE63-D4F1ACA869F3}"/>
    <hyperlink ref="E344" r:id="rId314" xr:uid="{7757CF77-F067-8C44-AFBE-DD7F4AE946D9}"/>
    <hyperlink ref="E26" r:id="rId315" xr:uid="{1492E615-018B-3F49-9ABE-3547111A9BBA}"/>
    <hyperlink ref="E277" r:id="rId316" display="ortizjulieta169@gmail.com" xr:uid="{E3A4F31A-1B51-B040-B2DC-92BBDDC69441}"/>
    <hyperlink ref="E25" r:id="rId317" xr:uid="{B0C8D419-195E-344B-B45A-24B12EAD6445}"/>
    <hyperlink ref="E34" r:id="rId318" display="dvaquel@sodimac.com.ar" xr:uid="{6E3742F1-B9A8-2B41-A004-60BCD5725CCC}"/>
    <hyperlink ref="E24" r:id="rId319" xr:uid="{45633A3C-7C2F-0540-BBF0-ADA9FD406D64}"/>
    <hyperlink ref="E28" r:id="rId320" xr:uid="{67DEB0BE-BFFF-1C44-82A6-9D2D76050C7B}"/>
    <hyperlink ref="E27" r:id="rId321" xr:uid="{10271DA0-2C47-1644-BB77-3C6CAF351421}"/>
    <hyperlink ref="E5" r:id="rId322" xr:uid="{C885B2AF-111B-9642-A6A9-9D77E59FF83B}"/>
    <hyperlink ref="E4" r:id="rId323" xr:uid="{B9C5465F-5841-2949-AF03-0F5238F284C2}"/>
    <hyperlink ref="E13" r:id="rId324" xr:uid="{ADAB917A-6E6A-2A4A-B66B-EDBF050ABB3A}"/>
    <hyperlink ref="E345" r:id="rId325" xr:uid="{95B2713D-D85F-5046-8798-9A8F9B5FB7FE}"/>
    <hyperlink ref="E350" r:id="rId326" xr:uid="{0F6036D3-A021-CD47-9BAA-E0BFEDF01C1E}"/>
    <hyperlink ref="E14" r:id="rId327" xr:uid="{606F2F41-CD2A-284D-A684-DC31D70C90A8}"/>
    <hyperlink ref="E16" r:id="rId328" xr:uid="{4D2E95BE-E9FB-6843-8990-4BC6E8B57C9C}"/>
    <hyperlink ref="E15" r:id="rId329" xr:uid="{EB0C85B5-EB9C-304A-884A-A29F681BB456}"/>
    <hyperlink ref="E2" r:id="rId330" xr:uid="{9D896210-A23F-E44F-9DF9-F43AD2888088}"/>
  </hyperlinks>
  <pageMargins left="0.25" right="0.25" top="0.75" bottom="0.75" header="0.3" footer="0.3"/>
  <pageSetup paperSize="9" scale="82" orientation="landscape" r:id="rId331"/>
  <extLst>
    <ext xmlns:x14="http://schemas.microsoft.com/office/spreadsheetml/2009/9/main" uri="{CCE6A557-97BC-4b89-ADB6-D9C93CAAB3DF}">
      <x14:dataValidations xmlns:xm="http://schemas.microsoft.com/office/excel/2006/main" count="1">
        <x14:dataValidation type="list" allowBlank="1" showInputMessage="1" showErrorMessage="1" xr:uid="{7AC98651-774B-4E7E-B405-823CE00D1801}">
          <x14:formula1>
            <xm:f>datos!$A$3:$A$11</xm:f>
          </x14:formula1>
          <xm:sqref>K6:K350 K1:K4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A0595-0E2A-4203-BE27-AEC18A8C3602}">
  <sheetPr filterMode="1">
    <pageSetUpPr fitToPage="1"/>
  </sheetPr>
  <dimension ref="A1:S45"/>
  <sheetViews>
    <sheetView showGridLines="0" zoomScale="110" zoomScaleNormal="110" workbookViewId="0">
      <selection activeCell="N36" sqref="N36"/>
    </sheetView>
  </sheetViews>
  <sheetFormatPr baseColWidth="10" defaultColWidth="9.1640625" defaultRowHeight="22.5" customHeight="1" outlineLevelCol="1" x14ac:dyDescent="0.2"/>
  <cols>
    <col min="1" max="1" width="12.5" style="91" bestFit="1" customWidth="1"/>
    <col min="2" max="2" width="9" style="91" bestFit="1" customWidth="1"/>
    <col min="3" max="4" width="11.1640625" style="82" customWidth="1"/>
    <col min="5" max="5" width="6" style="82" hidden="1" customWidth="1" outlineLevel="1"/>
    <col min="6" max="6" width="9.5" style="91" hidden="1" customWidth="1" outlineLevel="1"/>
    <col min="7" max="7" width="10.1640625" style="91" hidden="1" customWidth="1" outlineLevel="1"/>
    <col min="8" max="8" width="22" style="82" hidden="1" customWidth="1" outlineLevel="1"/>
    <col min="9" max="9" width="7.5" style="93" hidden="1" customWidth="1" outlineLevel="1"/>
    <col min="10" max="10" width="8.5" style="94" customWidth="1" collapsed="1"/>
    <col min="11" max="13" width="11.5" style="94" customWidth="1"/>
    <col min="14" max="14" width="9.83203125" style="94" customWidth="1"/>
    <col min="15" max="15" width="11" style="82" customWidth="1"/>
    <col min="16" max="16" width="73.5" style="95" customWidth="1"/>
    <col min="17" max="17" width="4.5" style="81" customWidth="1"/>
    <col min="18" max="18" width="8.5" style="82" bestFit="1" customWidth="1"/>
    <col min="19" max="19" width="16.83203125" style="83" customWidth="1"/>
    <col min="20" max="20" width="12.5" style="82" customWidth="1"/>
    <col min="21" max="16384" width="9.1640625" style="82"/>
  </cols>
  <sheetData>
    <row r="1" spans="1:19" ht="22.5" customHeight="1" x14ac:dyDescent="0.2">
      <c r="A1" s="77" t="s">
        <v>1297</v>
      </c>
      <c r="B1" s="78" t="s">
        <v>1298</v>
      </c>
      <c r="C1" s="103" t="s">
        <v>1299</v>
      </c>
      <c r="D1" s="79" t="s">
        <v>1300</v>
      </c>
      <c r="E1" s="103" t="s">
        <v>1301</v>
      </c>
      <c r="F1" s="78" t="s">
        <v>64</v>
      </c>
      <c r="G1" s="78" t="s">
        <v>65</v>
      </c>
      <c r="H1" s="79" t="s">
        <v>1302</v>
      </c>
      <c r="I1" s="77" t="s">
        <v>23</v>
      </c>
      <c r="J1" s="78" t="s">
        <v>67</v>
      </c>
      <c r="K1" s="78" t="s">
        <v>1303</v>
      </c>
      <c r="L1" s="78" t="s">
        <v>1304</v>
      </c>
      <c r="M1" s="78" t="s">
        <v>1305</v>
      </c>
      <c r="N1" s="77" t="s">
        <v>1306</v>
      </c>
      <c r="O1" s="77" t="s">
        <v>1307</v>
      </c>
      <c r="P1" s="80" t="s">
        <v>26</v>
      </c>
    </row>
    <row r="2" spans="1:19" ht="22.5" hidden="1" customHeight="1" x14ac:dyDescent="0.2">
      <c r="A2" s="84">
        <v>44743</v>
      </c>
      <c r="B2" s="85">
        <v>10</v>
      </c>
      <c r="C2" s="86" t="s">
        <v>1308</v>
      </c>
      <c r="D2" s="86" t="s">
        <v>1309</v>
      </c>
      <c r="E2" s="86" t="s">
        <v>1310</v>
      </c>
      <c r="F2" s="84" t="s">
        <v>78</v>
      </c>
      <c r="G2" s="84" t="s">
        <v>1311</v>
      </c>
      <c r="H2" s="86" t="s">
        <v>1312</v>
      </c>
      <c r="I2" s="87" t="s">
        <v>13</v>
      </c>
      <c r="J2" s="37" t="s">
        <v>30</v>
      </c>
      <c r="K2" s="88" t="s">
        <v>1313</v>
      </c>
      <c r="L2" s="88" t="s">
        <v>1314</v>
      </c>
      <c r="M2" s="88"/>
      <c r="N2" s="89">
        <f ca="1">IF($L2="",-1,IF($L2="3 | Cerrado",$O2-$A2,TODAY()-$A2))</f>
        <v>760</v>
      </c>
      <c r="O2" s="84">
        <v>44744</v>
      </c>
      <c r="P2" s="90" t="s">
        <v>1315</v>
      </c>
    </row>
    <row r="3" spans="1:19" ht="22.5" hidden="1" customHeight="1" x14ac:dyDescent="0.2">
      <c r="A3" s="84">
        <v>44737</v>
      </c>
      <c r="B3" s="85">
        <v>10</v>
      </c>
      <c r="C3" s="86" t="s">
        <v>1316</v>
      </c>
      <c r="D3" s="86" t="s">
        <v>1317</v>
      </c>
      <c r="F3" s="84" t="s">
        <v>1318</v>
      </c>
      <c r="G3" s="84" t="s">
        <v>1319</v>
      </c>
      <c r="H3" s="86" t="s">
        <v>1320</v>
      </c>
      <c r="I3" s="87"/>
      <c r="J3" s="37" t="s">
        <v>87</v>
      </c>
      <c r="K3" s="88" t="s">
        <v>1313</v>
      </c>
      <c r="L3" s="88" t="s">
        <v>1314</v>
      </c>
      <c r="M3" s="88"/>
      <c r="N3" s="89">
        <f t="shared" ref="N3:N41" ca="1" si="0">IF($L3="",-1,IF($L3="3 | Cerrado",$O3-$A3,TODAY()-$A3))</f>
        <v>766</v>
      </c>
      <c r="O3" s="84">
        <v>44755</v>
      </c>
      <c r="P3" s="90" t="s">
        <v>1321</v>
      </c>
    </row>
    <row r="4" spans="1:19" ht="22.5" hidden="1" customHeight="1" x14ac:dyDescent="0.2">
      <c r="A4" s="84">
        <v>44749</v>
      </c>
      <c r="B4" s="85">
        <v>10</v>
      </c>
      <c r="C4" s="86" t="s">
        <v>1322</v>
      </c>
      <c r="D4" s="86" t="s">
        <v>1323</v>
      </c>
      <c r="E4" s="104" t="s">
        <v>1324</v>
      </c>
      <c r="F4" s="84" t="s">
        <v>78</v>
      </c>
      <c r="G4" s="84" t="s">
        <v>1311</v>
      </c>
      <c r="H4" s="86" t="s">
        <v>1325</v>
      </c>
      <c r="I4" s="87" t="s">
        <v>13</v>
      </c>
      <c r="J4" s="37" t="s">
        <v>87</v>
      </c>
      <c r="K4" s="88" t="s">
        <v>1313</v>
      </c>
      <c r="L4" s="88" t="s">
        <v>1326</v>
      </c>
      <c r="M4" s="88"/>
      <c r="N4" s="89">
        <f t="shared" ca="1" si="0"/>
        <v>754</v>
      </c>
      <c r="O4" s="84">
        <v>44750</v>
      </c>
      <c r="P4" s="90" t="s">
        <v>1327</v>
      </c>
    </row>
    <row r="5" spans="1:19" ht="22.5" hidden="1" customHeight="1" x14ac:dyDescent="0.2">
      <c r="A5" s="84">
        <v>44550</v>
      </c>
      <c r="B5" s="85">
        <v>10</v>
      </c>
      <c r="C5" s="86" t="s">
        <v>1328</v>
      </c>
      <c r="D5" s="86" t="s">
        <v>1309</v>
      </c>
      <c r="E5" s="86"/>
      <c r="F5" s="84"/>
      <c r="G5" s="84"/>
      <c r="H5" s="86" t="s">
        <v>1329</v>
      </c>
      <c r="I5" s="87" t="s">
        <v>13</v>
      </c>
      <c r="J5" s="37" t="s">
        <v>176</v>
      </c>
      <c r="K5" s="88" t="s">
        <v>1330</v>
      </c>
      <c r="L5" s="88" t="s">
        <v>1314</v>
      </c>
      <c r="M5" s="88"/>
      <c r="N5" s="89">
        <f t="shared" ca="1" si="0"/>
        <v>953</v>
      </c>
      <c r="O5" s="84">
        <v>44745</v>
      </c>
      <c r="P5" s="90" t="s">
        <v>1331</v>
      </c>
    </row>
    <row r="6" spans="1:19" ht="22.5" hidden="1" customHeight="1" x14ac:dyDescent="0.2">
      <c r="A6" s="84">
        <v>44551</v>
      </c>
      <c r="B6" s="85">
        <v>10</v>
      </c>
      <c r="C6" s="99" t="s">
        <v>1332</v>
      </c>
      <c r="D6" s="86" t="s">
        <v>1323</v>
      </c>
      <c r="E6" s="99"/>
      <c r="F6" s="84" t="s">
        <v>78</v>
      </c>
      <c r="G6" s="84" t="s">
        <v>1311</v>
      </c>
      <c r="H6" s="86" t="s">
        <v>1333</v>
      </c>
      <c r="I6" s="87" t="s">
        <v>13</v>
      </c>
      <c r="J6" s="37" t="s">
        <v>176</v>
      </c>
      <c r="K6" s="88" t="s">
        <v>1330</v>
      </c>
      <c r="L6" s="88" t="s">
        <v>1326</v>
      </c>
      <c r="M6" s="88"/>
      <c r="N6" s="89">
        <f t="shared" ca="1" si="0"/>
        <v>952</v>
      </c>
      <c r="O6" s="84">
        <v>44646</v>
      </c>
      <c r="P6" s="90" t="s">
        <v>1334</v>
      </c>
    </row>
    <row r="7" spans="1:19" ht="22.5" hidden="1" customHeight="1" x14ac:dyDescent="0.2">
      <c r="A7" s="84">
        <v>44614</v>
      </c>
      <c r="B7" s="85">
        <v>10</v>
      </c>
      <c r="C7" s="86" t="s">
        <v>1335</v>
      </c>
      <c r="D7" s="86" t="s">
        <v>1309</v>
      </c>
      <c r="E7" s="86"/>
      <c r="F7" s="84" t="s">
        <v>1336</v>
      </c>
      <c r="G7" s="85" t="s">
        <v>1337</v>
      </c>
      <c r="H7" s="86" t="s">
        <v>1338</v>
      </c>
      <c r="I7" s="87" t="s">
        <v>13</v>
      </c>
      <c r="J7" s="37" t="s">
        <v>176</v>
      </c>
      <c r="K7" s="88" t="s">
        <v>1330</v>
      </c>
      <c r="L7" s="88" t="s">
        <v>1326</v>
      </c>
      <c r="M7" s="88"/>
      <c r="N7" s="89">
        <f t="shared" ca="1" si="0"/>
        <v>889</v>
      </c>
      <c r="O7" s="84">
        <v>44646</v>
      </c>
      <c r="P7" s="102" t="s">
        <v>1339</v>
      </c>
      <c r="Q7" s="82"/>
      <c r="S7" s="82"/>
    </row>
    <row r="8" spans="1:19" ht="22.5" hidden="1" customHeight="1" x14ac:dyDescent="0.2">
      <c r="A8" s="84">
        <v>44579</v>
      </c>
      <c r="B8" s="85">
        <v>10</v>
      </c>
      <c r="C8" s="86" t="s">
        <v>1340</v>
      </c>
      <c r="D8" s="86" t="s">
        <v>81</v>
      </c>
      <c r="E8" s="86"/>
      <c r="F8" s="84"/>
      <c r="G8" s="85"/>
      <c r="H8" s="86" t="s">
        <v>1341</v>
      </c>
      <c r="I8" s="87" t="s">
        <v>13</v>
      </c>
      <c r="J8" s="37" t="s">
        <v>176</v>
      </c>
      <c r="K8" s="88" t="s">
        <v>1330</v>
      </c>
      <c r="L8" s="88" t="s">
        <v>1326</v>
      </c>
      <c r="M8" s="88"/>
      <c r="N8" s="89">
        <f t="shared" ca="1" si="0"/>
        <v>924</v>
      </c>
      <c r="O8" s="84">
        <v>44646</v>
      </c>
      <c r="P8" s="90" t="s">
        <v>1342</v>
      </c>
      <c r="Q8" s="82"/>
      <c r="S8" s="82"/>
    </row>
    <row r="9" spans="1:19" ht="22.5" hidden="1" customHeight="1" x14ac:dyDescent="0.2">
      <c r="A9" s="84">
        <v>44579</v>
      </c>
      <c r="B9" s="85">
        <v>10</v>
      </c>
      <c r="C9" s="86" t="s">
        <v>1343</v>
      </c>
      <c r="D9" s="86" t="s">
        <v>1323</v>
      </c>
      <c r="E9" s="86"/>
      <c r="F9" s="84" t="s">
        <v>1336</v>
      </c>
      <c r="G9" s="85" t="s">
        <v>1344</v>
      </c>
      <c r="H9" s="86" t="s">
        <v>1345</v>
      </c>
      <c r="I9" s="87" t="s">
        <v>50</v>
      </c>
      <c r="J9" s="37" t="s">
        <v>176</v>
      </c>
      <c r="K9" s="88" t="s">
        <v>1330</v>
      </c>
      <c r="L9" s="88" t="s">
        <v>1326</v>
      </c>
      <c r="M9" s="88"/>
      <c r="N9" s="89">
        <f t="shared" ca="1" si="0"/>
        <v>924</v>
      </c>
      <c r="O9" s="84">
        <v>44648</v>
      </c>
      <c r="P9" s="90" t="s">
        <v>1346</v>
      </c>
      <c r="Q9" s="82"/>
      <c r="S9" s="82"/>
    </row>
    <row r="10" spans="1:19" ht="22.5" hidden="1" customHeight="1" x14ac:dyDescent="0.2">
      <c r="A10" s="84">
        <v>44488</v>
      </c>
      <c r="B10" s="85">
        <v>10</v>
      </c>
      <c r="C10" s="86" t="s">
        <v>1347</v>
      </c>
      <c r="D10" s="86" t="s">
        <v>1348</v>
      </c>
      <c r="E10" s="86"/>
      <c r="F10" s="84" t="s">
        <v>78</v>
      </c>
      <c r="G10" s="85" t="s">
        <v>1311</v>
      </c>
      <c r="H10" s="86" t="s">
        <v>1349</v>
      </c>
      <c r="I10" s="87" t="s">
        <v>50</v>
      </c>
      <c r="J10" s="37" t="s">
        <v>176</v>
      </c>
      <c r="K10" s="88" t="s">
        <v>1330</v>
      </c>
      <c r="L10" s="88" t="s">
        <v>1326</v>
      </c>
      <c r="M10" s="88"/>
      <c r="N10" s="89">
        <f t="shared" ca="1" si="0"/>
        <v>1015</v>
      </c>
      <c r="O10" s="84">
        <v>44669</v>
      </c>
      <c r="P10" s="90" t="s">
        <v>1350</v>
      </c>
      <c r="Q10" s="82"/>
      <c r="S10" s="82"/>
    </row>
    <row r="11" spans="1:19" ht="22.5" hidden="1" customHeight="1" x14ac:dyDescent="0.2">
      <c r="A11" s="84">
        <v>44658</v>
      </c>
      <c r="B11" s="85">
        <v>10</v>
      </c>
      <c r="C11" s="86" t="s">
        <v>1351</v>
      </c>
      <c r="D11" s="86" t="s">
        <v>81</v>
      </c>
      <c r="E11" s="86"/>
      <c r="F11" s="84" t="s">
        <v>1352</v>
      </c>
      <c r="G11" s="84" t="s">
        <v>1311</v>
      </c>
      <c r="H11" s="86" t="s">
        <v>1353</v>
      </c>
      <c r="I11" s="87" t="s">
        <v>50</v>
      </c>
      <c r="J11" s="37" t="s">
        <v>176</v>
      </c>
      <c r="K11" s="88" t="s">
        <v>1330</v>
      </c>
      <c r="L11" s="88" t="s">
        <v>1326</v>
      </c>
      <c r="M11" s="88"/>
      <c r="N11" s="89">
        <f t="shared" ca="1" si="0"/>
        <v>845</v>
      </c>
      <c r="O11" s="84">
        <v>44678</v>
      </c>
      <c r="P11" s="90" t="s">
        <v>1354</v>
      </c>
      <c r="Q11" s="82"/>
      <c r="S11" s="82"/>
    </row>
    <row r="12" spans="1:19" ht="22.5" hidden="1" customHeight="1" x14ac:dyDescent="0.2">
      <c r="A12" s="84">
        <v>44602</v>
      </c>
      <c r="B12" s="85">
        <v>10</v>
      </c>
      <c r="C12" s="86" t="s">
        <v>1316</v>
      </c>
      <c r="D12" s="86" t="s">
        <v>81</v>
      </c>
      <c r="E12" s="86"/>
      <c r="F12" s="84" t="s">
        <v>1336</v>
      </c>
      <c r="G12" s="85" t="s">
        <v>1337</v>
      </c>
      <c r="H12" s="86" t="s">
        <v>1355</v>
      </c>
      <c r="I12" s="87" t="s">
        <v>13</v>
      </c>
      <c r="J12" s="37" t="s">
        <v>176</v>
      </c>
      <c r="K12" s="88" t="s">
        <v>1330</v>
      </c>
      <c r="L12" s="88" t="s">
        <v>1326</v>
      </c>
      <c r="M12" s="88"/>
      <c r="N12" s="89">
        <f t="shared" ca="1" si="0"/>
        <v>901</v>
      </c>
      <c r="O12" s="84">
        <v>44679</v>
      </c>
      <c r="P12" s="90" t="s">
        <v>1356</v>
      </c>
      <c r="Q12" s="82"/>
      <c r="S12" s="82"/>
    </row>
    <row r="13" spans="1:19" ht="22.5" hidden="1" customHeight="1" x14ac:dyDescent="0.2">
      <c r="A13" s="84">
        <v>44672</v>
      </c>
      <c r="B13" s="85">
        <v>10</v>
      </c>
      <c r="C13" s="86" t="s">
        <v>1357</v>
      </c>
      <c r="D13" s="86" t="s">
        <v>1358</v>
      </c>
      <c r="E13" s="86"/>
      <c r="F13" s="84" t="s">
        <v>1318</v>
      </c>
      <c r="G13" s="84" t="s">
        <v>1319</v>
      </c>
      <c r="H13" s="86" t="s">
        <v>1359</v>
      </c>
      <c r="I13" s="87" t="s">
        <v>13</v>
      </c>
      <c r="J13" s="37" t="s">
        <v>176</v>
      </c>
      <c r="K13" s="88" t="s">
        <v>1330</v>
      </c>
      <c r="L13" s="88" t="s">
        <v>1326</v>
      </c>
      <c r="M13" s="88"/>
      <c r="N13" s="89">
        <f t="shared" ca="1" si="0"/>
        <v>831</v>
      </c>
      <c r="O13" s="84">
        <v>44684</v>
      </c>
      <c r="P13" s="90" t="s">
        <v>1360</v>
      </c>
      <c r="Q13" s="82"/>
      <c r="S13" s="82"/>
    </row>
    <row r="14" spans="1:19" ht="22.5" hidden="1" customHeight="1" x14ac:dyDescent="0.2">
      <c r="A14" s="84">
        <v>44596</v>
      </c>
      <c r="B14" s="85">
        <v>10</v>
      </c>
      <c r="C14" s="86" t="s">
        <v>1361</v>
      </c>
      <c r="D14" s="86" t="s">
        <v>1323</v>
      </c>
      <c r="E14" s="86"/>
      <c r="F14" s="84" t="s">
        <v>1362</v>
      </c>
      <c r="G14" s="84" t="s">
        <v>1363</v>
      </c>
      <c r="H14" s="86" t="s">
        <v>1364</v>
      </c>
      <c r="I14" s="87" t="s">
        <v>13</v>
      </c>
      <c r="J14" s="37" t="s">
        <v>176</v>
      </c>
      <c r="K14" s="88" t="s">
        <v>1330</v>
      </c>
      <c r="L14" s="88" t="s">
        <v>1326</v>
      </c>
      <c r="M14" s="88"/>
      <c r="N14" s="89">
        <f t="shared" ca="1" si="0"/>
        <v>907</v>
      </c>
      <c r="O14" s="84">
        <v>44685</v>
      </c>
      <c r="P14" s="90" t="s">
        <v>1365</v>
      </c>
      <c r="Q14" s="82"/>
      <c r="S14" s="82"/>
    </row>
    <row r="15" spans="1:19" ht="22.5" hidden="1" customHeight="1" x14ac:dyDescent="0.2">
      <c r="A15" s="84">
        <v>44663</v>
      </c>
      <c r="B15" s="85">
        <v>10</v>
      </c>
      <c r="C15" s="86" t="s">
        <v>1366</v>
      </c>
      <c r="D15" s="86" t="s">
        <v>1309</v>
      </c>
      <c r="E15" s="86"/>
      <c r="F15" s="84" t="s">
        <v>1352</v>
      </c>
      <c r="G15" s="84" t="s">
        <v>1311</v>
      </c>
      <c r="H15" s="86" t="s">
        <v>1367</v>
      </c>
      <c r="I15" s="87" t="s">
        <v>50</v>
      </c>
      <c r="J15" s="37" t="s">
        <v>176</v>
      </c>
      <c r="K15" s="88" t="s">
        <v>1330</v>
      </c>
      <c r="L15" s="88" t="s">
        <v>1326</v>
      </c>
      <c r="M15" s="88"/>
      <c r="N15" s="89">
        <f t="shared" ca="1" si="0"/>
        <v>840</v>
      </c>
      <c r="O15" s="84">
        <v>44693</v>
      </c>
      <c r="P15" s="90" t="s">
        <v>1368</v>
      </c>
      <c r="Q15" s="82"/>
      <c r="S15" s="82"/>
    </row>
    <row r="16" spans="1:19" ht="22.5" hidden="1" customHeight="1" x14ac:dyDescent="0.2">
      <c r="A16" s="84">
        <v>44672</v>
      </c>
      <c r="B16" s="85">
        <v>10</v>
      </c>
      <c r="C16" s="86" t="s">
        <v>1369</v>
      </c>
      <c r="D16" s="86" t="s">
        <v>1309</v>
      </c>
      <c r="E16" s="86"/>
      <c r="F16" s="84" t="s">
        <v>1352</v>
      </c>
      <c r="G16" s="84" t="s">
        <v>1311</v>
      </c>
      <c r="H16" s="86" t="s">
        <v>1309</v>
      </c>
      <c r="I16" s="87" t="s">
        <v>50</v>
      </c>
      <c r="J16" s="37" t="s">
        <v>176</v>
      </c>
      <c r="K16" s="88" t="s">
        <v>1330</v>
      </c>
      <c r="L16" s="88" t="s">
        <v>1326</v>
      </c>
      <c r="M16" s="88"/>
      <c r="N16" s="89">
        <f t="shared" ca="1" si="0"/>
        <v>831</v>
      </c>
      <c r="O16" s="84">
        <v>44693</v>
      </c>
      <c r="P16" s="90" t="s">
        <v>1370</v>
      </c>
    </row>
    <row r="17" spans="1:19" ht="22.5" hidden="1" customHeight="1" x14ac:dyDescent="0.2">
      <c r="A17" s="84">
        <v>44382</v>
      </c>
      <c r="B17" s="85">
        <v>10</v>
      </c>
      <c r="C17" s="86" t="s">
        <v>1371</v>
      </c>
      <c r="D17" s="86" t="s">
        <v>1323</v>
      </c>
      <c r="E17" s="86"/>
      <c r="F17" s="84" t="s">
        <v>1362</v>
      </c>
      <c r="G17" s="85" t="s">
        <v>1372</v>
      </c>
      <c r="H17" s="86" t="s">
        <v>1373</v>
      </c>
      <c r="I17" s="87" t="s">
        <v>13</v>
      </c>
      <c r="J17" s="37" t="s">
        <v>176</v>
      </c>
      <c r="K17" s="88" t="s">
        <v>1330</v>
      </c>
      <c r="L17" s="88" t="s">
        <v>1326</v>
      </c>
      <c r="M17" s="88"/>
      <c r="N17" s="89">
        <f t="shared" ca="1" si="0"/>
        <v>1121</v>
      </c>
      <c r="O17" s="84">
        <v>44701</v>
      </c>
      <c r="P17" s="90" t="s">
        <v>1374</v>
      </c>
    </row>
    <row r="18" spans="1:19" ht="22.5" hidden="1" customHeight="1" x14ac:dyDescent="0.2">
      <c r="A18" s="84">
        <v>44711</v>
      </c>
      <c r="B18" s="85">
        <v>10</v>
      </c>
      <c r="C18" s="86" t="s">
        <v>1375</v>
      </c>
      <c r="D18" s="86" t="s">
        <v>1376</v>
      </c>
      <c r="E18" s="86"/>
      <c r="F18" s="84" t="s">
        <v>1318</v>
      </c>
      <c r="G18" s="84" t="s">
        <v>1319</v>
      </c>
      <c r="H18" s="86" t="s">
        <v>1377</v>
      </c>
      <c r="I18" s="87"/>
      <c r="J18" s="37" t="s">
        <v>176</v>
      </c>
      <c r="K18" s="88" t="s">
        <v>1330</v>
      </c>
      <c r="L18" s="88" t="s">
        <v>1326</v>
      </c>
      <c r="M18" s="88"/>
      <c r="N18" s="89">
        <f t="shared" ca="1" si="0"/>
        <v>792</v>
      </c>
      <c r="O18" s="84">
        <v>44755</v>
      </c>
      <c r="P18" s="90" t="s">
        <v>1378</v>
      </c>
    </row>
    <row r="19" spans="1:19" ht="22.5" hidden="1" customHeight="1" x14ac:dyDescent="0.2">
      <c r="A19" s="84">
        <v>44606</v>
      </c>
      <c r="B19" s="85">
        <v>10</v>
      </c>
      <c r="C19" s="86" t="s">
        <v>1379</v>
      </c>
      <c r="D19" s="86" t="s">
        <v>81</v>
      </c>
      <c r="E19" s="86"/>
      <c r="F19" s="84" t="s">
        <v>1336</v>
      </c>
      <c r="G19" s="85" t="s">
        <v>1337</v>
      </c>
      <c r="H19" s="86"/>
      <c r="I19" s="87" t="s">
        <v>13</v>
      </c>
      <c r="J19" s="37" t="s">
        <v>221</v>
      </c>
      <c r="K19" s="88" t="s">
        <v>1330</v>
      </c>
      <c r="L19" s="88" t="s">
        <v>1380</v>
      </c>
      <c r="M19" s="88"/>
      <c r="N19" s="89">
        <f t="shared" ca="1" si="0"/>
        <v>3</v>
      </c>
      <c r="O19" s="84">
        <v>44609</v>
      </c>
      <c r="P19" s="90" t="s">
        <v>1381</v>
      </c>
    </row>
    <row r="20" spans="1:19" ht="22.5" hidden="1" customHeight="1" x14ac:dyDescent="0.2">
      <c r="A20" s="84">
        <v>44602</v>
      </c>
      <c r="B20" s="85">
        <v>10</v>
      </c>
      <c r="C20" s="86" t="s">
        <v>1316</v>
      </c>
      <c r="D20" s="86" t="s">
        <v>1309</v>
      </c>
      <c r="E20" s="86"/>
      <c r="F20" s="84" t="s">
        <v>1336</v>
      </c>
      <c r="G20" s="85" t="s">
        <v>1337</v>
      </c>
      <c r="H20" s="86"/>
      <c r="I20" s="87" t="s">
        <v>13</v>
      </c>
      <c r="J20" s="37" t="s">
        <v>183</v>
      </c>
      <c r="K20" s="88" t="s">
        <v>1330</v>
      </c>
      <c r="L20" s="88" t="s">
        <v>1380</v>
      </c>
      <c r="M20" s="88" t="s">
        <v>1382</v>
      </c>
      <c r="N20" s="89">
        <f t="shared" ca="1" si="0"/>
        <v>22</v>
      </c>
      <c r="O20" s="84">
        <v>44624</v>
      </c>
      <c r="P20" s="90" t="s">
        <v>1383</v>
      </c>
    </row>
    <row r="21" spans="1:19" ht="22.5" hidden="1" customHeight="1" x14ac:dyDescent="0.2">
      <c r="A21" s="84">
        <v>44441</v>
      </c>
      <c r="B21" s="85">
        <v>10</v>
      </c>
      <c r="C21" s="99" t="s">
        <v>1384</v>
      </c>
      <c r="D21" s="86" t="s">
        <v>1323</v>
      </c>
      <c r="E21" s="99"/>
      <c r="F21" s="84" t="s">
        <v>1385</v>
      </c>
      <c r="G21" s="84" t="s">
        <v>1319</v>
      </c>
      <c r="H21" s="86" t="s">
        <v>1386</v>
      </c>
      <c r="I21" s="87" t="s">
        <v>13</v>
      </c>
      <c r="J21" s="37" t="s">
        <v>221</v>
      </c>
      <c r="K21" s="88" t="s">
        <v>1330</v>
      </c>
      <c r="L21" s="88" t="s">
        <v>1380</v>
      </c>
      <c r="M21" s="88"/>
      <c r="N21" s="89">
        <f t="shared" ca="1" si="0"/>
        <v>187</v>
      </c>
      <c r="O21" s="84">
        <v>44628</v>
      </c>
      <c r="P21" s="90" t="s">
        <v>1387</v>
      </c>
      <c r="Q21" s="82"/>
      <c r="S21" s="82"/>
    </row>
    <row r="22" spans="1:19" ht="22.5" hidden="1" customHeight="1" x14ac:dyDescent="0.2">
      <c r="A22" s="84">
        <v>44586</v>
      </c>
      <c r="B22" s="85">
        <v>10</v>
      </c>
      <c r="C22" s="86" t="s">
        <v>1388</v>
      </c>
      <c r="D22" s="86" t="s">
        <v>76</v>
      </c>
      <c r="E22" s="86"/>
      <c r="F22" s="84" t="s">
        <v>78</v>
      </c>
      <c r="G22" s="85" t="s">
        <v>1311</v>
      </c>
      <c r="H22" s="86" t="s">
        <v>1389</v>
      </c>
      <c r="I22" s="87" t="s">
        <v>13</v>
      </c>
      <c r="J22" s="37" t="s">
        <v>183</v>
      </c>
      <c r="K22" s="88" t="s">
        <v>1330</v>
      </c>
      <c r="L22" s="88" t="s">
        <v>1380</v>
      </c>
      <c r="M22" s="88" t="s">
        <v>1382</v>
      </c>
      <c r="N22" s="89">
        <f t="shared" ca="1" si="0"/>
        <v>43</v>
      </c>
      <c r="O22" s="84">
        <v>44629</v>
      </c>
      <c r="P22" s="90" t="s">
        <v>1390</v>
      </c>
      <c r="Q22" s="82"/>
      <c r="S22" s="82"/>
    </row>
    <row r="23" spans="1:19" ht="22.5" hidden="1" customHeight="1" x14ac:dyDescent="0.2">
      <c r="A23" s="84">
        <v>44567</v>
      </c>
      <c r="B23" s="85">
        <v>10</v>
      </c>
      <c r="C23" s="101" t="s">
        <v>1391</v>
      </c>
      <c r="D23" s="86" t="s">
        <v>1309</v>
      </c>
      <c r="E23" s="101"/>
      <c r="F23" s="84" t="s">
        <v>1336</v>
      </c>
      <c r="G23" s="85" t="s">
        <v>1337</v>
      </c>
      <c r="H23" s="86" t="s">
        <v>1392</v>
      </c>
      <c r="I23" s="87" t="s">
        <v>50</v>
      </c>
      <c r="J23" s="37" t="s">
        <v>221</v>
      </c>
      <c r="K23" s="88" t="s">
        <v>1330</v>
      </c>
      <c r="L23" s="88" t="s">
        <v>1380</v>
      </c>
      <c r="M23" s="88"/>
      <c r="N23" s="89">
        <f t="shared" ca="1" si="0"/>
        <v>62</v>
      </c>
      <c r="O23" s="84">
        <v>44629</v>
      </c>
      <c r="P23" s="90" t="s">
        <v>1393</v>
      </c>
      <c r="Q23" s="82"/>
      <c r="S23" s="82"/>
    </row>
    <row r="24" spans="1:19" ht="22.5" hidden="1" customHeight="1" x14ac:dyDescent="0.2">
      <c r="A24" s="84">
        <v>44614</v>
      </c>
      <c r="B24" s="85">
        <v>10</v>
      </c>
      <c r="C24" s="86" t="s">
        <v>1394</v>
      </c>
      <c r="D24" s="86" t="s">
        <v>1323</v>
      </c>
      <c r="E24" s="86"/>
      <c r="F24" s="84" t="s">
        <v>1385</v>
      </c>
      <c r="G24" s="85" t="s">
        <v>1319</v>
      </c>
      <c r="H24" s="86"/>
      <c r="I24" s="87" t="s">
        <v>13</v>
      </c>
      <c r="J24" s="37" t="s">
        <v>221</v>
      </c>
      <c r="K24" s="88" t="s">
        <v>1330</v>
      </c>
      <c r="L24" s="88" t="s">
        <v>1380</v>
      </c>
      <c r="M24" s="88"/>
      <c r="N24" s="89">
        <f t="shared" ca="1" si="0"/>
        <v>15</v>
      </c>
      <c r="O24" s="84">
        <v>44629</v>
      </c>
      <c r="P24" s="90" t="s">
        <v>1395</v>
      </c>
      <c r="Q24" s="82"/>
      <c r="S24" s="82"/>
    </row>
    <row r="25" spans="1:19" ht="22.5" hidden="1" customHeight="1" x14ac:dyDescent="0.2">
      <c r="A25" s="84">
        <v>44609</v>
      </c>
      <c r="B25" s="85">
        <v>10</v>
      </c>
      <c r="C25" s="86" t="s">
        <v>1396</v>
      </c>
      <c r="D25" s="86" t="s">
        <v>1309</v>
      </c>
      <c r="E25" s="86"/>
      <c r="F25" s="84" t="s">
        <v>78</v>
      </c>
      <c r="G25" s="85" t="s">
        <v>1311</v>
      </c>
      <c r="H25" s="86" t="s">
        <v>1397</v>
      </c>
      <c r="I25" s="87" t="s">
        <v>13</v>
      </c>
      <c r="J25" s="37" t="s">
        <v>221</v>
      </c>
      <c r="K25" s="88" t="s">
        <v>1330</v>
      </c>
      <c r="L25" s="88" t="s">
        <v>1380</v>
      </c>
      <c r="M25" s="88"/>
      <c r="N25" s="89">
        <f t="shared" ca="1" si="0"/>
        <v>20</v>
      </c>
      <c r="O25" s="84">
        <v>44629</v>
      </c>
      <c r="P25" s="90" t="s">
        <v>1398</v>
      </c>
      <c r="Q25" s="82"/>
      <c r="S25" s="82"/>
    </row>
    <row r="26" spans="1:19" ht="22.5" hidden="1" customHeight="1" x14ac:dyDescent="0.2">
      <c r="A26" s="84">
        <v>44516</v>
      </c>
      <c r="B26" s="85">
        <v>10</v>
      </c>
      <c r="C26" s="99" t="s">
        <v>1399</v>
      </c>
      <c r="D26" s="86" t="s">
        <v>1309</v>
      </c>
      <c r="E26" s="99"/>
      <c r="F26" s="84" t="s">
        <v>1400</v>
      </c>
      <c r="G26" s="84" t="s">
        <v>1401</v>
      </c>
      <c r="H26" s="86" t="s">
        <v>1402</v>
      </c>
      <c r="I26" s="87" t="s">
        <v>50</v>
      </c>
      <c r="J26" s="37" t="s">
        <v>221</v>
      </c>
      <c r="K26" s="88" t="s">
        <v>1330</v>
      </c>
      <c r="L26" s="88" t="s">
        <v>1380</v>
      </c>
      <c r="M26" s="88"/>
      <c r="N26" s="89">
        <f t="shared" ca="1" si="0"/>
        <v>132</v>
      </c>
      <c r="O26" s="84">
        <v>44648</v>
      </c>
      <c r="P26" s="90" t="s">
        <v>1403</v>
      </c>
      <c r="Q26" s="82"/>
      <c r="S26" s="82"/>
    </row>
    <row r="27" spans="1:19" ht="22.5" hidden="1" customHeight="1" x14ac:dyDescent="0.2">
      <c r="A27" s="84">
        <v>44692</v>
      </c>
      <c r="B27" s="85">
        <v>10</v>
      </c>
      <c r="C27" s="86" t="s">
        <v>1357</v>
      </c>
      <c r="D27" s="86" t="s">
        <v>1358</v>
      </c>
      <c r="E27" s="86"/>
      <c r="F27" s="84" t="s">
        <v>1318</v>
      </c>
      <c r="G27" s="84" t="s">
        <v>1319</v>
      </c>
      <c r="H27" s="86" t="s">
        <v>1404</v>
      </c>
      <c r="I27" s="87" t="s">
        <v>50</v>
      </c>
      <c r="J27" s="37" t="s">
        <v>176</v>
      </c>
      <c r="K27" s="88" t="s">
        <v>1330</v>
      </c>
      <c r="L27" s="88" t="s">
        <v>1380</v>
      </c>
      <c r="M27" s="88"/>
      <c r="N27" s="89">
        <f t="shared" ca="1" si="0"/>
        <v>2</v>
      </c>
      <c r="O27" s="84">
        <v>44694</v>
      </c>
      <c r="P27" s="90" t="s">
        <v>1405</v>
      </c>
      <c r="Q27" s="82"/>
      <c r="S27" s="82"/>
    </row>
    <row r="28" spans="1:19" ht="22.5" hidden="1" customHeight="1" x14ac:dyDescent="0.2">
      <c r="A28" s="84">
        <v>44512</v>
      </c>
      <c r="B28" s="85">
        <v>10</v>
      </c>
      <c r="C28" s="86" t="s">
        <v>1406</v>
      </c>
      <c r="D28" s="86" t="s">
        <v>1323</v>
      </c>
      <c r="E28" s="86"/>
      <c r="F28" s="84" t="s">
        <v>1362</v>
      </c>
      <c r="G28" s="85" t="s">
        <v>1407</v>
      </c>
      <c r="H28" s="86" t="s">
        <v>1408</v>
      </c>
      <c r="I28" s="87" t="s">
        <v>13</v>
      </c>
      <c r="J28" s="37" t="s">
        <v>221</v>
      </c>
      <c r="K28" s="88" t="s">
        <v>1330</v>
      </c>
      <c r="L28" s="88" t="s">
        <v>1380</v>
      </c>
      <c r="M28" s="88"/>
      <c r="N28" s="89">
        <f t="shared" ca="1" si="0"/>
        <v>66</v>
      </c>
      <c r="O28" s="84">
        <v>44578</v>
      </c>
      <c r="P28" s="90" t="s">
        <v>1409</v>
      </c>
      <c r="Q28" s="82"/>
      <c r="S28" s="82"/>
    </row>
    <row r="29" spans="1:19" ht="22.5" hidden="1" customHeight="1" x14ac:dyDescent="0.2">
      <c r="A29" s="84">
        <v>44532</v>
      </c>
      <c r="B29" s="85">
        <v>10</v>
      </c>
      <c r="C29" s="86" t="s">
        <v>1375</v>
      </c>
      <c r="D29" s="86" t="s">
        <v>1323</v>
      </c>
      <c r="E29" s="86"/>
      <c r="F29" s="84" t="s">
        <v>1362</v>
      </c>
      <c r="G29" s="85" t="s">
        <v>1410</v>
      </c>
      <c r="H29" s="86" t="s">
        <v>1411</v>
      </c>
      <c r="I29" s="87" t="s">
        <v>13</v>
      </c>
      <c r="J29" s="37" t="s">
        <v>183</v>
      </c>
      <c r="K29" s="88" t="s">
        <v>1330</v>
      </c>
      <c r="L29" s="88" t="s">
        <v>1380</v>
      </c>
      <c r="M29" s="88" t="s">
        <v>1382</v>
      </c>
      <c r="N29" s="89">
        <f t="shared" ca="1" si="0"/>
        <v>48</v>
      </c>
      <c r="O29" s="84">
        <v>44580</v>
      </c>
      <c r="P29" s="90" t="s">
        <v>1412</v>
      </c>
      <c r="Q29" s="82"/>
      <c r="S29" s="82"/>
    </row>
    <row r="30" spans="1:19" ht="22.5" hidden="1" customHeight="1" x14ac:dyDescent="0.2">
      <c r="A30" s="84">
        <v>44419</v>
      </c>
      <c r="B30" s="85">
        <v>10</v>
      </c>
      <c r="C30" s="86" t="s">
        <v>1413</v>
      </c>
      <c r="D30" s="86" t="s">
        <v>1309</v>
      </c>
      <c r="E30" s="86"/>
      <c r="F30" s="84" t="s">
        <v>1336</v>
      </c>
      <c r="G30" s="85" t="s">
        <v>1337</v>
      </c>
      <c r="H30" s="86" t="s">
        <v>1414</v>
      </c>
      <c r="I30" s="87" t="s">
        <v>50</v>
      </c>
      <c r="J30" s="37" t="s">
        <v>183</v>
      </c>
      <c r="K30" s="88" t="s">
        <v>1330</v>
      </c>
      <c r="L30" s="88" t="s">
        <v>1380</v>
      </c>
      <c r="M30" s="88" t="s">
        <v>1382</v>
      </c>
      <c r="N30" s="89">
        <f t="shared" ca="1" si="0"/>
        <v>162</v>
      </c>
      <c r="O30" s="84">
        <v>44581</v>
      </c>
      <c r="P30" s="90" t="s">
        <v>1415</v>
      </c>
      <c r="Q30" s="82"/>
      <c r="S30" s="82"/>
    </row>
    <row r="31" spans="1:19" ht="22.5" hidden="1" customHeight="1" x14ac:dyDescent="0.2">
      <c r="A31" s="84">
        <v>44571</v>
      </c>
      <c r="B31" s="85">
        <v>10</v>
      </c>
      <c r="C31" s="86" t="s">
        <v>1416</v>
      </c>
      <c r="D31" s="86" t="s">
        <v>1309</v>
      </c>
      <c r="E31" s="86"/>
      <c r="F31" s="84" t="s">
        <v>78</v>
      </c>
      <c r="G31" s="84" t="s">
        <v>1311</v>
      </c>
      <c r="H31" s="86" t="s">
        <v>1417</v>
      </c>
      <c r="I31" s="87" t="s">
        <v>13</v>
      </c>
      <c r="J31" s="37" t="s">
        <v>183</v>
      </c>
      <c r="K31" s="88" t="s">
        <v>1330</v>
      </c>
      <c r="L31" s="88" t="s">
        <v>1380</v>
      </c>
      <c r="M31" s="88" t="s">
        <v>1382</v>
      </c>
      <c r="N31" s="89">
        <f t="shared" ca="1" si="0"/>
        <v>22</v>
      </c>
      <c r="O31" s="84">
        <v>44593</v>
      </c>
      <c r="P31" s="90" t="s">
        <v>1418</v>
      </c>
      <c r="Q31" s="82"/>
      <c r="S31" s="82"/>
    </row>
    <row r="32" spans="1:19" ht="22.5" hidden="1" customHeight="1" x14ac:dyDescent="0.2">
      <c r="A32" s="84">
        <v>44567</v>
      </c>
      <c r="B32" s="85">
        <v>10</v>
      </c>
      <c r="C32" s="86" t="s">
        <v>1419</v>
      </c>
      <c r="D32" s="86" t="s">
        <v>1420</v>
      </c>
      <c r="E32" s="86"/>
      <c r="F32" s="84" t="s">
        <v>1385</v>
      </c>
      <c r="G32" s="84" t="s">
        <v>1319</v>
      </c>
      <c r="H32" s="86" t="s">
        <v>1421</v>
      </c>
      <c r="I32" s="87" t="s">
        <v>13</v>
      </c>
      <c r="J32" s="37" t="s">
        <v>183</v>
      </c>
      <c r="K32" s="88" t="s">
        <v>1330</v>
      </c>
      <c r="L32" s="88" t="s">
        <v>1380</v>
      </c>
      <c r="M32" s="88" t="s">
        <v>1382</v>
      </c>
      <c r="N32" s="89">
        <f t="shared" ca="1" si="0"/>
        <v>189</v>
      </c>
      <c r="O32" s="84">
        <v>44756</v>
      </c>
      <c r="P32" s="90"/>
      <c r="Q32" s="82"/>
      <c r="S32" s="82"/>
    </row>
    <row r="33" spans="1:19" ht="22.5" hidden="1" customHeight="1" x14ac:dyDescent="0.2">
      <c r="A33" s="84">
        <v>44581</v>
      </c>
      <c r="B33" s="85">
        <v>10</v>
      </c>
      <c r="C33" s="86" t="s">
        <v>1422</v>
      </c>
      <c r="D33" s="86" t="s">
        <v>1323</v>
      </c>
      <c r="E33" s="86"/>
      <c r="F33" s="84" t="s">
        <v>1362</v>
      </c>
      <c r="G33" s="84" t="s">
        <v>1423</v>
      </c>
      <c r="H33" s="86" t="s">
        <v>1424</v>
      </c>
      <c r="I33" s="87" t="s">
        <v>13</v>
      </c>
      <c r="J33" s="37" t="s">
        <v>221</v>
      </c>
      <c r="K33" s="88" t="s">
        <v>1330</v>
      </c>
      <c r="L33" s="88" t="s">
        <v>1380</v>
      </c>
      <c r="M33" s="88"/>
      <c r="N33" s="89">
        <f t="shared" ca="1" si="0"/>
        <v>20</v>
      </c>
      <c r="O33" s="84">
        <v>44601</v>
      </c>
      <c r="P33" s="90"/>
      <c r="Q33" s="82"/>
      <c r="S33" s="82"/>
    </row>
    <row r="34" spans="1:19" ht="22.5" hidden="1" customHeight="1" x14ac:dyDescent="0.2">
      <c r="A34" s="84">
        <v>44587</v>
      </c>
      <c r="B34" s="85">
        <v>10</v>
      </c>
      <c r="C34" s="86" t="s">
        <v>1425</v>
      </c>
      <c r="D34" s="86" t="s">
        <v>1309</v>
      </c>
      <c r="E34" s="86"/>
      <c r="F34" s="84" t="s">
        <v>78</v>
      </c>
      <c r="G34" s="85" t="s">
        <v>1311</v>
      </c>
      <c r="H34" s="86"/>
      <c r="I34" s="87" t="s">
        <v>50</v>
      </c>
      <c r="J34" s="37" t="s">
        <v>183</v>
      </c>
      <c r="K34" s="88" t="s">
        <v>1330</v>
      </c>
      <c r="L34" s="88" t="s">
        <v>1380</v>
      </c>
      <c r="M34" s="88" t="s">
        <v>1382</v>
      </c>
      <c r="N34" s="89">
        <f t="shared" ca="1" si="0"/>
        <v>20</v>
      </c>
      <c r="O34" s="84">
        <v>44607</v>
      </c>
      <c r="P34" s="90" t="s">
        <v>1426</v>
      </c>
      <c r="Q34" s="82"/>
      <c r="S34" s="82"/>
    </row>
    <row r="35" spans="1:19" ht="22.5" customHeight="1" x14ac:dyDescent="0.2">
      <c r="A35" s="84">
        <v>44627</v>
      </c>
      <c r="B35" s="85">
        <v>10</v>
      </c>
      <c r="C35" s="86" t="s">
        <v>1427</v>
      </c>
      <c r="D35" s="86" t="s">
        <v>76</v>
      </c>
      <c r="E35" s="86"/>
      <c r="F35" s="84" t="s">
        <v>78</v>
      </c>
      <c r="G35" s="85" t="s">
        <v>1311</v>
      </c>
      <c r="H35" s="86"/>
      <c r="I35" s="87" t="s">
        <v>13</v>
      </c>
      <c r="J35" s="37" t="s">
        <v>1068</v>
      </c>
      <c r="K35" s="88" t="s">
        <v>1428</v>
      </c>
      <c r="L35" s="88" t="s">
        <v>1380</v>
      </c>
      <c r="M35" s="88" t="s">
        <v>1429</v>
      </c>
      <c r="N35" s="89">
        <f t="shared" ca="1" si="0"/>
        <v>19</v>
      </c>
      <c r="O35" s="84">
        <v>44646</v>
      </c>
      <c r="P35" s="90" t="s">
        <v>1430</v>
      </c>
      <c r="Q35" s="82"/>
      <c r="S35" s="82"/>
    </row>
    <row r="36" spans="1:19" ht="22.5" customHeight="1" x14ac:dyDescent="0.2">
      <c r="A36" s="84">
        <v>44916</v>
      </c>
      <c r="B36" s="85">
        <v>10</v>
      </c>
      <c r="C36" s="86" t="s">
        <v>1431</v>
      </c>
      <c r="D36" s="86" t="s">
        <v>1432</v>
      </c>
      <c r="E36" s="86"/>
      <c r="F36" s="84" t="s">
        <v>1433</v>
      </c>
      <c r="G36" s="84" t="s">
        <v>1434</v>
      </c>
      <c r="H36" s="86" t="s">
        <v>1435</v>
      </c>
      <c r="I36" s="87" t="s">
        <v>13</v>
      </c>
      <c r="J36" s="37" t="s">
        <v>1068</v>
      </c>
      <c r="K36" s="88" t="s">
        <v>1428</v>
      </c>
      <c r="L36" s="88" t="s">
        <v>1380</v>
      </c>
      <c r="M36" s="88" t="s">
        <v>1429</v>
      </c>
      <c r="N36" s="89">
        <f t="shared" ca="1" si="0"/>
        <v>-261</v>
      </c>
      <c r="O36" s="84">
        <v>44655</v>
      </c>
      <c r="P36" s="90" t="s">
        <v>1436</v>
      </c>
      <c r="Q36" s="82"/>
      <c r="S36" s="82"/>
    </row>
    <row r="37" spans="1:19" ht="22.5" customHeight="1" x14ac:dyDescent="0.2">
      <c r="A37" s="84">
        <v>44665</v>
      </c>
      <c r="B37" s="85">
        <v>10</v>
      </c>
      <c r="C37" s="86" t="s">
        <v>1437</v>
      </c>
      <c r="D37" s="86" t="s">
        <v>1358</v>
      </c>
      <c r="E37" s="86"/>
      <c r="F37" s="84" t="s">
        <v>78</v>
      </c>
      <c r="G37" s="85" t="s">
        <v>1311</v>
      </c>
      <c r="H37" s="86" t="s">
        <v>1358</v>
      </c>
      <c r="I37" s="87" t="s">
        <v>50</v>
      </c>
      <c r="J37" s="37" t="s">
        <v>1068</v>
      </c>
      <c r="K37" s="88" t="s">
        <v>1428</v>
      </c>
      <c r="L37" s="88" t="s">
        <v>1380</v>
      </c>
      <c r="M37" s="88" t="s">
        <v>1429</v>
      </c>
      <c r="N37" s="89">
        <f t="shared" ca="1" si="0"/>
        <v>4</v>
      </c>
      <c r="O37" s="84">
        <v>44669</v>
      </c>
      <c r="P37" s="90" t="s">
        <v>1438</v>
      </c>
      <c r="Q37" s="82"/>
      <c r="S37" s="82"/>
    </row>
    <row r="38" spans="1:19" ht="22.5" customHeight="1" x14ac:dyDescent="0.2">
      <c r="A38" s="84">
        <v>44670</v>
      </c>
      <c r="B38" s="85">
        <v>10</v>
      </c>
      <c r="C38" s="86" t="s">
        <v>1439</v>
      </c>
      <c r="D38" s="86" t="s">
        <v>1440</v>
      </c>
      <c r="E38" s="86"/>
      <c r="F38" s="84" t="s">
        <v>180</v>
      </c>
      <c r="G38" s="84" t="s">
        <v>56</v>
      </c>
      <c r="H38" s="86" t="s">
        <v>1441</v>
      </c>
      <c r="I38" s="87" t="s">
        <v>13</v>
      </c>
      <c r="J38" s="37" t="s">
        <v>1068</v>
      </c>
      <c r="K38" s="88" t="s">
        <v>1428</v>
      </c>
      <c r="L38" s="88" t="s">
        <v>1380</v>
      </c>
      <c r="M38" s="88" t="s">
        <v>1429</v>
      </c>
      <c r="N38" s="89">
        <f t="shared" ca="1" si="0"/>
        <v>24</v>
      </c>
      <c r="O38" s="84">
        <v>44694</v>
      </c>
      <c r="P38" s="90" t="s">
        <v>1442</v>
      </c>
      <c r="Q38" s="82"/>
      <c r="S38" s="82"/>
    </row>
    <row r="39" spans="1:19" ht="22.5" customHeight="1" x14ac:dyDescent="0.2">
      <c r="A39" s="84">
        <v>44672</v>
      </c>
      <c r="B39" s="85">
        <v>10</v>
      </c>
      <c r="C39" s="86" t="s">
        <v>1443</v>
      </c>
      <c r="D39" s="86" t="s">
        <v>1323</v>
      </c>
      <c r="E39" s="86"/>
      <c r="F39" s="84" t="s">
        <v>180</v>
      </c>
      <c r="G39" s="84" t="s">
        <v>56</v>
      </c>
      <c r="H39" s="86" t="s">
        <v>1444</v>
      </c>
      <c r="I39" s="87" t="s">
        <v>13</v>
      </c>
      <c r="J39" s="37" t="s">
        <v>1068</v>
      </c>
      <c r="K39" s="88" t="s">
        <v>1428</v>
      </c>
      <c r="L39" s="88" t="s">
        <v>1380</v>
      </c>
      <c r="M39" s="88" t="s">
        <v>1429</v>
      </c>
      <c r="N39" s="89">
        <f t="shared" ca="1" si="0"/>
        <v>83</v>
      </c>
      <c r="O39" s="84">
        <v>44755</v>
      </c>
      <c r="P39" s="90" t="s">
        <v>1445</v>
      </c>
      <c r="Q39" s="82"/>
      <c r="S39" s="82"/>
    </row>
    <row r="40" spans="1:19" ht="22.5" customHeight="1" x14ac:dyDescent="0.2">
      <c r="A40" s="84">
        <v>44572</v>
      </c>
      <c r="B40" s="85">
        <v>10</v>
      </c>
      <c r="C40" s="86" t="s">
        <v>1446</v>
      </c>
      <c r="D40" s="86" t="s">
        <v>1309</v>
      </c>
      <c r="E40" s="86"/>
      <c r="F40" s="84" t="s">
        <v>1362</v>
      </c>
      <c r="G40" s="85" t="s">
        <v>1447</v>
      </c>
      <c r="H40" s="86" t="s">
        <v>1448</v>
      </c>
      <c r="I40" s="87" t="s">
        <v>13</v>
      </c>
      <c r="J40" s="37" t="s">
        <v>1068</v>
      </c>
      <c r="K40" s="88" t="s">
        <v>1428</v>
      </c>
      <c r="L40" s="88" t="s">
        <v>1380</v>
      </c>
      <c r="M40" s="88" t="s">
        <v>1429</v>
      </c>
      <c r="N40" s="89">
        <f t="shared" ca="1" si="0"/>
        <v>13</v>
      </c>
      <c r="O40" s="84">
        <v>44585</v>
      </c>
      <c r="P40" s="90" t="s">
        <v>1449</v>
      </c>
      <c r="Q40" s="82"/>
      <c r="S40" s="82"/>
    </row>
    <row r="41" spans="1:19" ht="22.5" customHeight="1" x14ac:dyDescent="0.2">
      <c r="A41" s="84">
        <v>44567</v>
      </c>
      <c r="B41" s="85">
        <v>10</v>
      </c>
      <c r="C41" s="86" t="s">
        <v>1450</v>
      </c>
      <c r="D41" s="86" t="s">
        <v>1309</v>
      </c>
      <c r="E41" s="86"/>
      <c r="F41" s="84" t="s">
        <v>78</v>
      </c>
      <c r="G41" s="85" t="s">
        <v>1311</v>
      </c>
      <c r="H41" s="86" t="s">
        <v>1451</v>
      </c>
      <c r="I41" s="87" t="s">
        <v>50</v>
      </c>
      <c r="J41" s="37" t="s">
        <v>1068</v>
      </c>
      <c r="K41" s="88" t="s">
        <v>1428</v>
      </c>
      <c r="L41" s="88" t="s">
        <v>1380</v>
      </c>
      <c r="M41" s="88" t="s">
        <v>1429</v>
      </c>
      <c r="N41" s="89">
        <f t="shared" ca="1" si="0"/>
        <v>18</v>
      </c>
      <c r="O41" s="84">
        <v>44585</v>
      </c>
      <c r="P41" s="90" t="s">
        <v>1452</v>
      </c>
      <c r="Q41" s="82"/>
      <c r="S41" s="82"/>
    </row>
    <row r="42" spans="1:19" ht="22.5" hidden="1" customHeight="1" x14ac:dyDescent="0.2">
      <c r="A42" s="84"/>
      <c r="B42" s="85"/>
      <c r="C42" s="86"/>
      <c r="D42" s="86"/>
      <c r="E42" s="86"/>
      <c r="F42" s="84"/>
      <c r="G42" s="85"/>
      <c r="H42" s="86"/>
      <c r="I42" s="87"/>
      <c r="J42" s="37"/>
      <c r="K42" s="88"/>
      <c r="L42" s="88"/>
      <c r="M42" s="88"/>
      <c r="N42" s="89"/>
      <c r="O42" s="84"/>
      <c r="P42" s="90"/>
      <c r="Q42" s="82"/>
      <c r="S42" s="82"/>
    </row>
    <row r="43" spans="1:19" ht="22.5" customHeight="1" x14ac:dyDescent="0.2">
      <c r="A43" s="92"/>
      <c r="F43" s="92"/>
      <c r="O43" s="100"/>
    </row>
    <row r="44" spans="1:19" ht="22.5" customHeight="1" x14ac:dyDescent="0.2">
      <c r="A44" s="92"/>
      <c r="F44" s="92"/>
      <c r="O44" s="100"/>
    </row>
    <row r="45" spans="1:19" ht="22.5" customHeight="1" x14ac:dyDescent="0.2">
      <c r="A45" s="92"/>
      <c r="F45" s="92"/>
      <c r="O45" s="100"/>
    </row>
  </sheetData>
  <autoFilter ref="A1:P42" xr:uid="{A9BACFD3-14CF-4D27-8532-2417572D0B6E}">
    <filterColumn colId="9">
      <filters>
        <filter val="×"/>
      </filters>
    </filterColumn>
  </autoFilter>
  <sortState xmlns:xlrd2="http://schemas.microsoft.com/office/spreadsheetml/2017/richdata2" ref="A2:P41">
    <sortCondition ref="B2:B41"/>
    <sortCondition ref="K2:K41"/>
    <sortCondition ref="L2:L41"/>
    <sortCondition ref="O2:O41"/>
  </sortState>
  <conditionalFormatting sqref="A2:A4">
    <cfRule type="expression" dxfId="296" priority="78">
      <formula>$J2="×"</formula>
    </cfRule>
    <cfRule type="expression" dxfId="295" priority="79">
      <formula>$J2="▼"</formula>
    </cfRule>
    <cfRule type="expression" dxfId="294" priority="80">
      <formula>$J2="♥"</formula>
    </cfRule>
    <cfRule type="expression" dxfId="293" priority="81">
      <formula>$J2="●"</formula>
    </cfRule>
    <cfRule type="expression" dxfId="292" priority="82">
      <formula>$J2="◕"</formula>
    </cfRule>
    <cfRule type="expression" dxfId="291" priority="83">
      <formula>$J2="◑"</formula>
    </cfRule>
    <cfRule type="expression" dxfId="290" priority="84">
      <formula>$J2="◔"</formula>
    </cfRule>
  </conditionalFormatting>
  <conditionalFormatting sqref="A15:A16">
    <cfRule type="expression" dxfId="289" priority="757">
      <formula>$J15="×"</formula>
    </cfRule>
    <cfRule type="expression" dxfId="288" priority="758">
      <formula>$J15="▼"</formula>
    </cfRule>
    <cfRule type="expression" dxfId="287" priority="759">
      <formula>$J15="♥"</formula>
    </cfRule>
    <cfRule type="expression" dxfId="286" priority="760">
      <formula>$J15="●"</formula>
    </cfRule>
    <cfRule type="expression" dxfId="285" priority="761">
      <formula>$J15="◕"</formula>
    </cfRule>
    <cfRule type="expression" dxfId="284" priority="762">
      <formula>$J15="◑"</formula>
    </cfRule>
    <cfRule type="expression" dxfId="283" priority="763">
      <formula>$J15="◔"</formula>
    </cfRule>
  </conditionalFormatting>
  <conditionalFormatting sqref="A28">
    <cfRule type="expression" dxfId="282" priority="1338">
      <formula>$J28="×"</formula>
    </cfRule>
    <cfRule type="expression" dxfId="281" priority="1339">
      <formula>$J28="▼"</formula>
    </cfRule>
    <cfRule type="expression" dxfId="280" priority="1340">
      <formula>$J28="♥"</formula>
    </cfRule>
    <cfRule type="expression" dxfId="279" priority="1341">
      <formula>$J28="●"</formula>
    </cfRule>
    <cfRule type="expression" dxfId="278" priority="1342">
      <formula>$J28="◕"</formula>
    </cfRule>
    <cfRule type="expression" dxfId="277" priority="1343">
      <formula>$J28="◑"</formula>
    </cfRule>
    <cfRule type="expression" dxfId="276" priority="1344">
      <formula>$J28="◔"</formula>
    </cfRule>
  </conditionalFormatting>
  <conditionalFormatting sqref="A31:A32">
    <cfRule type="expression" dxfId="275" priority="1198">
      <formula>$J31="×"</formula>
    </cfRule>
    <cfRule type="expression" dxfId="274" priority="1199">
      <formula>$J31="▼"</formula>
    </cfRule>
    <cfRule type="expression" dxfId="273" priority="1200">
      <formula>$J31="♥"</formula>
    </cfRule>
    <cfRule type="expression" dxfId="272" priority="1201">
      <formula>$J31="●"</formula>
    </cfRule>
    <cfRule type="expression" dxfId="271" priority="1202">
      <formula>$J31="◕"</formula>
    </cfRule>
    <cfRule type="expression" dxfId="270" priority="1203">
      <formula>$J31="◑"</formula>
    </cfRule>
    <cfRule type="expression" dxfId="269" priority="1204">
      <formula>$J31="◔"</formula>
    </cfRule>
  </conditionalFormatting>
  <conditionalFormatting sqref="A35:B35">
    <cfRule type="expression" dxfId="268" priority="3025">
      <formula>$J35="×"</formula>
    </cfRule>
    <cfRule type="expression" dxfId="267" priority="3026">
      <formula>$J35="▼"</formula>
    </cfRule>
    <cfRule type="expression" dxfId="266" priority="3027">
      <formula>$J35="♥"</formula>
    </cfRule>
    <cfRule type="expression" dxfId="265" priority="3028">
      <formula>$J35="●"</formula>
    </cfRule>
    <cfRule type="expression" dxfId="264" priority="3029">
      <formula>$J35="◕"</formula>
    </cfRule>
    <cfRule type="expression" dxfId="263" priority="3030">
      <formula>$J35="◑"</formula>
    </cfRule>
    <cfRule type="expression" dxfId="262" priority="3031">
      <formula>$J35="◔"</formula>
    </cfRule>
  </conditionalFormatting>
  <conditionalFormatting sqref="A1:D1 F1:O1 E1:E2 H1:H2 P1:P2 B2:C2 O2 A5:E5 A7:C12 D7:D14 E7:E42 H7:H42 A13 C13 A14:C14 C15:C16 A17:C27 C28:C29 F29:L29 A29:B30 D29:D30 B30:C30 F30:I30 A33:D33 F33:M33 A34 J36:J40 A36:A41 A42:D42">
    <cfRule type="expression" dxfId="261" priority="3033">
      <formula>$J1="▼"</formula>
    </cfRule>
    <cfRule type="expression" dxfId="260" priority="3034">
      <formula>$J1="♥"</formula>
    </cfRule>
    <cfRule type="expression" dxfId="259" priority="3035">
      <formula>$J1="●"</formula>
    </cfRule>
    <cfRule type="expression" dxfId="258" priority="3036">
      <formula>$J1="◕"</formula>
    </cfRule>
    <cfRule type="expression" dxfId="257" priority="3037">
      <formula>$J1="◑"</formula>
    </cfRule>
    <cfRule type="expression" dxfId="256" priority="3038">
      <formula>$J1="◔"</formula>
    </cfRule>
  </conditionalFormatting>
  <conditionalFormatting sqref="A6:M6">
    <cfRule type="expression" dxfId="255" priority="120">
      <formula>$J6="×"</formula>
    </cfRule>
    <cfRule type="expression" dxfId="254" priority="121">
      <formula>$J6="▼"</formula>
    </cfRule>
    <cfRule type="expression" dxfId="253" priority="122">
      <formula>$J6="♥"</formula>
    </cfRule>
    <cfRule type="expression" dxfId="252" priority="123">
      <formula>$J6="●"</formula>
    </cfRule>
    <cfRule type="expression" dxfId="251" priority="124">
      <formula>$J6="◕"</formula>
    </cfRule>
    <cfRule type="expression" dxfId="250" priority="125">
      <formula>$J6="◑"</formula>
    </cfRule>
    <cfRule type="expression" dxfId="249" priority="126">
      <formula>$J6="◔"</formula>
    </cfRule>
  </conditionalFormatting>
  <conditionalFormatting sqref="B2:B41">
    <cfRule type="expression" dxfId="248" priority="57">
      <formula>$J2="×"</formula>
    </cfRule>
    <cfRule type="expression" dxfId="247" priority="58">
      <formula>$J2="▼"</formula>
    </cfRule>
    <cfRule type="expression" dxfId="246" priority="59">
      <formula>$J2="♥"</formula>
    </cfRule>
    <cfRule type="expression" dxfId="245" priority="60">
      <formula>$J2="●"</formula>
    </cfRule>
    <cfRule type="expression" dxfId="244" priority="61">
      <formula>$J2="◕"</formula>
    </cfRule>
    <cfRule type="expression" dxfId="243" priority="62">
      <formula>$J2="◑"</formula>
    </cfRule>
    <cfRule type="expression" dxfId="242" priority="63">
      <formula>$J2="◔"</formula>
    </cfRule>
  </conditionalFormatting>
  <conditionalFormatting sqref="C3:C4">
    <cfRule type="expression" dxfId="241" priority="64">
      <formula>$J3="×"</formula>
    </cfRule>
    <cfRule type="expression" dxfId="240" priority="65">
      <formula>$J3="▼"</formula>
    </cfRule>
    <cfRule type="expression" dxfId="239" priority="66">
      <formula>$J3="♥"</formula>
    </cfRule>
    <cfRule type="expression" dxfId="238" priority="67">
      <formula>$J3="●"</formula>
    </cfRule>
    <cfRule type="expression" dxfId="237" priority="68">
      <formula>$J3="◕"</formula>
    </cfRule>
    <cfRule type="expression" dxfId="236" priority="69">
      <formula>$J3="◑"</formula>
    </cfRule>
    <cfRule type="expression" dxfId="235" priority="70">
      <formula>$J3="◔"</formula>
    </cfRule>
  </conditionalFormatting>
  <conditionalFormatting sqref="C34:E41">
    <cfRule type="expression" dxfId="234" priority="946">
      <formula>$J34="×"</formula>
    </cfRule>
    <cfRule type="expression" dxfId="233" priority="947">
      <formula>$J34="▼"</formula>
    </cfRule>
    <cfRule type="expression" dxfId="232" priority="948">
      <formula>$J34="♥"</formula>
    </cfRule>
    <cfRule type="expression" dxfId="231" priority="949">
      <formula>$J34="●"</formula>
    </cfRule>
    <cfRule type="expression" dxfId="230" priority="950">
      <formula>$J34="◕"</formula>
    </cfRule>
    <cfRule type="expression" dxfId="229" priority="951">
      <formula>$J34="◑"</formula>
    </cfRule>
    <cfRule type="expression" dxfId="228" priority="952">
      <formula>$J34="◔"</formula>
    </cfRule>
  </conditionalFormatting>
  <conditionalFormatting sqref="C31:I32">
    <cfRule type="expression" dxfId="227" priority="1170">
      <formula>$J31="×"</formula>
    </cfRule>
    <cfRule type="expression" dxfId="226" priority="1171">
      <formula>$J31="▼"</formula>
    </cfRule>
    <cfRule type="expression" dxfId="225" priority="1172">
      <formula>$J31="♥"</formula>
    </cfRule>
    <cfRule type="expression" dxfId="224" priority="1173">
      <formula>$J31="●"</formula>
    </cfRule>
    <cfRule type="expression" dxfId="223" priority="1174">
      <formula>$J31="◕"</formula>
    </cfRule>
    <cfRule type="expression" dxfId="222" priority="1175">
      <formula>$J31="◑"</formula>
    </cfRule>
    <cfRule type="expression" dxfId="221" priority="1176">
      <formula>$J31="◔"</formula>
    </cfRule>
  </conditionalFormatting>
  <conditionalFormatting sqref="D2:E4">
    <cfRule type="expression" dxfId="220" priority="71">
      <formula>$J2="×"</formula>
    </cfRule>
    <cfRule type="expression" dxfId="219" priority="72">
      <formula>$J2="▼"</formula>
    </cfRule>
    <cfRule type="expression" dxfId="218" priority="73">
      <formula>$J2="♥"</formula>
    </cfRule>
    <cfRule type="expression" dxfId="217" priority="74">
      <formula>$J2="●"</formula>
    </cfRule>
    <cfRule type="expression" dxfId="216" priority="75">
      <formula>$J2="◕"</formula>
    </cfRule>
    <cfRule type="expression" dxfId="215" priority="76">
      <formula>$J2="◑"</formula>
    </cfRule>
    <cfRule type="expression" dxfId="214" priority="77">
      <formula>$J2="◔"</formula>
    </cfRule>
  </conditionalFormatting>
  <conditionalFormatting sqref="D15:E28">
    <cfRule type="expression" dxfId="213" priority="750">
      <formula>$J15="×"</formula>
    </cfRule>
    <cfRule type="expression" dxfId="212" priority="751">
      <formula>$J15="▼"</formula>
    </cfRule>
    <cfRule type="expression" dxfId="211" priority="752">
      <formula>$J15="♥"</formula>
    </cfRule>
    <cfRule type="expression" dxfId="210" priority="753">
      <formula>$J15="●"</formula>
    </cfRule>
    <cfRule type="expression" dxfId="209" priority="754">
      <formula>$J15="◕"</formula>
    </cfRule>
    <cfRule type="expression" dxfId="208" priority="755">
      <formula>$J15="◑"</formula>
    </cfRule>
    <cfRule type="expression" dxfId="207" priority="756">
      <formula>$J15="◔"</formula>
    </cfRule>
  </conditionalFormatting>
  <conditionalFormatting sqref="F34:H42">
    <cfRule type="expression" dxfId="206" priority="1499">
      <formula>$J34="×"</formula>
    </cfRule>
    <cfRule type="expression" dxfId="205" priority="1500">
      <formula>$J34="▼"</formula>
    </cfRule>
    <cfRule type="expression" dxfId="204" priority="1501">
      <formula>$J34="♥"</formula>
    </cfRule>
    <cfRule type="expression" dxfId="203" priority="1502">
      <formula>$J34="●"</formula>
    </cfRule>
    <cfRule type="expression" dxfId="202" priority="1503">
      <formula>$J34="◕"</formula>
    </cfRule>
    <cfRule type="expression" dxfId="201" priority="1504">
      <formula>$J34="◑"</formula>
    </cfRule>
    <cfRule type="expression" dxfId="200" priority="1505">
      <formula>$J34="◔"</formula>
    </cfRule>
  </conditionalFormatting>
  <conditionalFormatting sqref="F7:I28">
    <cfRule type="expression" dxfId="199" priority="218">
      <formula>$J7="×"</formula>
    </cfRule>
    <cfRule type="expression" dxfId="198" priority="219">
      <formula>$J7="▼"</formula>
    </cfRule>
    <cfRule type="expression" dxfId="197" priority="220">
      <formula>$J7="♥"</formula>
    </cfRule>
    <cfRule type="expression" dxfId="196" priority="221">
      <formula>$J7="●"</formula>
    </cfRule>
    <cfRule type="expression" dxfId="195" priority="222">
      <formula>$J7="◕"</formula>
    </cfRule>
    <cfRule type="expression" dxfId="194" priority="223">
      <formula>$J7="◑"</formula>
    </cfRule>
    <cfRule type="expression" dxfId="193" priority="224">
      <formula>$J7="◔"</formula>
    </cfRule>
  </conditionalFormatting>
  <conditionalFormatting sqref="F2:M5">
    <cfRule type="expression" dxfId="192" priority="29">
      <formula>$J2="×"</formula>
    </cfRule>
    <cfRule type="expression" dxfId="191" priority="30">
      <formula>$J2="▼"</formula>
    </cfRule>
    <cfRule type="expression" dxfId="190" priority="31">
      <formula>$J2="♥"</formula>
    </cfRule>
    <cfRule type="expression" dxfId="189" priority="32">
      <formula>$J2="●"</formula>
    </cfRule>
    <cfRule type="expression" dxfId="188" priority="33">
      <formula>$J2="◕"</formula>
    </cfRule>
    <cfRule type="expression" dxfId="187" priority="34">
      <formula>$J2="◑"</formula>
    </cfRule>
    <cfRule type="expression" dxfId="186" priority="35">
      <formula>$J2="◔"</formula>
    </cfRule>
  </conditionalFormatting>
  <conditionalFormatting sqref="H7:H42 J36:J40 E7:E42 F29:L29 F33:M33 E1:E2 B2:C2 A5:E5 A7:C12 A14:C14 A17:C27 A29:B30 B30:C30 A33:D33 H1:H2 A1:D1 F1:O1 P1:P2 O2 D7:D14 A13 C13 C15:C16 C28:C29 D29:D30 F30:I30 A34 A36:A41 A42:D42">
    <cfRule type="expression" dxfId="185" priority="3032">
      <formula>$J1="×"</formula>
    </cfRule>
  </conditionalFormatting>
  <conditionalFormatting sqref="I34:K41">
    <cfRule type="expression" dxfId="184" priority="1450">
      <formula>$J34="×"</formula>
    </cfRule>
    <cfRule type="expression" dxfId="183" priority="1451">
      <formula>$J34="▼"</formula>
    </cfRule>
    <cfRule type="expression" dxfId="182" priority="1452">
      <formula>$J34="♥"</formula>
    </cfRule>
    <cfRule type="expression" dxfId="181" priority="1453">
      <formula>$J34="●"</formula>
    </cfRule>
    <cfRule type="expression" dxfId="180" priority="1454">
      <formula>$J34="◕"</formula>
    </cfRule>
    <cfRule type="expression" dxfId="179" priority="1455">
      <formula>$J34="◑"</formula>
    </cfRule>
    <cfRule type="expression" dxfId="178" priority="1456">
      <formula>$J34="◔"</formula>
    </cfRule>
  </conditionalFormatting>
  <conditionalFormatting sqref="I42:M42">
    <cfRule type="expression" dxfId="177" priority="1800">
      <formula>$J42="×"</formula>
    </cfRule>
    <cfRule type="expression" dxfId="176" priority="1801">
      <formula>$J42="▼"</formula>
    </cfRule>
    <cfRule type="expression" dxfId="175" priority="1802">
      <formula>$J42="♥"</formula>
    </cfRule>
    <cfRule type="expression" dxfId="174" priority="1803">
      <formula>$J42="●"</formula>
    </cfRule>
    <cfRule type="expression" dxfId="173" priority="1804">
      <formula>$J42="◕"</formula>
    </cfRule>
    <cfRule type="expression" dxfId="172" priority="1805">
      <formula>$J42="◑"</formula>
    </cfRule>
    <cfRule type="expression" dxfId="171" priority="1806">
      <formula>$J42="◔"</formula>
    </cfRule>
  </conditionalFormatting>
  <conditionalFormatting sqref="J7:J10">
    <cfRule type="expression" dxfId="170" priority="225">
      <formula>$J7="×"</formula>
    </cfRule>
    <cfRule type="expression" dxfId="169" priority="226">
      <formula>$J7="▼"</formula>
    </cfRule>
    <cfRule type="expression" dxfId="168" priority="227">
      <formula>$J7="♥"</formula>
    </cfRule>
    <cfRule type="expression" dxfId="167" priority="228">
      <formula>$J7="●"</formula>
    </cfRule>
    <cfRule type="expression" dxfId="166" priority="229">
      <formula>$J7="◕"</formula>
    </cfRule>
    <cfRule type="expression" dxfId="165" priority="230">
      <formula>$J7="◑"</formula>
    </cfRule>
    <cfRule type="expression" dxfId="164" priority="231">
      <formula>$J7="◔"</formula>
    </cfRule>
  </conditionalFormatting>
  <conditionalFormatting sqref="J12:J13">
    <cfRule type="expression" dxfId="163" priority="323">
      <formula>$J12="×"</formula>
    </cfRule>
    <cfRule type="expression" dxfId="162" priority="324">
      <formula>$J12="▼"</formula>
    </cfRule>
    <cfRule type="expression" dxfId="161" priority="325">
      <formula>$J12="♥"</formula>
    </cfRule>
    <cfRule type="expression" dxfId="160" priority="326">
      <formula>$J12="●"</formula>
    </cfRule>
    <cfRule type="expression" dxfId="159" priority="327">
      <formula>$J12="◕"</formula>
    </cfRule>
    <cfRule type="expression" dxfId="158" priority="328">
      <formula>$J12="◑"</formula>
    </cfRule>
    <cfRule type="expression" dxfId="157" priority="329">
      <formula>$J12="◔"</formula>
    </cfRule>
  </conditionalFormatting>
  <conditionalFormatting sqref="J16">
    <cfRule type="expression" dxfId="156" priority="603">
      <formula>$J16="×"</formula>
    </cfRule>
    <cfRule type="expression" dxfId="155" priority="604">
      <formula>$J16="▼"</formula>
    </cfRule>
    <cfRule type="expression" dxfId="154" priority="605">
      <formula>$J16="♥"</formula>
    </cfRule>
    <cfRule type="expression" dxfId="153" priority="606">
      <formula>$J16="●"</formula>
    </cfRule>
    <cfRule type="expression" dxfId="152" priority="607">
      <formula>$J16="◕"</formula>
    </cfRule>
    <cfRule type="expression" dxfId="151" priority="608">
      <formula>$J16="◑"</formula>
    </cfRule>
    <cfRule type="expression" dxfId="150" priority="609">
      <formula>$J16="◔"</formula>
    </cfRule>
  </conditionalFormatting>
  <conditionalFormatting sqref="J11:K11">
    <cfRule type="expression" dxfId="149" priority="400">
      <formula>$J11="×"</formula>
    </cfRule>
    <cfRule type="expression" dxfId="148" priority="401">
      <formula>$J11="▼"</formula>
    </cfRule>
    <cfRule type="expression" dxfId="147" priority="402">
      <formula>$J11="♥"</formula>
    </cfRule>
    <cfRule type="expression" dxfId="146" priority="403">
      <formula>$J11="●"</formula>
    </cfRule>
    <cfRule type="expression" dxfId="145" priority="404">
      <formula>$J11="◕"</formula>
    </cfRule>
    <cfRule type="expression" dxfId="144" priority="405">
      <formula>$J11="◑"</formula>
    </cfRule>
    <cfRule type="expression" dxfId="143" priority="406">
      <formula>$J11="◔"</formula>
    </cfRule>
  </conditionalFormatting>
  <conditionalFormatting sqref="J14:K28">
    <cfRule type="expression" dxfId="142" priority="596">
      <formula>$J14="×"</formula>
    </cfRule>
    <cfRule type="expression" dxfId="141" priority="597">
      <formula>$J14="▼"</formula>
    </cfRule>
    <cfRule type="expression" dxfId="140" priority="598">
      <formula>$J14="♥"</formula>
    </cfRule>
    <cfRule type="expression" dxfId="139" priority="599">
      <formula>$J14="●"</formula>
    </cfRule>
    <cfRule type="expression" dxfId="138" priority="600">
      <formula>$J14="◕"</formula>
    </cfRule>
    <cfRule type="expression" dxfId="137" priority="601">
      <formula>$J14="◑"</formula>
    </cfRule>
    <cfRule type="expression" dxfId="136" priority="602">
      <formula>$J14="◔"</formula>
    </cfRule>
  </conditionalFormatting>
  <conditionalFormatting sqref="J30:K32">
    <cfRule type="expression" dxfId="135" priority="1121">
      <formula>$J30="×"</formula>
    </cfRule>
    <cfRule type="expression" dxfId="134" priority="1122">
      <formula>$J30="▼"</formula>
    </cfRule>
    <cfRule type="expression" dxfId="133" priority="1123">
      <formula>$J30="♥"</formula>
    </cfRule>
    <cfRule type="expression" dxfId="132" priority="1124">
      <formula>$J30="●"</formula>
    </cfRule>
    <cfRule type="expression" dxfId="131" priority="1125">
      <formula>$J30="◕"</formula>
    </cfRule>
    <cfRule type="expression" dxfId="130" priority="1126">
      <formula>$J30="◑"</formula>
    </cfRule>
    <cfRule type="expression" dxfId="129" priority="1127">
      <formula>$J30="◔"</formula>
    </cfRule>
  </conditionalFormatting>
  <conditionalFormatting sqref="K19:K28">
    <cfRule type="expression" dxfId="128" priority="624">
      <formula>$J19="×"</formula>
    </cfRule>
    <cfRule type="expression" dxfId="127" priority="625">
      <formula>$J19="▼"</formula>
    </cfRule>
    <cfRule type="expression" dxfId="126" priority="626">
      <formula>$J19="♥"</formula>
    </cfRule>
    <cfRule type="expression" dxfId="125" priority="627">
      <formula>$J19="●"</formula>
    </cfRule>
    <cfRule type="expression" dxfId="124" priority="628">
      <formula>$J19="◕"</formula>
    </cfRule>
    <cfRule type="expression" dxfId="123" priority="629">
      <formula>$J19="◑"</formula>
    </cfRule>
    <cfRule type="expression" dxfId="122" priority="630">
      <formula>$J19="◔"</formula>
    </cfRule>
  </conditionalFormatting>
  <conditionalFormatting sqref="K34:K42">
    <cfRule type="expression" dxfId="121" priority="1436">
      <formula>$J34="×"</formula>
    </cfRule>
    <cfRule type="expression" dxfId="120" priority="1437">
      <formula>$J34="▼"</formula>
    </cfRule>
    <cfRule type="expression" dxfId="119" priority="1438">
      <formula>$J34="♥"</formula>
    </cfRule>
    <cfRule type="expression" dxfId="118" priority="1439">
      <formula>$J34="●"</formula>
    </cfRule>
    <cfRule type="expression" dxfId="117" priority="1440">
      <formula>$J34="◕"</formula>
    </cfRule>
    <cfRule type="expression" dxfId="116" priority="1441">
      <formula>$J34="◑"</formula>
    </cfRule>
    <cfRule type="expression" dxfId="115" priority="1442">
      <formula>$J34="◔"</formula>
    </cfRule>
  </conditionalFormatting>
  <conditionalFormatting sqref="K7:M18">
    <cfRule type="expression" dxfId="114" priority="239">
      <formula>$J7="×"</formula>
    </cfRule>
    <cfRule type="expression" dxfId="113" priority="240">
      <formula>$J7="▼"</formula>
    </cfRule>
    <cfRule type="expression" dxfId="112" priority="241">
      <formula>$J7="♥"</formula>
    </cfRule>
    <cfRule type="expression" dxfId="111" priority="242">
      <formula>$J7="●"</formula>
    </cfRule>
    <cfRule type="expression" dxfId="110" priority="243">
      <formula>$J7="◕"</formula>
    </cfRule>
    <cfRule type="expression" dxfId="109" priority="244">
      <formula>$J7="◑"</formula>
    </cfRule>
    <cfRule type="expression" dxfId="108" priority="245">
      <formula>$J7="◔"</formula>
    </cfRule>
  </conditionalFormatting>
  <conditionalFormatting sqref="L19:L41">
    <cfRule type="expression" dxfId="107" priority="666">
      <formula>$J19="×"</formula>
    </cfRule>
    <cfRule type="expression" dxfId="106" priority="667">
      <formula>$J19="▼"</formula>
    </cfRule>
    <cfRule type="expression" dxfId="105" priority="668">
      <formula>$J19="♥"</formula>
    </cfRule>
    <cfRule type="expression" dxfId="104" priority="669">
      <formula>$J19="●"</formula>
    </cfRule>
    <cfRule type="expression" dxfId="103" priority="670">
      <formula>$J19="◕"</formula>
    </cfRule>
    <cfRule type="expression" dxfId="102" priority="671">
      <formula>$J19="◑"</formula>
    </cfRule>
    <cfRule type="expression" dxfId="101" priority="672">
      <formula>$J19="◔"</formula>
    </cfRule>
  </conditionalFormatting>
  <conditionalFormatting sqref="L19:M21">
    <cfRule type="expression" dxfId="100" priority="645">
      <formula>$J19="×"</formula>
    </cfRule>
    <cfRule type="expression" dxfId="99" priority="646">
      <formula>$J19="▼"</formula>
    </cfRule>
    <cfRule type="expression" dxfId="98" priority="647">
      <formula>$J19="♥"</formula>
    </cfRule>
    <cfRule type="expression" dxfId="97" priority="648">
      <formula>$J19="●"</formula>
    </cfRule>
    <cfRule type="expression" dxfId="96" priority="649">
      <formula>$J19="◕"</formula>
    </cfRule>
    <cfRule type="expression" dxfId="95" priority="650">
      <formula>$J19="◑"</formula>
    </cfRule>
    <cfRule type="expression" dxfId="94" priority="651">
      <formula>$J19="◔"</formula>
    </cfRule>
  </conditionalFormatting>
  <conditionalFormatting sqref="L23:M28">
    <cfRule type="expression" dxfId="93" priority="15">
      <formula>$J23="×"</formula>
    </cfRule>
    <cfRule type="expression" dxfId="92" priority="16">
      <formula>$J23="▼"</formula>
    </cfRule>
    <cfRule type="expression" dxfId="91" priority="17">
      <formula>$J23="♥"</formula>
    </cfRule>
    <cfRule type="expression" dxfId="90" priority="18">
      <formula>$J23="●"</formula>
    </cfRule>
    <cfRule type="expression" dxfId="89" priority="19">
      <formula>$J23="◕"</formula>
    </cfRule>
    <cfRule type="expression" dxfId="88" priority="20">
      <formula>$J23="◑"</formula>
    </cfRule>
    <cfRule type="expression" dxfId="87" priority="21">
      <formula>$J23="◔"</formula>
    </cfRule>
  </conditionalFormatting>
  <conditionalFormatting sqref="L35:M35">
    <cfRule type="expression" dxfId="86" priority="1443">
      <formula>$J35="×"</formula>
    </cfRule>
    <cfRule type="expression" dxfId="85" priority="1444">
      <formula>$J35="▼"</formula>
    </cfRule>
    <cfRule type="expression" dxfId="84" priority="1445">
      <formula>$J35="♥"</formula>
    </cfRule>
    <cfRule type="expression" dxfId="83" priority="1446">
      <formula>$J35="●"</formula>
    </cfRule>
    <cfRule type="expression" dxfId="82" priority="1447">
      <formula>$J35="◕"</formula>
    </cfRule>
    <cfRule type="expression" dxfId="81" priority="1448">
      <formula>$J35="◑"</formula>
    </cfRule>
    <cfRule type="expression" dxfId="80" priority="1449">
      <formula>$J35="◔"</formula>
    </cfRule>
  </conditionalFormatting>
  <conditionalFormatting sqref="M22 M29:M32 M34">
    <cfRule type="expression" dxfId="79" priority="1">
      <formula>$J22="×"</formula>
    </cfRule>
    <cfRule type="expression" dxfId="78" priority="2">
      <formula>$J22="▼"</formula>
    </cfRule>
    <cfRule type="expression" dxfId="77" priority="3">
      <formula>$J22="♥"</formula>
    </cfRule>
    <cfRule type="expression" dxfId="76" priority="4">
      <formula>$J22="●"</formula>
    </cfRule>
    <cfRule type="expression" dxfId="75" priority="5">
      <formula>$J22="◕"</formula>
    </cfRule>
    <cfRule type="expression" dxfId="74" priority="6">
      <formula>$J22="◑"</formula>
    </cfRule>
    <cfRule type="expression" dxfId="73" priority="7">
      <formula>$J22="◔"</formula>
    </cfRule>
  </conditionalFormatting>
  <conditionalFormatting sqref="M36:M41">
    <cfRule type="expression" dxfId="72" priority="8">
      <formula>$J36="×"</formula>
    </cfRule>
    <cfRule type="expression" dxfId="71" priority="9">
      <formula>$J36="▼"</formula>
    </cfRule>
    <cfRule type="expression" dxfId="70" priority="10">
      <formula>$J36="♥"</formula>
    </cfRule>
    <cfRule type="expression" dxfId="69" priority="11">
      <formula>$J36="●"</formula>
    </cfRule>
    <cfRule type="expression" dxfId="68" priority="12">
      <formula>$J36="◕"</formula>
    </cfRule>
    <cfRule type="expression" dxfId="67" priority="13">
      <formula>$J36="◑"</formula>
    </cfRule>
    <cfRule type="expression" dxfId="66" priority="14">
      <formula>$J36="◔"</formula>
    </cfRule>
  </conditionalFormatting>
  <conditionalFormatting sqref="N2:N42">
    <cfRule type="expression" dxfId="65" priority="22">
      <formula>$J2="×"</formula>
    </cfRule>
    <cfRule type="expression" dxfId="64" priority="23">
      <formula>$J2="▼"</formula>
    </cfRule>
    <cfRule type="expression" dxfId="63" priority="24">
      <formula>$J2="♥"</formula>
    </cfRule>
    <cfRule type="expression" dxfId="62" priority="25">
      <formula>$J2="●"</formula>
    </cfRule>
    <cfRule type="expression" dxfId="61" priority="26">
      <formula>$J2="◕"</formula>
    </cfRule>
    <cfRule type="expression" dxfId="60" priority="27">
      <formula>$J2="◑"</formula>
    </cfRule>
    <cfRule type="expression" dxfId="59" priority="28">
      <formula>$J2="◔"</formula>
    </cfRule>
  </conditionalFormatting>
  <conditionalFormatting sqref="O3:P42">
    <cfRule type="expression" dxfId="58" priority="92">
      <formula>$J3="×"</formula>
    </cfRule>
    <cfRule type="expression" dxfId="57" priority="93">
      <formula>$J3="▼"</formula>
    </cfRule>
    <cfRule type="expression" dxfId="56" priority="94">
      <formula>$J3="♥"</formula>
    </cfRule>
    <cfRule type="expression" dxfId="55" priority="95">
      <formula>$J3="●"</formula>
    </cfRule>
    <cfRule type="expression" dxfId="54" priority="96">
      <formula>$J3="◕"</formula>
    </cfRule>
    <cfRule type="expression" dxfId="53" priority="97">
      <formula>$J3="◑"</formula>
    </cfRule>
    <cfRule type="expression" dxfId="52" priority="98">
      <formula>$J3="◔"</formula>
    </cfRule>
  </conditionalFormatting>
  <hyperlinks>
    <hyperlink ref="E4" r:id="rId1" display="mailto:juan.hernandez@sencinet.com" xr:uid="{A6CC9C2A-9653-4391-B60B-B45A8B9F83B4}"/>
  </hyperlinks>
  <pageMargins left="0.25" right="0.25" top="0.75" bottom="0.75" header="0.3" footer="0.3"/>
  <pageSetup paperSize="9" scale="82" orientation="landscape" r:id="rId2"/>
  <extLst>
    <ext xmlns:x14="http://schemas.microsoft.com/office/spreadsheetml/2009/9/main" uri="{CCE6A557-97BC-4b89-ADB6-D9C93CAAB3DF}">
      <x14:dataValidations xmlns:xm="http://schemas.microsoft.com/office/excel/2006/main" count="2">
        <x14:dataValidation type="list" allowBlank="1" showInputMessage="1" showErrorMessage="1" xr:uid="{D40362F2-52D8-4288-9C42-EC9D8CDDC3B1}">
          <x14:formula1>
            <xm:f>datos!#REF!</xm:f>
          </x14:formula1>
          <xm:sqref>K2:M42</xm:sqref>
        </x14:dataValidation>
        <x14:dataValidation type="list" allowBlank="1" showInputMessage="1" showErrorMessage="1" xr:uid="{DA898882-30C0-47A4-AB68-FB5C22184EC5}">
          <x14:formula1>
            <xm:f>datos!$A$5:$A$10</xm:f>
          </x14:formula1>
          <xm:sqref>J2:K42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F12"/>
  <sheetViews>
    <sheetView zoomScale="72" workbookViewId="0">
      <selection activeCell="E11" sqref="E11"/>
    </sheetView>
  </sheetViews>
  <sheetFormatPr baseColWidth="10" defaultColWidth="26.5" defaultRowHeight="15" x14ac:dyDescent="0.2"/>
  <cols>
    <col min="1" max="16384" width="26.5" style="96"/>
  </cols>
  <sheetData>
    <row r="2" spans="1:6" x14ac:dyDescent="0.2">
      <c r="A2" s="98" t="s">
        <v>67</v>
      </c>
      <c r="B2" s="98" t="s">
        <v>67</v>
      </c>
      <c r="E2" s="181" t="s">
        <v>1453</v>
      </c>
      <c r="F2" s="181" t="s">
        <v>1454</v>
      </c>
    </row>
    <row r="3" spans="1:6" ht="66" x14ac:dyDescent="0.2">
      <c r="A3" s="118" t="s">
        <v>30</v>
      </c>
      <c r="B3" s="119" t="s">
        <v>1455</v>
      </c>
      <c r="E3" s="182" t="s">
        <v>78</v>
      </c>
      <c r="F3" s="182" t="s">
        <v>84</v>
      </c>
    </row>
    <row r="4" spans="1:6" ht="66" x14ac:dyDescent="0.2">
      <c r="A4" s="116" t="s">
        <v>87</v>
      </c>
      <c r="B4" s="117" t="s">
        <v>1456</v>
      </c>
      <c r="E4" s="182" t="s">
        <v>1457</v>
      </c>
      <c r="F4" s="182" t="s">
        <v>1352</v>
      </c>
    </row>
    <row r="5" spans="1:6" ht="66" x14ac:dyDescent="0.2">
      <c r="A5" s="114" t="s">
        <v>132</v>
      </c>
      <c r="B5" s="115" t="s">
        <v>1330</v>
      </c>
      <c r="E5" s="182" t="s">
        <v>180</v>
      </c>
      <c r="F5" s="182" t="s">
        <v>79</v>
      </c>
    </row>
    <row r="6" spans="1:6" ht="66" x14ac:dyDescent="0.2">
      <c r="A6" s="111" t="s">
        <v>149</v>
      </c>
      <c r="B6" s="112" t="s">
        <v>1458</v>
      </c>
      <c r="E6" s="182" t="s">
        <v>1434</v>
      </c>
      <c r="F6" s="182" t="s">
        <v>72</v>
      </c>
    </row>
    <row r="7" spans="1:6" ht="58" x14ac:dyDescent="0.2">
      <c r="A7" s="113" t="s">
        <v>176</v>
      </c>
      <c r="B7" s="106" t="s">
        <v>1459</v>
      </c>
      <c r="E7" s="182" t="s">
        <v>71</v>
      </c>
      <c r="F7" s="182" t="s">
        <v>1460</v>
      </c>
    </row>
    <row r="8" spans="1:6" ht="58" x14ac:dyDescent="0.2">
      <c r="A8" s="109" t="s">
        <v>1287</v>
      </c>
      <c r="B8" s="110" t="s">
        <v>1461</v>
      </c>
    </row>
    <row r="9" spans="1:6" ht="58" x14ac:dyDescent="0.2">
      <c r="A9" s="120" t="s">
        <v>221</v>
      </c>
      <c r="B9" s="121" t="s">
        <v>1462</v>
      </c>
    </row>
    <row r="10" spans="1:6" ht="58" x14ac:dyDescent="0.2">
      <c r="A10" s="108" t="s">
        <v>1068</v>
      </c>
      <c r="B10" s="107" t="s">
        <v>1463</v>
      </c>
    </row>
    <row r="11" spans="1:6" ht="58" x14ac:dyDescent="0.2">
      <c r="A11" s="105" t="s">
        <v>183</v>
      </c>
      <c r="B11" s="97" t="s">
        <v>1464</v>
      </c>
    </row>
    <row r="12" spans="1:6" ht="58" x14ac:dyDescent="0.2">
      <c r="A12" s="194" t="s">
        <v>1598</v>
      </c>
      <c r="B12" s="193" t="s">
        <v>1597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063C-76C7-484F-BC9B-095D189ECF6E}">
  <dimension ref="A1:BG12"/>
  <sheetViews>
    <sheetView topLeftCell="AV1" workbookViewId="0">
      <selection activeCell="BF17" sqref="BF17"/>
    </sheetView>
  </sheetViews>
  <sheetFormatPr baseColWidth="10" defaultColWidth="11.5" defaultRowHeight="15" outlineLevelCol="1" x14ac:dyDescent="0.2"/>
  <cols>
    <col min="1" max="1" width="18.6640625" bestFit="1" customWidth="1"/>
    <col min="2" max="24" width="0" hidden="1" customWidth="1" outlineLevel="1"/>
    <col min="25" max="25" width="11.5" collapsed="1"/>
  </cols>
  <sheetData>
    <row r="1" spans="1:59" x14ac:dyDescent="0.2">
      <c r="A1" s="164" t="s">
        <v>1465</v>
      </c>
      <c r="B1" s="165">
        <v>45421</v>
      </c>
      <c r="C1" s="165">
        <v>45422</v>
      </c>
      <c r="D1" s="166">
        <v>45423</v>
      </c>
      <c r="E1" s="166">
        <v>45424</v>
      </c>
      <c r="F1" s="166">
        <v>45425</v>
      </c>
      <c r="G1" s="166">
        <v>45426</v>
      </c>
      <c r="H1" s="166">
        <v>45427</v>
      </c>
      <c r="I1" s="166">
        <v>45428</v>
      </c>
      <c r="J1" s="166">
        <v>45429</v>
      </c>
      <c r="K1" s="166">
        <v>45430</v>
      </c>
      <c r="L1" s="166">
        <v>45431</v>
      </c>
      <c r="M1" s="166">
        <v>45432</v>
      </c>
      <c r="N1" s="166">
        <v>45433</v>
      </c>
      <c r="O1" s="166">
        <v>45434</v>
      </c>
      <c r="P1" s="166">
        <v>45435</v>
      </c>
      <c r="Q1" s="166">
        <v>45436</v>
      </c>
      <c r="R1" s="166">
        <v>45437</v>
      </c>
      <c r="S1" s="166">
        <v>45438</v>
      </c>
      <c r="T1" s="166">
        <v>45439</v>
      </c>
      <c r="U1" s="166">
        <v>45440</v>
      </c>
      <c r="V1" s="166">
        <v>45441</v>
      </c>
      <c r="W1" s="166">
        <v>45442</v>
      </c>
      <c r="X1" s="166">
        <v>45443</v>
      </c>
      <c r="Y1" s="166">
        <v>45444</v>
      </c>
      <c r="Z1" s="166">
        <v>45445</v>
      </c>
      <c r="AA1" s="166">
        <v>45446</v>
      </c>
      <c r="AB1" s="166">
        <v>45447</v>
      </c>
      <c r="AC1" s="166">
        <v>45448</v>
      </c>
      <c r="AD1" s="166">
        <v>45449</v>
      </c>
      <c r="AE1" s="166">
        <v>45450</v>
      </c>
      <c r="AF1" s="166">
        <v>45451</v>
      </c>
      <c r="AG1" s="166">
        <v>45452</v>
      </c>
      <c r="AH1" s="166">
        <v>45453</v>
      </c>
      <c r="AI1" s="166">
        <v>45454</v>
      </c>
      <c r="AJ1" s="166">
        <v>45455</v>
      </c>
      <c r="AK1" s="166">
        <v>45456</v>
      </c>
      <c r="AL1" s="166">
        <v>45457</v>
      </c>
      <c r="AM1" s="166">
        <v>45458</v>
      </c>
      <c r="AN1" s="166">
        <v>45459</v>
      </c>
      <c r="AO1" s="166">
        <v>45460</v>
      </c>
      <c r="AP1" s="166">
        <v>45461</v>
      </c>
      <c r="AQ1" s="166">
        <v>45462</v>
      </c>
      <c r="AR1" s="166">
        <v>45463</v>
      </c>
      <c r="AS1" s="166">
        <v>45464</v>
      </c>
      <c r="AT1" s="166">
        <v>45465</v>
      </c>
      <c r="AU1" s="166">
        <v>45466</v>
      </c>
      <c r="AV1" s="166">
        <v>45467</v>
      </c>
      <c r="AW1" s="166">
        <v>45468</v>
      </c>
      <c r="AX1" s="166">
        <v>45469</v>
      </c>
      <c r="AY1" s="166">
        <v>45470</v>
      </c>
      <c r="AZ1" s="166">
        <v>45471</v>
      </c>
      <c r="BA1" s="166">
        <v>45472</v>
      </c>
      <c r="BB1" s="166">
        <v>45473</v>
      </c>
      <c r="BC1" s="166">
        <v>45474</v>
      </c>
      <c r="BD1" s="166">
        <v>45475</v>
      </c>
      <c r="BE1" s="166">
        <v>45476</v>
      </c>
      <c r="BF1" s="166">
        <v>45477</v>
      </c>
      <c r="BG1" s="166">
        <v>45478</v>
      </c>
    </row>
    <row r="2" spans="1:59" x14ac:dyDescent="0.2">
      <c r="A2" s="158" t="s">
        <v>1466</v>
      </c>
      <c r="B2" s="156">
        <f>COUNTIFS('Comercial Clientes 2024'!$B$5:$B$130,B$1,'Comercial Clientes 2024'!$D$5:$D$130,$A2)</f>
        <v>0</v>
      </c>
      <c r="C2" s="156">
        <f>COUNTIFS('Comercial Clientes 2024'!$B$5:$B$130,C$1,'Comercial Clientes 2024'!$D$5:$D$130,$A2)</f>
        <v>0</v>
      </c>
      <c r="D2" s="156">
        <f>COUNTIFS('Comercial Clientes 2024'!$B$5:$B$130,D$1,'Comercial Clientes 2024'!$D$5:$D$130,$A2)</f>
        <v>0</v>
      </c>
      <c r="E2" s="156">
        <f>COUNTIFS('Comercial Clientes 2024'!$B$5:$B$130,E$1,'Comercial Clientes 2024'!$D$5:$D$130,$A2)</f>
        <v>0</v>
      </c>
      <c r="F2" s="156">
        <f>COUNTIFS('Comercial Clientes 2024'!$B$5:$B$130,F$1,'Comercial Clientes 2024'!$D$5:$D$130,$A2)</f>
        <v>0</v>
      </c>
      <c r="G2" s="156">
        <f>COUNTIFS('Comercial Clientes 2024'!$B$5:$B$130,G$1,'Comercial Clientes 2024'!$D$5:$D$130,$A2)</f>
        <v>0</v>
      </c>
      <c r="H2" s="156">
        <f>COUNTIFS('Comercial Clientes 2024'!$B$5:$B$130,H$1,'Comercial Clientes 2024'!$D$5:$D$130,$A2)</f>
        <v>0</v>
      </c>
      <c r="I2" s="156">
        <f>COUNTIFS('Comercial Clientes 2024'!$B$5:$B$130,I$1,'Comercial Clientes 2024'!$D$5:$D$130,$A2)</f>
        <v>0</v>
      </c>
      <c r="J2" s="156">
        <f>COUNTIFS('Comercial Clientes 2024'!$B$5:$B$130,J$1,'Comercial Clientes 2024'!$D$5:$D$130,$A2)</f>
        <v>0</v>
      </c>
      <c r="K2" s="156">
        <f>COUNTIFS('Comercial Clientes 2024'!$B$5:$B$130,K$1,'Comercial Clientes 2024'!$D$5:$D$130,$A2)</f>
        <v>0</v>
      </c>
      <c r="L2" s="156">
        <f>COUNTIFS('Comercial Clientes 2024'!$B$5:$B$130,L$1,'Comercial Clientes 2024'!$D$5:$D$130,$A2)</f>
        <v>0</v>
      </c>
      <c r="M2" s="156">
        <f>COUNTIFS('Comercial Clientes 2024'!$B$5:$B$130,M$1,'Comercial Clientes 2024'!$D$5:$D$130,$A2)</f>
        <v>0</v>
      </c>
      <c r="N2" s="156">
        <f>COUNTIFS('Comercial Clientes 2024'!$B$5:$B$130,N$1,'Comercial Clientes 2024'!$D$5:$D$130,$A2)</f>
        <v>0</v>
      </c>
      <c r="O2" s="156">
        <f>COUNTIFS('Comercial Clientes 2024'!$B$5:$B$130,O$1,'Comercial Clientes 2024'!$D$5:$D$130,$A2)</f>
        <v>0</v>
      </c>
      <c r="P2" s="156">
        <f>COUNTIFS('Comercial Clientes 2024'!$B$5:$B$130,P$1,'Comercial Clientes 2024'!$D$5:$D$130,$A2)</f>
        <v>0</v>
      </c>
      <c r="Q2" s="156">
        <f>COUNTIFS('Comercial Clientes 2024'!$B$5:$B$130,Q$1,'Comercial Clientes 2024'!$D$5:$D$130,$A2)</f>
        <v>0</v>
      </c>
      <c r="R2" s="156">
        <f>COUNTIFS('Comercial Clientes 2024'!$B$5:$B$130,R$1,'Comercial Clientes 2024'!$D$5:$D$130,$A2)</f>
        <v>0</v>
      </c>
      <c r="S2" s="156">
        <f>COUNTIFS('Comercial Clientes 2024'!$B$5:$B$130,S$1,'Comercial Clientes 2024'!$D$5:$D$130,$A2)</f>
        <v>0</v>
      </c>
      <c r="T2" s="156">
        <f>COUNTIFS('Comercial Clientes 2024'!$B$5:$B$130,T$1,'Comercial Clientes 2024'!$D$5:$D$130,$A2)</f>
        <v>0</v>
      </c>
      <c r="U2" s="156">
        <f>COUNTIFS('Comercial Clientes 2024'!$B$5:$B$130,U$1,'Comercial Clientes 2024'!$D$5:$D$130,$A2)</f>
        <v>0</v>
      </c>
      <c r="V2" s="156">
        <f>COUNTIFS('Comercial Clientes 2024'!$B$5:$B$130,V$1,'Comercial Clientes 2024'!$D$5:$D$130,$A2)</f>
        <v>0</v>
      </c>
      <c r="W2" s="156">
        <f>COUNTIFS('Comercial Clientes 2024'!$B$5:$B$130,W$1,'Comercial Clientes 2024'!$D$5:$D$130,$A2)</f>
        <v>0</v>
      </c>
      <c r="X2" s="156">
        <f>COUNTIFS('Comercial Clientes 2024'!$B$5:$B$130,X$1,'Comercial Clientes 2024'!$D$5:$D$130,$A2)</f>
        <v>0</v>
      </c>
      <c r="Y2" s="156">
        <f>COUNTIFS('Comercial Clientes 2024'!$B$5:$B$130,Y$1,'Comercial Clientes 2024'!$D$5:$D$130,$A2)</f>
        <v>0</v>
      </c>
      <c r="Z2" s="156">
        <f>COUNTIFS('Comercial Clientes 2024'!$B$5:$B$130,Z$1,'Comercial Clientes 2024'!$D$5:$D$130,$A2)</f>
        <v>0</v>
      </c>
      <c r="AA2" s="156">
        <f>COUNTIFS('Comercial Clientes 2024'!$B$5:$B$130,AA$1,'Comercial Clientes 2024'!$D$5:$D$130,$A2)</f>
        <v>0</v>
      </c>
      <c r="AB2" s="156">
        <f>COUNTIFS('Comercial Clientes 2024'!$B$5:$B$130,AB$1,'Comercial Clientes 2024'!$D$5:$D$130,$A2)</f>
        <v>0</v>
      </c>
      <c r="AC2" s="156">
        <f>COUNTIFS('Comercial Clientes 2024'!$B$5:$B$130,AC$1,'Comercial Clientes 2024'!$D$5:$D$130,$A2)</f>
        <v>0</v>
      </c>
      <c r="AD2" s="156">
        <f>COUNTIFS('Comercial Clientes 2024'!$B$5:$B$130,AD$1,'Comercial Clientes 2024'!$D$5:$D$130,$A2)</f>
        <v>0</v>
      </c>
      <c r="AE2" s="156">
        <f>COUNTIFS('Comercial Clientes 2024'!$B$5:$B$130,AE$1,'Comercial Clientes 2024'!$D$5:$D$130,$A2)</f>
        <v>0</v>
      </c>
      <c r="AF2" s="156">
        <f>COUNTIFS('Comercial Clientes 2024'!$B$5:$B$130,AF$1,'Comercial Clientes 2024'!$D$5:$D$130,$A2)</f>
        <v>0</v>
      </c>
      <c r="AG2" s="156">
        <f>COUNTIFS('Comercial Clientes 2024'!$B$5:$B$130,AG$1,'Comercial Clientes 2024'!$D$5:$D$130,$A2)</f>
        <v>0</v>
      </c>
      <c r="AH2" s="156">
        <f>COUNTIFS('Comercial Clientes 2024'!$B$5:$B$130,AH$1,'Comercial Clientes 2024'!$D$5:$D$130,$A2)</f>
        <v>0</v>
      </c>
      <c r="AI2" s="156">
        <f>COUNTIFS('Comercial Clientes 2024'!$B$5:$B$130,AI$1,'Comercial Clientes 2024'!$D$5:$D$130,$A2)</f>
        <v>0</v>
      </c>
      <c r="AJ2" s="156">
        <f>COUNTIFS('Comercial Clientes 2024'!$B$5:$B$130,AJ$1,'Comercial Clientes 2024'!$D$5:$D$130,$A2)</f>
        <v>0</v>
      </c>
      <c r="AK2" s="156">
        <f>COUNTIFS('Comercial Clientes 2024'!$B$5:$B$130,AK$1,'Comercial Clientes 2024'!$D$5:$D$130,$A2)</f>
        <v>0</v>
      </c>
      <c r="AL2" s="156">
        <f>COUNTIFS('Comercial Clientes 2024'!$B$5:$B$130,AL$1,'Comercial Clientes 2024'!$D$5:$D$130,$A2)</f>
        <v>0</v>
      </c>
      <c r="AM2" s="156">
        <f>COUNTIFS('Comercial Clientes 2024'!$B$5:$B$130,AM$1,'Comercial Clientes 2024'!$D$5:$D$130,$A2)</f>
        <v>0</v>
      </c>
      <c r="AN2" s="156">
        <f>COUNTIFS('Comercial Clientes 2024'!$B$5:$B$130,AN$1,'Comercial Clientes 2024'!$D$5:$D$130,$A2)</f>
        <v>0</v>
      </c>
      <c r="AO2" s="156">
        <f>COUNTIFS('Comercial Clientes 2024'!$B$5:$B$130,AO$1,'Comercial Clientes 2024'!$D$5:$D$130,$A2)</f>
        <v>0</v>
      </c>
      <c r="AP2" s="156">
        <f>COUNTIFS('Comercial Clientes 2024'!$B$5:$B$130,AP$1,'Comercial Clientes 2024'!$D$5:$D$130,$A2)</f>
        <v>0</v>
      </c>
      <c r="AQ2" s="156">
        <f>COUNTIFS('Comercial Clientes 2024'!$B$5:$B$130,AQ$1,'Comercial Clientes 2024'!$D$5:$D$130,$A2)</f>
        <v>0</v>
      </c>
      <c r="AR2" s="156">
        <f>COUNTIFS('Comercial Clientes 2024'!$B$5:$B$130,AR$1,'Comercial Clientes 2024'!$D$5:$D$130,$A2)</f>
        <v>0</v>
      </c>
      <c r="AS2" s="156">
        <f>COUNTIFS('Comercial Clientes 2024'!$B$5:$B$130,AS$1,'Comercial Clientes 2024'!$D$5:$D$130,$A2)</f>
        <v>0</v>
      </c>
      <c r="AT2" s="156">
        <f>COUNTIFS('Comercial Clientes 2024'!$B$5:$B$130,AT$1,'Comercial Clientes 2024'!$D$5:$D$130,$A2)</f>
        <v>0</v>
      </c>
      <c r="AU2" s="156">
        <f>COUNTIFS('Comercial Clientes 2024'!$B$5:$B$130,AU$1,'Comercial Clientes 2024'!$D$5:$D$130,$A2)</f>
        <v>0</v>
      </c>
      <c r="AV2" s="156">
        <f>COUNTIFS('Comercial Clientes 2024'!$B$5:$B$130,AV$1,'Comercial Clientes 2024'!$D$5:$D$130,$A2)</f>
        <v>0</v>
      </c>
      <c r="AW2" s="156">
        <f>COUNTIFS('Comercial Clientes 2024'!$B$5:$B$130,AW$1,'Comercial Clientes 2024'!$D$5:$D$130,$A2)</f>
        <v>0</v>
      </c>
      <c r="AX2" s="156">
        <f>COUNTIFS('Comercial Clientes 2024'!$B$5:$B$130,AX$1,'Comercial Clientes 2024'!$D$5:$D$130,$A2)</f>
        <v>0</v>
      </c>
      <c r="AY2" s="156">
        <f>COUNTIFS('Comercial Clientes 2024'!$B$5:$B$130,AY$1,'Comercial Clientes 2024'!$D$5:$D$130,$A2)</f>
        <v>0</v>
      </c>
      <c r="AZ2" s="156">
        <f>COUNTIFS('Comercial Clientes 2024'!$B$5:$B$130,AZ$1,'Comercial Clientes 2024'!$D$5:$D$130,$A2)</f>
        <v>0</v>
      </c>
      <c r="BA2" s="156">
        <f>COUNTIFS('Comercial Clientes 2024'!$B$5:$B$130,BA$1,'Comercial Clientes 2024'!$D$5:$D$130,$A2)</f>
        <v>0</v>
      </c>
      <c r="BB2" s="156">
        <f>COUNTIFS('Comercial Clientes 2024'!$B$5:$B$130,BB$1,'Comercial Clientes 2024'!$D$5:$D$130,$A2)</f>
        <v>0</v>
      </c>
      <c r="BC2" s="156">
        <f>COUNTIFS('Comercial Clientes 2024'!$B$5:$B$130,BC$1,'Comercial Clientes 2024'!$D$5:$D$130,$A2)</f>
        <v>0</v>
      </c>
      <c r="BD2" s="156">
        <f>COUNTIFS('Comercial Clientes 2024'!$B$5:$B$130,BD$1,'Comercial Clientes 2024'!$D$5:$D$130,$A2)</f>
        <v>0</v>
      </c>
      <c r="BE2" s="156">
        <f>COUNTIFS('Comercial Clientes 2024'!$B$5:$B$130,BE$1,'Comercial Clientes 2024'!$D$5:$D$130,$A2)</f>
        <v>0</v>
      </c>
      <c r="BF2" s="156">
        <f>COUNTIFS('Comercial Clientes 2024'!$B$5:$B$130,BF$1,'Comercial Clientes 2024'!$D$5:$D$130,$A2)</f>
        <v>1</v>
      </c>
      <c r="BG2" s="156">
        <f>COUNTIFS('Comercial Clientes 2024'!$B$5:$B$130,BG$1,'Comercial Clientes 2024'!$D$5:$D$130,$A2)</f>
        <v>0</v>
      </c>
    </row>
    <row r="3" spans="1:59" x14ac:dyDescent="0.2">
      <c r="A3" s="156" t="s">
        <v>1467</v>
      </c>
      <c r="B3" s="156">
        <f>COUNTIFS('Comercial Clientes 2024'!$B$5:$B$130,B$1,'Comercial Clientes 2024'!$D$5:$D$130,$A3)</f>
        <v>0</v>
      </c>
      <c r="C3" s="156">
        <f>COUNTIFS('Comercial Clientes 2024'!$B$5:$B$130,C$1,'Comercial Clientes 2024'!$D$5:$D$130,$A3)</f>
        <v>0</v>
      </c>
      <c r="D3" s="156">
        <f>COUNTIFS('Comercial Clientes 2024'!$B$5:$B$130,D$1,'Comercial Clientes 2024'!$D$5:$D$130,$A3)</f>
        <v>0</v>
      </c>
      <c r="E3" s="156">
        <f>COUNTIFS('Comercial Clientes 2024'!$B$5:$B$130,E$1,'Comercial Clientes 2024'!$D$5:$D$130,$A3)</f>
        <v>0</v>
      </c>
      <c r="F3" s="156">
        <f>COUNTIFS('Comercial Clientes 2024'!$B$5:$B$130,F$1,'Comercial Clientes 2024'!$D$5:$D$130,$A3)</f>
        <v>0</v>
      </c>
      <c r="G3" s="156">
        <f>COUNTIFS('Comercial Clientes 2024'!$B$5:$B$130,G$1,'Comercial Clientes 2024'!$D$5:$D$130,$A3)</f>
        <v>0</v>
      </c>
      <c r="H3" s="156">
        <f>COUNTIFS('Comercial Clientes 2024'!$B$5:$B$130,H$1,'Comercial Clientes 2024'!$D$5:$D$130,$A3)</f>
        <v>0</v>
      </c>
      <c r="I3" s="156">
        <f>COUNTIFS('Comercial Clientes 2024'!$B$5:$B$130,I$1,'Comercial Clientes 2024'!$D$5:$D$130,$A3)</f>
        <v>0</v>
      </c>
      <c r="J3" s="156">
        <f>COUNTIFS('Comercial Clientes 2024'!$B$5:$B$130,J$1,'Comercial Clientes 2024'!$D$5:$D$130,$A3)</f>
        <v>0</v>
      </c>
      <c r="K3" s="156">
        <f>COUNTIFS('Comercial Clientes 2024'!$B$5:$B$130,K$1,'Comercial Clientes 2024'!$D$5:$D$130,$A3)</f>
        <v>0</v>
      </c>
      <c r="L3" s="156">
        <f>COUNTIFS('Comercial Clientes 2024'!$B$5:$B$130,L$1,'Comercial Clientes 2024'!$D$5:$D$130,$A3)</f>
        <v>0</v>
      </c>
      <c r="M3" s="156">
        <f>COUNTIFS('Comercial Clientes 2024'!$B$5:$B$130,M$1,'Comercial Clientes 2024'!$D$5:$D$130,$A3)</f>
        <v>0</v>
      </c>
      <c r="N3" s="156">
        <f>COUNTIFS('Comercial Clientes 2024'!$B$5:$B$130,N$1,'Comercial Clientes 2024'!$D$5:$D$130,$A3)</f>
        <v>0</v>
      </c>
      <c r="O3" s="156">
        <f>COUNTIFS('Comercial Clientes 2024'!$B$5:$B$130,O$1,'Comercial Clientes 2024'!$D$5:$D$130,$A3)</f>
        <v>0</v>
      </c>
      <c r="P3" s="156">
        <f>COUNTIFS('Comercial Clientes 2024'!$B$5:$B$130,P$1,'Comercial Clientes 2024'!$D$5:$D$130,$A3)</f>
        <v>1</v>
      </c>
      <c r="Q3" s="156">
        <f>COUNTIFS('Comercial Clientes 2024'!$B$5:$B$130,Q$1,'Comercial Clientes 2024'!$D$5:$D$130,$A3)</f>
        <v>0</v>
      </c>
      <c r="R3" s="156">
        <f>COUNTIFS('Comercial Clientes 2024'!$B$5:$B$130,R$1,'Comercial Clientes 2024'!$D$5:$D$130,$A3)</f>
        <v>0</v>
      </c>
      <c r="S3" s="156">
        <f>COUNTIFS('Comercial Clientes 2024'!$B$5:$B$130,S$1,'Comercial Clientes 2024'!$D$5:$D$130,$A3)</f>
        <v>0</v>
      </c>
      <c r="T3" s="156">
        <f>COUNTIFS('Comercial Clientes 2024'!$B$5:$B$130,T$1,'Comercial Clientes 2024'!$D$5:$D$130,$A3)</f>
        <v>0</v>
      </c>
      <c r="U3" s="156">
        <f>COUNTIFS('Comercial Clientes 2024'!$B$5:$B$130,U$1,'Comercial Clientes 2024'!$D$5:$D$130,$A3)</f>
        <v>0</v>
      </c>
      <c r="V3" s="156">
        <f>COUNTIFS('Comercial Clientes 2024'!$B$5:$B$130,V$1,'Comercial Clientes 2024'!$D$5:$D$130,$A3)</f>
        <v>0</v>
      </c>
      <c r="W3" s="156">
        <f>COUNTIFS('Comercial Clientes 2024'!$B$5:$B$130,W$1,'Comercial Clientes 2024'!$D$5:$D$130,$A3)</f>
        <v>0</v>
      </c>
      <c r="X3" s="156">
        <f>COUNTIFS('Comercial Clientes 2024'!$B$5:$B$130,X$1,'Comercial Clientes 2024'!$D$5:$D$130,$A3)</f>
        <v>0</v>
      </c>
      <c r="Y3" s="156">
        <f>COUNTIFS('Comercial Clientes 2024'!$B$5:$B$130,Y$1,'Comercial Clientes 2024'!$D$5:$D$130,$A3)</f>
        <v>0</v>
      </c>
      <c r="Z3" s="156">
        <f>COUNTIFS('Comercial Clientes 2024'!$B$5:$B$130,Z$1,'Comercial Clientes 2024'!$D$5:$D$130,$A3)</f>
        <v>0</v>
      </c>
      <c r="AA3" s="156">
        <f>COUNTIFS('Comercial Clientes 2024'!$B$5:$B$130,AA$1,'Comercial Clientes 2024'!$D$5:$D$130,$A3)</f>
        <v>0</v>
      </c>
      <c r="AB3" s="156">
        <f>COUNTIFS('Comercial Clientes 2024'!$B$5:$B$130,AB$1,'Comercial Clientes 2024'!$D$5:$D$130,$A3)</f>
        <v>0</v>
      </c>
      <c r="AC3" s="156">
        <f>COUNTIFS('Comercial Clientes 2024'!$B$5:$B$130,AC$1,'Comercial Clientes 2024'!$D$5:$D$130,$A3)</f>
        <v>0</v>
      </c>
      <c r="AD3" s="156">
        <f>COUNTIFS('Comercial Clientes 2024'!$B$5:$B$130,AD$1,'Comercial Clientes 2024'!$D$5:$D$130,$A3)</f>
        <v>0</v>
      </c>
      <c r="AE3" s="156">
        <f>COUNTIFS('Comercial Clientes 2024'!$B$5:$B$130,AE$1,'Comercial Clientes 2024'!$D$5:$D$130,$A3)</f>
        <v>0</v>
      </c>
      <c r="AF3" s="156">
        <f>COUNTIFS('Comercial Clientes 2024'!$B$5:$B$130,AF$1,'Comercial Clientes 2024'!$D$5:$D$130,$A3)</f>
        <v>0</v>
      </c>
      <c r="AG3" s="156">
        <f>COUNTIFS('Comercial Clientes 2024'!$B$5:$B$130,AG$1,'Comercial Clientes 2024'!$D$5:$D$130,$A3)</f>
        <v>0</v>
      </c>
      <c r="AH3" s="156">
        <f>COUNTIFS('Comercial Clientes 2024'!$B$5:$B$130,AH$1,'Comercial Clientes 2024'!$D$5:$D$130,$A3)</f>
        <v>0</v>
      </c>
      <c r="AI3" s="156">
        <f>COUNTIFS('Comercial Clientes 2024'!$B$5:$B$130,AI$1,'Comercial Clientes 2024'!$D$5:$D$130,$A3)</f>
        <v>0</v>
      </c>
      <c r="AJ3" s="156">
        <f>COUNTIFS('Comercial Clientes 2024'!$B$5:$B$130,AJ$1,'Comercial Clientes 2024'!$D$5:$D$130,$A3)</f>
        <v>0</v>
      </c>
      <c r="AK3" s="156">
        <f>COUNTIFS('Comercial Clientes 2024'!$B$5:$B$130,AK$1,'Comercial Clientes 2024'!$D$5:$D$130,$A3)</f>
        <v>0</v>
      </c>
      <c r="AL3" s="156">
        <f>COUNTIFS('Comercial Clientes 2024'!$B$5:$B$130,AL$1,'Comercial Clientes 2024'!$D$5:$D$130,$A3)</f>
        <v>0</v>
      </c>
      <c r="AM3" s="156">
        <f>COUNTIFS('Comercial Clientes 2024'!$B$5:$B$130,AM$1,'Comercial Clientes 2024'!$D$5:$D$130,$A3)</f>
        <v>0</v>
      </c>
      <c r="AN3" s="156">
        <f>COUNTIFS('Comercial Clientes 2024'!$B$5:$B$130,AN$1,'Comercial Clientes 2024'!$D$5:$D$130,$A3)</f>
        <v>0</v>
      </c>
      <c r="AO3" s="156">
        <f>COUNTIFS('Comercial Clientes 2024'!$B$5:$B$130,AO$1,'Comercial Clientes 2024'!$D$5:$D$130,$A3)</f>
        <v>0</v>
      </c>
      <c r="AP3" s="156">
        <f>COUNTIFS('Comercial Clientes 2024'!$B$5:$B$130,AP$1,'Comercial Clientes 2024'!$D$5:$D$130,$A3)</f>
        <v>1</v>
      </c>
      <c r="AQ3" s="156">
        <f>COUNTIFS('Comercial Clientes 2024'!$B$5:$B$130,AQ$1,'Comercial Clientes 2024'!$D$5:$D$130,$A3)</f>
        <v>0</v>
      </c>
      <c r="AR3" s="156">
        <f>COUNTIFS('Comercial Clientes 2024'!$B$5:$B$130,AR$1,'Comercial Clientes 2024'!$D$5:$D$130,$A3)</f>
        <v>0</v>
      </c>
      <c r="AS3" s="156">
        <f>COUNTIFS('Comercial Clientes 2024'!$B$5:$B$130,AS$1,'Comercial Clientes 2024'!$D$5:$D$130,$A3)</f>
        <v>0</v>
      </c>
      <c r="AT3" s="156">
        <f>COUNTIFS('Comercial Clientes 2024'!$B$5:$B$130,AT$1,'Comercial Clientes 2024'!$D$5:$D$130,$A3)</f>
        <v>0</v>
      </c>
      <c r="AU3" s="156">
        <f>COUNTIFS('Comercial Clientes 2024'!$B$5:$B$130,AU$1,'Comercial Clientes 2024'!$D$5:$D$130,$A3)</f>
        <v>0</v>
      </c>
      <c r="AV3" s="156">
        <f>COUNTIFS('Comercial Clientes 2024'!$B$5:$B$130,AV$1,'Comercial Clientes 2024'!$D$5:$D$130,$A3)</f>
        <v>0</v>
      </c>
      <c r="AW3" s="156">
        <f>COUNTIFS('Comercial Clientes 2024'!$B$5:$B$130,AW$1,'Comercial Clientes 2024'!$D$5:$D$130,$A3)</f>
        <v>0</v>
      </c>
      <c r="AX3" s="156">
        <f>COUNTIFS('Comercial Clientes 2024'!$B$5:$B$130,AX$1,'Comercial Clientes 2024'!$D$5:$D$130,$A3)</f>
        <v>0</v>
      </c>
      <c r="AY3" s="156">
        <f>COUNTIFS('Comercial Clientes 2024'!$B$5:$B$130,AY$1,'Comercial Clientes 2024'!$D$5:$D$130,$A3)</f>
        <v>0</v>
      </c>
      <c r="AZ3" s="156">
        <f>COUNTIFS('Comercial Clientes 2024'!$B$5:$B$130,AZ$1,'Comercial Clientes 2024'!$D$5:$D$130,$A3)</f>
        <v>0</v>
      </c>
      <c r="BA3" s="156">
        <f>COUNTIFS('Comercial Clientes 2024'!$B$5:$B$130,BA$1,'Comercial Clientes 2024'!$D$5:$D$130,$A3)</f>
        <v>0</v>
      </c>
      <c r="BB3" s="156">
        <f>COUNTIFS('Comercial Clientes 2024'!$B$5:$B$130,BB$1,'Comercial Clientes 2024'!$D$5:$D$130,$A3)</f>
        <v>0</v>
      </c>
      <c r="BC3" s="156">
        <f>COUNTIFS('Comercial Clientes 2024'!$B$5:$B$130,BC$1,'Comercial Clientes 2024'!$D$5:$D$130,$A3)</f>
        <v>0</v>
      </c>
      <c r="BD3" s="156">
        <f>COUNTIFS('Comercial Clientes 2024'!$B$5:$B$130,BD$1,'Comercial Clientes 2024'!$D$5:$D$130,$A3)</f>
        <v>0</v>
      </c>
      <c r="BE3" s="156">
        <f>COUNTIFS('Comercial Clientes 2024'!$B$5:$B$130,BE$1,'Comercial Clientes 2024'!$D$5:$D$130,$A3)</f>
        <v>0</v>
      </c>
      <c r="BF3" s="156">
        <f>COUNTIFS('Comercial Clientes 2024'!$B$5:$B$130,BF$1,'Comercial Clientes 2024'!$D$5:$D$130,$A3)</f>
        <v>0</v>
      </c>
      <c r="BG3" s="156">
        <f>COUNTIFS('Comercial Clientes 2024'!$B$5:$B$130,BG$1,'Comercial Clientes 2024'!$D$5:$D$130,$A3)</f>
        <v>0</v>
      </c>
    </row>
    <row r="4" spans="1:59" x14ac:dyDescent="0.2">
      <c r="A4" s="156" t="s">
        <v>97</v>
      </c>
      <c r="B4" s="156">
        <f>COUNTIFS('Comercial Clientes 2024'!$B$5:$B$130,B$1,'Comercial Clientes 2024'!$D$5:$D$130,$A4)</f>
        <v>0</v>
      </c>
      <c r="C4" s="156">
        <f>COUNTIFS('Comercial Clientes 2024'!$B$5:$B$130,C$1,'Comercial Clientes 2024'!$D$5:$D$130,$A4)</f>
        <v>0</v>
      </c>
      <c r="D4" s="156">
        <f>COUNTIFS('Comercial Clientes 2024'!$B$5:$B$130,D$1,'Comercial Clientes 2024'!$D$5:$D$130,$A4)</f>
        <v>0</v>
      </c>
      <c r="E4" s="156">
        <f>COUNTIFS('Comercial Clientes 2024'!$B$5:$B$130,E$1,'Comercial Clientes 2024'!$D$5:$D$130,$A4)</f>
        <v>0</v>
      </c>
      <c r="F4" s="156">
        <f>COUNTIFS('Comercial Clientes 2024'!$B$5:$B$130,F$1,'Comercial Clientes 2024'!$D$5:$D$130,$A4)</f>
        <v>0</v>
      </c>
      <c r="G4" s="156">
        <f>COUNTIFS('Comercial Clientes 2024'!$B$5:$B$130,G$1,'Comercial Clientes 2024'!$D$5:$D$130,$A4)</f>
        <v>0</v>
      </c>
      <c r="H4" s="156">
        <f>COUNTIFS('Comercial Clientes 2024'!$B$5:$B$130,H$1,'Comercial Clientes 2024'!$D$5:$D$130,$A4)</f>
        <v>0</v>
      </c>
      <c r="I4" s="156">
        <f>COUNTIFS('Comercial Clientes 2024'!$B$5:$B$130,I$1,'Comercial Clientes 2024'!$D$5:$D$130,$A4)</f>
        <v>0</v>
      </c>
      <c r="J4" s="156">
        <f>COUNTIFS('Comercial Clientes 2024'!$B$5:$B$130,J$1,'Comercial Clientes 2024'!$D$5:$D$130,$A4)</f>
        <v>0</v>
      </c>
      <c r="K4" s="156">
        <f>COUNTIFS('Comercial Clientes 2024'!$B$5:$B$130,K$1,'Comercial Clientes 2024'!$D$5:$D$130,$A4)</f>
        <v>0</v>
      </c>
      <c r="L4" s="156">
        <f>COUNTIFS('Comercial Clientes 2024'!$B$5:$B$130,L$1,'Comercial Clientes 2024'!$D$5:$D$130,$A4)</f>
        <v>0</v>
      </c>
      <c r="M4" s="156">
        <f>COUNTIFS('Comercial Clientes 2024'!$B$5:$B$130,M$1,'Comercial Clientes 2024'!$D$5:$D$130,$A4)</f>
        <v>0</v>
      </c>
      <c r="N4" s="156">
        <f>COUNTIFS('Comercial Clientes 2024'!$B$5:$B$130,N$1,'Comercial Clientes 2024'!$D$5:$D$130,$A4)</f>
        <v>0</v>
      </c>
      <c r="O4" s="156">
        <f>COUNTIFS('Comercial Clientes 2024'!$B$5:$B$130,O$1,'Comercial Clientes 2024'!$D$5:$D$130,$A4)</f>
        <v>0</v>
      </c>
      <c r="P4" s="156">
        <f>COUNTIFS('Comercial Clientes 2024'!$B$5:$B$130,P$1,'Comercial Clientes 2024'!$D$5:$D$130,$A4)</f>
        <v>0</v>
      </c>
      <c r="Q4" s="156">
        <f>COUNTIFS('Comercial Clientes 2024'!$B$5:$B$130,Q$1,'Comercial Clientes 2024'!$D$5:$D$130,$A4)</f>
        <v>0</v>
      </c>
      <c r="R4" s="156">
        <f>COUNTIFS('Comercial Clientes 2024'!$B$5:$B$130,R$1,'Comercial Clientes 2024'!$D$5:$D$130,$A4)</f>
        <v>0</v>
      </c>
      <c r="S4" s="156">
        <f>COUNTIFS('Comercial Clientes 2024'!$B$5:$B$130,S$1,'Comercial Clientes 2024'!$D$5:$D$130,$A4)</f>
        <v>0</v>
      </c>
      <c r="T4" s="156">
        <f>COUNTIFS('Comercial Clientes 2024'!$B$5:$B$130,T$1,'Comercial Clientes 2024'!$D$5:$D$130,$A4)</f>
        <v>0</v>
      </c>
      <c r="U4" s="156">
        <f>COUNTIFS('Comercial Clientes 2024'!$B$5:$B$130,U$1,'Comercial Clientes 2024'!$D$5:$D$130,$A4)</f>
        <v>0</v>
      </c>
      <c r="V4" s="156">
        <f>COUNTIFS('Comercial Clientes 2024'!$B$5:$B$130,V$1,'Comercial Clientes 2024'!$D$5:$D$130,$A4)</f>
        <v>0</v>
      </c>
      <c r="W4" s="156">
        <f>COUNTIFS('Comercial Clientes 2024'!$B$5:$B$130,W$1,'Comercial Clientes 2024'!$D$5:$D$130,$A4)</f>
        <v>0</v>
      </c>
      <c r="X4" s="156">
        <f>COUNTIFS('Comercial Clientes 2024'!$B$5:$B$130,X$1,'Comercial Clientes 2024'!$D$5:$D$130,$A4)</f>
        <v>0</v>
      </c>
      <c r="Y4" s="156">
        <f>COUNTIFS('Comercial Clientes 2024'!$B$5:$B$130,Y$1,'Comercial Clientes 2024'!$D$5:$D$130,$A4)</f>
        <v>0</v>
      </c>
      <c r="Z4" s="156">
        <f>COUNTIFS('Comercial Clientes 2024'!$B$5:$B$130,Z$1,'Comercial Clientes 2024'!$D$5:$D$130,$A4)</f>
        <v>0</v>
      </c>
      <c r="AA4" s="156">
        <f>COUNTIFS('Comercial Clientes 2024'!$B$5:$B$130,AA$1,'Comercial Clientes 2024'!$D$5:$D$130,$A4)</f>
        <v>0</v>
      </c>
      <c r="AB4" s="156">
        <f>COUNTIFS('Comercial Clientes 2024'!$B$5:$B$130,AB$1,'Comercial Clientes 2024'!$D$5:$D$130,$A4)</f>
        <v>1</v>
      </c>
      <c r="AC4" s="156">
        <f>COUNTIFS('Comercial Clientes 2024'!$B$5:$B$130,AC$1,'Comercial Clientes 2024'!$D$5:$D$130,$A4)</f>
        <v>0</v>
      </c>
      <c r="AD4" s="156">
        <f>COUNTIFS('Comercial Clientes 2024'!$B$5:$B$130,AD$1,'Comercial Clientes 2024'!$D$5:$D$130,$A4)</f>
        <v>0</v>
      </c>
      <c r="AE4" s="156">
        <f>COUNTIFS('Comercial Clientes 2024'!$B$5:$B$130,AE$1,'Comercial Clientes 2024'!$D$5:$D$130,$A4)</f>
        <v>0</v>
      </c>
      <c r="AF4" s="156">
        <f>COUNTIFS('Comercial Clientes 2024'!$B$5:$B$130,AF$1,'Comercial Clientes 2024'!$D$5:$D$130,$A4)</f>
        <v>0</v>
      </c>
      <c r="AG4" s="156">
        <f>COUNTIFS('Comercial Clientes 2024'!$B$5:$B$130,AG$1,'Comercial Clientes 2024'!$D$5:$D$130,$A4)</f>
        <v>0</v>
      </c>
      <c r="AH4" s="156">
        <f>COUNTIFS('Comercial Clientes 2024'!$B$5:$B$130,AH$1,'Comercial Clientes 2024'!$D$5:$D$130,$A4)</f>
        <v>0</v>
      </c>
      <c r="AI4" s="156">
        <f>COUNTIFS('Comercial Clientes 2024'!$B$5:$B$130,AI$1,'Comercial Clientes 2024'!$D$5:$D$130,$A4)</f>
        <v>0</v>
      </c>
      <c r="AJ4" s="156">
        <f>COUNTIFS('Comercial Clientes 2024'!$B$5:$B$130,AJ$1,'Comercial Clientes 2024'!$D$5:$D$130,$A4)</f>
        <v>0</v>
      </c>
      <c r="AK4" s="156">
        <f>COUNTIFS('Comercial Clientes 2024'!$B$5:$B$130,AK$1,'Comercial Clientes 2024'!$D$5:$D$130,$A4)</f>
        <v>0</v>
      </c>
      <c r="AL4" s="156">
        <f>COUNTIFS('Comercial Clientes 2024'!$B$5:$B$130,AL$1,'Comercial Clientes 2024'!$D$5:$D$130,$A4)</f>
        <v>0</v>
      </c>
      <c r="AM4" s="156">
        <f>COUNTIFS('Comercial Clientes 2024'!$B$5:$B$130,AM$1,'Comercial Clientes 2024'!$D$5:$D$130,$A4)</f>
        <v>0</v>
      </c>
      <c r="AN4" s="156">
        <f>COUNTIFS('Comercial Clientes 2024'!$B$5:$B$130,AN$1,'Comercial Clientes 2024'!$D$5:$D$130,$A4)</f>
        <v>0</v>
      </c>
      <c r="AO4" s="156">
        <f>COUNTIFS('Comercial Clientes 2024'!$B$5:$B$130,AO$1,'Comercial Clientes 2024'!$D$5:$D$130,$A4)</f>
        <v>0</v>
      </c>
      <c r="AP4" s="156">
        <f>COUNTIFS('Comercial Clientes 2024'!$B$5:$B$130,AP$1,'Comercial Clientes 2024'!$D$5:$D$130,$A4)</f>
        <v>0</v>
      </c>
      <c r="AQ4" s="156">
        <f>COUNTIFS('Comercial Clientes 2024'!$B$5:$B$130,AQ$1,'Comercial Clientes 2024'!$D$5:$D$130,$A4)</f>
        <v>0</v>
      </c>
      <c r="AR4" s="156">
        <f>COUNTIFS('Comercial Clientes 2024'!$B$5:$B$130,AR$1,'Comercial Clientes 2024'!$D$5:$D$130,$A4)</f>
        <v>0</v>
      </c>
      <c r="AS4" s="156">
        <f>COUNTIFS('Comercial Clientes 2024'!$B$5:$B$130,AS$1,'Comercial Clientes 2024'!$D$5:$D$130,$A4)</f>
        <v>0</v>
      </c>
      <c r="AT4" s="156">
        <f>COUNTIFS('Comercial Clientes 2024'!$B$5:$B$130,AT$1,'Comercial Clientes 2024'!$D$5:$D$130,$A4)</f>
        <v>0</v>
      </c>
      <c r="AU4" s="156">
        <f>COUNTIFS('Comercial Clientes 2024'!$B$5:$B$130,AU$1,'Comercial Clientes 2024'!$D$5:$D$130,$A4)</f>
        <v>0</v>
      </c>
      <c r="AV4" s="156">
        <f>COUNTIFS('Comercial Clientes 2024'!$B$5:$B$130,AV$1,'Comercial Clientes 2024'!$D$5:$D$130,$A4)</f>
        <v>2</v>
      </c>
      <c r="AW4" s="156">
        <f>COUNTIFS('Comercial Clientes 2024'!$B$5:$B$130,AW$1,'Comercial Clientes 2024'!$D$5:$D$130,$A4)</f>
        <v>0</v>
      </c>
      <c r="AX4" s="156">
        <f>COUNTIFS('Comercial Clientes 2024'!$B$5:$B$130,AX$1,'Comercial Clientes 2024'!$D$5:$D$130,$A4)</f>
        <v>0</v>
      </c>
      <c r="AY4" s="156">
        <f>COUNTIFS('Comercial Clientes 2024'!$B$5:$B$130,AY$1,'Comercial Clientes 2024'!$D$5:$D$130,$A4)</f>
        <v>0</v>
      </c>
      <c r="AZ4" s="156">
        <f>COUNTIFS('Comercial Clientes 2024'!$B$5:$B$130,AZ$1,'Comercial Clientes 2024'!$D$5:$D$130,$A4)</f>
        <v>0</v>
      </c>
      <c r="BA4" s="156">
        <f>COUNTIFS('Comercial Clientes 2024'!$B$5:$B$130,BA$1,'Comercial Clientes 2024'!$D$5:$D$130,$A4)</f>
        <v>0</v>
      </c>
      <c r="BB4" s="156">
        <f>COUNTIFS('Comercial Clientes 2024'!$B$5:$B$130,BB$1,'Comercial Clientes 2024'!$D$5:$D$130,$A4)</f>
        <v>0</v>
      </c>
      <c r="BC4" s="156">
        <f>COUNTIFS('Comercial Clientes 2024'!$B$5:$B$130,BC$1,'Comercial Clientes 2024'!$D$5:$D$130,$A4)</f>
        <v>0</v>
      </c>
      <c r="BD4" s="156">
        <f>COUNTIFS('Comercial Clientes 2024'!$B$5:$B$130,BD$1,'Comercial Clientes 2024'!$D$5:$D$130,$A4)</f>
        <v>0</v>
      </c>
      <c r="BE4" s="156">
        <f>COUNTIFS('Comercial Clientes 2024'!$B$5:$B$130,BE$1,'Comercial Clientes 2024'!$D$5:$D$130,$A4)</f>
        <v>0</v>
      </c>
      <c r="BF4" s="156">
        <f>COUNTIFS('Comercial Clientes 2024'!$B$5:$B$130,BF$1,'Comercial Clientes 2024'!$D$5:$D$130,$A4)</f>
        <v>0</v>
      </c>
      <c r="BG4" s="156">
        <f>COUNTIFS('Comercial Clientes 2024'!$B$5:$B$130,BG$1,'Comercial Clientes 2024'!$D$5:$D$130,$A4)</f>
        <v>0</v>
      </c>
    </row>
    <row r="5" spans="1:59" x14ac:dyDescent="0.2">
      <c r="A5" s="156" t="s">
        <v>1232</v>
      </c>
      <c r="B5" s="156">
        <f>COUNTIFS('Comercial Clientes 2024'!$B$5:$B$130,B$1,'Comercial Clientes 2024'!$D$5:$D$130,$A5)</f>
        <v>0</v>
      </c>
      <c r="C5" s="156">
        <f>COUNTIFS('Comercial Clientes 2024'!$B$5:$B$130,C$1,'Comercial Clientes 2024'!$D$5:$D$130,$A5)</f>
        <v>0</v>
      </c>
      <c r="D5" s="156">
        <f>COUNTIFS('Comercial Clientes 2024'!$B$5:$B$130,D$1,'Comercial Clientes 2024'!$D$5:$D$130,$A5)</f>
        <v>0</v>
      </c>
      <c r="E5" s="156">
        <f>COUNTIFS('Comercial Clientes 2024'!$B$5:$B$130,E$1,'Comercial Clientes 2024'!$D$5:$D$130,$A5)</f>
        <v>0</v>
      </c>
      <c r="F5" s="156">
        <f>COUNTIFS('Comercial Clientes 2024'!$B$5:$B$130,F$1,'Comercial Clientes 2024'!$D$5:$D$130,$A5)</f>
        <v>0</v>
      </c>
      <c r="G5" s="156">
        <f>COUNTIFS('Comercial Clientes 2024'!$B$5:$B$130,G$1,'Comercial Clientes 2024'!$D$5:$D$130,$A5)</f>
        <v>0</v>
      </c>
      <c r="H5" s="156">
        <f>COUNTIFS('Comercial Clientes 2024'!$B$5:$B$130,H$1,'Comercial Clientes 2024'!$D$5:$D$130,$A5)</f>
        <v>0</v>
      </c>
      <c r="I5" s="156">
        <f>COUNTIFS('Comercial Clientes 2024'!$B$5:$B$130,I$1,'Comercial Clientes 2024'!$D$5:$D$130,$A5)</f>
        <v>0</v>
      </c>
      <c r="J5" s="156">
        <f>COUNTIFS('Comercial Clientes 2024'!$B$5:$B$130,J$1,'Comercial Clientes 2024'!$D$5:$D$130,$A5)</f>
        <v>0</v>
      </c>
      <c r="K5" s="156">
        <f>COUNTIFS('Comercial Clientes 2024'!$B$5:$B$130,K$1,'Comercial Clientes 2024'!$D$5:$D$130,$A5)</f>
        <v>0</v>
      </c>
      <c r="L5" s="156">
        <f>COUNTIFS('Comercial Clientes 2024'!$B$5:$B$130,L$1,'Comercial Clientes 2024'!$D$5:$D$130,$A5)</f>
        <v>0</v>
      </c>
      <c r="M5" s="156">
        <f>COUNTIFS('Comercial Clientes 2024'!$B$5:$B$130,M$1,'Comercial Clientes 2024'!$D$5:$D$130,$A5)</f>
        <v>0</v>
      </c>
      <c r="N5" s="156">
        <f>COUNTIFS('Comercial Clientes 2024'!$B$5:$B$130,N$1,'Comercial Clientes 2024'!$D$5:$D$130,$A5)</f>
        <v>0</v>
      </c>
      <c r="O5" s="156">
        <f>COUNTIFS('Comercial Clientes 2024'!$B$5:$B$130,O$1,'Comercial Clientes 2024'!$D$5:$D$130,$A5)</f>
        <v>0</v>
      </c>
      <c r="P5" s="156">
        <f>COUNTIFS('Comercial Clientes 2024'!$B$5:$B$130,P$1,'Comercial Clientes 2024'!$D$5:$D$130,$A5)</f>
        <v>0</v>
      </c>
      <c r="Q5" s="156">
        <f>COUNTIFS('Comercial Clientes 2024'!$B$5:$B$130,Q$1,'Comercial Clientes 2024'!$D$5:$D$130,$A5)</f>
        <v>0</v>
      </c>
      <c r="R5" s="156">
        <f>COUNTIFS('Comercial Clientes 2024'!$B$5:$B$130,R$1,'Comercial Clientes 2024'!$D$5:$D$130,$A5)</f>
        <v>0</v>
      </c>
      <c r="S5" s="156">
        <f>COUNTIFS('Comercial Clientes 2024'!$B$5:$B$130,S$1,'Comercial Clientes 2024'!$D$5:$D$130,$A5)</f>
        <v>0</v>
      </c>
      <c r="T5" s="156">
        <f>COUNTIFS('Comercial Clientes 2024'!$B$5:$B$130,T$1,'Comercial Clientes 2024'!$D$5:$D$130,$A5)</f>
        <v>0</v>
      </c>
      <c r="U5" s="156">
        <f>COUNTIFS('Comercial Clientes 2024'!$B$5:$B$130,U$1,'Comercial Clientes 2024'!$D$5:$D$130,$A5)</f>
        <v>0</v>
      </c>
      <c r="V5" s="156">
        <f>COUNTIFS('Comercial Clientes 2024'!$B$5:$B$130,V$1,'Comercial Clientes 2024'!$D$5:$D$130,$A5)</f>
        <v>0</v>
      </c>
      <c r="W5" s="156">
        <f>COUNTIFS('Comercial Clientes 2024'!$B$5:$B$130,W$1,'Comercial Clientes 2024'!$D$5:$D$130,$A5)</f>
        <v>0</v>
      </c>
      <c r="X5" s="156">
        <f>COUNTIFS('Comercial Clientes 2024'!$B$5:$B$130,X$1,'Comercial Clientes 2024'!$D$5:$D$130,$A5)</f>
        <v>0</v>
      </c>
      <c r="Y5" s="156">
        <f>COUNTIFS('Comercial Clientes 2024'!$B$5:$B$130,Y$1,'Comercial Clientes 2024'!$D$5:$D$130,$A5)</f>
        <v>0</v>
      </c>
      <c r="Z5" s="156">
        <f>COUNTIFS('Comercial Clientes 2024'!$B$5:$B$130,Z$1,'Comercial Clientes 2024'!$D$5:$D$130,$A5)</f>
        <v>0</v>
      </c>
      <c r="AA5" s="156">
        <f>COUNTIFS('Comercial Clientes 2024'!$B$5:$B$130,AA$1,'Comercial Clientes 2024'!$D$5:$D$130,$A5)</f>
        <v>0</v>
      </c>
      <c r="AB5" s="156">
        <f>COUNTIFS('Comercial Clientes 2024'!$B$5:$B$130,AB$1,'Comercial Clientes 2024'!$D$5:$D$130,$A5)</f>
        <v>0</v>
      </c>
      <c r="AC5" s="156">
        <f>COUNTIFS('Comercial Clientes 2024'!$B$5:$B$130,AC$1,'Comercial Clientes 2024'!$D$5:$D$130,$A5)</f>
        <v>0</v>
      </c>
      <c r="AD5" s="156">
        <f>COUNTIFS('Comercial Clientes 2024'!$B$5:$B$130,AD$1,'Comercial Clientes 2024'!$D$5:$D$130,$A5)</f>
        <v>0</v>
      </c>
      <c r="AE5" s="156">
        <f>COUNTIFS('Comercial Clientes 2024'!$B$5:$B$130,AE$1,'Comercial Clientes 2024'!$D$5:$D$130,$A5)</f>
        <v>0</v>
      </c>
      <c r="AF5" s="156">
        <f>COUNTIFS('Comercial Clientes 2024'!$B$5:$B$130,AF$1,'Comercial Clientes 2024'!$D$5:$D$130,$A5)</f>
        <v>0</v>
      </c>
      <c r="AG5" s="156">
        <f>COUNTIFS('Comercial Clientes 2024'!$B$5:$B$130,AG$1,'Comercial Clientes 2024'!$D$5:$D$130,$A5)</f>
        <v>0</v>
      </c>
      <c r="AH5" s="156">
        <f>COUNTIFS('Comercial Clientes 2024'!$B$5:$B$130,AH$1,'Comercial Clientes 2024'!$D$5:$D$130,$A5)</f>
        <v>0</v>
      </c>
      <c r="AI5" s="156">
        <f>COUNTIFS('Comercial Clientes 2024'!$B$5:$B$130,AI$1,'Comercial Clientes 2024'!$D$5:$D$130,$A5)</f>
        <v>0</v>
      </c>
      <c r="AJ5" s="156">
        <f>COUNTIFS('Comercial Clientes 2024'!$B$5:$B$130,AJ$1,'Comercial Clientes 2024'!$D$5:$D$130,$A5)</f>
        <v>0</v>
      </c>
      <c r="AK5" s="156">
        <f>COUNTIFS('Comercial Clientes 2024'!$B$5:$B$130,AK$1,'Comercial Clientes 2024'!$D$5:$D$130,$A5)</f>
        <v>0</v>
      </c>
      <c r="AL5" s="156">
        <f>COUNTIFS('Comercial Clientes 2024'!$B$5:$B$130,AL$1,'Comercial Clientes 2024'!$D$5:$D$130,$A5)</f>
        <v>0</v>
      </c>
      <c r="AM5" s="156">
        <f>COUNTIFS('Comercial Clientes 2024'!$B$5:$B$130,AM$1,'Comercial Clientes 2024'!$D$5:$D$130,$A5)</f>
        <v>0</v>
      </c>
      <c r="AN5" s="156">
        <f>COUNTIFS('Comercial Clientes 2024'!$B$5:$B$130,AN$1,'Comercial Clientes 2024'!$D$5:$D$130,$A5)</f>
        <v>0</v>
      </c>
      <c r="AO5" s="156">
        <f>COUNTIFS('Comercial Clientes 2024'!$B$5:$B$130,AO$1,'Comercial Clientes 2024'!$D$5:$D$130,$A5)</f>
        <v>0</v>
      </c>
      <c r="AP5" s="156">
        <f>COUNTIFS('Comercial Clientes 2024'!$B$5:$B$130,AP$1,'Comercial Clientes 2024'!$D$5:$D$130,$A5)</f>
        <v>0</v>
      </c>
      <c r="AQ5" s="156">
        <f>COUNTIFS('Comercial Clientes 2024'!$B$5:$B$130,AQ$1,'Comercial Clientes 2024'!$D$5:$D$130,$A5)</f>
        <v>0</v>
      </c>
      <c r="AR5" s="156">
        <f>COUNTIFS('Comercial Clientes 2024'!$B$5:$B$130,AR$1,'Comercial Clientes 2024'!$D$5:$D$130,$A5)</f>
        <v>0</v>
      </c>
      <c r="AS5" s="156">
        <f>COUNTIFS('Comercial Clientes 2024'!$B$5:$B$130,AS$1,'Comercial Clientes 2024'!$D$5:$D$130,$A5)</f>
        <v>0</v>
      </c>
      <c r="AT5" s="156">
        <f>COUNTIFS('Comercial Clientes 2024'!$B$5:$B$130,AT$1,'Comercial Clientes 2024'!$D$5:$D$130,$A5)</f>
        <v>0</v>
      </c>
      <c r="AU5" s="156">
        <f>COUNTIFS('Comercial Clientes 2024'!$B$5:$B$130,AU$1,'Comercial Clientes 2024'!$D$5:$D$130,$A5)</f>
        <v>0</v>
      </c>
      <c r="AV5" s="156">
        <f>COUNTIFS('Comercial Clientes 2024'!$B$5:$B$130,AV$1,'Comercial Clientes 2024'!$D$5:$D$130,$A5)</f>
        <v>0</v>
      </c>
      <c r="AW5" s="156">
        <f>COUNTIFS('Comercial Clientes 2024'!$B$5:$B$130,AW$1,'Comercial Clientes 2024'!$D$5:$D$130,$A5)</f>
        <v>0</v>
      </c>
      <c r="AX5" s="156">
        <f>COUNTIFS('Comercial Clientes 2024'!$B$5:$B$130,AX$1,'Comercial Clientes 2024'!$D$5:$D$130,$A5)</f>
        <v>0</v>
      </c>
      <c r="AY5" s="156">
        <f>COUNTIFS('Comercial Clientes 2024'!$B$5:$B$130,AY$1,'Comercial Clientes 2024'!$D$5:$D$130,$A5)</f>
        <v>0</v>
      </c>
      <c r="AZ5" s="156">
        <f>COUNTIFS('Comercial Clientes 2024'!$B$5:$B$130,AZ$1,'Comercial Clientes 2024'!$D$5:$D$130,$A5)</f>
        <v>0</v>
      </c>
      <c r="BA5" s="156">
        <f>COUNTIFS('Comercial Clientes 2024'!$B$5:$B$130,BA$1,'Comercial Clientes 2024'!$D$5:$D$130,$A5)</f>
        <v>0</v>
      </c>
      <c r="BB5" s="156">
        <f>COUNTIFS('Comercial Clientes 2024'!$B$5:$B$130,BB$1,'Comercial Clientes 2024'!$D$5:$D$130,$A5)</f>
        <v>0</v>
      </c>
      <c r="BC5" s="156">
        <f>COUNTIFS('Comercial Clientes 2024'!$B$5:$B$130,BC$1,'Comercial Clientes 2024'!$D$5:$D$130,$A5)</f>
        <v>0</v>
      </c>
      <c r="BD5" s="156">
        <f>COUNTIFS('Comercial Clientes 2024'!$B$5:$B$130,BD$1,'Comercial Clientes 2024'!$D$5:$D$130,$A5)</f>
        <v>0</v>
      </c>
      <c r="BE5" s="156">
        <f>COUNTIFS('Comercial Clientes 2024'!$B$5:$B$130,BE$1,'Comercial Clientes 2024'!$D$5:$D$130,$A5)</f>
        <v>0</v>
      </c>
      <c r="BF5" s="156">
        <f>COUNTIFS('Comercial Clientes 2024'!$B$5:$B$130,BF$1,'Comercial Clientes 2024'!$D$5:$D$130,$A5)</f>
        <v>0</v>
      </c>
      <c r="BG5" s="156">
        <f>COUNTIFS('Comercial Clientes 2024'!$B$5:$B$130,BG$1,'Comercial Clientes 2024'!$D$5:$D$130,$A5)</f>
        <v>0</v>
      </c>
    </row>
    <row r="6" spans="1:59" x14ac:dyDescent="0.2">
      <c r="A6" s="167" t="s">
        <v>1468</v>
      </c>
      <c r="B6" s="156">
        <f>COUNTIFS('Comercial Clientes 2024'!$B$5:$B$130,B$1,'Comercial Clientes 2024'!$D$5:$D$130,$A6)</f>
        <v>0</v>
      </c>
      <c r="C6" s="156">
        <v>1</v>
      </c>
      <c r="D6" s="156"/>
      <c r="E6" s="156">
        <v>1</v>
      </c>
      <c r="F6" s="156"/>
      <c r="G6" s="156"/>
      <c r="H6" s="156">
        <v>2</v>
      </c>
      <c r="I6" s="156"/>
      <c r="J6" s="156"/>
      <c r="K6" s="156">
        <v>1</v>
      </c>
      <c r="L6" s="156"/>
      <c r="M6" s="156"/>
      <c r="N6" s="156">
        <v>2</v>
      </c>
      <c r="O6" s="156"/>
      <c r="P6" s="156"/>
      <c r="Q6" s="156">
        <v>1</v>
      </c>
      <c r="R6" s="156"/>
      <c r="S6" s="156">
        <v>1</v>
      </c>
      <c r="T6" s="156"/>
      <c r="U6" s="156"/>
      <c r="V6" s="156"/>
      <c r="W6" s="156"/>
      <c r="X6" s="156">
        <v>2</v>
      </c>
      <c r="Y6" s="156">
        <v>1</v>
      </c>
      <c r="Z6" s="156"/>
      <c r="AA6" s="156">
        <v>1</v>
      </c>
      <c r="AB6" s="156"/>
      <c r="AC6" s="156">
        <v>1</v>
      </c>
      <c r="AD6" s="156"/>
      <c r="AE6" s="156">
        <v>2</v>
      </c>
      <c r="AF6" s="156"/>
      <c r="AG6" s="156"/>
      <c r="AH6" s="156"/>
      <c r="AI6" s="156">
        <v>1</v>
      </c>
      <c r="AJ6" s="156">
        <v>1</v>
      </c>
      <c r="AK6" s="156">
        <v>2</v>
      </c>
      <c r="AL6" s="156">
        <v>1</v>
      </c>
      <c r="AM6" s="156">
        <v>1</v>
      </c>
      <c r="AN6" s="156">
        <v>2</v>
      </c>
      <c r="AO6" s="156"/>
      <c r="AP6" s="156">
        <v>2</v>
      </c>
      <c r="AQ6" s="156">
        <v>1</v>
      </c>
      <c r="AR6" s="156">
        <v>1</v>
      </c>
      <c r="AS6" s="156"/>
      <c r="AT6" s="156"/>
      <c r="AU6" s="156"/>
      <c r="AV6" s="156">
        <v>1</v>
      </c>
      <c r="AW6" s="156"/>
      <c r="AX6" s="156"/>
      <c r="AY6" s="156"/>
      <c r="AZ6" s="156"/>
      <c r="BA6" s="156"/>
      <c r="BB6" s="156"/>
      <c r="BC6" s="156">
        <v>1</v>
      </c>
      <c r="BD6" s="156"/>
      <c r="BE6" s="156"/>
      <c r="BF6" s="156">
        <v>1</v>
      </c>
      <c r="BG6" s="156"/>
    </row>
    <row r="7" spans="1:59" x14ac:dyDescent="0.2">
      <c r="A7" s="167" t="s">
        <v>1469</v>
      </c>
      <c r="B7" s="156">
        <f>COUNTIFS('Comercial Clientes 2024'!$B$5:$B$130,B$1,'Comercial Clientes 2024'!$D$5:$D$130,$A7)</f>
        <v>0</v>
      </c>
      <c r="C7" s="156">
        <v>0</v>
      </c>
      <c r="D7" s="156"/>
      <c r="E7" s="156"/>
      <c r="F7" s="156">
        <v>1</v>
      </c>
      <c r="G7" s="156"/>
      <c r="H7" s="156">
        <v>4</v>
      </c>
      <c r="I7" s="156"/>
      <c r="J7" s="156"/>
      <c r="K7" s="156"/>
      <c r="L7" s="156"/>
      <c r="M7" s="156"/>
      <c r="N7" s="156"/>
      <c r="O7" s="156"/>
      <c r="P7" s="156">
        <v>1</v>
      </c>
      <c r="Q7" s="156"/>
      <c r="R7" s="156"/>
      <c r="S7" s="156"/>
      <c r="T7" s="156"/>
      <c r="U7" s="156"/>
      <c r="V7" s="156"/>
      <c r="W7" s="156"/>
      <c r="X7" s="156">
        <v>1</v>
      </c>
      <c r="Y7" s="156"/>
      <c r="Z7" s="156"/>
      <c r="AA7" s="156">
        <v>1</v>
      </c>
      <c r="AB7" s="156">
        <v>3</v>
      </c>
      <c r="AC7" s="156"/>
      <c r="AD7" s="156"/>
      <c r="AE7" s="156"/>
      <c r="AF7" s="156"/>
      <c r="AG7" s="156"/>
      <c r="AH7" s="156"/>
      <c r="AI7" s="156"/>
      <c r="AJ7" s="156">
        <v>1</v>
      </c>
      <c r="AK7" s="156"/>
      <c r="AL7" s="156">
        <v>1</v>
      </c>
      <c r="AM7" s="156"/>
      <c r="AN7" s="156"/>
      <c r="AO7" s="156">
        <v>1</v>
      </c>
      <c r="AP7" s="156"/>
      <c r="AQ7" s="156"/>
      <c r="AR7" s="156"/>
      <c r="AS7" s="156"/>
      <c r="AT7" s="156"/>
      <c r="AU7" s="156">
        <v>1</v>
      </c>
      <c r="AV7" s="156">
        <v>1</v>
      </c>
      <c r="AW7" s="156"/>
      <c r="AX7" s="156"/>
      <c r="AY7" s="156"/>
      <c r="AZ7" s="156"/>
      <c r="BA7" s="156"/>
      <c r="BB7" s="156"/>
      <c r="BC7" s="156">
        <v>1</v>
      </c>
      <c r="BD7" s="156"/>
      <c r="BE7" s="156"/>
      <c r="BF7" s="156">
        <v>3</v>
      </c>
      <c r="BG7" s="156"/>
    </row>
    <row r="8" spans="1:59" x14ac:dyDescent="0.2">
      <c r="A8" s="156" t="s">
        <v>69</v>
      </c>
      <c r="B8" s="156">
        <f>COUNTIFS('Comercial Clientes 2024'!$B$5:$B$130,B$1,'Comercial Clientes 2024'!$D$5:$D$130,$A8)</f>
        <v>0</v>
      </c>
      <c r="C8" s="156">
        <f>COUNTIFS('Comercial Clientes 2024'!$B$5:$B$130,C$1,'Comercial Clientes 2024'!$D$5:$D$130,$A8)</f>
        <v>0</v>
      </c>
      <c r="D8" s="156">
        <f>COUNTIFS('Comercial Clientes 2024'!$B$5:$B$130,D$1,'Comercial Clientes 2024'!$D$5:$D$130,$A8)</f>
        <v>0</v>
      </c>
      <c r="E8" s="156">
        <f>COUNTIFS('Comercial Clientes 2024'!$B$5:$B$130,E$1,'Comercial Clientes 2024'!$D$5:$D$130,$A8)</f>
        <v>0</v>
      </c>
      <c r="F8" s="156">
        <f>COUNTIFS('Comercial Clientes 2024'!$B$5:$B$130,F$1,'Comercial Clientes 2024'!$D$5:$D$130,$A8)</f>
        <v>0</v>
      </c>
      <c r="G8" s="156">
        <f>COUNTIFS('Comercial Clientes 2024'!$B$5:$B$130,G$1,'Comercial Clientes 2024'!$D$5:$D$130,$A8)</f>
        <v>0</v>
      </c>
      <c r="H8" s="156">
        <f>COUNTIFS('Comercial Clientes 2024'!$B$5:$B$130,H$1,'Comercial Clientes 2024'!$D$5:$D$130,$A8)</f>
        <v>0</v>
      </c>
      <c r="I8" s="156">
        <f>COUNTIFS('Comercial Clientes 2024'!$B$5:$B$130,I$1,'Comercial Clientes 2024'!$D$5:$D$130,$A8)</f>
        <v>0</v>
      </c>
      <c r="J8" s="156">
        <f>COUNTIFS('Comercial Clientes 2024'!$B$5:$B$130,J$1,'Comercial Clientes 2024'!$D$5:$D$130,$A8)</f>
        <v>0</v>
      </c>
      <c r="K8" s="156">
        <f>COUNTIFS('Comercial Clientes 2024'!$B$5:$B$130,K$1,'Comercial Clientes 2024'!$D$5:$D$130,$A8)</f>
        <v>0</v>
      </c>
      <c r="L8" s="156">
        <f>COUNTIFS('Comercial Clientes 2024'!$B$5:$B$130,L$1,'Comercial Clientes 2024'!$D$5:$D$130,$A8)</f>
        <v>0</v>
      </c>
      <c r="M8" s="156">
        <f>COUNTIFS('Comercial Clientes 2024'!$B$5:$B$130,M$1,'Comercial Clientes 2024'!$D$5:$D$130,$A8)</f>
        <v>0</v>
      </c>
      <c r="N8" s="156">
        <f>COUNTIFS('Comercial Clientes 2024'!$B$5:$B$130,N$1,'Comercial Clientes 2024'!$D$5:$D$130,$A8)</f>
        <v>0</v>
      </c>
      <c r="O8" s="156">
        <f>COUNTIFS('Comercial Clientes 2024'!$B$5:$B$130,O$1,'Comercial Clientes 2024'!$D$5:$D$130,$A8)</f>
        <v>0</v>
      </c>
      <c r="P8" s="156">
        <f>COUNTIFS('Comercial Clientes 2024'!$B$5:$B$130,P$1,'Comercial Clientes 2024'!$D$5:$D$130,$A8)</f>
        <v>0</v>
      </c>
      <c r="Q8" s="156">
        <f>COUNTIFS('Comercial Clientes 2024'!$B$5:$B$130,Q$1,'Comercial Clientes 2024'!$D$5:$D$130,$A8)</f>
        <v>0</v>
      </c>
      <c r="R8" s="156">
        <f>COUNTIFS('Comercial Clientes 2024'!$B$5:$B$130,R$1,'Comercial Clientes 2024'!$D$5:$D$130,$A8)</f>
        <v>0</v>
      </c>
      <c r="S8" s="156">
        <f>COUNTIFS('Comercial Clientes 2024'!$B$5:$B$130,S$1,'Comercial Clientes 2024'!$D$5:$D$130,$A8)</f>
        <v>0</v>
      </c>
      <c r="T8" s="156">
        <f>COUNTIFS('Comercial Clientes 2024'!$B$5:$B$130,T$1,'Comercial Clientes 2024'!$D$5:$D$130,$A8)</f>
        <v>0</v>
      </c>
      <c r="U8" s="156">
        <f>COUNTIFS('Comercial Clientes 2024'!$B$5:$B$130,U$1,'Comercial Clientes 2024'!$D$5:$D$130,$A8)</f>
        <v>0</v>
      </c>
      <c r="V8" s="156">
        <f>COUNTIFS('Comercial Clientes 2024'!$B$5:$B$130,V$1,'Comercial Clientes 2024'!$D$5:$D$130,$A8)</f>
        <v>0</v>
      </c>
      <c r="W8" s="156">
        <f>COUNTIFS('Comercial Clientes 2024'!$B$5:$B$130,W$1,'Comercial Clientes 2024'!$D$5:$D$130,$A8)</f>
        <v>0</v>
      </c>
      <c r="X8" s="156">
        <f>COUNTIFS('Comercial Clientes 2024'!$B$5:$B$130,X$1,'Comercial Clientes 2024'!$D$5:$D$130,$A8)</f>
        <v>0</v>
      </c>
      <c r="Y8" s="156">
        <f>COUNTIFS('Comercial Clientes 2024'!$B$5:$B$130,Y$1,'Comercial Clientes 2024'!$D$5:$D$130,$A8)</f>
        <v>0</v>
      </c>
      <c r="Z8" s="156">
        <f>COUNTIFS('Comercial Clientes 2024'!$B$5:$B$130,Z$1,'Comercial Clientes 2024'!$D$5:$D$130,$A8)</f>
        <v>0</v>
      </c>
      <c r="AA8" s="156">
        <f>COUNTIFS('Comercial Clientes 2024'!$B$5:$B$130,AA$1,'Comercial Clientes 2024'!$D$5:$D$130,$A8)</f>
        <v>0</v>
      </c>
      <c r="AB8" s="156">
        <f>COUNTIFS('Comercial Clientes 2024'!$B$5:$B$130,AB$1,'Comercial Clientes 2024'!$D$5:$D$130,$A8)</f>
        <v>0</v>
      </c>
      <c r="AC8" s="156">
        <f>COUNTIFS('Comercial Clientes 2024'!$B$5:$B$130,AC$1,'Comercial Clientes 2024'!$D$5:$D$130,$A8)</f>
        <v>0</v>
      </c>
      <c r="AD8" s="156">
        <f>COUNTIFS('Comercial Clientes 2024'!$B$5:$B$130,AD$1,'Comercial Clientes 2024'!$D$5:$D$130,$A8)</f>
        <v>0</v>
      </c>
      <c r="AE8" s="156">
        <f>COUNTIFS('Comercial Clientes 2024'!$B$5:$B$130,AE$1,'Comercial Clientes 2024'!$D$5:$D$130,$A8)</f>
        <v>0</v>
      </c>
      <c r="AF8" s="156">
        <f>COUNTIFS('Comercial Clientes 2024'!$B$5:$B$130,AF$1,'Comercial Clientes 2024'!$D$5:$D$130,$A8)</f>
        <v>0</v>
      </c>
      <c r="AG8" s="156">
        <f>COUNTIFS('Comercial Clientes 2024'!$B$5:$B$130,AG$1,'Comercial Clientes 2024'!$D$5:$D$130,$A8)</f>
        <v>0</v>
      </c>
      <c r="AH8" s="156">
        <f>COUNTIFS('Comercial Clientes 2024'!$B$5:$B$130,AH$1,'Comercial Clientes 2024'!$D$5:$D$130,$A8)</f>
        <v>0</v>
      </c>
      <c r="AI8" s="156">
        <f>COUNTIFS('Comercial Clientes 2024'!$B$5:$B$130,AI$1,'Comercial Clientes 2024'!$D$5:$D$130,$A8)</f>
        <v>0</v>
      </c>
      <c r="AJ8" s="156">
        <f>COUNTIFS('Comercial Clientes 2024'!$B$5:$B$130,AJ$1,'Comercial Clientes 2024'!$D$5:$D$130,$A8)</f>
        <v>0</v>
      </c>
      <c r="AK8" s="156">
        <f>COUNTIFS('Comercial Clientes 2024'!$B$5:$B$130,AK$1,'Comercial Clientes 2024'!$D$5:$D$130,$A8)</f>
        <v>0</v>
      </c>
      <c r="AL8" s="156">
        <f>COUNTIFS('Comercial Clientes 2024'!$B$5:$B$130,AL$1,'Comercial Clientes 2024'!$D$5:$D$130,$A8)</f>
        <v>0</v>
      </c>
      <c r="AM8" s="156">
        <f>COUNTIFS('Comercial Clientes 2024'!$B$5:$B$130,AM$1,'Comercial Clientes 2024'!$D$5:$D$130,$A8)</f>
        <v>0</v>
      </c>
      <c r="AN8" s="156">
        <f>COUNTIFS('Comercial Clientes 2024'!$B$5:$B$130,AN$1,'Comercial Clientes 2024'!$D$5:$D$130,$A8)</f>
        <v>0</v>
      </c>
      <c r="AO8" s="156">
        <f>COUNTIFS('Comercial Clientes 2024'!$B$5:$B$130,AO$1,'Comercial Clientes 2024'!$D$5:$D$130,$A8)</f>
        <v>0</v>
      </c>
      <c r="AP8" s="156">
        <f>COUNTIFS('Comercial Clientes 2024'!$B$5:$B$130,AP$1,'Comercial Clientes 2024'!$D$5:$D$130,$A8)</f>
        <v>0</v>
      </c>
      <c r="AQ8" s="156">
        <f>COUNTIFS('Comercial Clientes 2024'!$B$5:$B$130,AQ$1,'Comercial Clientes 2024'!$D$5:$D$130,$A8)</f>
        <v>0</v>
      </c>
      <c r="AR8" s="156">
        <f>COUNTIFS('Comercial Clientes 2024'!$B$5:$B$130,AR$1,'Comercial Clientes 2024'!$D$5:$D$130,$A8)</f>
        <v>0</v>
      </c>
      <c r="AS8" s="156">
        <f>COUNTIFS('Comercial Clientes 2024'!$B$5:$B$130,AS$1,'Comercial Clientes 2024'!$D$5:$D$130,$A8)</f>
        <v>0</v>
      </c>
      <c r="AT8" s="156">
        <f>COUNTIFS('Comercial Clientes 2024'!$B$5:$B$130,AT$1,'Comercial Clientes 2024'!$D$5:$D$130,$A8)</f>
        <v>0</v>
      </c>
      <c r="AU8" s="156">
        <f>COUNTIFS('Comercial Clientes 2024'!$B$5:$B$130,AU$1,'Comercial Clientes 2024'!$D$5:$D$130,$A8)</f>
        <v>0</v>
      </c>
      <c r="AV8" s="156">
        <f>COUNTIFS('Comercial Clientes 2024'!$B$5:$B$130,AV$1,'Comercial Clientes 2024'!$D$5:$D$130,$A8)</f>
        <v>0</v>
      </c>
      <c r="AW8" s="156">
        <f>COUNTIFS('Comercial Clientes 2024'!$B$5:$B$130,AW$1,'Comercial Clientes 2024'!$D$5:$D$130,$A8)</f>
        <v>0</v>
      </c>
      <c r="AX8" s="156">
        <f>COUNTIFS('Comercial Clientes 2024'!$B$5:$B$130,AX$1,'Comercial Clientes 2024'!$D$5:$D$130,$A8)</f>
        <v>0</v>
      </c>
      <c r="AY8" s="156">
        <f>COUNTIFS('Comercial Clientes 2024'!$B$5:$B$130,AY$1,'Comercial Clientes 2024'!$D$5:$D$130,$A8)</f>
        <v>0</v>
      </c>
      <c r="AZ8" s="156">
        <f>COUNTIFS('Comercial Clientes 2024'!$B$5:$B$130,AZ$1,'Comercial Clientes 2024'!$D$5:$D$130,$A8)</f>
        <v>0</v>
      </c>
      <c r="BA8" s="156">
        <f>COUNTIFS('Comercial Clientes 2024'!$B$5:$B$130,BA$1,'Comercial Clientes 2024'!$D$5:$D$130,$A8)</f>
        <v>0</v>
      </c>
      <c r="BB8" s="156">
        <f>COUNTIFS('Comercial Clientes 2024'!$B$5:$B$130,BB$1,'Comercial Clientes 2024'!$D$5:$D$130,$A8)</f>
        <v>0</v>
      </c>
      <c r="BC8" s="156">
        <f>COUNTIFS('Comercial Clientes 2024'!$B$5:$B$130,BC$1,'Comercial Clientes 2024'!$D$5:$D$130,$A8)</f>
        <v>0</v>
      </c>
      <c r="BD8" s="156">
        <f>COUNTIFS('Comercial Clientes 2024'!$B$5:$B$130,BD$1,'Comercial Clientes 2024'!$D$5:$D$130,$A8)</f>
        <v>0</v>
      </c>
      <c r="BE8" s="156">
        <f>COUNTIFS('Comercial Clientes 2024'!$B$5:$B$130,BE$1,'Comercial Clientes 2024'!$D$5:$D$130,$A8)</f>
        <v>0</v>
      </c>
      <c r="BF8" s="156">
        <f>COUNTIFS('Comercial Clientes 2024'!$B$5:$B$130,BF$1,'Comercial Clientes 2024'!$D$5:$D$130,$A8)</f>
        <v>0</v>
      </c>
      <c r="BG8" s="156">
        <f>COUNTIFS('Comercial Clientes 2024'!$B$5:$B$130,BG$1,'Comercial Clientes 2024'!$D$5:$D$130,$A8)</f>
        <v>0</v>
      </c>
    </row>
    <row r="9" spans="1:59" x14ac:dyDescent="0.2">
      <c r="A9" s="157" t="s">
        <v>578</v>
      </c>
      <c r="B9" s="156">
        <f>COUNTIFS('Comercial Clientes 2024'!$B$5:$B$130,B$1,'Comercial Clientes 2024'!$D$5:$D$130,$A9)</f>
        <v>0</v>
      </c>
      <c r="C9" s="156">
        <f>COUNTIFS('Comercial Clientes 2024'!$B$5:$B$130,C$1,'Comercial Clientes 2024'!$D$5:$D$130,$A9)</f>
        <v>0</v>
      </c>
      <c r="D9" s="156">
        <f>COUNTIFS('Comercial Clientes 2024'!$B$5:$B$130,D$1,'Comercial Clientes 2024'!$D$5:$D$130,$A9)</f>
        <v>0</v>
      </c>
      <c r="E9" s="156">
        <f>COUNTIFS('Comercial Clientes 2024'!$B$5:$B$130,E$1,'Comercial Clientes 2024'!$D$5:$D$130,$A9)</f>
        <v>0</v>
      </c>
      <c r="F9" s="156">
        <f>COUNTIFS('Comercial Clientes 2024'!$B$5:$B$130,F$1,'Comercial Clientes 2024'!$D$5:$D$130,$A9)</f>
        <v>0</v>
      </c>
      <c r="G9" s="156">
        <f>COUNTIFS('Comercial Clientes 2024'!$B$5:$B$130,G$1,'Comercial Clientes 2024'!$D$5:$D$130,$A9)</f>
        <v>0</v>
      </c>
      <c r="H9" s="156">
        <f>COUNTIFS('Comercial Clientes 2024'!$B$5:$B$130,H$1,'Comercial Clientes 2024'!$D$5:$D$130,$A9)</f>
        <v>0</v>
      </c>
      <c r="I9" s="156">
        <f>COUNTIFS('Comercial Clientes 2024'!$B$5:$B$130,I$1,'Comercial Clientes 2024'!$D$5:$D$130,$A9)</f>
        <v>0</v>
      </c>
      <c r="J9" s="156">
        <f>COUNTIFS('Comercial Clientes 2024'!$B$5:$B$130,J$1,'Comercial Clientes 2024'!$D$5:$D$130,$A9)</f>
        <v>0</v>
      </c>
      <c r="K9" s="156">
        <f>COUNTIFS('Comercial Clientes 2024'!$B$5:$B$130,K$1,'Comercial Clientes 2024'!$D$5:$D$130,$A9)</f>
        <v>0</v>
      </c>
      <c r="L9" s="156">
        <f>COUNTIFS('Comercial Clientes 2024'!$B$5:$B$130,L$1,'Comercial Clientes 2024'!$D$5:$D$130,$A9)</f>
        <v>0</v>
      </c>
      <c r="M9" s="156">
        <f>COUNTIFS('Comercial Clientes 2024'!$B$5:$B$130,M$1,'Comercial Clientes 2024'!$D$5:$D$130,$A9)</f>
        <v>0</v>
      </c>
      <c r="N9" s="156">
        <f>COUNTIFS('Comercial Clientes 2024'!$B$5:$B$130,N$1,'Comercial Clientes 2024'!$D$5:$D$130,$A9)</f>
        <v>0</v>
      </c>
      <c r="O9" s="156">
        <f>COUNTIFS('Comercial Clientes 2024'!$B$5:$B$130,O$1,'Comercial Clientes 2024'!$D$5:$D$130,$A9)</f>
        <v>0</v>
      </c>
      <c r="P9" s="156">
        <f>COUNTIFS('Comercial Clientes 2024'!$B$5:$B$130,P$1,'Comercial Clientes 2024'!$D$5:$D$130,$A9)</f>
        <v>0</v>
      </c>
      <c r="Q9" s="156">
        <f>COUNTIFS('Comercial Clientes 2024'!$B$5:$B$130,Q$1,'Comercial Clientes 2024'!$D$5:$D$130,$A9)</f>
        <v>0</v>
      </c>
      <c r="R9" s="156">
        <f>COUNTIFS('Comercial Clientes 2024'!$B$5:$B$130,R$1,'Comercial Clientes 2024'!$D$5:$D$130,$A9)</f>
        <v>0</v>
      </c>
      <c r="S9" s="156">
        <f>COUNTIFS('Comercial Clientes 2024'!$B$5:$B$130,S$1,'Comercial Clientes 2024'!$D$5:$D$130,$A9)</f>
        <v>0</v>
      </c>
      <c r="T9" s="156">
        <f>COUNTIFS('Comercial Clientes 2024'!$B$5:$B$130,T$1,'Comercial Clientes 2024'!$D$5:$D$130,$A9)</f>
        <v>0</v>
      </c>
      <c r="U9" s="156">
        <f>COUNTIFS('Comercial Clientes 2024'!$B$5:$B$130,U$1,'Comercial Clientes 2024'!$D$5:$D$130,$A9)</f>
        <v>0</v>
      </c>
      <c r="V9" s="156">
        <f>COUNTIFS('Comercial Clientes 2024'!$B$5:$B$130,V$1,'Comercial Clientes 2024'!$D$5:$D$130,$A9)</f>
        <v>0</v>
      </c>
      <c r="W9" s="156">
        <f>COUNTIFS('Comercial Clientes 2024'!$B$5:$B$130,W$1,'Comercial Clientes 2024'!$D$5:$D$130,$A9)</f>
        <v>0</v>
      </c>
      <c r="X9" s="156">
        <f>COUNTIFS('Comercial Clientes 2024'!$B$5:$B$130,X$1,'Comercial Clientes 2024'!$D$5:$D$130,$A9)</f>
        <v>0</v>
      </c>
      <c r="Y9" s="156">
        <f>COUNTIFS('Comercial Clientes 2024'!$B$5:$B$130,Y$1,'Comercial Clientes 2024'!$D$5:$D$130,$A9)</f>
        <v>0</v>
      </c>
      <c r="Z9" s="156">
        <f>COUNTIFS('Comercial Clientes 2024'!$B$5:$B$130,Z$1,'Comercial Clientes 2024'!$D$5:$D$130,$A9)</f>
        <v>0</v>
      </c>
      <c r="AA9" s="156">
        <f>COUNTIFS('Comercial Clientes 2024'!$B$5:$B$130,AA$1,'Comercial Clientes 2024'!$D$5:$D$130,$A9)</f>
        <v>0</v>
      </c>
      <c r="AB9" s="156">
        <f>COUNTIFS('Comercial Clientes 2024'!$B$5:$B$130,AB$1,'Comercial Clientes 2024'!$D$5:$D$130,$A9)</f>
        <v>0</v>
      </c>
      <c r="AC9" s="156">
        <f>COUNTIFS('Comercial Clientes 2024'!$B$5:$B$130,AC$1,'Comercial Clientes 2024'!$D$5:$D$130,$A9)</f>
        <v>0</v>
      </c>
      <c r="AD9" s="156">
        <f>COUNTIFS('Comercial Clientes 2024'!$B$5:$B$130,AD$1,'Comercial Clientes 2024'!$D$5:$D$130,$A9)</f>
        <v>0</v>
      </c>
      <c r="AE9" s="156">
        <f>COUNTIFS('Comercial Clientes 2024'!$B$5:$B$130,AE$1,'Comercial Clientes 2024'!$D$5:$D$130,$A9)</f>
        <v>0</v>
      </c>
      <c r="AF9" s="156">
        <f>COUNTIFS('Comercial Clientes 2024'!$B$5:$B$130,AF$1,'Comercial Clientes 2024'!$D$5:$D$130,$A9)</f>
        <v>0</v>
      </c>
      <c r="AG9" s="156">
        <f>COUNTIFS('Comercial Clientes 2024'!$B$5:$B$130,AG$1,'Comercial Clientes 2024'!$D$5:$D$130,$A9)</f>
        <v>0</v>
      </c>
      <c r="AH9" s="156">
        <f>COUNTIFS('Comercial Clientes 2024'!$B$5:$B$130,AH$1,'Comercial Clientes 2024'!$D$5:$D$130,$A9)</f>
        <v>0</v>
      </c>
      <c r="AI9" s="156">
        <f>COUNTIFS('Comercial Clientes 2024'!$B$5:$B$130,AI$1,'Comercial Clientes 2024'!$D$5:$D$130,$A9)</f>
        <v>0</v>
      </c>
      <c r="AJ9" s="156">
        <f>COUNTIFS('Comercial Clientes 2024'!$B$5:$B$130,AJ$1,'Comercial Clientes 2024'!$D$5:$D$130,$A9)</f>
        <v>0</v>
      </c>
      <c r="AK9" s="156">
        <f>COUNTIFS('Comercial Clientes 2024'!$B$5:$B$130,AK$1,'Comercial Clientes 2024'!$D$5:$D$130,$A9)</f>
        <v>0</v>
      </c>
      <c r="AL9" s="156">
        <f>COUNTIFS('Comercial Clientes 2024'!$B$5:$B$130,AL$1,'Comercial Clientes 2024'!$D$5:$D$130,$A9)</f>
        <v>0</v>
      </c>
      <c r="AM9" s="156">
        <f>COUNTIFS('Comercial Clientes 2024'!$B$5:$B$130,AM$1,'Comercial Clientes 2024'!$D$5:$D$130,$A9)</f>
        <v>0</v>
      </c>
      <c r="AN9" s="156">
        <f>COUNTIFS('Comercial Clientes 2024'!$B$5:$B$130,AN$1,'Comercial Clientes 2024'!$D$5:$D$130,$A9)</f>
        <v>0</v>
      </c>
      <c r="AO9" s="156">
        <f>COUNTIFS('Comercial Clientes 2024'!$B$5:$B$130,AO$1,'Comercial Clientes 2024'!$D$5:$D$130,$A9)</f>
        <v>0</v>
      </c>
      <c r="AP9" s="156">
        <f>COUNTIFS('Comercial Clientes 2024'!$B$5:$B$130,AP$1,'Comercial Clientes 2024'!$D$5:$D$130,$A9)</f>
        <v>0</v>
      </c>
      <c r="AQ9" s="156">
        <f>COUNTIFS('Comercial Clientes 2024'!$B$5:$B$130,AQ$1,'Comercial Clientes 2024'!$D$5:$D$130,$A9)</f>
        <v>0</v>
      </c>
      <c r="AR9" s="156">
        <f>COUNTIFS('Comercial Clientes 2024'!$B$5:$B$130,AR$1,'Comercial Clientes 2024'!$D$5:$D$130,$A9)</f>
        <v>0</v>
      </c>
      <c r="AS9" s="156">
        <f>COUNTIFS('Comercial Clientes 2024'!$B$5:$B$130,AS$1,'Comercial Clientes 2024'!$D$5:$D$130,$A9)</f>
        <v>0</v>
      </c>
      <c r="AT9" s="156">
        <f>COUNTIFS('Comercial Clientes 2024'!$B$5:$B$130,AT$1,'Comercial Clientes 2024'!$D$5:$D$130,$A9)</f>
        <v>0</v>
      </c>
      <c r="AU9" s="156">
        <f>COUNTIFS('Comercial Clientes 2024'!$B$5:$B$130,AU$1,'Comercial Clientes 2024'!$D$5:$D$130,$A9)</f>
        <v>0</v>
      </c>
      <c r="AV9" s="156">
        <f>COUNTIFS('Comercial Clientes 2024'!$B$5:$B$130,AV$1,'Comercial Clientes 2024'!$D$5:$D$130,$A9)</f>
        <v>0</v>
      </c>
      <c r="AW9" s="156">
        <f>COUNTIFS('Comercial Clientes 2024'!$B$5:$B$130,AW$1,'Comercial Clientes 2024'!$D$5:$D$130,$A9)</f>
        <v>0</v>
      </c>
      <c r="AX9" s="156">
        <f>COUNTIFS('Comercial Clientes 2024'!$B$5:$B$130,AX$1,'Comercial Clientes 2024'!$D$5:$D$130,$A9)</f>
        <v>0</v>
      </c>
      <c r="AY9" s="156">
        <f>COUNTIFS('Comercial Clientes 2024'!$B$5:$B$130,AY$1,'Comercial Clientes 2024'!$D$5:$D$130,$A9)</f>
        <v>0</v>
      </c>
      <c r="AZ9" s="156">
        <f>COUNTIFS('Comercial Clientes 2024'!$B$5:$B$130,AZ$1,'Comercial Clientes 2024'!$D$5:$D$130,$A9)</f>
        <v>0</v>
      </c>
      <c r="BA9" s="156">
        <f>COUNTIFS('Comercial Clientes 2024'!$B$5:$B$130,BA$1,'Comercial Clientes 2024'!$D$5:$D$130,$A9)</f>
        <v>0</v>
      </c>
      <c r="BB9" s="156">
        <f>COUNTIFS('Comercial Clientes 2024'!$B$5:$B$130,BB$1,'Comercial Clientes 2024'!$D$5:$D$130,$A9)</f>
        <v>0</v>
      </c>
      <c r="BC9" s="156">
        <f>COUNTIFS('Comercial Clientes 2024'!$B$5:$B$130,BC$1,'Comercial Clientes 2024'!$D$5:$D$130,$A9)</f>
        <v>0</v>
      </c>
      <c r="BD9" s="156">
        <f>COUNTIFS('Comercial Clientes 2024'!$B$5:$B$130,BD$1,'Comercial Clientes 2024'!$D$5:$D$130,$A9)</f>
        <v>0</v>
      </c>
      <c r="BE9" s="156">
        <f>COUNTIFS('Comercial Clientes 2024'!$B$5:$B$130,BE$1,'Comercial Clientes 2024'!$D$5:$D$130,$A9)</f>
        <v>0</v>
      </c>
      <c r="BF9" s="156">
        <f>COUNTIFS('Comercial Clientes 2024'!$B$5:$B$130,BF$1,'Comercial Clientes 2024'!$D$5:$D$130,$A9)</f>
        <v>0</v>
      </c>
      <c r="BG9" s="156">
        <f>COUNTIFS('Comercial Clientes 2024'!$B$5:$B$130,BG$1,'Comercial Clientes 2024'!$D$5:$D$130,$A9)</f>
        <v>0</v>
      </c>
    </row>
    <row r="10" spans="1:59" x14ac:dyDescent="0.2">
      <c r="A10" s="156" t="s">
        <v>76</v>
      </c>
      <c r="B10" s="156">
        <f>COUNTIFS('Comercial Clientes 2024'!$B$5:$B$130,B$1,'Comercial Clientes 2024'!$D$5:$D$130,$A10)</f>
        <v>0</v>
      </c>
      <c r="C10" s="156">
        <f>COUNTIFS('Comercial Clientes 2024'!$B$5:$B$130,C$1,'Comercial Clientes 2024'!$D$5:$D$130,$A10)</f>
        <v>0</v>
      </c>
      <c r="D10" s="156">
        <f>COUNTIFS('Comercial Clientes 2024'!$B$5:$B$130,D$1,'Comercial Clientes 2024'!$D$5:$D$130,$A10)</f>
        <v>0</v>
      </c>
      <c r="E10" s="156">
        <f>COUNTIFS('Comercial Clientes 2024'!$B$5:$B$130,E$1,'Comercial Clientes 2024'!$D$5:$D$130,$A10)</f>
        <v>0</v>
      </c>
      <c r="F10" s="156">
        <f>COUNTIFS('Comercial Clientes 2024'!$B$5:$B$130,F$1,'Comercial Clientes 2024'!$D$5:$D$130,$A10)</f>
        <v>0</v>
      </c>
      <c r="G10" s="156">
        <f>COUNTIFS('Comercial Clientes 2024'!$B$5:$B$130,G$1,'Comercial Clientes 2024'!$D$5:$D$130,$A10)</f>
        <v>0</v>
      </c>
      <c r="H10" s="156">
        <f>COUNTIFS('Comercial Clientes 2024'!$B$5:$B$130,H$1,'Comercial Clientes 2024'!$D$5:$D$130,$A10)</f>
        <v>0</v>
      </c>
      <c r="I10" s="156">
        <f>COUNTIFS('Comercial Clientes 2024'!$B$5:$B$130,I$1,'Comercial Clientes 2024'!$D$5:$D$130,$A10)</f>
        <v>0</v>
      </c>
      <c r="J10" s="156">
        <f>COUNTIFS('Comercial Clientes 2024'!$B$5:$B$130,J$1,'Comercial Clientes 2024'!$D$5:$D$130,$A10)</f>
        <v>0</v>
      </c>
      <c r="K10" s="156">
        <f>COUNTIFS('Comercial Clientes 2024'!$B$5:$B$130,K$1,'Comercial Clientes 2024'!$D$5:$D$130,$A10)</f>
        <v>0</v>
      </c>
      <c r="L10" s="156">
        <f>COUNTIFS('Comercial Clientes 2024'!$B$5:$B$130,L$1,'Comercial Clientes 2024'!$D$5:$D$130,$A10)</f>
        <v>0</v>
      </c>
      <c r="M10" s="156">
        <f>COUNTIFS('Comercial Clientes 2024'!$B$5:$B$130,M$1,'Comercial Clientes 2024'!$D$5:$D$130,$A10)</f>
        <v>0</v>
      </c>
      <c r="N10" s="156">
        <f>COUNTIFS('Comercial Clientes 2024'!$B$5:$B$130,N$1,'Comercial Clientes 2024'!$D$5:$D$130,$A10)</f>
        <v>0</v>
      </c>
      <c r="O10" s="156">
        <f>COUNTIFS('Comercial Clientes 2024'!$B$5:$B$130,O$1,'Comercial Clientes 2024'!$D$5:$D$130,$A10)</f>
        <v>0</v>
      </c>
      <c r="P10" s="156">
        <f>COUNTIFS('Comercial Clientes 2024'!$B$5:$B$130,P$1,'Comercial Clientes 2024'!$D$5:$D$130,$A10)</f>
        <v>0</v>
      </c>
      <c r="Q10" s="156">
        <f>COUNTIFS('Comercial Clientes 2024'!$B$5:$B$130,Q$1,'Comercial Clientes 2024'!$D$5:$D$130,$A10)</f>
        <v>0</v>
      </c>
      <c r="R10" s="156">
        <f>COUNTIFS('Comercial Clientes 2024'!$B$5:$B$130,R$1,'Comercial Clientes 2024'!$D$5:$D$130,$A10)</f>
        <v>0</v>
      </c>
      <c r="S10" s="156">
        <f>COUNTIFS('Comercial Clientes 2024'!$B$5:$B$130,S$1,'Comercial Clientes 2024'!$D$5:$D$130,$A10)</f>
        <v>0</v>
      </c>
      <c r="T10" s="156">
        <f>COUNTIFS('Comercial Clientes 2024'!$B$5:$B$130,T$1,'Comercial Clientes 2024'!$D$5:$D$130,$A10)</f>
        <v>0</v>
      </c>
      <c r="U10" s="156">
        <f>COUNTIFS('Comercial Clientes 2024'!$B$5:$B$130,U$1,'Comercial Clientes 2024'!$D$5:$D$130,$A10)</f>
        <v>0</v>
      </c>
      <c r="V10" s="156">
        <f>COUNTIFS('Comercial Clientes 2024'!$B$5:$B$130,V$1,'Comercial Clientes 2024'!$D$5:$D$130,$A10)</f>
        <v>0</v>
      </c>
      <c r="W10" s="156">
        <f>COUNTIFS('Comercial Clientes 2024'!$B$5:$B$130,W$1,'Comercial Clientes 2024'!$D$5:$D$130,$A10)</f>
        <v>0</v>
      </c>
      <c r="X10" s="156">
        <f>COUNTIFS('Comercial Clientes 2024'!$B$5:$B$130,X$1,'Comercial Clientes 2024'!$D$5:$D$130,$A10)</f>
        <v>0</v>
      </c>
      <c r="Y10" s="156">
        <f>COUNTIFS('Comercial Clientes 2024'!$B$5:$B$130,Y$1,'Comercial Clientes 2024'!$D$5:$D$130,$A10)</f>
        <v>0</v>
      </c>
      <c r="Z10" s="156">
        <f>COUNTIFS('Comercial Clientes 2024'!$B$5:$B$130,Z$1,'Comercial Clientes 2024'!$D$5:$D$130,$A10)</f>
        <v>0</v>
      </c>
      <c r="AA10" s="156">
        <f>COUNTIFS('Comercial Clientes 2024'!$B$5:$B$130,AA$1,'Comercial Clientes 2024'!$D$5:$D$130,$A10)</f>
        <v>0</v>
      </c>
      <c r="AB10" s="156">
        <f>COUNTIFS('Comercial Clientes 2024'!$B$5:$B$130,AB$1,'Comercial Clientes 2024'!$D$5:$D$130,$A10)</f>
        <v>0</v>
      </c>
      <c r="AC10" s="156">
        <f>COUNTIFS('Comercial Clientes 2024'!$B$5:$B$130,AC$1,'Comercial Clientes 2024'!$D$5:$D$130,$A10)</f>
        <v>0</v>
      </c>
      <c r="AD10" s="156">
        <f>COUNTIFS('Comercial Clientes 2024'!$B$5:$B$130,AD$1,'Comercial Clientes 2024'!$D$5:$D$130,$A10)</f>
        <v>0</v>
      </c>
      <c r="AE10" s="156">
        <f>COUNTIFS('Comercial Clientes 2024'!$B$5:$B$130,AE$1,'Comercial Clientes 2024'!$D$5:$D$130,$A10)</f>
        <v>0</v>
      </c>
      <c r="AF10" s="156">
        <f>COUNTIFS('Comercial Clientes 2024'!$B$5:$B$130,AF$1,'Comercial Clientes 2024'!$D$5:$D$130,$A10)</f>
        <v>0</v>
      </c>
      <c r="AG10" s="156">
        <f>COUNTIFS('Comercial Clientes 2024'!$B$5:$B$130,AG$1,'Comercial Clientes 2024'!$D$5:$D$130,$A10)</f>
        <v>0</v>
      </c>
      <c r="AH10" s="156">
        <f>COUNTIFS('Comercial Clientes 2024'!$B$5:$B$130,AH$1,'Comercial Clientes 2024'!$D$5:$D$130,$A10)</f>
        <v>0</v>
      </c>
      <c r="AI10" s="156">
        <f>COUNTIFS('Comercial Clientes 2024'!$B$5:$B$130,AI$1,'Comercial Clientes 2024'!$D$5:$D$130,$A10)</f>
        <v>0</v>
      </c>
      <c r="AJ10" s="156">
        <f>COUNTIFS('Comercial Clientes 2024'!$B$5:$B$130,AJ$1,'Comercial Clientes 2024'!$D$5:$D$130,$A10)</f>
        <v>0</v>
      </c>
      <c r="AK10" s="156">
        <f>COUNTIFS('Comercial Clientes 2024'!$B$5:$B$130,AK$1,'Comercial Clientes 2024'!$D$5:$D$130,$A10)</f>
        <v>0</v>
      </c>
      <c r="AL10" s="156">
        <f>COUNTIFS('Comercial Clientes 2024'!$B$5:$B$130,AL$1,'Comercial Clientes 2024'!$D$5:$D$130,$A10)</f>
        <v>0</v>
      </c>
      <c r="AM10" s="156">
        <f>COUNTIFS('Comercial Clientes 2024'!$B$5:$B$130,AM$1,'Comercial Clientes 2024'!$D$5:$D$130,$A10)</f>
        <v>0</v>
      </c>
      <c r="AN10" s="156">
        <f>COUNTIFS('Comercial Clientes 2024'!$B$5:$B$130,AN$1,'Comercial Clientes 2024'!$D$5:$D$130,$A10)</f>
        <v>0</v>
      </c>
      <c r="AO10" s="156">
        <f>COUNTIFS('Comercial Clientes 2024'!$B$5:$B$130,AO$1,'Comercial Clientes 2024'!$D$5:$D$130,$A10)</f>
        <v>0</v>
      </c>
      <c r="AP10" s="156">
        <f>COUNTIFS('Comercial Clientes 2024'!$B$5:$B$130,AP$1,'Comercial Clientes 2024'!$D$5:$D$130,$A10)</f>
        <v>0</v>
      </c>
      <c r="AQ10" s="156">
        <f>COUNTIFS('Comercial Clientes 2024'!$B$5:$B$130,AQ$1,'Comercial Clientes 2024'!$D$5:$D$130,$A10)</f>
        <v>0</v>
      </c>
      <c r="AR10" s="156">
        <f>COUNTIFS('Comercial Clientes 2024'!$B$5:$B$130,AR$1,'Comercial Clientes 2024'!$D$5:$D$130,$A10)</f>
        <v>0</v>
      </c>
      <c r="AS10" s="156">
        <f>COUNTIFS('Comercial Clientes 2024'!$B$5:$B$130,AS$1,'Comercial Clientes 2024'!$D$5:$D$130,$A10)</f>
        <v>0</v>
      </c>
      <c r="AT10" s="156">
        <f>COUNTIFS('Comercial Clientes 2024'!$B$5:$B$130,AT$1,'Comercial Clientes 2024'!$D$5:$D$130,$A10)</f>
        <v>0</v>
      </c>
      <c r="AU10" s="156">
        <f>COUNTIFS('Comercial Clientes 2024'!$B$5:$B$130,AU$1,'Comercial Clientes 2024'!$D$5:$D$130,$A10)</f>
        <v>0</v>
      </c>
      <c r="AV10" s="156">
        <f>COUNTIFS('Comercial Clientes 2024'!$B$5:$B$130,AV$1,'Comercial Clientes 2024'!$D$5:$D$130,$A10)</f>
        <v>0</v>
      </c>
      <c r="AW10" s="156">
        <f>COUNTIFS('Comercial Clientes 2024'!$B$5:$B$130,AW$1,'Comercial Clientes 2024'!$D$5:$D$130,$A10)</f>
        <v>0</v>
      </c>
      <c r="AX10" s="156">
        <f>COUNTIFS('Comercial Clientes 2024'!$B$5:$B$130,AX$1,'Comercial Clientes 2024'!$D$5:$D$130,$A10)</f>
        <v>0</v>
      </c>
      <c r="AY10" s="156">
        <f>COUNTIFS('Comercial Clientes 2024'!$B$5:$B$130,AY$1,'Comercial Clientes 2024'!$D$5:$D$130,$A10)</f>
        <v>0</v>
      </c>
      <c r="AZ10" s="156">
        <f>COUNTIFS('Comercial Clientes 2024'!$B$5:$B$130,AZ$1,'Comercial Clientes 2024'!$D$5:$D$130,$A10)</f>
        <v>0</v>
      </c>
      <c r="BA10" s="156">
        <f>COUNTIFS('Comercial Clientes 2024'!$B$5:$B$130,BA$1,'Comercial Clientes 2024'!$D$5:$D$130,$A10)</f>
        <v>0</v>
      </c>
      <c r="BB10" s="156">
        <f>COUNTIFS('Comercial Clientes 2024'!$B$5:$B$130,BB$1,'Comercial Clientes 2024'!$D$5:$D$130,$A10)</f>
        <v>0</v>
      </c>
      <c r="BC10" s="156">
        <f>COUNTIFS('Comercial Clientes 2024'!$B$5:$B$130,BC$1,'Comercial Clientes 2024'!$D$5:$D$130,$A10)</f>
        <v>0</v>
      </c>
      <c r="BD10" s="156">
        <f>COUNTIFS('Comercial Clientes 2024'!$B$5:$B$130,BD$1,'Comercial Clientes 2024'!$D$5:$D$130,$A10)</f>
        <v>0</v>
      </c>
      <c r="BE10" s="156">
        <f>COUNTIFS('Comercial Clientes 2024'!$B$5:$B$130,BE$1,'Comercial Clientes 2024'!$D$5:$D$130,$A10)</f>
        <v>0</v>
      </c>
      <c r="BF10" s="156">
        <f>COUNTIFS('Comercial Clientes 2024'!$B$5:$B$130,BF$1,'Comercial Clientes 2024'!$D$5:$D$130,$A10)</f>
        <v>0</v>
      </c>
      <c r="BG10" s="156">
        <f>COUNTIFS('Comercial Clientes 2024'!$B$5:$B$130,BG$1,'Comercial Clientes 2024'!$D$5:$D$130,$A10)</f>
        <v>1</v>
      </c>
    </row>
    <row r="11" spans="1:59" x14ac:dyDescent="0.2">
      <c r="A11" s="167" t="s">
        <v>1470</v>
      </c>
      <c r="B11" s="156">
        <f>COUNTIFS('Comercial Clientes 2024'!$B$5:$B$130,B$1,'Comercial Clientes 2024'!$D$5:$D$130,$A11)</f>
        <v>0</v>
      </c>
      <c r="C11" s="156">
        <v>0</v>
      </c>
      <c r="D11" s="156"/>
      <c r="E11" s="156"/>
      <c r="F11" s="156"/>
      <c r="G11" s="156"/>
      <c r="H11" s="156"/>
      <c r="I11" s="156">
        <v>1</v>
      </c>
      <c r="J11" s="156"/>
      <c r="K11" s="156"/>
      <c r="L11" s="156"/>
      <c r="M11" s="156"/>
      <c r="N11" s="156"/>
      <c r="O11" s="156">
        <v>1</v>
      </c>
      <c r="P11" s="156">
        <v>1</v>
      </c>
      <c r="Q11" s="156">
        <v>1</v>
      </c>
      <c r="R11" s="156"/>
      <c r="S11" s="156"/>
      <c r="T11" s="156">
        <v>1</v>
      </c>
      <c r="U11" s="156"/>
      <c r="V11" s="156"/>
      <c r="W11" s="156"/>
      <c r="X11" s="156"/>
      <c r="Y11" s="156"/>
      <c r="Z11" s="156"/>
      <c r="AA11" s="156"/>
      <c r="AB11" s="156"/>
      <c r="AC11" s="156"/>
      <c r="AD11" s="156"/>
      <c r="AE11" s="156"/>
      <c r="AF11" s="156"/>
      <c r="AG11" s="156"/>
      <c r="AH11" s="156"/>
      <c r="AI11" s="156"/>
      <c r="AJ11" s="156"/>
      <c r="AK11" s="156"/>
      <c r="AL11" s="156"/>
      <c r="AM11" s="156"/>
      <c r="AN11" s="156"/>
      <c r="AO11" s="156"/>
      <c r="AP11" s="156"/>
      <c r="AQ11" s="156"/>
      <c r="AR11" s="156"/>
      <c r="AS11" s="156"/>
      <c r="AT11" s="156"/>
      <c r="AU11" s="156"/>
      <c r="AV11" s="156"/>
      <c r="AW11" s="156"/>
      <c r="AX11" s="156"/>
      <c r="AY11" s="156"/>
      <c r="AZ11" s="156"/>
      <c r="BA11" s="156"/>
      <c r="BB11" s="156"/>
      <c r="BC11" s="156"/>
      <c r="BD11" s="156"/>
      <c r="BE11" s="156"/>
      <c r="BF11" s="156"/>
      <c r="BG11" s="156"/>
    </row>
    <row r="12" spans="1:59" x14ac:dyDescent="0.2">
      <c r="A12" s="159" t="s">
        <v>1471</v>
      </c>
      <c r="B12" s="156">
        <f>SUM(B2:B10)</f>
        <v>0</v>
      </c>
      <c r="C12" s="156">
        <f t="shared" ref="C12:AD12" si="0">SUM(C2:C10)</f>
        <v>1</v>
      </c>
      <c r="D12" s="156">
        <f t="shared" si="0"/>
        <v>0</v>
      </c>
      <c r="E12" s="156">
        <f t="shared" si="0"/>
        <v>1</v>
      </c>
      <c r="F12" s="156">
        <f t="shared" si="0"/>
        <v>1</v>
      </c>
      <c r="G12" s="156">
        <f t="shared" si="0"/>
        <v>0</v>
      </c>
      <c r="H12" s="156">
        <f t="shared" si="0"/>
        <v>6</v>
      </c>
      <c r="I12" s="156">
        <f t="shared" si="0"/>
        <v>0</v>
      </c>
      <c r="J12" s="156">
        <f t="shared" si="0"/>
        <v>0</v>
      </c>
      <c r="K12" s="156">
        <f t="shared" si="0"/>
        <v>1</v>
      </c>
      <c r="L12" s="156">
        <f t="shared" si="0"/>
        <v>0</v>
      </c>
      <c r="M12" s="156">
        <f t="shared" si="0"/>
        <v>0</v>
      </c>
      <c r="N12" s="156">
        <f t="shared" si="0"/>
        <v>2</v>
      </c>
      <c r="O12" s="156">
        <f t="shared" si="0"/>
        <v>0</v>
      </c>
      <c r="P12" s="156">
        <f t="shared" si="0"/>
        <v>2</v>
      </c>
      <c r="Q12" s="156">
        <f t="shared" si="0"/>
        <v>1</v>
      </c>
      <c r="R12" s="156">
        <f t="shared" si="0"/>
        <v>0</v>
      </c>
      <c r="S12" s="156">
        <f t="shared" si="0"/>
        <v>1</v>
      </c>
      <c r="T12" s="156">
        <f t="shared" si="0"/>
        <v>0</v>
      </c>
      <c r="U12" s="156">
        <f t="shared" si="0"/>
        <v>0</v>
      </c>
      <c r="V12" s="156">
        <f t="shared" si="0"/>
        <v>0</v>
      </c>
      <c r="W12" s="156">
        <f t="shared" si="0"/>
        <v>0</v>
      </c>
      <c r="X12" s="156">
        <f t="shared" si="0"/>
        <v>3</v>
      </c>
      <c r="Y12" s="156">
        <f t="shared" si="0"/>
        <v>1</v>
      </c>
      <c r="Z12" s="156">
        <f t="shared" si="0"/>
        <v>0</v>
      </c>
      <c r="AA12" s="156">
        <f t="shared" si="0"/>
        <v>2</v>
      </c>
      <c r="AB12" s="156">
        <f t="shared" si="0"/>
        <v>4</v>
      </c>
      <c r="AC12" s="156">
        <f t="shared" si="0"/>
        <v>1</v>
      </c>
      <c r="AD12" s="156">
        <f t="shared" si="0"/>
        <v>0</v>
      </c>
      <c r="AE12" s="156">
        <f t="shared" ref="AE12:AN12" si="1">SUM(AE2:AE10)</f>
        <v>2</v>
      </c>
      <c r="AF12" s="156">
        <f t="shared" si="1"/>
        <v>0</v>
      </c>
      <c r="AG12" s="156">
        <f t="shared" si="1"/>
        <v>0</v>
      </c>
      <c r="AH12" s="156">
        <f t="shared" si="1"/>
        <v>0</v>
      </c>
      <c r="AI12" s="156">
        <f t="shared" si="1"/>
        <v>1</v>
      </c>
      <c r="AJ12" s="156">
        <f t="shared" si="1"/>
        <v>2</v>
      </c>
      <c r="AK12" s="156">
        <f t="shared" si="1"/>
        <v>2</v>
      </c>
      <c r="AL12" s="156">
        <f t="shared" si="1"/>
        <v>2</v>
      </c>
      <c r="AM12" s="156">
        <f t="shared" si="1"/>
        <v>1</v>
      </c>
      <c r="AN12" s="156">
        <f t="shared" si="1"/>
        <v>2</v>
      </c>
      <c r="AO12" s="156">
        <f t="shared" ref="AO12:AU12" si="2">SUM(AO2:AO10)</f>
        <v>1</v>
      </c>
      <c r="AP12" s="156">
        <f t="shared" si="2"/>
        <v>3</v>
      </c>
      <c r="AQ12" s="156">
        <f t="shared" si="2"/>
        <v>1</v>
      </c>
      <c r="AR12" s="156">
        <f t="shared" si="2"/>
        <v>1</v>
      </c>
      <c r="AS12" s="156">
        <f t="shared" si="2"/>
        <v>0</v>
      </c>
      <c r="AT12" s="156">
        <f t="shared" si="2"/>
        <v>0</v>
      </c>
      <c r="AU12" s="156">
        <f t="shared" si="2"/>
        <v>1</v>
      </c>
      <c r="AV12" s="156">
        <f t="shared" ref="AV12:BD12" si="3">SUM(AV2:AV10)</f>
        <v>4</v>
      </c>
      <c r="AW12" s="156">
        <f t="shared" si="3"/>
        <v>0</v>
      </c>
      <c r="AX12" s="156">
        <f t="shared" si="3"/>
        <v>0</v>
      </c>
      <c r="AY12" s="156">
        <f t="shared" si="3"/>
        <v>0</v>
      </c>
      <c r="AZ12" s="156">
        <f t="shared" si="3"/>
        <v>0</v>
      </c>
      <c r="BA12" s="156">
        <f t="shared" si="3"/>
        <v>0</v>
      </c>
      <c r="BB12" s="156">
        <f t="shared" si="3"/>
        <v>0</v>
      </c>
      <c r="BC12" s="156">
        <f t="shared" si="3"/>
        <v>2</v>
      </c>
      <c r="BD12" s="156">
        <f t="shared" si="3"/>
        <v>0</v>
      </c>
      <c r="BE12" s="156">
        <f>SUM(BE2:BE10)</f>
        <v>0</v>
      </c>
      <c r="BF12" s="156">
        <f>SUM(BF2:BF10)</f>
        <v>5</v>
      </c>
      <c r="BG12" s="156">
        <f>SUM(BG2:BG10)</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B7F93-EC7F-4660-8F7D-2306DBECA6E7}">
  <sheetPr codeName="Hoja10">
    <pageSetUpPr fitToPage="1"/>
  </sheetPr>
  <dimension ref="A1:J45"/>
  <sheetViews>
    <sheetView showGridLines="0" zoomScale="95" zoomScaleNormal="85" workbookViewId="0">
      <selection activeCell="A10" sqref="A10"/>
    </sheetView>
  </sheetViews>
  <sheetFormatPr baseColWidth="10" defaultColWidth="9.1640625" defaultRowHeight="20" x14ac:dyDescent="0.2"/>
  <cols>
    <col min="1" max="1" width="11.5" style="42" bestFit="1" customWidth="1"/>
    <col min="2" max="2" width="56.5" style="11" customWidth="1"/>
    <col min="3" max="3" width="14.5" style="3" bestFit="1" customWidth="1"/>
    <col min="4" max="4" width="11.5" style="30" bestFit="1" customWidth="1"/>
    <col min="5" max="5" width="11.5" style="44" bestFit="1" customWidth="1"/>
    <col min="6" max="6" width="31.83203125" style="10" bestFit="1" customWidth="1"/>
    <col min="7" max="7" width="8.5" style="3" bestFit="1" customWidth="1"/>
    <col min="8" max="8" width="16.83203125" style="9" customWidth="1"/>
    <col min="9" max="9" width="12.5" style="3" customWidth="1"/>
    <col min="10" max="16384" width="9.1640625" style="3"/>
  </cols>
  <sheetData>
    <row r="1" spans="1:8" ht="16" x14ac:dyDescent="0.2">
      <c r="A1" s="49" t="s">
        <v>1472</v>
      </c>
      <c r="B1" s="50" t="s">
        <v>1473</v>
      </c>
      <c r="C1" s="51" t="s">
        <v>47</v>
      </c>
      <c r="D1" s="51" t="s">
        <v>2</v>
      </c>
      <c r="E1" s="58" t="s">
        <v>25</v>
      </c>
      <c r="F1" s="68"/>
      <c r="G1" s="48"/>
    </row>
    <row r="2" spans="1:8" ht="26" x14ac:dyDescent="0.2">
      <c r="A2" s="62">
        <v>44337</v>
      </c>
      <c r="B2" s="65"/>
      <c r="C2" s="52" t="s">
        <v>1474</v>
      </c>
      <c r="D2" s="53" t="s">
        <v>1475</v>
      </c>
      <c r="E2" s="59" t="s">
        <v>30</v>
      </c>
      <c r="F2" s="60" t="s">
        <v>1476</v>
      </c>
      <c r="G2" s="48"/>
    </row>
    <row r="3" spans="1:8" ht="26" x14ac:dyDescent="0.2">
      <c r="A3" s="63">
        <f>A2</f>
        <v>44337</v>
      </c>
      <c r="B3" s="66"/>
      <c r="C3" s="54" t="s">
        <v>1477</v>
      </c>
      <c r="D3" s="55" t="s">
        <v>1478</v>
      </c>
      <c r="E3" s="59" t="s">
        <v>87</v>
      </c>
      <c r="F3" s="60" t="s">
        <v>1479</v>
      </c>
      <c r="G3" s="48"/>
    </row>
    <row r="4" spans="1:8" ht="26" x14ac:dyDescent="0.2">
      <c r="A4" s="64">
        <v>0.5</v>
      </c>
      <c r="B4" s="66"/>
      <c r="C4" s="54"/>
      <c r="D4" s="55"/>
      <c r="E4" s="59" t="s">
        <v>132</v>
      </c>
      <c r="F4" s="60" t="s">
        <v>1480</v>
      </c>
      <c r="G4" s="48"/>
    </row>
    <row r="5" spans="1:8" ht="26" x14ac:dyDescent="0.2">
      <c r="A5" s="41" t="s">
        <v>1481</v>
      </c>
      <c r="B5" s="66"/>
      <c r="C5" s="54"/>
      <c r="D5" s="55"/>
      <c r="E5" s="59" t="s">
        <v>149</v>
      </c>
      <c r="F5" s="60" t="s">
        <v>1482</v>
      </c>
      <c r="G5" s="48"/>
    </row>
    <row r="6" spans="1:8" ht="26" x14ac:dyDescent="0.2">
      <c r="A6" s="224" t="s">
        <v>1483</v>
      </c>
      <c r="B6" s="66"/>
      <c r="C6" s="54"/>
      <c r="D6" s="55"/>
      <c r="E6" s="59" t="s">
        <v>176</v>
      </c>
      <c r="F6" s="60" t="s">
        <v>1484</v>
      </c>
      <c r="G6" s="48"/>
    </row>
    <row r="7" spans="1:8" x14ac:dyDescent="0.2">
      <c r="A7" s="225"/>
      <c r="B7" s="67"/>
      <c r="C7" s="56"/>
      <c r="D7" s="57"/>
      <c r="E7" s="61" t="s">
        <v>1485</v>
      </c>
      <c r="F7" s="60" t="s">
        <v>1486</v>
      </c>
      <c r="G7" s="48"/>
    </row>
    <row r="8" spans="1:8" ht="16" x14ac:dyDescent="0.2">
      <c r="A8" s="40" t="s">
        <v>1487</v>
      </c>
      <c r="B8" s="19" t="s">
        <v>1488</v>
      </c>
      <c r="C8" s="18" t="s">
        <v>24</v>
      </c>
      <c r="D8" s="18" t="s">
        <v>1489</v>
      </c>
      <c r="E8" s="16" t="s">
        <v>25</v>
      </c>
      <c r="F8" s="45" t="s">
        <v>26</v>
      </c>
      <c r="H8" s="3"/>
    </row>
    <row r="9" spans="1:8" ht="26" x14ac:dyDescent="0.2">
      <c r="A9" s="41">
        <v>1</v>
      </c>
      <c r="B9" s="36" t="s">
        <v>1490</v>
      </c>
      <c r="C9" s="69">
        <v>44363</v>
      </c>
      <c r="D9" s="2" t="s">
        <v>1475</v>
      </c>
      <c r="E9" s="43" t="s">
        <v>30</v>
      </c>
      <c r="F9" s="46"/>
      <c r="H9" s="3"/>
    </row>
    <row r="10" spans="1:8" ht="26" x14ac:dyDescent="0.2">
      <c r="A10" s="41">
        <v>2</v>
      </c>
      <c r="B10" s="36" t="s">
        <v>1491</v>
      </c>
      <c r="C10" s="69">
        <v>44364</v>
      </c>
      <c r="D10" s="2" t="s">
        <v>1475</v>
      </c>
      <c r="E10" s="43" t="s">
        <v>30</v>
      </c>
      <c r="F10" s="46"/>
      <c r="H10" s="3"/>
    </row>
    <row r="11" spans="1:8" ht="26" x14ac:dyDescent="0.2">
      <c r="A11" s="41">
        <v>3</v>
      </c>
      <c r="B11" s="36" t="s">
        <v>1492</v>
      </c>
      <c r="C11" s="69">
        <v>44363</v>
      </c>
      <c r="D11" s="2" t="s">
        <v>1478</v>
      </c>
      <c r="E11" s="43" t="s">
        <v>30</v>
      </c>
      <c r="F11" s="46"/>
      <c r="H11" s="3"/>
    </row>
    <row r="12" spans="1:8" ht="26" x14ac:dyDescent="0.2">
      <c r="A12" s="41">
        <v>4</v>
      </c>
      <c r="B12" s="36" t="s">
        <v>1493</v>
      </c>
      <c r="C12" s="69">
        <v>44363</v>
      </c>
      <c r="D12" s="2" t="s">
        <v>1478</v>
      </c>
      <c r="E12" s="43" t="s">
        <v>30</v>
      </c>
      <c r="F12" s="46"/>
      <c r="H12" s="3"/>
    </row>
    <row r="13" spans="1:8" ht="26" x14ac:dyDescent="0.2">
      <c r="A13" s="41"/>
      <c r="B13" s="36"/>
      <c r="C13" s="69"/>
      <c r="D13" s="2"/>
      <c r="E13" s="43" t="s">
        <v>30</v>
      </c>
      <c r="F13" s="46"/>
      <c r="H13" s="3"/>
    </row>
    <row r="14" spans="1:8" ht="25" x14ac:dyDescent="0.2">
      <c r="A14" s="41"/>
      <c r="B14" s="36"/>
      <c r="C14" s="69"/>
      <c r="D14" s="2"/>
      <c r="E14" s="43"/>
      <c r="F14" s="46"/>
      <c r="H14" s="3"/>
    </row>
    <row r="15" spans="1:8" ht="25" x14ac:dyDescent="0.2">
      <c r="A15" s="41"/>
      <c r="B15" s="36"/>
      <c r="C15" s="69"/>
      <c r="D15" s="2"/>
      <c r="E15" s="43"/>
      <c r="F15" s="46"/>
      <c r="H15" s="3"/>
    </row>
    <row r="16" spans="1:8" ht="25" x14ac:dyDescent="0.2">
      <c r="A16" s="41"/>
      <c r="B16" s="36"/>
      <c r="C16" s="69"/>
      <c r="D16" s="2"/>
      <c r="E16" s="43"/>
      <c r="F16" s="46"/>
      <c r="H16" s="3"/>
    </row>
    <row r="17" spans="1:8" ht="25" x14ac:dyDescent="0.2">
      <c r="A17" s="41"/>
      <c r="B17" s="36"/>
      <c r="C17" s="69"/>
      <c r="D17" s="2"/>
      <c r="E17" s="43"/>
      <c r="F17" s="46"/>
      <c r="H17" s="3"/>
    </row>
    <row r="18" spans="1:8" ht="25" x14ac:dyDescent="0.2">
      <c r="A18" s="41"/>
      <c r="B18" s="36"/>
      <c r="C18" s="69"/>
      <c r="D18" s="2"/>
      <c r="E18" s="43"/>
      <c r="F18" s="46"/>
      <c r="H18" s="3"/>
    </row>
    <row r="19" spans="1:8" ht="25" x14ac:dyDescent="0.2">
      <c r="A19" s="41"/>
      <c r="B19" s="36"/>
      <c r="C19" s="69"/>
      <c r="D19" s="2"/>
      <c r="E19" s="43"/>
      <c r="F19" s="46"/>
      <c r="H19" s="3"/>
    </row>
    <row r="20" spans="1:8" ht="25" x14ac:dyDescent="0.2">
      <c r="A20" s="41"/>
      <c r="B20" s="36"/>
      <c r="C20" s="69"/>
      <c r="D20" s="2"/>
      <c r="E20" s="43"/>
      <c r="F20" s="46"/>
      <c r="H20" s="3"/>
    </row>
    <row r="21" spans="1:8" ht="25" x14ac:dyDescent="0.2">
      <c r="A21" s="41"/>
      <c r="B21" s="36"/>
      <c r="C21" s="69"/>
      <c r="D21" s="2"/>
      <c r="E21" s="43"/>
      <c r="F21" s="46"/>
      <c r="H21" s="3"/>
    </row>
    <row r="22" spans="1:8" ht="25" x14ac:dyDescent="0.2">
      <c r="A22" s="41"/>
      <c r="B22" s="36"/>
      <c r="C22" s="69"/>
      <c r="D22" s="2"/>
      <c r="E22" s="43"/>
      <c r="F22" s="46"/>
      <c r="H22" s="3"/>
    </row>
    <row r="23" spans="1:8" ht="25" x14ac:dyDescent="0.2">
      <c r="A23" s="41"/>
      <c r="B23" s="70"/>
      <c r="C23" s="69"/>
      <c r="D23" s="2"/>
      <c r="E23" s="43"/>
      <c r="F23" s="46"/>
      <c r="H23" s="3"/>
    </row>
    <row r="24" spans="1:8" ht="25" x14ac:dyDescent="0.2">
      <c r="A24" s="41"/>
      <c r="B24" s="70"/>
      <c r="C24" s="69"/>
      <c r="D24" s="2"/>
      <c r="E24" s="43"/>
      <c r="F24" s="46"/>
      <c r="H24" s="3"/>
    </row>
    <row r="25" spans="1:8" ht="25" x14ac:dyDescent="0.2">
      <c r="A25" s="41"/>
      <c r="B25" s="70"/>
      <c r="C25" s="69"/>
      <c r="D25" s="2"/>
      <c r="E25" s="43"/>
      <c r="F25" s="46"/>
      <c r="H25" s="3"/>
    </row>
    <row r="26" spans="1:8" ht="26" x14ac:dyDescent="0.2">
      <c r="A26" s="41"/>
      <c r="B26" s="36"/>
      <c r="C26" s="69"/>
      <c r="D26" s="2"/>
      <c r="E26" s="43" t="s">
        <v>30</v>
      </c>
      <c r="F26" s="46"/>
      <c r="H26" s="3"/>
    </row>
    <row r="27" spans="1:8" ht="25" x14ac:dyDescent="0.2">
      <c r="A27" s="41"/>
      <c r="B27" s="36"/>
      <c r="C27" s="69"/>
      <c r="D27" s="2"/>
      <c r="E27" s="43"/>
      <c r="F27" s="47"/>
      <c r="H27" s="3"/>
    </row>
    <row r="28" spans="1:8" ht="25" x14ac:dyDescent="0.2">
      <c r="A28" s="41"/>
      <c r="B28" s="36"/>
      <c r="C28" s="69"/>
      <c r="D28" s="2"/>
      <c r="E28" s="43"/>
      <c r="F28" s="46"/>
      <c r="H28" s="3"/>
    </row>
    <row r="29" spans="1:8" ht="25" x14ac:dyDescent="0.2">
      <c r="A29" s="41"/>
      <c r="B29" s="36"/>
      <c r="C29" s="69"/>
      <c r="D29" s="2"/>
      <c r="E29" s="43"/>
      <c r="F29" s="46"/>
      <c r="H29" s="3"/>
    </row>
    <row r="30" spans="1:8" ht="25" x14ac:dyDescent="0.2">
      <c r="A30" s="41"/>
      <c r="B30" s="36"/>
      <c r="C30" s="69"/>
      <c r="D30" s="2"/>
      <c r="E30" s="43"/>
      <c r="F30" s="46"/>
      <c r="H30" s="3"/>
    </row>
    <row r="31" spans="1:8" ht="25" x14ac:dyDescent="0.2">
      <c r="A31" s="41"/>
      <c r="B31" s="36"/>
      <c r="C31" s="69"/>
      <c r="D31" s="2"/>
      <c r="E31" s="43"/>
      <c r="F31" s="46"/>
      <c r="H31" s="3"/>
    </row>
    <row r="32" spans="1:8" ht="25" x14ac:dyDescent="0.2">
      <c r="A32" s="41"/>
      <c r="B32" s="36"/>
      <c r="C32" s="69"/>
      <c r="D32" s="2"/>
      <c r="E32" s="43"/>
      <c r="F32" s="46"/>
      <c r="H32" s="3"/>
    </row>
    <row r="33" spans="1:10" ht="25" x14ac:dyDescent="0.2">
      <c r="A33" s="41"/>
      <c r="B33" s="36"/>
      <c r="C33" s="69"/>
      <c r="D33" s="2"/>
      <c r="E33" s="43"/>
      <c r="F33" s="46"/>
      <c r="H33" s="3"/>
    </row>
    <row r="34" spans="1:10" ht="25" x14ac:dyDescent="0.2">
      <c r="A34" s="41"/>
      <c r="B34" s="36"/>
      <c r="C34" s="69"/>
      <c r="D34" s="2"/>
      <c r="E34" s="43"/>
      <c r="F34" s="46"/>
      <c r="H34" s="3"/>
    </row>
    <row r="35" spans="1:10" ht="25" x14ac:dyDescent="0.2">
      <c r="A35" s="41"/>
      <c r="B35" s="36"/>
      <c r="C35" s="69"/>
      <c r="D35" s="2"/>
      <c r="E35" s="43"/>
      <c r="F35" s="46"/>
      <c r="H35" s="3"/>
    </row>
    <row r="36" spans="1:10" ht="25" x14ac:dyDescent="0.2">
      <c r="A36" s="41"/>
      <c r="B36" s="36"/>
      <c r="C36" s="69"/>
      <c r="D36" s="2"/>
      <c r="E36" s="43"/>
      <c r="F36" s="46"/>
      <c r="H36" s="3"/>
    </row>
    <row r="37" spans="1:10" ht="25" x14ac:dyDescent="0.2">
      <c r="A37" s="41"/>
      <c r="B37" s="36"/>
      <c r="C37" s="69"/>
      <c r="D37" s="2"/>
      <c r="E37" s="43"/>
      <c r="F37" s="46"/>
      <c r="H37" s="3"/>
    </row>
    <row r="38" spans="1:10" ht="25" x14ac:dyDescent="0.2">
      <c r="A38" s="41"/>
      <c r="B38" s="36"/>
      <c r="C38" s="69"/>
      <c r="D38" s="2"/>
      <c r="E38" s="43"/>
      <c r="F38" s="46"/>
      <c r="H38" s="3"/>
    </row>
    <row r="39" spans="1:10" ht="25" x14ac:dyDescent="0.2">
      <c r="A39" s="41"/>
      <c r="B39" s="36"/>
      <c r="C39" s="69"/>
      <c r="D39" s="2"/>
      <c r="E39" s="43"/>
      <c r="F39" s="46"/>
      <c r="H39" s="3"/>
    </row>
    <row r="40" spans="1:10" ht="25" x14ac:dyDescent="0.2">
      <c r="A40" s="41"/>
      <c r="B40" s="36"/>
      <c r="C40" s="69"/>
      <c r="D40" s="2"/>
      <c r="E40" s="43"/>
      <c r="F40" s="46"/>
      <c r="H40" s="3"/>
    </row>
    <row r="41" spans="1:10" ht="25" x14ac:dyDescent="0.2">
      <c r="A41" s="41"/>
      <c r="B41" s="36"/>
      <c r="C41" s="69"/>
      <c r="D41" s="2"/>
      <c r="E41" s="43"/>
      <c r="F41" s="46"/>
      <c r="H41" s="3"/>
    </row>
    <row r="42" spans="1:10" ht="25" x14ac:dyDescent="0.2">
      <c r="A42" s="41"/>
      <c r="B42" s="36"/>
      <c r="C42" s="69"/>
      <c r="D42" s="2"/>
      <c r="E42" s="43"/>
      <c r="F42" s="46"/>
      <c r="H42" s="3"/>
    </row>
    <row r="43" spans="1:10" x14ac:dyDescent="0.2">
      <c r="C43" s="12"/>
    </row>
    <row r="44" spans="1:10" x14ac:dyDescent="0.2">
      <c r="C44" s="12"/>
    </row>
    <row r="45" spans="1:10" s="11" customFormat="1" x14ac:dyDescent="0.2">
      <c r="A45" s="42"/>
      <c r="C45" s="12"/>
      <c r="D45" s="30"/>
      <c r="E45" s="44"/>
      <c r="F45" s="10"/>
      <c r="G45" s="3"/>
      <c r="H45" s="9"/>
      <c r="I45" s="3"/>
      <c r="J45" s="3"/>
    </row>
  </sheetData>
  <mergeCells count="1">
    <mergeCell ref="A6:A7"/>
  </mergeCells>
  <conditionalFormatting sqref="A2:A4">
    <cfRule type="expression" dxfId="51" priority="103">
      <formula>#REF!="⊕"</formula>
    </cfRule>
    <cfRule type="expression" dxfId="50" priority="104">
      <formula>#REF!="◔"</formula>
    </cfRule>
    <cfRule type="expression" dxfId="49" priority="105">
      <formula>#REF!="◑"</formula>
    </cfRule>
    <cfRule type="expression" dxfId="48" priority="106">
      <formula>#REF!="◕"</formula>
    </cfRule>
    <cfRule type="expression" dxfId="47" priority="107">
      <formula>#REF!="●"</formula>
    </cfRule>
  </conditionalFormatting>
  <conditionalFormatting sqref="A9:E19 F9:F20 A20:B20 F25:F34 E25:E36 A25:D41 C25:C42 F36:F42 A42:E42">
    <cfRule type="expression" dxfId="46" priority="360">
      <formula>$E9="⊕"</formula>
    </cfRule>
    <cfRule type="expression" dxfId="45" priority="361">
      <formula>$E9="◔"</formula>
    </cfRule>
    <cfRule type="expression" dxfId="44" priority="362">
      <formula>$E9="◑"</formula>
    </cfRule>
    <cfRule type="expression" dxfId="43" priority="363">
      <formula>$E9="◕"</formula>
    </cfRule>
    <cfRule type="expression" dxfId="42" priority="364">
      <formula>$E9="●"</formula>
    </cfRule>
  </conditionalFormatting>
  <conditionalFormatting sqref="A9:F42">
    <cfRule type="expression" dxfId="41" priority="1">
      <formula>$E9="X"</formula>
    </cfRule>
  </conditionalFormatting>
  <conditionalFormatting sqref="A21:F24">
    <cfRule type="expression" dxfId="40" priority="2">
      <formula>$E21="⊕"</formula>
    </cfRule>
    <cfRule type="expression" dxfId="39" priority="3">
      <formula>$E21="◔"</formula>
    </cfRule>
    <cfRule type="expression" dxfId="38" priority="4">
      <formula>$E21="◑"</formula>
    </cfRule>
    <cfRule type="expression" dxfId="37" priority="5">
      <formula>$E21="◕"</formula>
    </cfRule>
    <cfRule type="expression" dxfId="36" priority="6">
      <formula>$E21="●"</formula>
    </cfRule>
  </conditionalFormatting>
  <conditionalFormatting sqref="C5:D7">
    <cfRule type="expression" dxfId="30" priority="143">
      <formula>#REF!="⊕"</formula>
    </cfRule>
    <cfRule type="expression" dxfId="29" priority="144">
      <formula>#REF!="◔"</formula>
    </cfRule>
    <cfRule type="expression" dxfId="28" priority="145">
      <formula>#REF!="◑"</formula>
    </cfRule>
    <cfRule type="expression" dxfId="27" priority="146">
      <formula>#REF!="◕"</formula>
    </cfRule>
    <cfRule type="expression" dxfId="26" priority="147">
      <formula>#REF!="●"</formula>
    </cfRule>
  </conditionalFormatting>
  <conditionalFormatting sqref="C20:E20">
    <cfRule type="expression" dxfId="25" priority="26">
      <formula>$E20="⊕"</formula>
    </cfRule>
    <cfRule type="expression" dxfId="24" priority="27">
      <formula>$E20="◔"</formula>
    </cfRule>
    <cfRule type="expression" dxfId="23" priority="28">
      <formula>$E20="◑"</formula>
    </cfRule>
    <cfRule type="expression" dxfId="22" priority="29">
      <formula>$E20="◕"</formula>
    </cfRule>
    <cfRule type="expression" dxfId="21" priority="30">
      <formula>$E20="●"</formula>
    </cfRule>
  </conditionalFormatting>
  <conditionalFormatting sqref="E37:E41">
    <cfRule type="expression" dxfId="15" priority="240">
      <formula>$E37="⊕"</formula>
    </cfRule>
    <cfRule type="expression" dxfId="14" priority="241">
      <formula>$E37="◔"</formula>
    </cfRule>
    <cfRule type="expression" dxfId="13" priority="242">
      <formula>$E37="◑"</formula>
    </cfRule>
    <cfRule type="expression" dxfId="12" priority="243">
      <formula>$E37="◕"</formula>
    </cfRule>
    <cfRule type="expression" dxfId="11" priority="244">
      <formula>$E37="●"</formula>
    </cfRule>
  </conditionalFormatting>
  <conditionalFormatting sqref="E2:F7">
    <cfRule type="expression" dxfId="10" priority="31">
      <formula>$E2="X"</formula>
    </cfRule>
    <cfRule type="expression" dxfId="9" priority="32">
      <formula>$E2="⊕"</formula>
    </cfRule>
    <cfRule type="expression" dxfId="8" priority="33">
      <formula>$E2="◔"</formula>
    </cfRule>
    <cfRule type="expression" dxfId="7" priority="34">
      <formula>$E2="◑"</formula>
    </cfRule>
    <cfRule type="expression" dxfId="6" priority="35">
      <formula>$E2="◕"</formula>
    </cfRule>
    <cfRule type="expression" dxfId="5" priority="36">
      <formula>$E2="●"</formula>
    </cfRule>
  </conditionalFormatting>
  <conditionalFormatting sqref="F35">
    <cfRule type="expression" dxfId="4" priority="234">
      <formula>$E35="⊕"</formula>
    </cfRule>
    <cfRule type="expression" dxfId="3" priority="235">
      <formula>$E35="◔"</formula>
    </cfRule>
    <cfRule type="expression" dxfId="2" priority="236">
      <formula>$E35="◑"</formula>
    </cfRule>
    <cfRule type="expression" dxfId="1" priority="237">
      <formula>$E35="◕"</formula>
    </cfRule>
    <cfRule type="expression" dxfId="0" priority="238">
      <formula>$E35="●"</formula>
    </cfRule>
  </conditionalFormatting>
  <pageMargins left="0.25" right="0.25" top="0.75" bottom="0.75" header="0.3" footer="0.3"/>
  <pageSetup paperSize="9" scale="82" orientation="landscape" r:id="rId1"/>
  <extLst>
    <ext xmlns:x14="http://schemas.microsoft.com/office/spreadsheetml/2009/9/main" uri="{78C0D931-6437-407d-A8EE-F0AAD7539E65}">
      <x14:conditionalFormattings>
        <x14:conditionalFormatting xmlns:xm="http://schemas.microsoft.com/office/excel/2006/main">
          <x14:cfRule type="expression" priority="128" id="{757F254A-CA1A-40ED-AED6-E4232B849A08}">
            <xm:f>'1 tema con varias acciones'!#REF!="⊕"</xm:f>
            <x14:dxf>
              <fill>
                <patternFill>
                  <bgColor rgb="FFFFC000"/>
                </patternFill>
              </fill>
            </x14:dxf>
          </x14:cfRule>
          <x14:cfRule type="expression" priority="129" id="{6CBED67A-7ABF-48E2-9B31-40D159459154}">
            <xm:f>'1 tema con varias acciones'!#REF!="◔"</xm:f>
            <x14:dxf>
              <fill>
                <patternFill>
                  <bgColor rgb="FFFFFF00"/>
                </patternFill>
              </fill>
            </x14:dxf>
          </x14:cfRule>
          <x14:cfRule type="expression" priority="130" id="{F9629770-EEA0-40F5-B4AF-D7DFAB909FEB}">
            <xm:f>'1 tema con varias acciones'!#REF!="◑"</xm:f>
            <x14:dxf>
              <fill>
                <patternFill>
                  <bgColor theme="9" tint="0.59996337778862885"/>
                </patternFill>
              </fill>
            </x14:dxf>
          </x14:cfRule>
          <x14:cfRule type="expression" priority="131" id="{1277BE74-3DBE-43E7-8FBF-BAAD24043CA7}">
            <xm:f>'1 tema con varias acciones'!#REF!="◕"</xm:f>
            <x14:dxf>
              <fill>
                <patternFill>
                  <bgColor theme="9" tint="0.39994506668294322"/>
                </patternFill>
              </fill>
            </x14:dxf>
          </x14:cfRule>
          <x14:cfRule type="expression" priority="132" id="{254F94FA-F01D-4CA4-A445-D7C68CB5734D}">
            <xm:f>'1 tema con varias acciones'!#REF!="●"</xm:f>
            <x14:dxf>
              <fill>
                <patternFill>
                  <bgColor rgb="FF92D050"/>
                </patternFill>
              </fill>
            </x14:dxf>
          </x14:cfRule>
          <xm:sqref>C2:C4</xm:sqref>
        </x14:conditionalFormatting>
        <x14:conditionalFormatting xmlns:xm="http://schemas.microsoft.com/office/excel/2006/main">
          <x14:cfRule type="expression" priority="148" id="{C3AA6C7F-6705-4818-848B-D2DB74F9C2A6}">
            <xm:f>'1 tema con varias acciones'!#REF!="⊕"</xm:f>
            <x14:dxf>
              <fill>
                <patternFill>
                  <bgColor rgb="FFFFC000"/>
                </patternFill>
              </fill>
            </x14:dxf>
          </x14:cfRule>
          <x14:cfRule type="expression" priority="149" id="{35109BAE-AAD2-4797-9869-343243605342}">
            <xm:f>'1 tema con varias acciones'!#REF!="◔"</xm:f>
            <x14:dxf>
              <fill>
                <patternFill>
                  <bgColor rgb="FFFFFF00"/>
                </patternFill>
              </fill>
            </x14:dxf>
          </x14:cfRule>
          <x14:cfRule type="expression" priority="150" id="{14521F52-A9A7-4D8E-BC84-C98801133A7C}">
            <xm:f>'1 tema con varias acciones'!#REF!="◑"</xm:f>
            <x14:dxf>
              <fill>
                <patternFill>
                  <bgColor theme="9" tint="0.59996337778862885"/>
                </patternFill>
              </fill>
            </x14:dxf>
          </x14:cfRule>
          <x14:cfRule type="expression" priority="151" id="{EA8F1C83-E185-4A17-8643-F3FA5C60D1EE}">
            <xm:f>'1 tema con varias acciones'!#REF!="◕"</xm:f>
            <x14:dxf>
              <fill>
                <patternFill>
                  <bgColor theme="9" tint="0.39994506668294322"/>
                </patternFill>
              </fill>
            </x14:dxf>
          </x14:cfRule>
          <x14:cfRule type="expression" priority="152" id="{65A87A17-53FC-4F4E-BF29-AE8A7BCE5D46}">
            <xm:f>'1 tema con varias acciones'!#REF!="●"</xm:f>
            <x14:dxf>
              <fill>
                <patternFill>
                  <bgColor rgb="FF92D050"/>
                </patternFill>
              </fill>
            </x14:dxf>
          </x14:cfRule>
          <xm:sqref>D2:D4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D6760271-2796-45E4-A8D9-76EE3FE5364A}">
          <x14:formula1>
            <xm:f>datos!$A$5:$A$11</xm:f>
          </x14:formula1>
          <xm:sqref>E9:E42</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7852aab-8fa6-4f2f-b911-de1820c61957">
      <Terms xmlns="http://schemas.microsoft.com/office/infopath/2007/PartnerControls"/>
    </lcf76f155ced4ddcb4097134ff3c332f>
    <TaxCatchAll xmlns="0aae67eb-c0d2-4a06-aa29-c27201338fe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1EA19B2D4C644C47A7F56F02AFC6FEF3" ma:contentTypeVersion="18" ma:contentTypeDescription="Crear nuevo documento." ma:contentTypeScope="" ma:versionID="46de5b3fd9e438385843501e182024db">
  <xsd:schema xmlns:xsd="http://www.w3.org/2001/XMLSchema" xmlns:xs="http://www.w3.org/2001/XMLSchema" xmlns:p="http://schemas.microsoft.com/office/2006/metadata/properties" xmlns:ns2="67852aab-8fa6-4f2f-b911-de1820c61957" xmlns:ns3="0aae67eb-c0d2-4a06-aa29-c27201338fe7" targetNamespace="http://schemas.microsoft.com/office/2006/metadata/properties" ma:root="true" ma:fieldsID="95a96d0bb7f07ecaefa127520bbc9cb9" ns2:_="" ns3:_="">
    <xsd:import namespace="67852aab-8fa6-4f2f-b911-de1820c61957"/>
    <xsd:import namespace="0aae67eb-c0d2-4a06-aa29-c27201338fe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ServiceAutoKeyPoints" minOccurs="0"/>
                <xsd:element ref="ns2:MediaServiceKeyPoints"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852aab-8fa6-4f2f-b911-de1820c619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5a626f3a-f708-425d-9937-b7e4b3b2e203"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ae67eb-c0d2-4a06-aa29-c27201338fe7"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e1569893-050c-4021-98f8-80ebceaaa3b4}" ma:internalName="TaxCatchAll" ma:showField="CatchAllData" ma:web="0aae67eb-c0d2-4a06-aa29-c27201338fe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6A4DB0-A504-4BF9-AB8C-0C1360BF6ACC}">
  <ds:schemaRefs>
    <ds:schemaRef ds:uri="67852aab-8fa6-4f2f-b911-de1820c61957"/>
    <ds:schemaRef ds:uri="0aae67eb-c0d2-4a06-aa29-c27201338fe7"/>
    <ds:schemaRef ds:uri="http://www.w3.org/XML/1998/namespace"/>
    <ds:schemaRef ds:uri="http://purl.org/dc/terms/"/>
    <ds:schemaRef ds:uri="http://schemas.microsoft.com/office/infopath/2007/PartnerControls"/>
    <ds:schemaRef ds:uri="http://schemas.microsoft.com/office/2006/documentManagement/types"/>
    <ds:schemaRef ds:uri="http://schemas.microsoft.com/office/2006/metadata/properties"/>
    <ds:schemaRef ds:uri="http://schemas.openxmlformats.org/package/2006/metadata/core-properties"/>
    <ds:schemaRef ds:uri="http://purl.org/dc/dcmitype/"/>
    <ds:schemaRef ds:uri="http://purl.org/dc/elements/1.1/"/>
  </ds:schemaRefs>
</ds:datastoreItem>
</file>

<file path=customXml/itemProps2.xml><?xml version="1.0" encoding="utf-8"?>
<ds:datastoreItem xmlns:ds="http://schemas.openxmlformats.org/officeDocument/2006/customXml" ds:itemID="{95B628CF-9BF1-400D-B33A-8694D45C3D15}"/>
</file>

<file path=customXml/itemProps3.xml><?xml version="1.0" encoding="utf-8"?>
<ds:datastoreItem xmlns:ds="http://schemas.openxmlformats.org/officeDocument/2006/customXml" ds:itemID="{FF62A93A-0E66-4ABE-93CC-1663655481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7</vt:i4>
      </vt:variant>
      <vt:variant>
        <vt:lpstr>Rangos con nombre</vt:lpstr>
      </vt:variant>
      <vt:variant>
        <vt:i4>3</vt:i4>
      </vt:variant>
    </vt:vector>
  </HeadingPairs>
  <TitlesOfParts>
    <vt:vector size="10" baseType="lpstr">
      <vt:lpstr>1 tema con varias acciones</vt:lpstr>
      <vt:lpstr>Modelos Tema y Lista</vt:lpstr>
      <vt:lpstr>Comercial Clientes 2024</vt:lpstr>
      <vt:lpstr>Seg viejo 2022 Inicial</vt:lpstr>
      <vt:lpstr>datos</vt:lpstr>
      <vt:lpstr>Por dia</vt:lpstr>
      <vt:lpstr>Modelo solo lista</vt:lpstr>
      <vt:lpstr>'1 tema con varias acciones'!_FilterDatabase</vt:lpstr>
      <vt:lpstr>'Modelo solo lista'!_FilterDatabase</vt:lpstr>
      <vt:lpstr>'Modelos Tema y Lista'!_FilterDatabase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afullone</dc:creator>
  <cp:keywords/>
  <dc:description/>
  <cp:lastModifiedBy>Atencion al Cliente</cp:lastModifiedBy>
  <cp:revision/>
  <dcterms:created xsi:type="dcterms:W3CDTF">2019-08-07T20:59:20Z</dcterms:created>
  <dcterms:modified xsi:type="dcterms:W3CDTF">2024-07-30T12:01:33Z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0x0101001EA19B2D4C644C47A7F56F02AFC6FEF3</vt:lpwstr>
  </property>
  <property fmtid="{D5CDD505-2E9C-101B-9397-08002B2CF9AE}" pid="3" name="MediaServiceImageTags">
    <vt:lpwstr/>
  </property>
</Properties>
</file>