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intralogargentinasa-my.sharepoint.com/personal/ftorres_intralog_com_ar/Documents/APIS/API_Wordpess/"/>
    </mc:Choice>
  </mc:AlternateContent>
  <xr:revisionPtr revIDLastSave="74" documentId="11_2675579A5B80D0276BDB3B11595ED87656C7AAA3" xr6:coauthVersionLast="47" xr6:coauthVersionMax="47" xr10:uidLastSave="{453FFBF4-B2FD-4E41-846A-C84C598F92B9}"/>
  <bookViews>
    <workbookView xWindow="-120" yWindow="-120" windowWidth="20730" windowHeight="11160" activeTab="1" xr2:uid="{00000000-000D-0000-FFFF-FFFF00000000}"/>
  </bookViews>
  <sheets>
    <sheet name="Hoja1" sheetId="2" r:id="rId1"/>
    <sheet name="Sheet1" sheetId="1" r:id="rId2"/>
  </sheets>
  <externalReferences>
    <externalReference r:id="rId3"/>
  </externalReferences>
  <definedNames>
    <definedName name="_xlnm._FilterDatabase" localSheetId="1" hidden="1">Sheet1!$A$1:$T$820</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1" i="1"/>
  <c r="O42" i="1"/>
  <c r="O43" i="1"/>
  <c r="O44" i="1"/>
  <c r="O45" i="1"/>
  <c r="O46" i="1"/>
  <c r="O47" i="1"/>
  <c r="O48" i="1"/>
  <c r="O49" i="1"/>
  <c r="O50" i="1"/>
  <c r="O51" i="1"/>
  <c r="O52" i="1"/>
  <c r="O53" i="1"/>
  <c r="O54" i="1"/>
  <c r="O55" i="1"/>
  <c r="O56" i="1"/>
  <c r="O57" i="1"/>
  <c r="O58" i="1"/>
  <c r="O59" i="1"/>
  <c r="O61" i="1"/>
  <c r="O62" i="1"/>
  <c r="O63" i="1"/>
  <c r="O64" i="1"/>
  <c r="O65" i="1"/>
  <c r="O66" i="1"/>
  <c r="O67" i="1"/>
  <c r="O70" i="1"/>
  <c r="O72" i="1"/>
  <c r="O79" i="1"/>
  <c r="O88" i="1"/>
  <c r="O93" i="1"/>
  <c r="O94" i="1"/>
  <c r="O95" i="1"/>
  <c r="O98" i="1"/>
  <c r="O99" i="1"/>
  <c r="O101" i="1"/>
  <c r="O102" i="1"/>
  <c r="O103" i="1"/>
  <c r="O106" i="1"/>
  <c r="O111" i="1"/>
  <c r="O116" i="1"/>
  <c r="O119" i="1"/>
  <c r="O121" i="1"/>
  <c r="O125" i="1"/>
  <c r="O129" i="1"/>
  <c r="O130" i="1"/>
  <c r="O133" i="1"/>
  <c r="O134" i="1"/>
  <c r="O140" i="1"/>
  <c r="O141" i="1"/>
  <c r="O142" i="1"/>
  <c r="O146" i="1"/>
  <c r="O152" i="1"/>
  <c r="O154" i="1"/>
  <c r="O156" i="1"/>
  <c r="O157" i="1"/>
  <c r="O158" i="1"/>
  <c r="O159" i="1"/>
  <c r="O160" i="1"/>
  <c r="O162" i="1"/>
  <c r="O168" i="1"/>
  <c r="O169" i="1"/>
  <c r="O172" i="1"/>
  <c r="O175" i="1"/>
  <c r="O176" i="1"/>
  <c r="O182" i="1"/>
  <c r="O211" i="1"/>
  <c r="O214" i="1"/>
  <c r="O217" i="1"/>
  <c r="O218" i="1"/>
  <c r="O219" i="1"/>
  <c r="O220" i="1"/>
  <c r="O221" i="1"/>
  <c r="O222" i="1"/>
  <c r="O223" i="1"/>
  <c r="O224" i="1"/>
  <c r="O225" i="1"/>
  <c r="O226" i="1"/>
  <c r="O227" i="1"/>
  <c r="O228" i="1"/>
  <c r="O229" i="1"/>
  <c r="O230" i="1"/>
  <c r="O231" i="1"/>
  <c r="O232" i="1"/>
  <c r="O233" i="1"/>
  <c r="O234" i="1"/>
  <c r="O235" i="1"/>
  <c r="O236" i="1"/>
  <c r="O237" i="1"/>
  <c r="O238" i="1"/>
  <c r="O239" i="1"/>
  <c r="O240" i="1"/>
  <c r="O242" i="1"/>
  <c r="O243" i="1"/>
  <c r="O244" i="1"/>
  <c r="O245" i="1"/>
  <c r="O246" i="1"/>
  <c r="O247" i="1"/>
  <c r="O248" i="1"/>
  <c r="O249" i="1"/>
  <c r="O250" i="1"/>
  <c r="O251" i="1"/>
  <c r="O252" i="1"/>
  <c r="O253" i="1"/>
  <c r="O254" i="1"/>
  <c r="O255" i="1"/>
  <c r="O256" i="1"/>
  <c r="O257" i="1"/>
  <c r="O258" i="1"/>
  <c r="O259" i="1"/>
  <c r="O260" i="1"/>
  <c r="O261" i="1"/>
  <c r="O262" i="1"/>
  <c r="O263" i="1"/>
  <c r="O264" i="1"/>
  <c r="O266" i="1"/>
  <c r="O267" i="1"/>
  <c r="O268" i="1"/>
  <c r="O269" i="1"/>
  <c r="O270" i="1"/>
  <c r="O271" i="1"/>
  <c r="O272" i="1"/>
  <c r="O273" i="1"/>
  <c r="O276" i="1"/>
  <c r="O278" i="1"/>
  <c r="O279" i="1"/>
  <c r="O280" i="1"/>
  <c r="O281" i="1"/>
  <c r="O282" i="1"/>
  <c r="O286" i="1"/>
  <c r="O287" i="1"/>
  <c r="O288" i="1"/>
  <c r="O289" i="1"/>
  <c r="O290" i="1"/>
  <c r="O291" i="1"/>
  <c r="O292" i="1"/>
  <c r="O293" i="1"/>
  <c r="O294" i="1"/>
  <c r="O295" i="1"/>
  <c r="O296" i="1"/>
  <c r="O300" i="1"/>
  <c r="O301" i="1"/>
  <c r="O302" i="1"/>
  <c r="O303" i="1"/>
  <c r="O304" i="1"/>
  <c r="O305" i="1"/>
  <c r="O306" i="1"/>
  <c r="O307" i="1"/>
  <c r="O308" i="1"/>
  <c r="O309" i="1"/>
  <c r="O310" i="1"/>
  <c r="O311" i="1"/>
  <c r="O312" i="1"/>
  <c r="O313" i="1"/>
  <c r="O314" i="1"/>
  <c r="O315" i="1"/>
  <c r="O316" i="1"/>
  <c r="O317" i="1"/>
  <c r="O321" i="1"/>
  <c r="O325" i="1"/>
  <c r="O326" i="1"/>
  <c r="O327" i="1"/>
  <c r="O329" i="1"/>
  <c r="O331" i="1"/>
  <c r="O332" i="1"/>
  <c r="O333" i="1"/>
  <c r="O334" i="1"/>
  <c r="O336" i="1"/>
  <c r="O337" i="1"/>
  <c r="O343" i="1"/>
  <c r="O349" i="1"/>
  <c r="O350" i="1"/>
  <c r="O351" i="1"/>
  <c r="O352" i="1"/>
  <c r="O353" i="1"/>
  <c r="O354" i="1"/>
  <c r="O357" i="1"/>
  <c r="O358" i="1"/>
  <c r="O359" i="1"/>
  <c r="O360" i="1"/>
  <c r="O361" i="1"/>
  <c r="O363" i="1"/>
  <c r="O365" i="1"/>
  <c r="O369" i="1"/>
  <c r="O373" i="1"/>
  <c r="O376" i="1"/>
  <c r="O377" i="1"/>
  <c r="O378" i="1"/>
  <c r="O380" i="1"/>
  <c r="O381" i="1"/>
  <c r="O384"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2" i="1"/>
  <c r="P3" i="1"/>
  <c r="P4" i="1"/>
  <c r="P5" i="1"/>
  <c r="P6" i="1"/>
  <c r="P7" i="1"/>
  <c r="P8" i="1"/>
  <c r="P9" i="1"/>
  <c r="P10" i="1"/>
  <c r="P11" i="1"/>
  <c r="P12" i="1"/>
  <c r="P13" i="1"/>
  <c r="P14" i="1"/>
  <c r="P15" i="1"/>
  <c r="P16" i="1"/>
  <c r="P17" i="1"/>
  <c r="P18" i="1"/>
  <c r="P19" i="1"/>
  <c r="P20" i="1"/>
  <c r="P21" i="1"/>
  <c r="P22" i="1"/>
  <c r="P23" i="1"/>
  <c r="P24" i="1"/>
  <c r="P25" i="1"/>
  <c r="P26" i="1"/>
  <c r="P27" i="1"/>
  <c r="R27" i="1" s="1"/>
  <c r="P28" i="1"/>
  <c r="P29" i="1"/>
  <c r="P30" i="1"/>
  <c r="P31" i="1"/>
  <c r="P32" i="1"/>
  <c r="P33" i="1"/>
  <c r="P34" i="1"/>
  <c r="P35" i="1"/>
  <c r="R35" i="1" s="1"/>
  <c r="P36" i="1"/>
  <c r="P37" i="1"/>
  <c r="P38" i="1"/>
  <c r="P39" i="1"/>
  <c r="P40" i="1"/>
  <c r="P41" i="1"/>
  <c r="P42" i="1"/>
  <c r="P43" i="1"/>
  <c r="P44" i="1"/>
  <c r="P45" i="1"/>
  <c r="R45" i="1" s="1"/>
  <c r="P46" i="1"/>
  <c r="P47" i="1"/>
  <c r="P48" i="1"/>
  <c r="P49" i="1"/>
  <c r="P50" i="1"/>
  <c r="P51" i="1"/>
  <c r="P52" i="1"/>
  <c r="P53" i="1"/>
  <c r="R53" i="1" s="1"/>
  <c r="P54" i="1"/>
  <c r="P55" i="1"/>
  <c r="P56" i="1"/>
  <c r="P57" i="1"/>
  <c r="P58" i="1"/>
  <c r="P59" i="1"/>
  <c r="P60" i="1"/>
  <c r="P61" i="1"/>
  <c r="R61" i="1" s="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2" i="1"/>
  <c r="O385" i="1"/>
  <c r="O383" i="1"/>
  <c r="O382" i="1"/>
  <c r="R817" i="1" l="1"/>
  <c r="Q817" i="1"/>
  <c r="R785" i="1"/>
  <c r="Q785" i="1"/>
  <c r="R761" i="1"/>
  <c r="Q761" i="1"/>
  <c r="R713" i="1"/>
  <c r="Q713" i="1"/>
  <c r="R369" i="1"/>
  <c r="Q369" i="1"/>
  <c r="R359" i="1"/>
  <c r="Q359" i="1"/>
  <c r="R327" i="1"/>
  <c r="Q327" i="1"/>
  <c r="R319" i="1"/>
  <c r="Q319" i="1"/>
  <c r="R303" i="1"/>
  <c r="Q303" i="1"/>
  <c r="R287" i="1"/>
  <c r="Q287" i="1"/>
  <c r="R279" i="1"/>
  <c r="Q279" i="1"/>
  <c r="R271" i="1"/>
  <c r="Q271" i="1"/>
  <c r="R263" i="1"/>
  <c r="Q263" i="1"/>
  <c r="R255" i="1"/>
  <c r="Q255" i="1"/>
  <c r="R247" i="1"/>
  <c r="Q247" i="1"/>
  <c r="R231" i="1"/>
  <c r="Q231" i="1"/>
  <c r="R207" i="1"/>
  <c r="Q207" i="1"/>
  <c r="R175" i="1"/>
  <c r="Q175" i="1"/>
  <c r="R167" i="1"/>
  <c r="Q167" i="1"/>
  <c r="R151" i="1"/>
  <c r="Q151" i="1"/>
  <c r="R143" i="1"/>
  <c r="Q143" i="1"/>
  <c r="R127" i="1"/>
  <c r="Q127" i="1"/>
  <c r="R111" i="1"/>
  <c r="Q111" i="1"/>
  <c r="R95" i="1"/>
  <c r="Q95" i="1"/>
  <c r="R87" i="1"/>
  <c r="Q87" i="1"/>
  <c r="R71" i="1"/>
  <c r="Q71" i="1"/>
  <c r="R55" i="1"/>
  <c r="Q55" i="1"/>
  <c r="Q814" i="1"/>
  <c r="R814" i="1"/>
  <c r="R798" i="1"/>
  <c r="Q798" i="1"/>
  <c r="Q782" i="1"/>
  <c r="R782" i="1"/>
  <c r="R766" i="1"/>
  <c r="Q766" i="1"/>
  <c r="Q750" i="1"/>
  <c r="R750" i="1"/>
  <c r="R734" i="1"/>
  <c r="Q734" i="1"/>
  <c r="R726" i="1"/>
  <c r="Q726" i="1"/>
  <c r="Q710" i="1"/>
  <c r="R710" i="1"/>
  <c r="R694" i="1"/>
  <c r="Q694" i="1"/>
  <c r="Q686" i="1"/>
  <c r="R686" i="1"/>
  <c r="Q678" i="1"/>
  <c r="R678" i="1"/>
  <c r="R670" i="1"/>
  <c r="Q670" i="1"/>
  <c r="R662" i="1"/>
  <c r="Q662" i="1"/>
  <c r="Q646" i="1"/>
  <c r="R646" i="1"/>
  <c r="R638" i="1"/>
  <c r="Q638" i="1"/>
  <c r="R630" i="1"/>
  <c r="Q630" i="1"/>
  <c r="Q622" i="1"/>
  <c r="R622" i="1"/>
  <c r="Q614" i="1"/>
  <c r="R614" i="1"/>
  <c r="R606" i="1"/>
  <c r="Q606" i="1"/>
  <c r="R598" i="1"/>
  <c r="Q598" i="1"/>
  <c r="Q590" i="1"/>
  <c r="R590" i="1"/>
  <c r="Q582" i="1"/>
  <c r="R582" i="1"/>
  <c r="R574" i="1"/>
  <c r="Q574" i="1"/>
  <c r="R566" i="1"/>
  <c r="Q566" i="1"/>
  <c r="Q558" i="1"/>
  <c r="R558" i="1"/>
  <c r="Q550" i="1"/>
  <c r="R550" i="1"/>
  <c r="R542" i="1"/>
  <c r="Q542" i="1"/>
  <c r="R534" i="1"/>
  <c r="Q534" i="1"/>
  <c r="Q526" i="1"/>
  <c r="R526" i="1"/>
  <c r="Q518" i="1"/>
  <c r="R518" i="1"/>
  <c r="R510" i="1"/>
  <c r="Q510" i="1"/>
  <c r="R502" i="1"/>
  <c r="Q502" i="1"/>
  <c r="Q494" i="1"/>
  <c r="R494" i="1"/>
  <c r="Q486" i="1"/>
  <c r="R486" i="1"/>
  <c r="R478" i="1"/>
  <c r="Q478" i="1"/>
  <c r="Q470" i="1"/>
  <c r="R470" i="1"/>
  <c r="Q462" i="1"/>
  <c r="R462" i="1"/>
  <c r="R454" i="1"/>
  <c r="Q454" i="1"/>
  <c r="Q446" i="1"/>
  <c r="R446" i="1"/>
  <c r="R438" i="1"/>
  <c r="Q438" i="1"/>
  <c r="Q430" i="1"/>
  <c r="R430" i="1"/>
  <c r="R422" i="1"/>
  <c r="Q422" i="1"/>
  <c r="Q414" i="1"/>
  <c r="R414" i="1"/>
  <c r="R406" i="1"/>
  <c r="Q406" i="1"/>
  <c r="R398" i="1"/>
  <c r="Q398" i="1"/>
  <c r="Q390" i="1"/>
  <c r="R390" i="1"/>
  <c r="R382" i="1"/>
  <c r="Q382" i="1"/>
  <c r="R374" i="1"/>
  <c r="Q374" i="1"/>
  <c r="Q366" i="1"/>
  <c r="R366" i="1"/>
  <c r="R350" i="1"/>
  <c r="Q350" i="1"/>
  <c r="R342" i="1"/>
  <c r="Q342" i="1"/>
  <c r="R326" i="1"/>
  <c r="Q326" i="1"/>
  <c r="R318" i="1"/>
  <c r="Q318" i="1"/>
  <c r="R302" i="1"/>
  <c r="Q302" i="1"/>
  <c r="R294" i="1"/>
  <c r="Q294" i="1"/>
  <c r="R278" i="1"/>
  <c r="Q278" i="1"/>
  <c r="Q262" i="1"/>
  <c r="R262" i="1"/>
  <c r="R254" i="1"/>
  <c r="Q254" i="1"/>
  <c r="R246" i="1"/>
  <c r="Q246" i="1"/>
  <c r="R238" i="1"/>
  <c r="Q238" i="1"/>
  <c r="R230" i="1"/>
  <c r="Q230" i="1"/>
  <c r="R222" i="1"/>
  <c r="Q222" i="1"/>
  <c r="R214" i="1"/>
  <c r="Q214" i="1"/>
  <c r="Q206" i="1"/>
  <c r="R206" i="1"/>
  <c r="Q198" i="1"/>
  <c r="R198" i="1"/>
  <c r="R190" i="1"/>
  <c r="Q190" i="1"/>
  <c r="R182" i="1"/>
  <c r="Q182" i="1"/>
  <c r="Q174" i="1"/>
  <c r="R174" i="1"/>
  <c r="Q166" i="1"/>
  <c r="R166" i="1"/>
  <c r="R158" i="1"/>
  <c r="Q158" i="1"/>
  <c r="R150" i="1"/>
  <c r="Q150" i="1"/>
  <c r="R142" i="1"/>
  <c r="Q142" i="1"/>
  <c r="Q134" i="1"/>
  <c r="R134" i="1"/>
  <c r="R126" i="1"/>
  <c r="Q126" i="1"/>
  <c r="R118" i="1"/>
  <c r="Q118" i="1"/>
  <c r="R110" i="1"/>
  <c r="Q110" i="1"/>
  <c r="R102" i="1"/>
  <c r="Q102" i="1"/>
  <c r="R94" i="1"/>
  <c r="Q94" i="1"/>
  <c r="R86" i="1"/>
  <c r="Q86" i="1"/>
  <c r="R78" i="1"/>
  <c r="Q78" i="1"/>
  <c r="R70" i="1"/>
  <c r="Q70" i="1"/>
  <c r="R62" i="1"/>
  <c r="Q62" i="1"/>
  <c r="R54" i="1"/>
  <c r="Q54" i="1"/>
  <c r="Q46" i="1"/>
  <c r="R46" i="1"/>
  <c r="Q38" i="1"/>
  <c r="R38" i="1"/>
  <c r="R30" i="1"/>
  <c r="Q30" i="1"/>
  <c r="R22" i="1"/>
  <c r="Q22" i="1"/>
  <c r="R14" i="1"/>
  <c r="Q14" i="1"/>
  <c r="Q6" i="1"/>
  <c r="R6" i="1"/>
  <c r="R801" i="1"/>
  <c r="Q801" i="1"/>
  <c r="R361" i="1"/>
  <c r="Q361" i="1"/>
  <c r="R351" i="1"/>
  <c r="Q351" i="1"/>
  <c r="R311" i="1"/>
  <c r="Q311" i="1"/>
  <c r="R295" i="1"/>
  <c r="Q295" i="1"/>
  <c r="R239" i="1"/>
  <c r="Q239" i="1"/>
  <c r="R223" i="1"/>
  <c r="Q223" i="1"/>
  <c r="R215" i="1"/>
  <c r="Q215" i="1"/>
  <c r="R199" i="1"/>
  <c r="Q199" i="1"/>
  <c r="R191" i="1"/>
  <c r="Q191" i="1"/>
  <c r="R183" i="1"/>
  <c r="Q183" i="1"/>
  <c r="R159" i="1"/>
  <c r="Q159" i="1"/>
  <c r="R135" i="1"/>
  <c r="Q135" i="1"/>
  <c r="R119" i="1"/>
  <c r="Q119" i="1"/>
  <c r="R103" i="1"/>
  <c r="Q103" i="1"/>
  <c r="R79" i="1"/>
  <c r="Q79" i="1"/>
  <c r="R63" i="1"/>
  <c r="Q63" i="1"/>
  <c r="Q806" i="1"/>
  <c r="R806" i="1"/>
  <c r="R790" i="1"/>
  <c r="Q790" i="1"/>
  <c r="Q774" i="1"/>
  <c r="R774" i="1"/>
  <c r="R758" i="1"/>
  <c r="Q758" i="1"/>
  <c r="Q742" i="1"/>
  <c r="R742" i="1"/>
  <c r="Q718" i="1"/>
  <c r="R718" i="1"/>
  <c r="R702" i="1"/>
  <c r="Q702" i="1"/>
  <c r="Q654" i="1"/>
  <c r="R654" i="1"/>
  <c r="R358" i="1"/>
  <c r="Q358" i="1"/>
  <c r="Q334" i="1"/>
  <c r="R334" i="1"/>
  <c r="R310" i="1"/>
  <c r="Q310" i="1"/>
  <c r="R286" i="1"/>
  <c r="Q286" i="1"/>
  <c r="R270" i="1"/>
  <c r="Q270" i="1"/>
  <c r="Q2" i="1"/>
  <c r="R2" i="1"/>
  <c r="R813" i="1"/>
  <c r="Q813" i="1"/>
  <c r="R805" i="1"/>
  <c r="Q805" i="1"/>
  <c r="R797" i="1"/>
  <c r="Q797" i="1"/>
  <c r="R789" i="1"/>
  <c r="Q789" i="1"/>
  <c r="R781" i="1"/>
  <c r="Q781" i="1"/>
  <c r="R773" i="1"/>
  <c r="Q773" i="1"/>
  <c r="R765" i="1"/>
  <c r="Q765" i="1"/>
  <c r="R757" i="1"/>
  <c r="Q757" i="1"/>
  <c r="R749" i="1"/>
  <c r="Q749" i="1"/>
  <c r="R741" i="1"/>
  <c r="Q741" i="1"/>
  <c r="R733" i="1"/>
  <c r="Q733" i="1"/>
  <c r="R725" i="1"/>
  <c r="Q725" i="1"/>
  <c r="R717" i="1"/>
  <c r="Q717" i="1"/>
  <c r="R709" i="1"/>
  <c r="Q709" i="1"/>
  <c r="R701" i="1"/>
  <c r="Q701" i="1"/>
  <c r="R693" i="1"/>
  <c r="Q693" i="1"/>
  <c r="R685" i="1"/>
  <c r="Q685" i="1"/>
  <c r="R677" i="1"/>
  <c r="Q677" i="1"/>
  <c r="R669" i="1"/>
  <c r="Q669" i="1"/>
  <c r="R661" i="1"/>
  <c r="Q661" i="1"/>
  <c r="R653" i="1"/>
  <c r="Q653" i="1"/>
  <c r="R645" i="1"/>
  <c r="Q645" i="1"/>
  <c r="R637" i="1"/>
  <c r="Q637" i="1"/>
  <c r="R629" i="1"/>
  <c r="Q629" i="1"/>
  <c r="R621" i="1"/>
  <c r="Q621" i="1"/>
  <c r="R613" i="1"/>
  <c r="Q613" i="1"/>
  <c r="R605" i="1"/>
  <c r="Q605" i="1"/>
  <c r="R597" i="1"/>
  <c r="Q597" i="1"/>
  <c r="R589" i="1"/>
  <c r="Q589" i="1"/>
  <c r="R581" i="1"/>
  <c r="Q581" i="1"/>
  <c r="R573" i="1"/>
  <c r="Q573" i="1"/>
  <c r="R565" i="1"/>
  <c r="Q565" i="1"/>
  <c r="R557" i="1"/>
  <c r="Q557" i="1"/>
  <c r="R549" i="1"/>
  <c r="Q549" i="1"/>
  <c r="R541" i="1"/>
  <c r="Q541" i="1"/>
  <c r="R533" i="1"/>
  <c r="Q533" i="1"/>
  <c r="R525" i="1"/>
  <c r="Q525" i="1"/>
  <c r="R517" i="1"/>
  <c r="Q517" i="1"/>
  <c r="R509" i="1"/>
  <c r="Q509" i="1"/>
  <c r="R501" i="1"/>
  <c r="Q501" i="1"/>
  <c r="R493" i="1"/>
  <c r="Q493" i="1"/>
  <c r="R485" i="1"/>
  <c r="Q485" i="1"/>
  <c r="R477" i="1"/>
  <c r="Q477" i="1"/>
  <c r="R469" i="1"/>
  <c r="Q469" i="1"/>
  <c r="R461" i="1"/>
  <c r="Q461" i="1"/>
  <c r="R453" i="1"/>
  <c r="Q453" i="1"/>
  <c r="R445" i="1"/>
  <c r="Q445" i="1"/>
  <c r="R437" i="1"/>
  <c r="Q437" i="1"/>
  <c r="R429" i="1"/>
  <c r="Q429" i="1"/>
  <c r="R421" i="1"/>
  <c r="Q421" i="1"/>
  <c r="R413" i="1"/>
  <c r="Q413" i="1"/>
  <c r="R405" i="1"/>
  <c r="Q405" i="1"/>
  <c r="R397" i="1"/>
  <c r="Q397" i="1"/>
  <c r="R389" i="1"/>
  <c r="Q389" i="1"/>
  <c r="R381" i="1"/>
  <c r="Q381" i="1"/>
  <c r="R373" i="1"/>
  <c r="Q373" i="1"/>
  <c r="R365" i="1"/>
  <c r="Q365" i="1"/>
  <c r="R357" i="1"/>
  <c r="Q357" i="1"/>
  <c r="R349" i="1"/>
  <c r="Q349" i="1"/>
  <c r="R341" i="1"/>
  <c r="Q341" i="1"/>
  <c r="R333" i="1"/>
  <c r="Q333" i="1"/>
  <c r="R325" i="1"/>
  <c r="Q325" i="1"/>
  <c r="R317" i="1"/>
  <c r="Q317" i="1"/>
  <c r="R309" i="1"/>
  <c r="Q309" i="1"/>
  <c r="R301" i="1"/>
  <c r="Q301" i="1"/>
  <c r="R293" i="1"/>
  <c r="Q293" i="1"/>
  <c r="R285" i="1"/>
  <c r="Q285" i="1"/>
  <c r="R277" i="1"/>
  <c r="Q277" i="1"/>
  <c r="R269" i="1"/>
  <c r="Q269" i="1"/>
  <c r="R261" i="1"/>
  <c r="Q261" i="1"/>
  <c r="R253" i="1"/>
  <c r="Q253" i="1"/>
  <c r="R245" i="1"/>
  <c r="Q245" i="1"/>
  <c r="R237" i="1"/>
  <c r="Q237" i="1"/>
  <c r="R229" i="1"/>
  <c r="Q229" i="1"/>
  <c r="R221" i="1"/>
  <c r="Q221" i="1"/>
  <c r="R213" i="1"/>
  <c r="Q213" i="1"/>
  <c r="R353" i="1"/>
  <c r="Q353" i="1"/>
  <c r="R808" i="1"/>
  <c r="Q808" i="1"/>
  <c r="R776" i="1"/>
  <c r="Q776" i="1"/>
  <c r="Q752" i="1"/>
  <c r="R752" i="1"/>
  <c r="R736" i="1"/>
  <c r="Q736" i="1"/>
  <c r="R720" i="1"/>
  <c r="Q720" i="1"/>
  <c r="R696" i="1"/>
  <c r="Q696" i="1"/>
  <c r="R680" i="1"/>
  <c r="Q680" i="1"/>
  <c r="Q656" i="1"/>
  <c r="R656" i="1"/>
  <c r="Q624" i="1"/>
  <c r="R624" i="1"/>
  <c r="R600" i="1"/>
  <c r="Q600" i="1"/>
  <c r="R584" i="1"/>
  <c r="Q584" i="1"/>
  <c r="R560" i="1"/>
  <c r="Q560" i="1"/>
  <c r="Q528" i="1"/>
  <c r="R528" i="1"/>
  <c r="R504" i="1"/>
  <c r="Q504" i="1"/>
  <c r="R480" i="1"/>
  <c r="Q480" i="1"/>
  <c r="R456" i="1"/>
  <c r="Q456" i="1"/>
  <c r="R424" i="1"/>
  <c r="Q424" i="1"/>
  <c r="R392" i="1"/>
  <c r="Q392" i="1"/>
  <c r="R799" i="1"/>
  <c r="Q799" i="1"/>
  <c r="R783" i="1"/>
  <c r="Q783" i="1"/>
  <c r="R775" i="1"/>
  <c r="Q775" i="1"/>
  <c r="R759" i="1"/>
  <c r="Q759" i="1"/>
  <c r="R735" i="1"/>
  <c r="Q735" i="1"/>
  <c r="R727" i="1"/>
  <c r="Q727" i="1"/>
  <c r="R703" i="1"/>
  <c r="Q703" i="1"/>
  <c r="R687" i="1"/>
  <c r="Q687" i="1"/>
  <c r="R663" i="1"/>
  <c r="Q663" i="1"/>
  <c r="R647" i="1"/>
  <c r="Q647" i="1"/>
  <c r="R631" i="1"/>
  <c r="Q631" i="1"/>
  <c r="Q615" i="1"/>
  <c r="R615" i="1"/>
  <c r="R591" i="1"/>
  <c r="Q591" i="1"/>
  <c r="Q583" i="1"/>
  <c r="R583" i="1"/>
  <c r="R559" i="1"/>
  <c r="Q559" i="1"/>
  <c r="R543" i="1"/>
  <c r="Q543" i="1"/>
  <c r="R527" i="1"/>
  <c r="Q527" i="1"/>
  <c r="R511" i="1"/>
  <c r="Q511" i="1"/>
  <c r="Q487" i="1"/>
  <c r="R487" i="1"/>
  <c r="R471" i="1"/>
  <c r="Q471" i="1"/>
  <c r="R455" i="1"/>
  <c r="Q455" i="1"/>
  <c r="R431" i="1"/>
  <c r="Q431" i="1"/>
  <c r="R415" i="1"/>
  <c r="Q415" i="1"/>
  <c r="R375" i="1"/>
  <c r="Q375" i="1"/>
  <c r="R367" i="1"/>
  <c r="Q367" i="1"/>
  <c r="R335" i="1"/>
  <c r="Q335" i="1"/>
  <c r="Q820" i="1"/>
  <c r="R820" i="1"/>
  <c r="Q812" i="1"/>
  <c r="R812" i="1"/>
  <c r="Q804" i="1"/>
  <c r="R804" i="1"/>
  <c r="Q796" i="1"/>
  <c r="R796" i="1"/>
  <c r="Q788" i="1"/>
  <c r="R788" i="1"/>
  <c r="Q780" i="1"/>
  <c r="R780" i="1"/>
  <c r="Q772" i="1"/>
  <c r="R772" i="1"/>
  <c r="Q764" i="1"/>
  <c r="R764" i="1"/>
  <c r="Q756" i="1"/>
  <c r="R756" i="1"/>
  <c r="Q748" i="1"/>
  <c r="R748" i="1"/>
  <c r="Q740" i="1"/>
  <c r="R740" i="1"/>
  <c r="Q732" i="1"/>
  <c r="R732" i="1"/>
  <c r="Q724" i="1"/>
  <c r="R724" i="1"/>
  <c r="Q716" i="1"/>
  <c r="R716" i="1"/>
  <c r="Q708" i="1"/>
  <c r="R708" i="1"/>
  <c r="Q700" i="1"/>
  <c r="R700" i="1"/>
  <c r="Q692" i="1"/>
  <c r="R692" i="1"/>
  <c r="Q684" i="1"/>
  <c r="R684" i="1"/>
  <c r="Q676" i="1"/>
  <c r="R676" i="1"/>
  <c r="Q668" i="1"/>
  <c r="R668" i="1"/>
  <c r="Q660" i="1"/>
  <c r="R660" i="1"/>
  <c r="Q652" i="1"/>
  <c r="R652" i="1"/>
  <c r="Q644" i="1"/>
  <c r="R644" i="1"/>
  <c r="Q636" i="1"/>
  <c r="R636" i="1"/>
  <c r="Q628" i="1"/>
  <c r="R628" i="1"/>
  <c r="Q620" i="1"/>
  <c r="R620" i="1"/>
  <c r="Q612" i="1"/>
  <c r="R612" i="1"/>
  <c r="Q604" i="1"/>
  <c r="R604" i="1"/>
  <c r="Q596" i="1"/>
  <c r="R596" i="1"/>
  <c r="Q588" i="1"/>
  <c r="R588" i="1"/>
  <c r="Q580" i="1"/>
  <c r="R580" i="1"/>
  <c r="Q572" i="1"/>
  <c r="R572" i="1"/>
  <c r="Q564" i="1"/>
  <c r="R564" i="1"/>
  <c r="Q556" i="1"/>
  <c r="R556" i="1"/>
  <c r="Q548" i="1"/>
  <c r="R548" i="1"/>
  <c r="Q540" i="1"/>
  <c r="R540" i="1"/>
  <c r="Q532" i="1"/>
  <c r="R532" i="1"/>
  <c r="Q524" i="1"/>
  <c r="R524" i="1"/>
  <c r="Q516" i="1"/>
  <c r="R516" i="1"/>
  <c r="Q508" i="1"/>
  <c r="R508" i="1"/>
  <c r="Q500" i="1"/>
  <c r="R500" i="1"/>
  <c r="Q492" i="1"/>
  <c r="R492" i="1"/>
  <c r="Q484" i="1"/>
  <c r="R484" i="1"/>
  <c r="Q476" i="1"/>
  <c r="R476" i="1"/>
  <c r="Q468" i="1"/>
  <c r="R468" i="1"/>
  <c r="Q460" i="1"/>
  <c r="R460" i="1"/>
  <c r="R452" i="1"/>
  <c r="Q452" i="1"/>
  <c r="Q444" i="1"/>
  <c r="R444" i="1"/>
  <c r="Q436" i="1"/>
  <c r="R436" i="1"/>
  <c r="R428" i="1"/>
  <c r="Q428" i="1"/>
  <c r="Q420" i="1"/>
  <c r="R420" i="1"/>
  <c r="Q412" i="1"/>
  <c r="R412" i="1"/>
  <c r="Q404" i="1"/>
  <c r="R404" i="1"/>
  <c r="R396" i="1"/>
  <c r="Q396" i="1"/>
  <c r="Q388" i="1"/>
  <c r="R388" i="1"/>
  <c r="Q372" i="1"/>
  <c r="R372" i="1"/>
  <c r="R364" i="1"/>
  <c r="Q364" i="1"/>
  <c r="Q356" i="1"/>
  <c r="R356" i="1"/>
  <c r="Q348" i="1"/>
  <c r="R348" i="1"/>
  <c r="Q316" i="1"/>
  <c r="R316" i="1"/>
  <c r="R300" i="1"/>
  <c r="Q300" i="1"/>
  <c r="Q292" i="1"/>
  <c r="R292" i="1"/>
  <c r="Q284" i="1"/>
  <c r="R284" i="1"/>
  <c r="R276" i="1"/>
  <c r="Q276" i="1"/>
  <c r="R268" i="1"/>
  <c r="Q268" i="1"/>
  <c r="Q260" i="1"/>
  <c r="R260" i="1"/>
  <c r="Q252" i="1"/>
  <c r="R252" i="1"/>
  <c r="R244" i="1"/>
  <c r="Q244" i="1"/>
  <c r="R236" i="1"/>
  <c r="Q236" i="1"/>
  <c r="R228" i="1"/>
  <c r="Q228" i="1"/>
  <c r="Q220" i="1"/>
  <c r="R220" i="1"/>
  <c r="R212" i="1"/>
  <c r="Q212" i="1"/>
  <c r="R204" i="1"/>
  <c r="Q204" i="1"/>
  <c r="Q196" i="1"/>
  <c r="R196" i="1"/>
  <c r="Q188" i="1"/>
  <c r="R188" i="1"/>
  <c r="R180" i="1"/>
  <c r="Q180" i="1"/>
  <c r="R172" i="1"/>
  <c r="Q172" i="1"/>
  <c r="Q164" i="1"/>
  <c r="R164" i="1"/>
  <c r="Q156" i="1"/>
  <c r="R156" i="1"/>
  <c r="R148" i="1"/>
  <c r="Q148" i="1"/>
  <c r="R140" i="1"/>
  <c r="Q140" i="1"/>
  <c r="Q132" i="1"/>
  <c r="R132" i="1"/>
  <c r="Q124" i="1"/>
  <c r="R124" i="1"/>
  <c r="R116" i="1"/>
  <c r="Q116" i="1"/>
  <c r="R108" i="1"/>
  <c r="Q108" i="1"/>
  <c r="R100" i="1"/>
  <c r="Q100" i="1"/>
  <c r="Q92" i="1"/>
  <c r="R92" i="1"/>
  <c r="R84" i="1"/>
  <c r="Q84" i="1"/>
  <c r="R76" i="1"/>
  <c r="Q76" i="1"/>
  <c r="R68" i="1"/>
  <c r="Q68" i="1"/>
  <c r="R60" i="1"/>
  <c r="Q60" i="1"/>
  <c r="R52" i="1"/>
  <c r="Q52" i="1"/>
  <c r="R44" i="1"/>
  <c r="Q44" i="1"/>
  <c r="R36" i="1"/>
  <c r="Q36" i="1"/>
  <c r="Q28" i="1"/>
  <c r="R28" i="1"/>
  <c r="R20" i="1"/>
  <c r="Q20" i="1"/>
  <c r="R12" i="1"/>
  <c r="Q12" i="1"/>
  <c r="Q4" i="1"/>
  <c r="R4" i="1"/>
  <c r="R809" i="1"/>
  <c r="Q809" i="1"/>
  <c r="R769" i="1"/>
  <c r="Q769" i="1"/>
  <c r="R745" i="1"/>
  <c r="Q745" i="1"/>
  <c r="R721" i="1"/>
  <c r="Q721" i="1"/>
  <c r="R697" i="1"/>
  <c r="Q697" i="1"/>
  <c r="R681" i="1"/>
  <c r="Q681" i="1"/>
  <c r="R673" i="1"/>
  <c r="Q673" i="1"/>
  <c r="R657" i="1"/>
  <c r="Q657" i="1"/>
  <c r="R641" i="1"/>
  <c r="Q641" i="1"/>
  <c r="R625" i="1"/>
  <c r="Q625" i="1"/>
  <c r="R601" i="1"/>
  <c r="Q601" i="1"/>
  <c r="R585" i="1"/>
  <c r="Q585" i="1"/>
  <c r="R561" i="1"/>
  <c r="Q561" i="1"/>
  <c r="R337" i="1"/>
  <c r="Q337" i="1"/>
  <c r="R800" i="1"/>
  <c r="Q800" i="1"/>
  <c r="R792" i="1"/>
  <c r="Q792" i="1"/>
  <c r="R768" i="1"/>
  <c r="Q768" i="1"/>
  <c r="R760" i="1"/>
  <c r="Q760" i="1"/>
  <c r="R744" i="1"/>
  <c r="Q744" i="1"/>
  <c r="R728" i="1"/>
  <c r="Q728" i="1"/>
  <c r="R712" i="1"/>
  <c r="Q712" i="1"/>
  <c r="R704" i="1"/>
  <c r="Q704" i="1"/>
  <c r="R688" i="1"/>
  <c r="Q688" i="1"/>
  <c r="R664" i="1"/>
  <c r="Q664" i="1"/>
  <c r="R648" i="1"/>
  <c r="Q648" i="1"/>
  <c r="R632" i="1"/>
  <c r="Q632" i="1"/>
  <c r="R616" i="1"/>
  <c r="Q616" i="1"/>
  <c r="R592" i="1"/>
  <c r="Q592" i="1"/>
  <c r="R576" i="1"/>
  <c r="Q576" i="1"/>
  <c r="R552" i="1"/>
  <c r="Q552" i="1"/>
  <c r="R536" i="1"/>
  <c r="Q536" i="1"/>
  <c r="R512" i="1"/>
  <c r="Q512" i="1"/>
  <c r="Q496" i="1"/>
  <c r="R496" i="1"/>
  <c r="R472" i="1"/>
  <c r="Q472" i="1"/>
  <c r="R448" i="1"/>
  <c r="Q448" i="1"/>
  <c r="R440" i="1"/>
  <c r="Q440" i="1"/>
  <c r="R416" i="1"/>
  <c r="Q416" i="1"/>
  <c r="R400" i="1"/>
  <c r="Q400" i="1"/>
  <c r="R815" i="1"/>
  <c r="Q815" i="1"/>
  <c r="R807" i="1"/>
  <c r="Q807" i="1"/>
  <c r="R791" i="1"/>
  <c r="Q791" i="1"/>
  <c r="R767" i="1"/>
  <c r="Q767" i="1"/>
  <c r="R751" i="1"/>
  <c r="Q751" i="1"/>
  <c r="Q743" i="1"/>
  <c r="R743" i="1"/>
  <c r="R719" i="1"/>
  <c r="Q719" i="1"/>
  <c r="Q711" i="1"/>
  <c r="R711" i="1"/>
  <c r="R695" i="1"/>
  <c r="Q695" i="1"/>
  <c r="R679" i="1"/>
  <c r="Q679" i="1"/>
  <c r="R671" i="1"/>
  <c r="Q671" i="1"/>
  <c r="R655" i="1"/>
  <c r="Q655" i="1"/>
  <c r="R639" i="1"/>
  <c r="Q639" i="1"/>
  <c r="R623" i="1"/>
  <c r="Q623" i="1"/>
  <c r="R607" i="1"/>
  <c r="Q607" i="1"/>
  <c r="R599" i="1"/>
  <c r="Q599" i="1"/>
  <c r="R575" i="1"/>
  <c r="Q575" i="1"/>
  <c r="R567" i="1"/>
  <c r="Q567" i="1"/>
  <c r="R551" i="1"/>
  <c r="Q551" i="1"/>
  <c r="R535" i="1"/>
  <c r="Q535" i="1"/>
  <c r="R519" i="1"/>
  <c r="Q519" i="1"/>
  <c r="R503" i="1"/>
  <c r="Q503" i="1"/>
  <c r="R495" i="1"/>
  <c r="Q495" i="1"/>
  <c r="R479" i="1"/>
  <c r="Q479" i="1"/>
  <c r="Q463" i="1"/>
  <c r="R463" i="1"/>
  <c r="R447" i="1"/>
  <c r="Q447" i="1"/>
  <c r="R439" i="1"/>
  <c r="Q439" i="1"/>
  <c r="R423" i="1"/>
  <c r="Q423" i="1"/>
  <c r="R407" i="1"/>
  <c r="Q407" i="1"/>
  <c r="R399" i="1"/>
  <c r="Q399" i="1"/>
  <c r="R391" i="1"/>
  <c r="Q391" i="1"/>
  <c r="R383" i="1"/>
  <c r="Q383" i="1"/>
  <c r="R267" i="1"/>
  <c r="Q267" i="1"/>
  <c r="R259" i="1"/>
  <c r="Q259" i="1"/>
  <c r="R251" i="1"/>
  <c r="Q251" i="1"/>
  <c r="R243" i="1"/>
  <c r="Q243" i="1"/>
  <c r="R235" i="1"/>
  <c r="Q235" i="1"/>
  <c r="R227" i="1"/>
  <c r="Q227" i="1"/>
  <c r="R219" i="1"/>
  <c r="Q219" i="1"/>
  <c r="R211" i="1"/>
  <c r="Q211" i="1"/>
  <c r="R203" i="1"/>
  <c r="Q203" i="1"/>
  <c r="R195" i="1"/>
  <c r="Q195" i="1"/>
  <c r="R187" i="1"/>
  <c r="Q187" i="1"/>
  <c r="R179" i="1"/>
  <c r="Q179" i="1"/>
  <c r="R171" i="1"/>
  <c r="Q171" i="1"/>
  <c r="R163" i="1"/>
  <c r="Q163" i="1"/>
  <c r="R155" i="1"/>
  <c r="Q155" i="1"/>
  <c r="R147" i="1"/>
  <c r="Q147" i="1"/>
  <c r="R139" i="1"/>
  <c r="Q139" i="1"/>
  <c r="R131" i="1"/>
  <c r="Q131" i="1"/>
  <c r="R123" i="1"/>
  <c r="Q123" i="1"/>
  <c r="R115" i="1"/>
  <c r="Q115" i="1"/>
  <c r="R107" i="1"/>
  <c r="Q107" i="1"/>
  <c r="R99" i="1"/>
  <c r="Q99" i="1"/>
  <c r="R91" i="1"/>
  <c r="Q91" i="1"/>
  <c r="R83" i="1"/>
  <c r="Q83" i="1"/>
  <c r="R75" i="1"/>
  <c r="Q75" i="1"/>
  <c r="R67" i="1"/>
  <c r="Q67" i="1"/>
  <c r="R59" i="1"/>
  <c r="Q59" i="1"/>
  <c r="R51" i="1"/>
  <c r="Q51" i="1"/>
  <c r="R43" i="1"/>
  <c r="Q43" i="1"/>
  <c r="R377" i="1"/>
  <c r="Q377" i="1"/>
  <c r="R345" i="1"/>
  <c r="Q345" i="1"/>
  <c r="R816" i="1"/>
  <c r="Q816" i="1"/>
  <c r="Q784" i="1"/>
  <c r="R784" i="1"/>
  <c r="R672" i="1"/>
  <c r="Q672" i="1"/>
  <c r="R640" i="1"/>
  <c r="Q640" i="1"/>
  <c r="R608" i="1"/>
  <c r="Q608" i="1"/>
  <c r="R568" i="1"/>
  <c r="Q568" i="1"/>
  <c r="R544" i="1"/>
  <c r="Q544" i="1"/>
  <c r="R520" i="1"/>
  <c r="Q520" i="1"/>
  <c r="R488" i="1"/>
  <c r="Q488" i="1"/>
  <c r="R464" i="1"/>
  <c r="Q464" i="1"/>
  <c r="R432" i="1"/>
  <c r="Q432" i="1"/>
  <c r="R408" i="1"/>
  <c r="Q408" i="1"/>
  <c r="R343" i="1"/>
  <c r="Q343" i="1"/>
  <c r="Q380" i="1"/>
  <c r="R380" i="1"/>
  <c r="R340" i="1"/>
  <c r="Q340" i="1"/>
  <c r="R332" i="1"/>
  <c r="Q332" i="1"/>
  <c r="R324" i="1"/>
  <c r="Q324" i="1"/>
  <c r="R308" i="1"/>
  <c r="Q308" i="1"/>
  <c r="R819" i="1"/>
  <c r="Q819" i="1"/>
  <c r="R811" i="1"/>
  <c r="Q811" i="1"/>
  <c r="R803" i="1"/>
  <c r="Q803" i="1"/>
  <c r="Q795" i="1"/>
  <c r="R795" i="1"/>
  <c r="R787" i="1"/>
  <c r="Q787" i="1"/>
  <c r="R779" i="1"/>
  <c r="Q779" i="1"/>
  <c r="R771" i="1"/>
  <c r="Q771" i="1"/>
  <c r="R763" i="1"/>
  <c r="Q763" i="1"/>
  <c r="R755" i="1"/>
  <c r="Q755" i="1"/>
  <c r="R747" i="1"/>
  <c r="Q747" i="1"/>
  <c r="R739" i="1"/>
  <c r="Q739" i="1"/>
  <c r="R731" i="1"/>
  <c r="Q731" i="1"/>
  <c r="R723" i="1"/>
  <c r="Q723" i="1"/>
  <c r="R715" i="1"/>
  <c r="Q715" i="1"/>
  <c r="R707" i="1"/>
  <c r="Q707" i="1"/>
  <c r="R699" i="1"/>
  <c r="Q699" i="1"/>
  <c r="R691" i="1"/>
  <c r="Q691" i="1"/>
  <c r="R683" i="1"/>
  <c r="Q683" i="1"/>
  <c r="R675" i="1"/>
  <c r="Q675" i="1"/>
  <c r="Q667" i="1"/>
  <c r="R667" i="1"/>
  <c r="R659" i="1"/>
  <c r="Q659" i="1"/>
  <c r="R651" i="1"/>
  <c r="Q651" i="1"/>
  <c r="R643" i="1"/>
  <c r="Q643" i="1"/>
  <c r="R635" i="1"/>
  <c r="Q635" i="1"/>
  <c r="R627" i="1"/>
  <c r="Q627" i="1"/>
  <c r="R619" i="1"/>
  <c r="Q619" i="1"/>
  <c r="R611" i="1"/>
  <c r="Q611" i="1"/>
  <c r="R603" i="1"/>
  <c r="Q603" i="1"/>
  <c r="R595" i="1"/>
  <c r="Q595" i="1"/>
  <c r="R587" i="1"/>
  <c r="Q587" i="1"/>
  <c r="R579" i="1"/>
  <c r="Q579" i="1"/>
  <c r="R571" i="1"/>
  <c r="Q571" i="1"/>
  <c r="R563" i="1"/>
  <c r="Q563" i="1"/>
  <c r="R555" i="1"/>
  <c r="Q555" i="1"/>
  <c r="R547" i="1"/>
  <c r="Q547" i="1"/>
  <c r="Q539" i="1"/>
  <c r="R539" i="1"/>
  <c r="R531" i="1"/>
  <c r="Q531" i="1"/>
  <c r="R523" i="1"/>
  <c r="Q523" i="1"/>
  <c r="R515" i="1"/>
  <c r="Q515" i="1"/>
  <c r="R507" i="1"/>
  <c r="Q507" i="1"/>
  <c r="R499" i="1"/>
  <c r="Q499" i="1"/>
  <c r="R491" i="1"/>
  <c r="Q491" i="1"/>
  <c r="R483" i="1"/>
  <c r="Q483" i="1"/>
  <c r="R475" i="1"/>
  <c r="Q475" i="1"/>
  <c r="R467" i="1"/>
  <c r="Q467" i="1"/>
  <c r="R459" i="1"/>
  <c r="Q459" i="1"/>
  <c r="R451" i="1"/>
  <c r="Q451" i="1"/>
  <c r="R443" i="1"/>
  <c r="Q443" i="1"/>
  <c r="R435" i="1"/>
  <c r="Q435" i="1"/>
  <c r="R427" i="1"/>
  <c r="Q427" i="1"/>
  <c r="R419" i="1"/>
  <c r="Q419" i="1"/>
  <c r="R411" i="1"/>
  <c r="Q411" i="1"/>
  <c r="R403" i="1"/>
  <c r="Q403" i="1"/>
  <c r="R395" i="1"/>
  <c r="Q395" i="1"/>
  <c r="R387" i="1"/>
  <c r="Q387" i="1"/>
  <c r="R379" i="1"/>
  <c r="Q379" i="1"/>
  <c r="R371" i="1"/>
  <c r="Q371" i="1"/>
  <c r="R363" i="1"/>
  <c r="Q363" i="1"/>
  <c r="R355" i="1"/>
  <c r="Q355" i="1"/>
  <c r="R347" i="1"/>
  <c r="Q347" i="1"/>
  <c r="R339" i="1"/>
  <c r="Q339" i="1"/>
  <c r="R331" i="1"/>
  <c r="Q331" i="1"/>
  <c r="R323" i="1"/>
  <c r="Q323" i="1"/>
  <c r="R315" i="1"/>
  <c r="Q315" i="1"/>
  <c r="R307" i="1"/>
  <c r="Q307" i="1"/>
  <c r="R299" i="1"/>
  <c r="Q299" i="1"/>
  <c r="R291" i="1"/>
  <c r="Q291" i="1"/>
  <c r="R283" i="1"/>
  <c r="Q283" i="1"/>
  <c r="R275" i="1"/>
  <c r="Q275" i="1"/>
  <c r="R818" i="1"/>
  <c r="Q818" i="1"/>
  <c r="R810" i="1"/>
  <c r="Q810" i="1"/>
  <c r="R802" i="1"/>
  <c r="Q802" i="1"/>
  <c r="R794" i="1"/>
  <c r="Q794" i="1"/>
  <c r="R786" i="1"/>
  <c r="Q786" i="1"/>
  <c r="R778" i="1"/>
  <c r="Q778" i="1"/>
  <c r="R770" i="1"/>
  <c r="Q770" i="1"/>
  <c r="R762" i="1"/>
  <c r="Q762" i="1"/>
  <c r="Q754" i="1"/>
  <c r="R754" i="1"/>
  <c r="R746" i="1"/>
  <c r="Q746" i="1"/>
  <c r="R738" i="1"/>
  <c r="Q738" i="1"/>
  <c r="R730" i="1"/>
  <c r="Q730" i="1"/>
  <c r="R722" i="1"/>
  <c r="Q722" i="1"/>
  <c r="R714" i="1"/>
  <c r="Q714" i="1"/>
  <c r="R706" i="1"/>
  <c r="Q706" i="1"/>
  <c r="R698" i="1"/>
  <c r="Q698" i="1"/>
  <c r="R690" i="1"/>
  <c r="Q690" i="1"/>
  <c r="R682" i="1"/>
  <c r="Q682" i="1"/>
  <c r="R674" i="1"/>
  <c r="Q674" i="1"/>
  <c r="R666" i="1"/>
  <c r="Q666" i="1"/>
  <c r="R658" i="1"/>
  <c r="Q658" i="1"/>
  <c r="R650" i="1"/>
  <c r="Q650" i="1"/>
  <c r="R642" i="1"/>
  <c r="Q642" i="1"/>
  <c r="R634" i="1"/>
  <c r="Q634" i="1"/>
  <c r="Q626" i="1"/>
  <c r="R626" i="1"/>
  <c r="R618" i="1"/>
  <c r="Q618" i="1"/>
  <c r="R610" i="1"/>
  <c r="Q610" i="1"/>
  <c r="R602" i="1"/>
  <c r="Q602" i="1"/>
  <c r="R594" i="1"/>
  <c r="Q594" i="1"/>
  <c r="R586" i="1"/>
  <c r="Q586" i="1"/>
  <c r="R578" i="1"/>
  <c r="Q578" i="1"/>
  <c r="R570" i="1"/>
  <c r="Q570" i="1"/>
  <c r="R562" i="1"/>
  <c r="Q562" i="1"/>
  <c r="R554" i="1"/>
  <c r="Q554" i="1"/>
  <c r="R546" i="1"/>
  <c r="Q546" i="1"/>
  <c r="R538" i="1"/>
  <c r="Q538" i="1"/>
  <c r="R530" i="1"/>
  <c r="Q530" i="1"/>
  <c r="R522" i="1"/>
  <c r="Q522" i="1"/>
  <c r="R514" i="1"/>
  <c r="Q514" i="1"/>
  <c r="R506" i="1"/>
  <c r="Q506" i="1"/>
  <c r="Q498" i="1"/>
  <c r="R498" i="1"/>
  <c r="R490" i="1"/>
  <c r="Q490" i="1"/>
  <c r="R482" i="1"/>
  <c r="Q482" i="1"/>
  <c r="R474" i="1"/>
  <c r="Q474" i="1"/>
  <c r="R466" i="1"/>
  <c r="Q466" i="1"/>
  <c r="R458" i="1"/>
  <c r="Q458" i="1"/>
  <c r="Q450" i="1"/>
  <c r="R450" i="1"/>
  <c r="R442" i="1"/>
  <c r="Q442" i="1"/>
  <c r="Q434" i="1"/>
  <c r="R434" i="1"/>
  <c r="R426" i="1"/>
  <c r="Q426" i="1"/>
  <c r="R418" i="1"/>
  <c r="Q418" i="1"/>
  <c r="R410" i="1"/>
  <c r="Q410" i="1"/>
  <c r="R402" i="1"/>
  <c r="Q402" i="1"/>
  <c r="R394" i="1"/>
  <c r="Q394" i="1"/>
  <c r="R386" i="1"/>
  <c r="Q386" i="1"/>
  <c r="R378" i="1"/>
  <c r="Q378" i="1"/>
  <c r="R370" i="1"/>
  <c r="Q370" i="1"/>
  <c r="R362" i="1"/>
  <c r="Q362" i="1"/>
  <c r="R354" i="1"/>
  <c r="Q354" i="1"/>
  <c r="Q346" i="1"/>
  <c r="R346" i="1"/>
  <c r="R338" i="1"/>
  <c r="Q338" i="1"/>
  <c r="R330" i="1"/>
  <c r="Q330" i="1"/>
  <c r="R322" i="1"/>
  <c r="Q322" i="1"/>
  <c r="R314" i="1"/>
  <c r="Q314" i="1"/>
  <c r="R306" i="1"/>
  <c r="Q306" i="1"/>
  <c r="R298" i="1"/>
  <c r="Q298" i="1"/>
  <c r="R290" i="1"/>
  <c r="Q290" i="1"/>
  <c r="R282" i="1"/>
  <c r="Q282" i="1"/>
  <c r="R274" i="1"/>
  <c r="Q274" i="1"/>
  <c r="R266" i="1"/>
  <c r="Q266" i="1"/>
  <c r="R258" i="1"/>
  <c r="Q258" i="1"/>
  <c r="R250" i="1"/>
  <c r="Q250" i="1"/>
  <c r="R242" i="1"/>
  <c r="Q242" i="1"/>
  <c r="R234" i="1"/>
  <c r="Q234" i="1"/>
  <c r="R226" i="1"/>
  <c r="Q226" i="1"/>
  <c r="Q218" i="1"/>
  <c r="R218" i="1"/>
  <c r="R210" i="1"/>
  <c r="Q210" i="1"/>
  <c r="R202" i="1"/>
  <c r="Q202" i="1"/>
  <c r="R194" i="1"/>
  <c r="Q194" i="1"/>
  <c r="R186" i="1"/>
  <c r="Q186" i="1"/>
  <c r="R178" i="1"/>
  <c r="Q178" i="1"/>
  <c r="R170" i="1"/>
  <c r="Q170" i="1"/>
  <c r="R162" i="1"/>
  <c r="Q162" i="1"/>
  <c r="R154" i="1"/>
  <c r="Q154" i="1"/>
  <c r="R146" i="1"/>
  <c r="Q146" i="1"/>
  <c r="R138" i="1"/>
  <c r="Q138" i="1"/>
  <c r="R130" i="1"/>
  <c r="Q130" i="1"/>
  <c r="R122" i="1"/>
  <c r="Q122" i="1"/>
  <c r="R114" i="1"/>
  <c r="Q114" i="1"/>
  <c r="R106" i="1"/>
  <c r="Q106" i="1"/>
  <c r="R98" i="1"/>
  <c r="Q98" i="1"/>
  <c r="Q90" i="1"/>
  <c r="R90" i="1"/>
  <c r="R82" i="1"/>
  <c r="Q82" i="1"/>
  <c r="R74" i="1"/>
  <c r="Q74" i="1"/>
  <c r="R66" i="1"/>
  <c r="Q66" i="1"/>
  <c r="R58" i="1"/>
  <c r="Q58" i="1"/>
  <c r="Q50" i="1"/>
  <c r="R50" i="1"/>
  <c r="R42" i="1"/>
  <c r="Q42" i="1"/>
  <c r="R34" i="1"/>
  <c r="Q34" i="1"/>
  <c r="R26" i="1"/>
  <c r="Q26" i="1"/>
  <c r="R18" i="1"/>
  <c r="Q18" i="1"/>
  <c r="R10" i="1"/>
  <c r="Q10" i="1"/>
  <c r="R793" i="1"/>
  <c r="Q793" i="1"/>
  <c r="R753" i="1"/>
  <c r="Q753" i="1"/>
  <c r="R729" i="1"/>
  <c r="Q729" i="1"/>
  <c r="R705" i="1"/>
  <c r="Q705" i="1"/>
  <c r="R689" i="1"/>
  <c r="Q689" i="1"/>
  <c r="R665" i="1"/>
  <c r="Q665" i="1"/>
  <c r="R649" i="1"/>
  <c r="Q649" i="1"/>
  <c r="R633" i="1"/>
  <c r="Q633" i="1"/>
  <c r="R617" i="1"/>
  <c r="Q617" i="1"/>
  <c r="R609" i="1"/>
  <c r="Q609" i="1"/>
  <c r="R593" i="1"/>
  <c r="Q593" i="1"/>
  <c r="R577" i="1"/>
  <c r="Q577" i="1"/>
  <c r="R569" i="1"/>
  <c r="Q569" i="1"/>
  <c r="R553" i="1"/>
  <c r="Q553" i="1"/>
  <c r="R545" i="1"/>
  <c r="Q545" i="1"/>
  <c r="R537" i="1"/>
  <c r="Q537" i="1"/>
  <c r="R529" i="1"/>
  <c r="Q529" i="1"/>
  <c r="R521" i="1"/>
  <c r="Q521" i="1"/>
  <c r="R513" i="1"/>
  <c r="Q513" i="1"/>
  <c r="R505" i="1"/>
  <c r="Q505" i="1"/>
  <c r="R497" i="1"/>
  <c r="Q497" i="1"/>
  <c r="R489" i="1"/>
  <c r="Q489" i="1"/>
  <c r="R481" i="1"/>
  <c r="Q481" i="1"/>
  <c r="R473" i="1"/>
  <c r="Q473" i="1"/>
  <c r="R465" i="1"/>
  <c r="Q465" i="1"/>
  <c r="R457" i="1"/>
  <c r="Q457" i="1"/>
  <c r="R449" i="1"/>
  <c r="Q449" i="1"/>
  <c r="R441" i="1"/>
  <c r="Q441" i="1"/>
  <c r="R433" i="1"/>
  <c r="Q433" i="1"/>
  <c r="R425" i="1"/>
  <c r="Q425" i="1"/>
  <c r="R417" i="1"/>
  <c r="Q417" i="1"/>
  <c r="R409" i="1"/>
  <c r="Q409" i="1"/>
  <c r="R401" i="1"/>
  <c r="Q401" i="1"/>
  <c r="R393" i="1"/>
  <c r="Q393" i="1"/>
  <c r="R385" i="1"/>
  <c r="Q385" i="1"/>
  <c r="R329" i="1"/>
  <c r="Q329" i="1"/>
  <c r="R321" i="1"/>
  <c r="Q321" i="1"/>
  <c r="R313" i="1"/>
  <c r="Q313" i="1"/>
  <c r="R305" i="1"/>
  <c r="Q305" i="1"/>
  <c r="R297" i="1"/>
  <c r="Q297" i="1"/>
  <c r="R289" i="1"/>
  <c r="Q289" i="1"/>
  <c r="R281" i="1"/>
  <c r="Q281" i="1"/>
  <c r="R273" i="1"/>
  <c r="Q273" i="1"/>
  <c r="R265" i="1"/>
  <c r="Q265" i="1"/>
  <c r="R257" i="1"/>
  <c r="Q257" i="1"/>
  <c r="R249" i="1"/>
  <c r="Q249" i="1"/>
  <c r="R241" i="1"/>
  <c r="Q241" i="1"/>
  <c r="R233" i="1"/>
  <c r="Q233" i="1"/>
  <c r="R225" i="1"/>
  <c r="Q225" i="1"/>
  <c r="R217" i="1"/>
  <c r="Q217" i="1"/>
  <c r="R209" i="1"/>
  <c r="Q209" i="1"/>
  <c r="R201" i="1"/>
  <c r="Q201" i="1"/>
  <c r="R193" i="1"/>
  <c r="Q193" i="1"/>
  <c r="R185" i="1"/>
  <c r="Q185" i="1"/>
  <c r="R177" i="1"/>
  <c r="Q177" i="1"/>
  <c r="R169" i="1"/>
  <c r="Q169" i="1"/>
  <c r="R161" i="1"/>
  <c r="Q161" i="1"/>
  <c r="R153" i="1"/>
  <c r="Q153" i="1"/>
  <c r="R145" i="1"/>
  <c r="Q145" i="1"/>
  <c r="R137" i="1"/>
  <c r="Q137" i="1"/>
  <c r="R129" i="1"/>
  <c r="Q129" i="1"/>
  <c r="R121" i="1"/>
  <c r="Q121" i="1"/>
  <c r="R113" i="1"/>
  <c r="Q113" i="1"/>
  <c r="R105" i="1"/>
  <c r="Q105" i="1"/>
  <c r="R97" i="1"/>
  <c r="Q97" i="1"/>
  <c r="R89" i="1"/>
  <c r="Q89" i="1"/>
  <c r="R81" i="1"/>
  <c r="Q81" i="1"/>
  <c r="R73" i="1"/>
  <c r="Q73" i="1"/>
  <c r="R65" i="1"/>
  <c r="Q65" i="1"/>
  <c r="R57" i="1"/>
  <c r="Q57" i="1"/>
  <c r="R49" i="1"/>
  <c r="Q49" i="1"/>
  <c r="R41" i="1"/>
  <c r="Q41" i="1"/>
  <c r="R33" i="1"/>
  <c r="Q33" i="1"/>
  <c r="R25" i="1"/>
  <c r="Q25" i="1"/>
  <c r="R17" i="1"/>
  <c r="Q17" i="1"/>
  <c r="R9" i="1"/>
  <c r="Q9" i="1"/>
  <c r="R777" i="1"/>
  <c r="Q777" i="1"/>
  <c r="R737" i="1"/>
  <c r="Q737" i="1"/>
  <c r="R384" i="1"/>
  <c r="Q384" i="1"/>
  <c r="Q376" i="1"/>
  <c r="R376" i="1"/>
  <c r="R368" i="1"/>
  <c r="Q368" i="1"/>
  <c r="R360" i="1"/>
  <c r="Q360" i="1"/>
  <c r="R352" i="1"/>
  <c r="Q352" i="1"/>
  <c r="R344" i="1"/>
  <c r="Q344" i="1"/>
  <c r="R336" i="1"/>
  <c r="Q336" i="1"/>
  <c r="R328" i="1"/>
  <c r="Q328" i="1"/>
  <c r="R320" i="1"/>
  <c r="Q320" i="1"/>
  <c r="R312" i="1"/>
  <c r="Q312" i="1"/>
  <c r="R304" i="1"/>
  <c r="Q304" i="1"/>
  <c r="R296" i="1"/>
  <c r="Q296" i="1"/>
  <c r="R288" i="1"/>
  <c r="Q288" i="1"/>
  <c r="R280" i="1"/>
  <c r="Q280" i="1"/>
  <c r="R272" i="1"/>
  <c r="Q272" i="1"/>
  <c r="R264" i="1"/>
  <c r="Q264" i="1"/>
  <c r="R256" i="1"/>
  <c r="Q256" i="1"/>
  <c r="R248" i="1"/>
  <c r="Q248" i="1"/>
  <c r="R240" i="1"/>
  <c r="Q240" i="1"/>
  <c r="R232" i="1"/>
  <c r="Q232" i="1"/>
  <c r="R224" i="1"/>
  <c r="Q224" i="1"/>
  <c r="R216" i="1"/>
  <c r="Q216" i="1"/>
  <c r="R208" i="1"/>
  <c r="Q208" i="1"/>
  <c r="R200" i="1"/>
  <c r="Q200" i="1"/>
  <c r="R192" i="1"/>
  <c r="Q192" i="1"/>
  <c r="R184" i="1"/>
  <c r="Q184" i="1"/>
  <c r="R176" i="1"/>
  <c r="Q176" i="1"/>
  <c r="R168" i="1"/>
  <c r="Q168" i="1"/>
  <c r="R160" i="1"/>
  <c r="Q160" i="1"/>
  <c r="R152" i="1"/>
  <c r="Q152" i="1"/>
  <c r="R144" i="1"/>
  <c r="Q144" i="1"/>
  <c r="R136" i="1"/>
  <c r="Q136" i="1"/>
  <c r="R128" i="1"/>
  <c r="Q128" i="1"/>
  <c r="R120" i="1"/>
  <c r="Q120" i="1"/>
  <c r="R112" i="1"/>
  <c r="Q112" i="1"/>
  <c r="R104" i="1"/>
  <c r="Q104" i="1"/>
  <c r="R96" i="1"/>
  <c r="Q96" i="1"/>
  <c r="R88" i="1"/>
  <c r="Q88" i="1"/>
  <c r="R80" i="1"/>
  <c r="Q80" i="1"/>
  <c r="R72" i="1"/>
  <c r="Q72" i="1"/>
  <c r="R64" i="1"/>
  <c r="Q64" i="1"/>
  <c r="R56" i="1"/>
  <c r="Q56" i="1"/>
  <c r="R48" i="1"/>
  <c r="Q48" i="1"/>
  <c r="R40" i="1"/>
  <c r="Q40" i="1"/>
  <c r="R32" i="1"/>
  <c r="Q32" i="1"/>
  <c r="R24" i="1"/>
  <c r="Q24" i="1"/>
  <c r="R16" i="1"/>
  <c r="Q16" i="1"/>
  <c r="R8" i="1"/>
  <c r="Q8" i="1"/>
  <c r="R47" i="1"/>
  <c r="Q47" i="1"/>
  <c r="R39" i="1"/>
  <c r="Q39" i="1"/>
  <c r="R31" i="1"/>
  <c r="Q31" i="1"/>
  <c r="R23" i="1"/>
  <c r="Q23" i="1"/>
  <c r="R15" i="1"/>
  <c r="Q15" i="1"/>
  <c r="R7" i="1"/>
  <c r="Q7" i="1"/>
  <c r="Q45" i="1"/>
  <c r="R205" i="1"/>
  <c r="Q205" i="1"/>
  <c r="R197" i="1"/>
  <c r="Q197" i="1"/>
  <c r="R189" i="1"/>
  <c r="Q189" i="1"/>
  <c r="R181" i="1"/>
  <c r="Q181" i="1"/>
  <c r="R173" i="1"/>
  <c r="Q173" i="1"/>
  <c r="R165" i="1"/>
  <c r="Q165" i="1"/>
  <c r="R157" i="1"/>
  <c r="Q157" i="1"/>
  <c r="R149" i="1"/>
  <c r="Q149" i="1"/>
  <c r="R141" i="1"/>
  <c r="Q141" i="1"/>
  <c r="R133" i="1"/>
  <c r="Q133" i="1"/>
  <c r="R125" i="1"/>
  <c r="Q125" i="1"/>
  <c r="R117" i="1"/>
  <c r="Q117" i="1"/>
  <c r="R109" i="1"/>
  <c r="Q109" i="1"/>
  <c r="R101" i="1"/>
  <c r="Q101" i="1"/>
  <c r="R93" i="1"/>
  <c r="Q93" i="1"/>
  <c r="R85" i="1"/>
  <c r="Q85" i="1"/>
  <c r="R77" i="1"/>
  <c r="Q77" i="1"/>
  <c r="R69" i="1"/>
  <c r="Q69" i="1"/>
  <c r="R37" i="1"/>
  <c r="Q37" i="1"/>
  <c r="R29" i="1"/>
  <c r="Q29" i="1"/>
  <c r="R21" i="1"/>
  <c r="Q21" i="1"/>
  <c r="R13" i="1"/>
  <c r="Q13" i="1"/>
  <c r="R5" i="1"/>
  <c r="Q5" i="1"/>
  <c r="R19" i="1"/>
  <c r="Q19" i="1"/>
  <c r="R11" i="1"/>
  <c r="Q11" i="1"/>
  <c r="R3" i="1"/>
  <c r="Q3" i="1"/>
  <c r="Q61" i="1"/>
  <c r="Q35" i="1"/>
  <c r="Q27" i="1"/>
  <c r="Q53" i="1"/>
  <c r="O379" i="1"/>
  <c r="O216" i="1"/>
  <c r="S359" i="1" l="1"/>
  <c r="S785" i="1"/>
  <c r="S3" i="1"/>
  <c r="S13" i="1"/>
  <c r="S69" i="1"/>
  <c r="S101" i="1"/>
  <c r="T101" i="1" s="1"/>
  <c r="S133" i="1"/>
  <c r="T133" i="1" s="1"/>
  <c r="S165" i="1"/>
  <c r="T165" i="1" s="1"/>
  <c r="S197" i="1"/>
  <c r="T197" i="1" s="1"/>
  <c r="S218" i="1"/>
  <c r="T218" i="1" s="1"/>
  <c r="S346" i="1"/>
  <c r="S743" i="1"/>
  <c r="S4" i="1"/>
  <c r="T4" i="1" s="1"/>
  <c r="S132" i="1"/>
  <c r="T132" i="1" s="1"/>
  <c r="S164" i="1"/>
  <c r="T164" i="1" s="1"/>
  <c r="S196" i="1"/>
  <c r="T196" i="1" s="1"/>
  <c r="S260" i="1"/>
  <c r="T260" i="1" s="1"/>
  <c r="S292" i="1"/>
  <c r="T292" i="1" s="1"/>
  <c r="S356" i="1"/>
  <c r="S460" i="1"/>
  <c r="S492" i="1"/>
  <c r="T492" i="1" s="1"/>
  <c r="S524" i="1"/>
  <c r="S556" i="1"/>
  <c r="T556" i="1" s="1"/>
  <c r="S588" i="1"/>
  <c r="T588" i="1" s="1"/>
  <c r="S620" i="1"/>
  <c r="T620" i="1" s="1"/>
  <c r="S652" i="1"/>
  <c r="T652" i="1" s="1"/>
  <c r="S684" i="1"/>
  <c r="S716" i="1"/>
  <c r="S748" i="1"/>
  <c r="T748" i="1" s="1"/>
  <c r="S780" i="1"/>
  <c r="T780" i="1" s="1"/>
  <c r="S740" i="1"/>
  <c r="T740" i="1" s="1"/>
  <c r="S334" i="1"/>
  <c r="T334" i="1" s="1"/>
  <c r="S174" i="1"/>
  <c r="T174" i="1" s="1"/>
  <c r="S470" i="1"/>
  <c r="T470" i="1" s="1"/>
  <c r="S50" i="1"/>
  <c r="S434" i="1"/>
  <c r="T434" i="1" s="1"/>
  <c r="S498" i="1"/>
  <c r="T498" i="1" s="1"/>
  <c r="S626" i="1"/>
  <c r="T626" i="1" s="1"/>
  <c r="S754" i="1"/>
  <c r="T754" i="1" s="1"/>
  <c r="S496" i="1"/>
  <c r="T496" i="1" s="1"/>
  <c r="S28" i="1"/>
  <c r="T28" i="1" s="1"/>
  <c r="S92" i="1"/>
  <c r="T92" i="1" s="1"/>
  <c r="S124" i="1"/>
  <c r="S156" i="1"/>
  <c r="T156" i="1" s="1"/>
  <c r="S188" i="1"/>
  <c r="T188" i="1" s="1"/>
  <c r="S220" i="1"/>
  <c r="T220" i="1" s="1"/>
  <c r="S252" i="1"/>
  <c r="T252" i="1" s="1"/>
  <c r="S284" i="1"/>
  <c r="T284" i="1" s="1"/>
  <c r="S348" i="1"/>
  <c r="T348" i="1" s="1"/>
  <c r="S388" i="1"/>
  <c r="T388" i="1" s="1"/>
  <c r="S420" i="1"/>
  <c r="S484" i="1"/>
  <c r="T484" i="1" s="1"/>
  <c r="S516" i="1"/>
  <c r="T516" i="1" s="1"/>
  <c r="S548" i="1"/>
  <c r="T548" i="1" s="1"/>
  <c r="S580" i="1"/>
  <c r="T580" i="1" s="1"/>
  <c r="S612" i="1"/>
  <c r="T612" i="1" s="1"/>
  <c r="S644" i="1"/>
  <c r="T644" i="1" s="1"/>
  <c r="S676" i="1"/>
  <c r="T676" i="1" s="1"/>
  <c r="S708" i="1"/>
  <c r="S2" i="1"/>
  <c r="T2" i="1" s="1"/>
  <c r="S718" i="1"/>
  <c r="T718" i="1" s="1"/>
  <c r="S46" i="1"/>
  <c r="T46" i="1" s="1"/>
  <c r="S206" i="1"/>
  <c r="T206" i="1" s="1"/>
  <c r="S11" i="1"/>
  <c r="T11" i="1" s="1"/>
  <c r="S21" i="1"/>
  <c r="T21" i="1" s="1"/>
  <c r="S77" i="1"/>
  <c r="T77" i="1" s="1"/>
  <c r="S109" i="1"/>
  <c r="T109" i="1" s="1"/>
  <c r="S141" i="1"/>
  <c r="T141" i="1" s="1"/>
  <c r="S173" i="1"/>
  <c r="T173" i="1" s="1"/>
  <c r="S205" i="1"/>
  <c r="T205" i="1" s="1"/>
  <c r="S450" i="1"/>
  <c r="T450" i="1" s="1"/>
  <c r="S539" i="1"/>
  <c r="T539" i="1" s="1"/>
  <c r="S667" i="1"/>
  <c r="T667" i="1" s="1"/>
  <c r="S795" i="1"/>
  <c r="T795" i="1" s="1"/>
  <c r="S380" i="1"/>
  <c r="S784" i="1"/>
  <c r="T784" i="1" s="1"/>
  <c r="S463" i="1"/>
  <c r="T463" i="1" s="1"/>
  <c r="S404" i="1"/>
  <c r="T404" i="1" s="1"/>
  <c r="S436" i="1"/>
  <c r="T436" i="1" s="1"/>
  <c r="S468" i="1"/>
  <c r="T468" i="1" s="1"/>
  <c r="S500" i="1"/>
  <c r="T500" i="1" s="1"/>
  <c r="S532" i="1"/>
  <c r="T532" i="1" s="1"/>
  <c r="S564" i="1"/>
  <c r="S596" i="1"/>
  <c r="T596" i="1" s="1"/>
  <c r="S628" i="1"/>
  <c r="T628" i="1" s="1"/>
  <c r="S660" i="1"/>
  <c r="T660" i="1" s="1"/>
  <c r="S692" i="1"/>
  <c r="T692" i="1" s="1"/>
  <c r="S724" i="1"/>
  <c r="T724" i="1" s="1"/>
  <c r="S756" i="1"/>
  <c r="T756" i="1" s="1"/>
  <c r="S788" i="1"/>
  <c r="T788" i="1" s="1"/>
  <c r="S820" i="1"/>
  <c r="S487" i="1"/>
  <c r="T487" i="1" s="1"/>
  <c r="S528" i="1"/>
  <c r="S624" i="1"/>
  <c r="T624" i="1" s="1"/>
  <c r="S654" i="1"/>
  <c r="T654" i="1" s="1"/>
  <c r="S390" i="1"/>
  <c r="T390" i="1" s="1"/>
  <c r="S486" i="1"/>
  <c r="T486" i="1" s="1"/>
  <c r="S518" i="1"/>
  <c r="T518" i="1" s="1"/>
  <c r="S550" i="1"/>
  <c r="S582" i="1"/>
  <c r="T582" i="1" s="1"/>
  <c r="S614" i="1"/>
  <c r="T614" i="1" s="1"/>
  <c r="S646" i="1"/>
  <c r="T646" i="1" s="1"/>
  <c r="S686" i="1"/>
  <c r="T686" i="1" s="1"/>
  <c r="S7" i="1"/>
  <c r="T7" i="1" s="1"/>
  <c r="S248" i="1"/>
  <c r="T248" i="1" s="1"/>
  <c r="S73" i="1"/>
  <c r="T73" i="1" s="1"/>
  <c r="S409" i="1"/>
  <c r="T409" i="1" s="1"/>
  <c r="S42" i="1"/>
  <c r="T42" i="1" s="1"/>
  <c r="S330" i="1"/>
  <c r="T330" i="1" s="1"/>
  <c r="S618" i="1"/>
  <c r="T618" i="1" s="1"/>
  <c r="S387" i="1"/>
  <c r="T387" i="1" s="1"/>
  <c r="S675" i="1"/>
  <c r="T675" i="1" s="1"/>
  <c r="S608" i="1"/>
  <c r="T608" i="1" s="1"/>
  <c r="S211" i="1"/>
  <c r="T211" i="1" s="1"/>
  <c r="S625" i="1"/>
  <c r="T625" i="1" s="1"/>
  <c r="S148" i="1"/>
  <c r="T148" i="1" s="1"/>
  <c r="S783" i="1"/>
  <c r="T783" i="1" s="1"/>
  <c r="S333" i="1"/>
  <c r="T333" i="1" s="1"/>
  <c r="S589" i="1"/>
  <c r="T589" i="1" s="1"/>
  <c r="S310" i="1"/>
  <c r="T310" i="1" s="1"/>
  <c r="S662" i="1"/>
  <c r="T662" i="1" s="1"/>
  <c r="S231" i="1"/>
  <c r="T231" i="1" s="1"/>
  <c r="S5" i="1"/>
  <c r="T5" i="1" s="1"/>
  <c r="S540" i="1"/>
  <c r="T540" i="1" s="1"/>
  <c r="S796" i="1"/>
  <c r="S656" i="1"/>
  <c r="T656" i="1" s="1"/>
  <c r="S6" i="1"/>
  <c r="T6" i="1" s="1"/>
  <c r="S166" i="1"/>
  <c r="T166" i="1" s="1"/>
  <c r="S366" i="1"/>
  <c r="T366" i="1" s="1"/>
  <c r="S462" i="1"/>
  <c r="T462" i="1" s="1"/>
  <c r="S494" i="1"/>
  <c r="S526" i="1"/>
  <c r="T526" i="1" s="1"/>
  <c r="S558" i="1"/>
  <c r="T558" i="1" s="1"/>
  <c r="S622" i="1"/>
  <c r="T622" i="1" s="1"/>
  <c r="S750" i="1"/>
  <c r="T750" i="1" s="1"/>
  <c r="S814" i="1"/>
  <c r="T814" i="1" s="1"/>
  <c r="S61" i="1"/>
  <c r="T61" i="1" s="1"/>
  <c r="S15" i="1"/>
  <c r="T15" i="1" s="1"/>
  <c r="S47" i="1"/>
  <c r="T47" i="1" s="1"/>
  <c r="S32" i="1"/>
  <c r="T32" i="1" s="1"/>
  <c r="S64" i="1"/>
  <c r="T64" i="1" s="1"/>
  <c r="S96" i="1"/>
  <c r="T96" i="1" s="1"/>
  <c r="S128" i="1"/>
  <c r="T128" i="1" s="1"/>
  <c r="S160" i="1"/>
  <c r="T160" i="1" s="1"/>
  <c r="S192" i="1"/>
  <c r="T192" i="1" s="1"/>
  <c r="S224" i="1"/>
  <c r="T224" i="1" s="1"/>
  <c r="S256" i="1"/>
  <c r="T256" i="1" s="1"/>
  <c r="S288" i="1"/>
  <c r="T288" i="1" s="1"/>
  <c r="S320" i="1"/>
  <c r="T320" i="1" s="1"/>
  <c r="S352" i="1"/>
  <c r="T352" i="1" s="1"/>
  <c r="S384" i="1"/>
  <c r="T384" i="1" s="1"/>
  <c r="S17" i="1"/>
  <c r="T17" i="1" s="1"/>
  <c r="S49" i="1"/>
  <c r="T49" i="1" s="1"/>
  <c r="S81" i="1"/>
  <c r="T81" i="1" s="1"/>
  <c r="S113" i="1"/>
  <c r="T113" i="1" s="1"/>
  <c r="S145" i="1"/>
  <c r="T145" i="1" s="1"/>
  <c r="S177" i="1"/>
  <c r="T177" i="1" s="1"/>
  <c r="S209" i="1"/>
  <c r="T209" i="1" s="1"/>
  <c r="S241" i="1"/>
  <c r="T241" i="1" s="1"/>
  <c r="S273" i="1"/>
  <c r="T273" i="1" s="1"/>
  <c r="S305" i="1"/>
  <c r="T305" i="1" s="1"/>
  <c r="S385" i="1"/>
  <c r="T385" i="1" s="1"/>
  <c r="S417" i="1"/>
  <c r="T417" i="1" s="1"/>
  <c r="S449" i="1"/>
  <c r="T449" i="1" s="1"/>
  <c r="S481" i="1"/>
  <c r="T481" i="1" s="1"/>
  <c r="S513" i="1"/>
  <c r="T513" i="1" s="1"/>
  <c r="S545" i="1"/>
  <c r="T545" i="1" s="1"/>
  <c r="S593" i="1"/>
  <c r="T593" i="1" s="1"/>
  <c r="S649" i="1"/>
  <c r="T649" i="1" s="1"/>
  <c r="S729" i="1"/>
  <c r="T729" i="1" s="1"/>
  <c r="S18" i="1"/>
  <c r="T18" i="1" s="1"/>
  <c r="S82" i="1"/>
  <c r="T82" i="1" s="1"/>
  <c r="S114" i="1"/>
  <c r="T114" i="1" s="1"/>
  <c r="S146" i="1"/>
  <c r="T146" i="1" s="1"/>
  <c r="S178" i="1"/>
  <c r="T178" i="1" s="1"/>
  <c r="S210" i="1"/>
  <c r="T210" i="1" s="1"/>
  <c r="S242" i="1"/>
  <c r="T242" i="1" s="1"/>
  <c r="S274" i="1"/>
  <c r="T274" i="1" s="1"/>
  <c r="S306" i="1"/>
  <c r="T306" i="1" s="1"/>
  <c r="S338" i="1"/>
  <c r="T338" i="1" s="1"/>
  <c r="S370" i="1"/>
  <c r="T370" i="1" s="1"/>
  <c r="S402" i="1"/>
  <c r="T402" i="1" s="1"/>
  <c r="S466" i="1"/>
  <c r="T466" i="1" s="1"/>
  <c r="S530" i="1"/>
  <c r="T530" i="1" s="1"/>
  <c r="S562" i="1"/>
  <c r="T562" i="1" s="1"/>
  <c r="S594" i="1"/>
  <c r="T594" i="1" s="1"/>
  <c r="S658" i="1"/>
  <c r="T658" i="1" s="1"/>
  <c r="S690" i="1"/>
  <c r="T690" i="1" s="1"/>
  <c r="S722" i="1"/>
  <c r="T722" i="1" s="1"/>
  <c r="S786" i="1"/>
  <c r="T786" i="1" s="1"/>
  <c r="S818" i="1"/>
  <c r="T818" i="1" s="1"/>
  <c r="S299" i="1"/>
  <c r="T299" i="1" s="1"/>
  <c r="S331" i="1"/>
  <c r="T331" i="1" s="1"/>
  <c r="S363" i="1"/>
  <c r="T363" i="1" s="1"/>
  <c r="S395" i="1"/>
  <c r="T395" i="1" s="1"/>
  <c r="S427" i="1"/>
  <c r="T427" i="1" s="1"/>
  <c r="S459" i="1"/>
  <c r="T459" i="1" s="1"/>
  <c r="S491" i="1"/>
  <c r="T491" i="1" s="1"/>
  <c r="S523" i="1"/>
  <c r="T523" i="1" s="1"/>
  <c r="S555" i="1"/>
  <c r="T555" i="1" s="1"/>
  <c r="S587" i="1"/>
  <c r="T587" i="1" s="1"/>
  <c r="S619" i="1"/>
  <c r="T619" i="1" s="1"/>
  <c r="S651" i="1"/>
  <c r="T651" i="1" s="1"/>
  <c r="S683" i="1"/>
  <c r="T683" i="1" s="1"/>
  <c r="S715" i="1"/>
  <c r="T715" i="1" s="1"/>
  <c r="S747" i="1"/>
  <c r="T747" i="1" s="1"/>
  <c r="S779" i="1"/>
  <c r="T779" i="1" s="1"/>
  <c r="S811" i="1"/>
  <c r="T811" i="1" s="1"/>
  <c r="S332" i="1"/>
  <c r="T332" i="1" s="1"/>
  <c r="S408" i="1"/>
  <c r="T408" i="1" s="1"/>
  <c r="S520" i="1"/>
  <c r="T520" i="1" s="1"/>
  <c r="S640" i="1"/>
  <c r="T640" i="1" s="1"/>
  <c r="S345" i="1"/>
  <c r="T345" i="1" s="1"/>
  <c r="S59" i="1"/>
  <c r="T59" i="1" s="1"/>
  <c r="S91" i="1"/>
  <c r="T91" i="1" s="1"/>
  <c r="S123" i="1"/>
  <c r="T123" i="1" s="1"/>
  <c r="S155" i="1"/>
  <c r="T155" i="1" s="1"/>
  <c r="S187" i="1"/>
  <c r="T187" i="1" s="1"/>
  <c r="S219" i="1"/>
  <c r="T219" i="1" s="1"/>
  <c r="S251" i="1"/>
  <c r="T251" i="1" s="1"/>
  <c r="S391" i="1"/>
  <c r="T391" i="1" s="1"/>
  <c r="S439" i="1"/>
  <c r="T439" i="1" s="1"/>
  <c r="S495" i="1"/>
  <c r="T495" i="1" s="1"/>
  <c r="S551" i="1"/>
  <c r="T551" i="1" s="1"/>
  <c r="S607" i="1"/>
  <c r="T607" i="1" s="1"/>
  <c r="S671" i="1"/>
  <c r="T671" i="1" s="1"/>
  <c r="S719" i="1"/>
  <c r="T719" i="1" s="1"/>
  <c r="S791" i="1"/>
  <c r="T791" i="1" s="1"/>
  <c r="S416" i="1"/>
  <c r="T416" i="1" s="1"/>
  <c r="S576" i="1"/>
  <c r="T576" i="1" s="1"/>
  <c r="S648" i="1"/>
  <c r="T648" i="1" s="1"/>
  <c r="S712" i="1"/>
  <c r="T712" i="1" s="1"/>
  <c r="S768" i="1"/>
  <c r="T768" i="1" s="1"/>
  <c r="S561" i="1"/>
  <c r="T561" i="1" s="1"/>
  <c r="S641" i="1"/>
  <c r="T641" i="1" s="1"/>
  <c r="S697" i="1"/>
  <c r="T697" i="1" s="1"/>
  <c r="S809" i="1"/>
  <c r="T809" i="1" s="1"/>
  <c r="S60" i="1"/>
  <c r="T60" i="1" s="1"/>
  <c r="S452" i="1"/>
  <c r="T452" i="1" s="1"/>
  <c r="S367" i="1"/>
  <c r="T367" i="1" s="1"/>
  <c r="S455" i="1"/>
  <c r="T455" i="1" s="1"/>
  <c r="S527" i="1"/>
  <c r="T527" i="1" s="1"/>
  <c r="S591" i="1"/>
  <c r="T591" i="1" s="1"/>
  <c r="S663" i="1"/>
  <c r="T663" i="1" s="1"/>
  <c r="S735" i="1"/>
  <c r="T735" i="1" s="1"/>
  <c r="S799" i="1"/>
  <c r="T799" i="1" s="1"/>
  <c r="S480" i="1"/>
  <c r="T480" i="1" s="1"/>
  <c r="S584" i="1"/>
  <c r="T584" i="1" s="1"/>
  <c r="S680" i="1"/>
  <c r="T680" i="1" s="1"/>
  <c r="S213" i="1"/>
  <c r="T213" i="1" s="1"/>
  <c r="S245" i="1"/>
  <c r="T245" i="1" s="1"/>
  <c r="S277" i="1"/>
  <c r="T277" i="1" s="1"/>
  <c r="S309" i="1"/>
  <c r="T309" i="1" s="1"/>
  <c r="S341" i="1"/>
  <c r="T341" i="1" s="1"/>
  <c r="S373" i="1"/>
  <c r="T373" i="1" s="1"/>
  <c r="S405" i="1"/>
  <c r="T405" i="1" s="1"/>
  <c r="S437" i="1"/>
  <c r="T437" i="1" s="1"/>
  <c r="S469" i="1"/>
  <c r="T469" i="1" s="1"/>
  <c r="S501" i="1"/>
  <c r="T501" i="1" s="1"/>
  <c r="S533" i="1"/>
  <c r="T533" i="1" s="1"/>
  <c r="S565" i="1"/>
  <c r="T565" i="1" s="1"/>
  <c r="S597" i="1"/>
  <c r="T597" i="1" s="1"/>
  <c r="S629" i="1"/>
  <c r="T629" i="1" s="1"/>
  <c r="S661" i="1"/>
  <c r="T661" i="1" s="1"/>
  <c r="S693" i="1"/>
  <c r="T693" i="1" s="1"/>
  <c r="S725" i="1"/>
  <c r="T725" i="1" s="1"/>
  <c r="S757" i="1"/>
  <c r="T757" i="1" s="1"/>
  <c r="S789" i="1"/>
  <c r="T789" i="1" s="1"/>
  <c r="S790" i="1"/>
  <c r="T790" i="1" s="1"/>
  <c r="S103" i="1"/>
  <c r="T103" i="1" s="1"/>
  <c r="S183" i="1"/>
  <c r="T183" i="1" s="1"/>
  <c r="S223" i="1"/>
  <c r="T223" i="1" s="1"/>
  <c r="S351" i="1"/>
  <c r="T351" i="1" s="1"/>
  <c r="S14" i="1"/>
  <c r="T14" i="1" s="1"/>
  <c r="S78" i="1"/>
  <c r="T78" i="1" s="1"/>
  <c r="S110" i="1"/>
  <c r="T110" i="1" s="1"/>
  <c r="S142" i="1"/>
  <c r="T142" i="1" s="1"/>
  <c r="S238" i="1"/>
  <c r="T238" i="1" s="1"/>
  <c r="S278" i="1"/>
  <c r="T278" i="1" s="1"/>
  <c r="S326" i="1"/>
  <c r="T326" i="1" s="1"/>
  <c r="S374" i="1"/>
  <c r="T374" i="1" s="1"/>
  <c r="S406" i="1"/>
  <c r="T406" i="1" s="1"/>
  <c r="S438" i="1"/>
  <c r="T438" i="1" s="1"/>
  <c r="S502" i="1"/>
  <c r="T502" i="1" s="1"/>
  <c r="S534" i="1"/>
  <c r="T534" i="1" s="1"/>
  <c r="S566" i="1"/>
  <c r="T566" i="1" s="1"/>
  <c r="S598" i="1"/>
  <c r="T598" i="1" s="1"/>
  <c r="S630" i="1"/>
  <c r="T630" i="1" s="1"/>
  <c r="S670" i="1"/>
  <c r="T670" i="1" s="1"/>
  <c r="S766" i="1"/>
  <c r="T766" i="1" s="1"/>
  <c r="S55" i="1"/>
  <c r="T55" i="1" s="1"/>
  <c r="S111" i="1"/>
  <c r="T111" i="1" s="1"/>
  <c r="S167" i="1"/>
  <c r="T167" i="1" s="1"/>
  <c r="S247" i="1"/>
  <c r="T247" i="1" s="1"/>
  <c r="S279" i="1"/>
  <c r="T279" i="1" s="1"/>
  <c r="S327" i="1"/>
  <c r="T327" i="1" s="1"/>
  <c r="S761" i="1"/>
  <c r="T761" i="1" s="1"/>
  <c r="S27" i="1"/>
  <c r="T27" i="1" s="1"/>
  <c r="S56" i="1"/>
  <c r="T56" i="1" s="1"/>
  <c r="S184" i="1"/>
  <c r="T184" i="1" s="1"/>
  <c r="S137" i="1"/>
  <c r="T137" i="1" s="1"/>
  <c r="S265" i="1"/>
  <c r="T265" i="1" s="1"/>
  <c r="S473" i="1"/>
  <c r="T473" i="1" s="1"/>
  <c r="S633" i="1"/>
  <c r="T633" i="1" s="1"/>
  <c r="S74" i="1"/>
  <c r="T74" i="1" s="1"/>
  <c r="S234" i="1"/>
  <c r="T234" i="1" s="1"/>
  <c r="S394" i="1"/>
  <c r="T394" i="1" s="1"/>
  <c r="S586" i="1"/>
  <c r="T586" i="1" s="1"/>
  <c r="S714" i="1"/>
  <c r="T714" i="1" s="1"/>
  <c r="S291" i="1"/>
  <c r="T291" i="1" s="1"/>
  <c r="S419" i="1"/>
  <c r="T419" i="1" s="1"/>
  <c r="S579" i="1"/>
  <c r="T579" i="1" s="1"/>
  <c r="S771" i="1"/>
  <c r="T771" i="1" s="1"/>
  <c r="S488" i="1"/>
  <c r="T488" i="1" s="1"/>
  <c r="S115" i="1"/>
  <c r="T115" i="1" s="1"/>
  <c r="S383" i="1"/>
  <c r="T383" i="1" s="1"/>
  <c r="S599" i="1"/>
  <c r="T599" i="1" s="1"/>
  <c r="S472" i="1"/>
  <c r="T472" i="1" s="1"/>
  <c r="S704" i="1"/>
  <c r="T704" i="1" s="1"/>
  <c r="S681" i="1"/>
  <c r="T681" i="1" s="1"/>
  <c r="S116" i="1"/>
  <c r="T116" i="1" s="1"/>
  <c r="S212" i="1"/>
  <c r="T212" i="1" s="1"/>
  <c r="S560" i="1"/>
  <c r="T560" i="1" s="1"/>
  <c r="S237" i="1"/>
  <c r="T237" i="1" s="1"/>
  <c r="S397" i="1"/>
  <c r="T397" i="1" s="1"/>
  <c r="S557" i="1"/>
  <c r="T557" i="1" s="1"/>
  <c r="S685" i="1"/>
  <c r="T685" i="1" s="1"/>
  <c r="S702" i="1"/>
  <c r="T702" i="1" s="1"/>
  <c r="S398" i="1"/>
  <c r="T398" i="1" s="1"/>
  <c r="S95" i="1"/>
  <c r="T95" i="1" s="1"/>
  <c r="S125" i="1"/>
  <c r="T125" i="1" s="1"/>
  <c r="S700" i="1"/>
  <c r="T700" i="1" s="1"/>
  <c r="S772" i="1"/>
  <c r="T772" i="1" s="1"/>
  <c r="S804" i="1"/>
  <c r="T804" i="1" s="1"/>
  <c r="S752" i="1"/>
  <c r="T752" i="1" s="1"/>
  <c r="S710" i="1"/>
  <c r="T710" i="1" s="1"/>
  <c r="S120" i="1"/>
  <c r="T120" i="1" s="1"/>
  <c r="S312" i="1"/>
  <c r="T312" i="1" s="1"/>
  <c r="S105" i="1"/>
  <c r="T105" i="1" s="1"/>
  <c r="S297" i="1"/>
  <c r="T297" i="1" s="1"/>
  <c r="S537" i="1"/>
  <c r="T537" i="1" s="1"/>
  <c r="S106" i="1"/>
  <c r="T106" i="1" s="1"/>
  <c r="S266" i="1"/>
  <c r="T266" i="1" s="1"/>
  <c r="S458" i="1"/>
  <c r="T458" i="1" s="1"/>
  <c r="S650" i="1"/>
  <c r="T650" i="1" s="1"/>
  <c r="S323" i="1"/>
  <c r="T323" i="1" s="1"/>
  <c r="S547" i="1"/>
  <c r="T547" i="1" s="1"/>
  <c r="S803" i="1"/>
  <c r="T803" i="1" s="1"/>
  <c r="S83" i="1"/>
  <c r="T83" i="1" s="1"/>
  <c r="S243" i="1"/>
  <c r="T243" i="1" s="1"/>
  <c r="S655" i="1"/>
  <c r="T655" i="1" s="1"/>
  <c r="S632" i="1"/>
  <c r="T632" i="1" s="1"/>
  <c r="S769" i="1"/>
  <c r="T769" i="1" s="1"/>
  <c r="S180" i="1"/>
  <c r="T180" i="1" s="1"/>
  <c r="S727" i="1"/>
  <c r="T727" i="1" s="1"/>
  <c r="S736" i="1"/>
  <c r="T736" i="1" s="1"/>
  <c r="S365" i="1"/>
  <c r="T365" i="1" s="1"/>
  <c r="S525" i="1"/>
  <c r="T525" i="1" s="1"/>
  <c r="S749" i="1"/>
  <c r="T749" i="1" s="1"/>
  <c r="S311" i="1"/>
  <c r="T311" i="1" s="1"/>
  <c r="S713" i="1"/>
  <c r="T713" i="1" s="1"/>
  <c r="S93" i="1"/>
  <c r="T93" i="1" s="1"/>
  <c r="S316" i="1"/>
  <c r="T316" i="1" s="1"/>
  <c r="S476" i="1"/>
  <c r="S604" i="1"/>
  <c r="S764" i="1"/>
  <c r="T764" i="1" s="1"/>
  <c r="S774" i="1"/>
  <c r="T774" i="1" s="1"/>
  <c r="S38" i="1"/>
  <c r="T38" i="1" s="1"/>
  <c r="S134" i="1"/>
  <c r="T134" i="1" s="1"/>
  <c r="S262" i="1"/>
  <c r="T262" i="1" s="1"/>
  <c r="S23" i="1"/>
  <c r="T23" i="1" s="1"/>
  <c r="S8" i="1"/>
  <c r="T8" i="1" s="1"/>
  <c r="S40" i="1"/>
  <c r="T40" i="1" s="1"/>
  <c r="S72" i="1"/>
  <c r="T72" i="1" s="1"/>
  <c r="S104" i="1"/>
  <c r="T104" i="1" s="1"/>
  <c r="S136" i="1"/>
  <c r="T136" i="1" s="1"/>
  <c r="S168" i="1"/>
  <c r="T168" i="1" s="1"/>
  <c r="S200" i="1"/>
  <c r="T200" i="1" s="1"/>
  <c r="S232" i="1"/>
  <c r="T232" i="1" s="1"/>
  <c r="S264" i="1"/>
  <c r="T264" i="1" s="1"/>
  <c r="S296" i="1"/>
  <c r="T296" i="1" s="1"/>
  <c r="S328" i="1"/>
  <c r="T328" i="1" s="1"/>
  <c r="S360" i="1"/>
  <c r="T360" i="1" s="1"/>
  <c r="S737" i="1"/>
  <c r="T737" i="1" s="1"/>
  <c r="S25" i="1"/>
  <c r="T25" i="1" s="1"/>
  <c r="S57" i="1"/>
  <c r="T57" i="1" s="1"/>
  <c r="S89" i="1"/>
  <c r="T89" i="1" s="1"/>
  <c r="S121" i="1"/>
  <c r="T121" i="1" s="1"/>
  <c r="S153" i="1"/>
  <c r="T153" i="1" s="1"/>
  <c r="S185" i="1"/>
  <c r="T185" i="1" s="1"/>
  <c r="S217" i="1"/>
  <c r="T217" i="1" s="1"/>
  <c r="S249" i="1"/>
  <c r="T249" i="1" s="1"/>
  <c r="S281" i="1"/>
  <c r="T281" i="1" s="1"/>
  <c r="S313" i="1"/>
  <c r="T313" i="1" s="1"/>
  <c r="S393" i="1"/>
  <c r="T393" i="1" s="1"/>
  <c r="S425" i="1"/>
  <c r="T425" i="1" s="1"/>
  <c r="S457" i="1"/>
  <c r="T457" i="1" s="1"/>
  <c r="S489" i="1"/>
  <c r="T489" i="1" s="1"/>
  <c r="S521" i="1"/>
  <c r="T521" i="1" s="1"/>
  <c r="S553" i="1"/>
  <c r="T553" i="1" s="1"/>
  <c r="S609" i="1"/>
  <c r="T609" i="1" s="1"/>
  <c r="S665" i="1"/>
  <c r="T665" i="1" s="1"/>
  <c r="S753" i="1"/>
  <c r="T753" i="1" s="1"/>
  <c r="S26" i="1"/>
  <c r="T26" i="1" s="1"/>
  <c r="S58" i="1"/>
  <c r="T58" i="1" s="1"/>
  <c r="S122" i="1"/>
  <c r="T122" i="1" s="1"/>
  <c r="S154" i="1"/>
  <c r="T154" i="1" s="1"/>
  <c r="S186" i="1"/>
  <c r="T186" i="1" s="1"/>
  <c r="S250" i="1"/>
  <c r="T250" i="1" s="1"/>
  <c r="S282" i="1"/>
  <c r="T282" i="1" s="1"/>
  <c r="S314" i="1"/>
  <c r="T314" i="1" s="1"/>
  <c r="S378" i="1"/>
  <c r="T378" i="1" s="1"/>
  <c r="S410" i="1"/>
  <c r="T410" i="1" s="1"/>
  <c r="S442" i="1"/>
  <c r="T442" i="1" s="1"/>
  <c r="S474" i="1"/>
  <c r="T474" i="1" s="1"/>
  <c r="S506" i="1"/>
  <c r="T506" i="1" s="1"/>
  <c r="S538" i="1"/>
  <c r="T538" i="1" s="1"/>
  <c r="S570" i="1"/>
  <c r="T570" i="1" s="1"/>
  <c r="S602" i="1"/>
  <c r="T602" i="1" s="1"/>
  <c r="S634" i="1"/>
  <c r="T634" i="1" s="1"/>
  <c r="S666" i="1"/>
  <c r="T666" i="1" s="1"/>
  <c r="S698" i="1"/>
  <c r="T698" i="1" s="1"/>
  <c r="S730" i="1"/>
  <c r="T730" i="1" s="1"/>
  <c r="S762" i="1"/>
  <c r="T762" i="1" s="1"/>
  <c r="S794" i="1"/>
  <c r="T794" i="1" s="1"/>
  <c r="S275" i="1"/>
  <c r="T275" i="1" s="1"/>
  <c r="S307" i="1"/>
  <c r="T307" i="1" s="1"/>
  <c r="S339" i="1"/>
  <c r="T339" i="1" s="1"/>
  <c r="S371" i="1"/>
  <c r="T371" i="1" s="1"/>
  <c r="S403" i="1"/>
  <c r="T403" i="1" s="1"/>
  <c r="S435" i="1"/>
  <c r="T435" i="1" s="1"/>
  <c r="S467" i="1"/>
  <c r="T467" i="1" s="1"/>
  <c r="S499" i="1"/>
  <c r="T499" i="1" s="1"/>
  <c r="S531" i="1"/>
  <c r="T531" i="1" s="1"/>
  <c r="S563" i="1"/>
  <c r="T563" i="1" s="1"/>
  <c r="S595" i="1"/>
  <c r="T595" i="1" s="1"/>
  <c r="S627" i="1"/>
  <c r="T627" i="1" s="1"/>
  <c r="S659" i="1"/>
  <c r="T659" i="1" s="1"/>
  <c r="S691" i="1"/>
  <c r="T691" i="1" s="1"/>
  <c r="S723" i="1"/>
  <c r="T723" i="1" s="1"/>
  <c r="S755" i="1"/>
  <c r="T755" i="1" s="1"/>
  <c r="S787" i="1"/>
  <c r="T787" i="1" s="1"/>
  <c r="S819" i="1"/>
  <c r="T819" i="1" s="1"/>
  <c r="S340" i="1"/>
  <c r="T340" i="1" s="1"/>
  <c r="S432" i="1"/>
  <c r="T432" i="1" s="1"/>
  <c r="S544" i="1"/>
  <c r="T544" i="1" s="1"/>
  <c r="S672" i="1"/>
  <c r="T672" i="1" s="1"/>
  <c r="S377" i="1"/>
  <c r="T377" i="1" s="1"/>
  <c r="S67" i="1"/>
  <c r="T67" i="1" s="1"/>
  <c r="S99" i="1"/>
  <c r="T99" i="1" s="1"/>
  <c r="S131" i="1"/>
  <c r="T131" i="1" s="1"/>
  <c r="S163" i="1"/>
  <c r="T163" i="1" s="1"/>
  <c r="S195" i="1"/>
  <c r="T195" i="1" s="1"/>
  <c r="S227" i="1"/>
  <c r="T227" i="1" s="1"/>
  <c r="S259" i="1"/>
  <c r="T259" i="1" s="1"/>
  <c r="S399" i="1"/>
  <c r="T399" i="1" s="1"/>
  <c r="S447" i="1"/>
  <c r="T447" i="1" s="1"/>
  <c r="S503" i="1"/>
  <c r="T503" i="1" s="1"/>
  <c r="S567" i="1"/>
  <c r="T567" i="1" s="1"/>
  <c r="S623" i="1"/>
  <c r="T623" i="1" s="1"/>
  <c r="S679" i="1"/>
  <c r="T679" i="1" s="1"/>
  <c r="S807" i="1"/>
  <c r="T807" i="1" s="1"/>
  <c r="S440" i="1"/>
  <c r="T440" i="1" s="1"/>
  <c r="S512" i="1"/>
  <c r="T512" i="1" s="1"/>
  <c r="S592" i="1"/>
  <c r="T592" i="1" s="1"/>
  <c r="S664" i="1"/>
  <c r="T664" i="1" s="1"/>
  <c r="S728" i="1"/>
  <c r="T728" i="1" s="1"/>
  <c r="S792" i="1"/>
  <c r="T792" i="1" s="1"/>
  <c r="S585" i="1"/>
  <c r="T585" i="1" s="1"/>
  <c r="S657" i="1"/>
  <c r="T657" i="1" s="1"/>
  <c r="S721" i="1"/>
  <c r="T721" i="1" s="1"/>
  <c r="S36" i="1"/>
  <c r="T36" i="1" s="1"/>
  <c r="S68" i="1"/>
  <c r="T68" i="1" s="1"/>
  <c r="S100" i="1"/>
  <c r="T100" i="1" s="1"/>
  <c r="S228" i="1"/>
  <c r="T228" i="1" s="1"/>
  <c r="S396" i="1"/>
  <c r="T396" i="1" s="1"/>
  <c r="S428" i="1"/>
  <c r="T428" i="1" s="1"/>
  <c r="S375" i="1"/>
  <c r="T375" i="1" s="1"/>
  <c r="S471" i="1"/>
  <c r="T471" i="1" s="1"/>
  <c r="S543" i="1"/>
  <c r="T543" i="1" s="1"/>
  <c r="S687" i="1"/>
  <c r="T687" i="1" s="1"/>
  <c r="S759" i="1"/>
  <c r="T759" i="1" s="1"/>
  <c r="S392" i="1"/>
  <c r="T392" i="1" s="1"/>
  <c r="S504" i="1"/>
  <c r="T504" i="1" s="1"/>
  <c r="S600" i="1"/>
  <c r="T600" i="1" s="1"/>
  <c r="S696" i="1"/>
  <c r="T696" i="1" s="1"/>
  <c r="S776" i="1"/>
  <c r="T776" i="1" s="1"/>
  <c r="S221" i="1"/>
  <c r="T221" i="1" s="1"/>
  <c r="S253" i="1"/>
  <c r="T253" i="1" s="1"/>
  <c r="S285" i="1"/>
  <c r="T285" i="1" s="1"/>
  <c r="S317" i="1"/>
  <c r="T317" i="1" s="1"/>
  <c r="S349" i="1"/>
  <c r="T349" i="1" s="1"/>
  <c r="S381" i="1"/>
  <c r="T381" i="1" s="1"/>
  <c r="S413" i="1"/>
  <c r="T413" i="1" s="1"/>
  <c r="S445" i="1"/>
  <c r="T445" i="1" s="1"/>
  <c r="S477" i="1"/>
  <c r="T477" i="1" s="1"/>
  <c r="S509" i="1"/>
  <c r="T509" i="1" s="1"/>
  <c r="S541" i="1"/>
  <c r="T541" i="1" s="1"/>
  <c r="S573" i="1"/>
  <c r="T573" i="1" s="1"/>
  <c r="S605" i="1"/>
  <c r="T605" i="1" s="1"/>
  <c r="S637" i="1"/>
  <c r="T637" i="1" s="1"/>
  <c r="S669" i="1"/>
  <c r="T669" i="1" s="1"/>
  <c r="S701" i="1"/>
  <c r="T701" i="1" s="1"/>
  <c r="S733" i="1"/>
  <c r="T733" i="1" s="1"/>
  <c r="S765" i="1"/>
  <c r="T765" i="1" s="1"/>
  <c r="S797" i="1"/>
  <c r="T797" i="1" s="1"/>
  <c r="S270" i="1"/>
  <c r="T270" i="1" s="1"/>
  <c r="S358" i="1"/>
  <c r="T358" i="1" s="1"/>
  <c r="S119" i="1"/>
  <c r="T119" i="1" s="1"/>
  <c r="S191" i="1"/>
  <c r="T191" i="1" s="1"/>
  <c r="S239" i="1"/>
  <c r="T239" i="1" s="1"/>
  <c r="S361" i="1"/>
  <c r="T361" i="1" s="1"/>
  <c r="S22" i="1"/>
  <c r="T22" i="1" s="1"/>
  <c r="S54" i="1"/>
  <c r="T54" i="1" s="1"/>
  <c r="S86" i="1"/>
  <c r="T86" i="1" s="1"/>
  <c r="S118" i="1"/>
  <c r="T118" i="1" s="1"/>
  <c r="S150" i="1"/>
  <c r="T150" i="1" s="1"/>
  <c r="S182" i="1"/>
  <c r="T182" i="1" s="1"/>
  <c r="S214" i="1"/>
  <c r="T214" i="1" s="1"/>
  <c r="S246" i="1"/>
  <c r="T246" i="1" s="1"/>
  <c r="S294" i="1"/>
  <c r="T294" i="1" s="1"/>
  <c r="S342" i="1"/>
  <c r="T342" i="1" s="1"/>
  <c r="S382" i="1"/>
  <c r="T382" i="1" s="1"/>
  <c r="S478" i="1"/>
  <c r="T478" i="1" s="1"/>
  <c r="S510" i="1"/>
  <c r="T510" i="1" s="1"/>
  <c r="S542" i="1"/>
  <c r="T542" i="1" s="1"/>
  <c r="S574" i="1"/>
  <c r="T574" i="1" s="1"/>
  <c r="S606" i="1"/>
  <c r="T606" i="1" s="1"/>
  <c r="S638" i="1"/>
  <c r="T638" i="1" s="1"/>
  <c r="S726" i="1"/>
  <c r="T726" i="1" s="1"/>
  <c r="S71" i="1"/>
  <c r="T71" i="1" s="1"/>
  <c r="S127" i="1"/>
  <c r="T127" i="1" s="1"/>
  <c r="S175" i="1"/>
  <c r="T175" i="1" s="1"/>
  <c r="S255" i="1"/>
  <c r="T255" i="1" s="1"/>
  <c r="S287" i="1"/>
  <c r="T287" i="1" s="1"/>
  <c r="S39" i="1"/>
  <c r="T39" i="1" s="1"/>
  <c r="S152" i="1"/>
  <c r="T152" i="1" s="1"/>
  <c r="S280" i="1"/>
  <c r="T280" i="1" s="1"/>
  <c r="S41" i="1"/>
  <c r="T41" i="1" s="1"/>
  <c r="S169" i="1"/>
  <c r="T169" i="1" s="1"/>
  <c r="S329" i="1"/>
  <c r="T329" i="1" s="1"/>
  <c r="S505" i="1"/>
  <c r="T505" i="1" s="1"/>
  <c r="S10" i="1"/>
  <c r="T10" i="1" s="1"/>
  <c r="S138" i="1"/>
  <c r="T138" i="1" s="1"/>
  <c r="S298" i="1"/>
  <c r="T298" i="1" s="1"/>
  <c r="S426" i="1"/>
  <c r="T426" i="1" s="1"/>
  <c r="S554" i="1"/>
  <c r="T554" i="1" s="1"/>
  <c r="S682" i="1"/>
  <c r="T682" i="1" s="1"/>
  <c r="S810" i="1"/>
  <c r="T810" i="1" s="1"/>
  <c r="S355" i="1"/>
  <c r="T355" i="1" s="1"/>
  <c r="S515" i="1"/>
  <c r="T515" i="1" s="1"/>
  <c r="S611" i="1"/>
  <c r="T611" i="1" s="1"/>
  <c r="S707" i="1"/>
  <c r="T707" i="1" s="1"/>
  <c r="S324" i="1"/>
  <c r="T324" i="1" s="1"/>
  <c r="S51" i="1"/>
  <c r="T51" i="1" s="1"/>
  <c r="S179" i="1"/>
  <c r="T179" i="1" s="1"/>
  <c r="S535" i="1"/>
  <c r="T535" i="1" s="1"/>
  <c r="S767" i="1"/>
  <c r="T767" i="1" s="1"/>
  <c r="S760" i="1"/>
  <c r="T760" i="1" s="1"/>
  <c r="S52" i="1"/>
  <c r="T52" i="1" s="1"/>
  <c r="S335" i="1"/>
  <c r="T335" i="1" s="1"/>
  <c r="S647" i="1"/>
  <c r="T647" i="1" s="1"/>
  <c r="S301" i="1"/>
  <c r="T301" i="1" s="1"/>
  <c r="S461" i="1"/>
  <c r="T461" i="1" s="1"/>
  <c r="S621" i="1"/>
  <c r="T621" i="1" s="1"/>
  <c r="S781" i="1"/>
  <c r="T781" i="1" s="1"/>
  <c r="S159" i="1"/>
  <c r="T159" i="1" s="1"/>
  <c r="S151" i="1"/>
  <c r="T151" i="1" s="1"/>
  <c r="S35" i="1"/>
  <c r="T35" i="1" s="1"/>
  <c r="S189" i="1"/>
  <c r="T189" i="1" s="1"/>
  <c r="S508" i="1"/>
  <c r="T508" i="1" s="1"/>
  <c r="S668" i="1"/>
  <c r="T668" i="1" s="1"/>
  <c r="S583" i="1"/>
  <c r="T583" i="1" s="1"/>
  <c r="S90" i="1"/>
  <c r="T90" i="1" s="1"/>
  <c r="S812" i="1"/>
  <c r="T812" i="1" s="1"/>
  <c r="S615" i="1"/>
  <c r="T615" i="1" s="1"/>
  <c r="S742" i="1"/>
  <c r="T742" i="1" s="1"/>
  <c r="S806" i="1"/>
  <c r="T806" i="1" s="1"/>
  <c r="S414" i="1"/>
  <c r="T414" i="1" s="1"/>
  <c r="S446" i="1"/>
  <c r="T446" i="1" s="1"/>
  <c r="S678" i="1"/>
  <c r="S782" i="1"/>
  <c r="T782" i="1" s="1"/>
  <c r="S24" i="1"/>
  <c r="T24" i="1" s="1"/>
  <c r="S216" i="1"/>
  <c r="T216" i="1" s="1"/>
  <c r="S9" i="1"/>
  <c r="T9" i="1" s="1"/>
  <c r="S201" i="1"/>
  <c r="T201" i="1" s="1"/>
  <c r="S441" i="1"/>
  <c r="T441" i="1" s="1"/>
  <c r="S705" i="1"/>
  <c r="T705" i="1" s="1"/>
  <c r="S170" i="1"/>
  <c r="T170" i="1" s="1"/>
  <c r="S362" i="1"/>
  <c r="T362" i="1" s="1"/>
  <c r="S522" i="1"/>
  <c r="T522" i="1" s="1"/>
  <c r="S778" i="1"/>
  <c r="T778" i="1" s="1"/>
  <c r="S451" i="1"/>
  <c r="T451" i="1" s="1"/>
  <c r="S643" i="1"/>
  <c r="T643" i="1" s="1"/>
  <c r="S343" i="1"/>
  <c r="T343" i="1" s="1"/>
  <c r="S147" i="1"/>
  <c r="T147" i="1" s="1"/>
  <c r="S479" i="1"/>
  <c r="T479" i="1" s="1"/>
  <c r="S400" i="1"/>
  <c r="T400" i="1" s="1"/>
  <c r="S337" i="1"/>
  <c r="T337" i="1" s="1"/>
  <c r="S84" i="1"/>
  <c r="T84" i="1" s="1"/>
  <c r="S244" i="1"/>
  <c r="T244" i="1" s="1"/>
  <c r="S431" i="1"/>
  <c r="T431" i="1" s="1"/>
  <c r="S456" i="1"/>
  <c r="T456" i="1" s="1"/>
  <c r="S269" i="1"/>
  <c r="T269" i="1" s="1"/>
  <c r="S429" i="1"/>
  <c r="T429" i="1" s="1"/>
  <c r="S653" i="1"/>
  <c r="T653" i="1" s="1"/>
  <c r="S813" i="1"/>
  <c r="T813" i="1" s="1"/>
  <c r="S215" i="1"/>
  <c r="T215" i="1" s="1"/>
  <c r="S102" i="1"/>
  <c r="T102" i="1" s="1"/>
  <c r="S318" i="1"/>
  <c r="T318" i="1" s="1"/>
  <c r="S319" i="1"/>
  <c r="T319" i="1" s="1"/>
  <c r="S37" i="1"/>
  <c r="T37" i="1" s="1"/>
  <c r="S157" i="1"/>
  <c r="T157" i="1" s="1"/>
  <c r="S711" i="1"/>
  <c r="T711" i="1" s="1"/>
  <c r="S372" i="1"/>
  <c r="T372" i="1" s="1"/>
  <c r="S444" i="1"/>
  <c r="T444" i="1" s="1"/>
  <c r="S572" i="1"/>
  <c r="T572" i="1" s="1"/>
  <c r="S732" i="1"/>
  <c r="T732" i="1" s="1"/>
  <c r="S198" i="1"/>
  <c r="T198" i="1" s="1"/>
  <c r="S430" i="1"/>
  <c r="T430" i="1" s="1"/>
  <c r="S31" i="1"/>
  <c r="T31" i="1" s="1"/>
  <c r="S16" i="1"/>
  <c r="T16" i="1" s="1"/>
  <c r="S48" i="1"/>
  <c r="T48" i="1" s="1"/>
  <c r="S80" i="1"/>
  <c r="T80" i="1" s="1"/>
  <c r="S112" i="1"/>
  <c r="T112" i="1" s="1"/>
  <c r="S144" i="1"/>
  <c r="T144" i="1" s="1"/>
  <c r="S176" i="1"/>
  <c r="T176" i="1" s="1"/>
  <c r="S208" i="1"/>
  <c r="T208" i="1" s="1"/>
  <c r="S240" i="1"/>
  <c r="T240" i="1" s="1"/>
  <c r="S272" i="1"/>
  <c r="T272" i="1" s="1"/>
  <c r="S304" i="1"/>
  <c r="T304" i="1" s="1"/>
  <c r="S336" i="1"/>
  <c r="T336" i="1" s="1"/>
  <c r="S368" i="1"/>
  <c r="T368" i="1" s="1"/>
  <c r="S777" i="1"/>
  <c r="T777" i="1" s="1"/>
  <c r="S33" i="1"/>
  <c r="T33" i="1" s="1"/>
  <c r="S65" i="1"/>
  <c r="T65" i="1" s="1"/>
  <c r="S97" i="1"/>
  <c r="T97" i="1" s="1"/>
  <c r="S129" i="1"/>
  <c r="T129" i="1" s="1"/>
  <c r="S161" i="1"/>
  <c r="T161" i="1" s="1"/>
  <c r="S193" i="1"/>
  <c r="T193" i="1" s="1"/>
  <c r="S225" i="1"/>
  <c r="T225" i="1" s="1"/>
  <c r="S257" i="1"/>
  <c r="T257" i="1" s="1"/>
  <c r="S289" i="1"/>
  <c r="T289" i="1" s="1"/>
  <c r="S321" i="1"/>
  <c r="T321" i="1" s="1"/>
  <c r="S401" i="1"/>
  <c r="T401" i="1" s="1"/>
  <c r="S433" i="1"/>
  <c r="T433" i="1" s="1"/>
  <c r="S465" i="1"/>
  <c r="T465" i="1" s="1"/>
  <c r="S497" i="1"/>
  <c r="T497" i="1" s="1"/>
  <c r="S529" i="1"/>
  <c r="T529" i="1" s="1"/>
  <c r="S569" i="1"/>
  <c r="T569" i="1" s="1"/>
  <c r="S617" i="1"/>
  <c r="T617" i="1" s="1"/>
  <c r="S689" i="1"/>
  <c r="T689" i="1" s="1"/>
  <c r="S793" i="1"/>
  <c r="T793" i="1" s="1"/>
  <c r="S34" i="1"/>
  <c r="T34" i="1" s="1"/>
  <c r="S66" i="1"/>
  <c r="T66" i="1" s="1"/>
  <c r="S98" i="1"/>
  <c r="T98" i="1" s="1"/>
  <c r="S130" i="1"/>
  <c r="T130" i="1" s="1"/>
  <c r="S162" i="1"/>
  <c r="T162" i="1" s="1"/>
  <c r="S194" i="1"/>
  <c r="T194" i="1" s="1"/>
  <c r="S226" i="1"/>
  <c r="T226" i="1" s="1"/>
  <c r="S258" i="1"/>
  <c r="T258" i="1" s="1"/>
  <c r="S290" i="1"/>
  <c r="T290" i="1" s="1"/>
  <c r="S322" i="1"/>
  <c r="T322" i="1" s="1"/>
  <c r="S354" i="1"/>
  <c r="T354" i="1" s="1"/>
  <c r="S386" i="1"/>
  <c r="T386" i="1" s="1"/>
  <c r="S418" i="1"/>
  <c r="T418" i="1" s="1"/>
  <c r="S482" i="1"/>
  <c r="T482" i="1" s="1"/>
  <c r="S514" i="1"/>
  <c r="T514" i="1" s="1"/>
  <c r="S546" i="1"/>
  <c r="T546" i="1" s="1"/>
  <c r="S578" i="1"/>
  <c r="T578" i="1" s="1"/>
  <c r="S610" i="1"/>
  <c r="T610" i="1" s="1"/>
  <c r="S642" i="1"/>
  <c r="T642" i="1" s="1"/>
  <c r="S674" i="1"/>
  <c r="T674" i="1" s="1"/>
  <c r="S706" i="1"/>
  <c r="T706" i="1" s="1"/>
  <c r="S738" i="1"/>
  <c r="T738" i="1" s="1"/>
  <c r="S770" i="1"/>
  <c r="T770" i="1" s="1"/>
  <c r="S802" i="1"/>
  <c r="T802" i="1" s="1"/>
  <c r="S283" i="1"/>
  <c r="T283" i="1" s="1"/>
  <c r="S315" i="1"/>
  <c r="T315" i="1" s="1"/>
  <c r="S347" i="1"/>
  <c r="T347" i="1" s="1"/>
  <c r="S379" i="1"/>
  <c r="T379" i="1" s="1"/>
  <c r="S411" i="1"/>
  <c r="T411" i="1" s="1"/>
  <c r="S443" i="1"/>
  <c r="T443" i="1" s="1"/>
  <c r="S475" i="1"/>
  <c r="T475" i="1" s="1"/>
  <c r="S507" i="1"/>
  <c r="T507" i="1" s="1"/>
  <c r="S571" i="1"/>
  <c r="T571" i="1" s="1"/>
  <c r="S603" i="1"/>
  <c r="T603" i="1" s="1"/>
  <c r="S635" i="1"/>
  <c r="T635" i="1" s="1"/>
  <c r="S699" i="1"/>
  <c r="T699" i="1" s="1"/>
  <c r="S731" i="1"/>
  <c r="T731" i="1" s="1"/>
  <c r="S763" i="1"/>
  <c r="T763" i="1" s="1"/>
  <c r="S308" i="1"/>
  <c r="T308" i="1" s="1"/>
  <c r="S464" i="1"/>
  <c r="T464" i="1" s="1"/>
  <c r="S568" i="1"/>
  <c r="T568" i="1" s="1"/>
  <c r="S43" i="1"/>
  <c r="T43" i="1" s="1"/>
  <c r="S75" i="1"/>
  <c r="T75" i="1" s="1"/>
  <c r="S107" i="1"/>
  <c r="T107" i="1" s="1"/>
  <c r="S139" i="1"/>
  <c r="T139" i="1" s="1"/>
  <c r="S171" i="1"/>
  <c r="T171" i="1" s="1"/>
  <c r="S203" i="1"/>
  <c r="T203" i="1" s="1"/>
  <c r="S235" i="1"/>
  <c r="T235" i="1" s="1"/>
  <c r="S267" i="1"/>
  <c r="T267" i="1" s="1"/>
  <c r="S407" i="1"/>
  <c r="T407" i="1" s="1"/>
  <c r="S519" i="1"/>
  <c r="T519" i="1" s="1"/>
  <c r="S575" i="1"/>
  <c r="T575" i="1" s="1"/>
  <c r="S639" i="1"/>
  <c r="T639" i="1" s="1"/>
  <c r="S695" i="1"/>
  <c r="T695" i="1" s="1"/>
  <c r="S751" i="1"/>
  <c r="T751" i="1" s="1"/>
  <c r="S815" i="1"/>
  <c r="T815" i="1" s="1"/>
  <c r="S448" i="1"/>
  <c r="T448" i="1" s="1"/>
  <c r="S536" i="1"/>
  <c r="T536" i="1" s="1"/>
  <c r="S616" i="1"/>
  <c r="T616" i="1" s="1"/>
  <c r="S688" i="1"/>
  <c r="T688" i="1" s="1"/>
  <c r="S744" i="1"/>
  <c r="T744" i="1" s="1"/>
  <c r="S800" i="1"/>
  <c r="T800" i="1" s="1"/>
  <c r="S601" i="1"/>
  <c r="T601" i="1" s="1"/>
  <c r="S673" i="1"/>
  <c r="T673" i="1" s="1"/>
  <c r="S745" i="1"/>
  <c r="T745" i="1" s="1"/>
  <c r="S12" i="1"/>
  <c r="T12" i="1" s="1"/>
  <c r="S44" i="1"/>
  <c r="T44" i="1" s="1"/>
  <c r="S76" i="1"/>
  <c r="T76" i="1" s="1"/>
  <c r="S108" i="1"/>
  <c r="T108" i="1" s="1"/>
  <c r="S140" i="1"/>
  <c r="T140" i="1" s="1"/>
  <c r="S172" i="1"/>
  <c r="T172" i="1" s="1"/>
  <c r="S204" i="1"/>
  <c r="T204" i="1" s="1"/>
  <c r="S236" i="1"/>
  <c r="T236" i="1" s="1"/>
  <c r="S268" i="1"/>
  <c r="T268" i="1" s="1"/>
  <c r="S300" i="1"/>
  <c r="T300" i="1" s="1"/>
  <c r="S364" i="1"/>
  <c r="T364" i="1" s="1"/>
  <c r="S415" i="1"/>
  <c r="T415" i="1" s="1"/>
  <c r="S559" i="1"/>
  <c r="T559" i="1" s="1"/>
  <c r="S631" i="1"/>
  <c r="T631" i="1" s="1"/>
  <c r="S703" i="1"/>
  <c r="T703" i="1" s="1"/>
  <c r="S775" i="1"/>
  <c r="T775" i="1" s="1"/>
  <c r="S424" i="1"/>
  <c r="T424" i="1" s="1"/>
  <c r="S720" i="1"/>
  <c r="T720" i="1" s="1"/>
  <c r="S808" i="1"/>
  <c r="T808" i="1" s="1"/>
  <c r="S229" i="1"/>
  <c r="T229" i="1" s="1"/>
  <c r="S261" i="1"/>
  <c r="T261" i="1" s="1"/>
  <c r="S293" i="1"/>
  <c r="T293" i="1" s="1"/>
  <c r="S325" i="1"/>
  <c r="T325" i="1" s="1"/>
  <c r="S357" i="1"/>
  <c r="T357" i="1" s="1"/>
  <c r="S389" i="1"/>
  <c r="T389" i="1" s="1"/>
  <c r="S421" i="1"/>
  <c r="T421" i="1" s="1"/>
  <c r="S453" i="1"/>
  <c r="T453" i="1" s="1"/>
  <c r="S485" i="1"/>
  <c r="T485" i="1" s="1"/>
  <c r="S517" i="1"/>
  <c r="T517" i="1" s="1"/>
  <c r="S549" i="1"/>
  <c r="T549" i="1" s="1"/>
  <c r="S581" i="1"/>
  <c r="T581" i="1" s="1"/>
  <c r="S613" i="1"/>
  <c r="T613" i="1" s="1"/>
  <c r="S645" i="1"/>
  <c r="T645" i="1" s="1"/>
  <c r="S677" i="1"/>
  <c r="T677" i="1" s="1"/>
  <c r="S709" i="1"/>
  <c r="T709" i="1" s="1"/>
  <c r="S741" i="1"/>
  <c r="T741" i="1" s="1"/>
  <c r="S773" i="1"/>
  <c r="T773" i="1" s="1"/>
  <c r="S805" i="1"/>
  <c r="T805" i="1" s="1"/>
  <c r="S286" i="1"/>
  <c r="T286" i="1" s="1"/>
  <c r="S758" i="1"/>
  <c r="T758" i="1" s="1"/>
  <c r="S63" i="1"/>
  <c r="T63" i="1" s="1"/>
  <c r="S135" i="1"/>
  <c r="T135" i="1" s="1"/>
  <c r="S199" i="1"/>
  <c r="T199" i="1" s="1"/>
  <c r="S295" i="1"/>
  <c r="T295" i="1" s="1"/>
  <c r="S801" i="1"/>
  <c r="T801" i="1" s="1"/>
  <c r="S30" i="1"/>
  <c r="T30" i="1" s="1"/>
  <c r="S62" i="1"/>
  <c r="T62" i="1" s="1"/>
  <c r="S94" i="1"/>
  <c r="T94" i="1" s="1"/>
  <c r="S126" i="1"/>
  <c r="T126" i="1" s="1"/>
  <c r="S158" i="1"/>
  <c r="T158" i="1" s="1"/>
  <c r="S190" i="1"/>
  <c r="T190" i="1" s="1"/>
  <c r="S222" i="1"/>
  <c r="T222" i="1" s="1"/>
  <c r="S254" i="1"/>
  <c r="T254" i="1" s="1"/>
  <c r="S302" i="1"/>
  <c r="T302" i="1" s="1"/>
  <c r="S350" i="1"/>
  <c r="T350" i="1" s="1"/>
  <c r="S422" i="1"/>
  <c r="T422" i="1" s="1"/>
  <c r="S454" i="1"/>
  <c r="T454" i="1" s="1"/>
  <c r="S734" i="1"/>
  <c r="T734" i="1" s="1"/>
  <c r="S798" i="1"/>
  <c r="T798" i="1" s="1"/>
  <c r="S87" i="1"/>
  <c r="T87" i="1" s="1"/>
  <c r="S143" i="1"/>
  <c r="T143" i="1" s="1"/>
  <c r="S207" i="1"/>
  <c r="T207" i="1" s="1"/>
  <c r="S263" i="1"/>
  <c r="T263" i="1" s="1"/>
  <c r="S303" i="1"/>
  <c r="T303" i="1" s="1"/>
  <c r="S369" i="1"/>
  <c r="T369" i="1" s="1"/>
  <c r="S817" i="1"/>
  <c r="T817" i="1" s="1"/>
  <c r="S88" i="1"/>
  <c r="T88" i="1" s="1"/>
  <c r="S344" i="1"/>
  <c r="T344" i="1" s="1"/>
  <c r="S233" i="1"/>
  <c r="T233" i="1" s="1"/>
  <c r="S577" i="1"/>
  <c r="T577" i="1" s="1"/>
  <c r="S202" i="1"/>
  <c r="T202" i="1" s="1"/>
  <c r="S490" i="1"/>
  <c r="T490" i="1" s="1"/>
  <c r="S746" i="1"/>
  <c r="T746" i="1" s="1"/>
  <c r="S483" i="1"/>
  <c r="T483" i="1" s="1"/>
  <c r="S739" i="1"/>
  <c r="T739" i="1" s="1"/>
  <c r="S816" i="1"/>
  <c r="T816" i="1" s="1"/>
  <c r="S423" i="1"/>
  <c r="T423" i="1" s="1"/>
  <c r="S552" i="1"/>
  <c r="T552" i="1" s="1"/>
  <c r="S20" i="1"/>
  <c r="T20" i="1" s="1"/>
  <c r="S276" i="1"/>
  <c r="T276" i="1" s="1"/>
  <c r="S511" i="1"/>
  <c r="T511" i="1" s="1"/>
  <c r="S353" i="1"/>
  <c r="T353" i="1" s="1"/>
  <c r="S493" i="1"/>
  <c r="T493" i="1" s="1"/>
  <c r="S717" i="1"/>
  <c r="T717" i="1" s="1"/>
  <c r="S79" i="1"/>
  <c r="T79" i="1" s="1"/>
  <c r="S70" i="1"/>
  <c r="T70" i="1" s="1"/>
  <c r="S230" i="1"/>
  <c r="T230" i="1" s="1"/>
  <c r="S694" i="1"/>
  <c r="T694" i="1" s="1"/>
  <c r="S271" i="1"/>
  <c r="T271" i="1" s="1"/>
  <c r="S376" i="1"/>
  <c r="T376" i="1" s="1"/>
  <c r="S412" i="1"/>
  <c r="T412" i="1" s="1"/>
  <c r="S636" i="1"/>
  <c r="T636" i="1" s="1"/>
  <c r="S590" i="1"/>
  <c r="T590" i="1" s="1"/>
  <c r="S53" i="1"/>
  <c r="T53" i="1" s="1"/>
  <c r="S19" i="1"/>
  <c r="T19" i="1" s="1"/>
  <c r="S29" i="1"/>
  <c r="T29" i="1" s="1"/>
  <c r="S85" i="1"/>
  <c r="T85" i="1" s="1"/>
  <c r="S117" i="1"/>
  <c r="T117" i="1" s="1"/>
  <c r="S149" i="1"/>
  <c r="T149" i="1" s="1"/>
  <c r="S181" i="1"/>
  <c r="T181" i="1" s="1"/>
  <c r="S45" i="1"/>
  <c r="T45" i="1" s="1"/>
  <c r="T359" i="1"/>
  <c r="T604" i="1"/>
  <c r="T494" i="1"/>
  <c r="T3" i="1"/>
  <c r="T13" i="1"/>
  <c r="T69" i="1"/>
  <c r="T50" i="1"/>
  <c r="T124" i="1"/>
  <c r="T420" i="1"/>
  <c r="T708" i="1"/>
  <c r="T796" i="1"/>
  <c r="T785" i="1"/>
  <c r="T476" i="1"/>
  <c r="T346" i="1"/>
  <c r="T743" i="1"/>
  <c r="T356" i="1"/>
  <c r="T460" i="1"/>
  <c r="T524" i="1"/>
  <c r="T684" i="1"/>
  <c r="T716" i="1"/>
  <c r="T678" i="1"/>
  <c r="T380" i="1"/>
  <c r="T564" i="1"/>
  <c r="T820" i="1"/>
  <c r="T528" i="1"/>
  <c r="T550" i="1"/>
  <c r="O215" i="1"/>
  <c r="O375" i="1"/>
  <c r="O213" i="1"/>
  <c r="O212" i="1"/>
  <c r="O374" i="1"/>
  <c r="O210" i="1"/>
  <c r="O209" i="1"/>
  <c r="O207" i="1"/>
  <c r="O371" i="1"/>
  <c r="O372" i="1"/>
  <c r="O208" i="1"/>
  <c r="O370" i="1"/>
  <c r="O368" i="1"/>
  <c r="O367" i="1"/>
  <c r="O206" i="1"/>
  <c r="O366" i="1"/>
  <c r="O364" i="1"/>
  <c r="O362" i="1"/>
  <c r="O205" i="1"/>
  <c r="O355" i="1"/>
  <c r="O356" i="1"/>
  <c r="O204" i="1"/>
  <c r="O203" i="1"/>
  <c r="O202" i="1"/>
  <c r="O344" i="1"/>
  <c r="O201" i="1"/>
  <c r="O200" i="1"/>
  <c r="O199" i="1"/>
  <c r="O198" i="1"/>
  <c r="O340" i="1"/>
  <c r="O341" i="1"/>
  <c r="O197" i="1"/>
  <c r="O196" i="1"/>
  <c r="O195" i="1"/>
  <c r="O335" i="1"/>
  <c r="O330" i="1"/>
  <c r="O194" i="1"/>
  <c r="O193" i="1"/>
  <c r="O191" i="1"/>
  <c r="O192" i="1"/>
  <c r="O328" i="1"/>
  <c r="O190" i="1"/>
  <c r="O188" i="1"/>
  <c r="O187" i="1"/>
  <c r="O186" i="1"/>
  <c r="O185" i="1"/>
  <c r="O184" i="1"/>
  <c r="O183" i="1"/>
  <c r="O181" i="1"/>
  <c r="O180" i="1"/>
  <c r="O179" i="1"/>
  <c r="O318" i="1"/>
  <c r="O177" i="1"/>
  <c r="O174" i="1"/>
  <c r="O173" i="1"/>
  <c r="O171" i="1"/>
  <c r="O170" i="1"/>
  <c r="O167" i="1"/>
  <c r="O166" i="1"/>
  <c r="O165" i="1"/>
  <c r="O164" i="1"/>
  <c r="O163" i="1"/>
  <c r="O339" i="1" l="1"/>
  <c r="O342" i="1"/>
  <c r="O338" i="1"/>
  <c r="O124" i="1"/>
  <c r="O189" i="1"/>
  <c r="O109" i="1"/>
  <c r="O178" i="1"/>
  <c r="O323" i="1"/>
  <c r="O324" i="1"/>
  <c r="O322" i="1"/>
  <c r="O347" i="1"/>
  <c r="O348" i="1"/>
  <c r="O299" i="1"/>
  <c r="O298" i="1"/>
  <c r="O319" i="1"/>
  <c r="O320" i="1"/>
  <c r="O345" i="1"/>
  <c r="O346" i="1"/>
  <c r="O161" i="1"/>
  <c r="O297" i="1"/>
  <c r="O155" i="1"/>
  <c r="O153" i="1"/>
  <c r="O151" i="1"/>
  <c r="O150" i="1"/>
  <c r="O149" i="1"/>
  <c r="O148" i="1"/>
  <c r="O147" i="1"/>
  <c r="O145" i="1"/>
  <c r="O144" i="1"/>
  <c r="O143" i="1"/>
  <c r="O139" i="1"/>
  <c r="O138" i="1"/>
  <c r="O137" i="1"/>
  <c r="O136" i="1"/>
  <c r="O135" i="1"/>
  <c r="O283" i="1"/>
  <c r="O131" i="1"/>
  <c r="O132" i="1"/>
  <c r="O128" i="1"/>
  <c r="O127" i="1"/>
  <c r="O126" i="1"/>
  <c r="O277" i="1"/>
  <c r="O123" i="1"/>
  <c r="O122" i="1"/>
  <c r="O120" i="1"/>
  <c r="O118" i="1"/>
  <c r="O284" i="1" l="1"/>
  <c r="O285" i="1"/>
  <c r="O117" i="1"/>
  <c r="O241" i="1"/>
  <c r="O115" i="1"/>
  <c r="O114" i="1"/>
  <c r="O113" i="1"/>
  <c r="O112" i="1"/>
  <c r="O110" i="1"/>
  <c r="O275" i="1"/>
  <c r="O108" i="1"/>
  <c r="O107" i="1"/>
  <c r="O105" i="1"/>
  <c r="O104" i="1"/>
  <c r="O274" i="1"/>
  <c r="O100" i="1" l="1"/>
  <c r="O97" i="1"/>
  <c r="O96" i="1"/>
  <c r="O92" i="1"/>
  <c r="O91" i="1"/>
  <c r="O90" i="1"/>
  <c r="O89" i="1"/>
  <c r="O87" i="1" l="1"/>
  <c r="O86" i="1"/>
  <c r="O85" i="1"/>
  <c r="O82" i="1"/>
  <c r="O81" i="1"/>
  <c r="O265" i="1"/>
  <c r="O83" i="1" l="1"/>
  <c r="O84" i="1"/>
  <c r="O80" i="1"/>
  <c r="O78" i="1"/>
  <c r="O77" i="1"/>
  <c r="O76" i="1"/>
  <c r="O75" i="1"/>
  <c r="O74" i="1"/>
  <c r="O73" i="1"/>
  <c r="O71" i="1" l="1"/>
  <c r="O69" i="1"/>
  <c r="O68" i="1"/>
  <c r="O60" i="1"/>
  <c r="O40" i="1"/>
</calcChain>
</file>

<file path=xl/sharedStrings.xml><?xml version="1.0" encoding="utf-8"?>
<sst xmlns="http://schemas.openxmlformats.org/spreadsheetml/2006/main" count="8320" uniqueCount="3566">
  <si>
    <t>Empresa</t>
  </si>
  <si>
    <t>Fecha creacion</t>
  </si>
  <si>
    <t>Razon social</t>
  </si>
  <si>
    <t>Nombre y apellido</t>
  </si>
  <si>
    <t>Servicio</t>
  </si>
  <si>
    <t>Mail</t>
  </si>
  <si>
    <t>Telefono</t>
  </si>
  <si>
    <t>Origen</t>
  </si>
  <si>
    <t>Sub-origen</t>
  </si>
  <si>
    <t>Mensaje</t>
  </si>
  <si>
    <t>Avance</t>
  </si>
  <si>
    <t>Estado</t>
  </si>
  <si>
    <t>form_id</t>
  </si>
  <si>
    <t>submission id</t>
  </si>
  <si>
    <t>INTRAPAL</t>
  </si>
  <si>
    <t>2023-10-09 15:51:31</t>
  </si>
  <si>
    <t>mI RAZÓN SOCIAL</t>
  </si>
  <si>
    <t>mi nombre y apellido</t>
  </si>
  <si>
    <t>Buenos Aires (AMBA)</t>
  </si>
  <si>
    <t>nicolasmentasti@gmail.com</t>
  </si>
  <si>
    <t>Web</t>
  </si>
  <si>
    <t>Signos</t>
  </si>
  <si>
    <t>Mi mensaje</t>
  </si>
  <si>
    <t>⊕</t>
  </si>
  <si>
    <t>esperando datos</t>
  </si>
  <si>
    <t>47</t>
  </si>
  <si>
    <t>2023-10-09 15:57:09</t>
  </si>
  <si>
    <t>BG</t>
  </si>
  <si>
    <t>Nicolas Mentasti</t>
  </si>
  <si>
    <t>Mi mensaje de prueba</t>
  </si>
  <si>
    <t>48</t>
  </si>
  <si>
    <t>2023-10-23 13:54:35</t>
  </si>
  <si>
    <t>Prueba</t>
  </si>
  <si>
    <t>tania</t>
  </si>
  <si>
    <t>tbasualdo@intralog.com.ar</t>
  </si>
  <si>
    <t>prueba</t>
  </si>
  <si>
    <t>51</t>
  </si>
  <si>
    <t>2023-10-23 14:07:14</t>
  </si>
  <si>
    <t>Córdoba</t>
  </si>
  <si>
    <t>pruebaa</t>
  </si>
  <si>
    <t>52</t>
  </si>
  <si>
    <t>2023-10-25 16:41:59</t>
  </si>
  <si>
    <t>Procesadora Avicola del Medio S.A</t>
  </si>
  <si>
    <t>Damián Canegallo</t>
  </si>
  <si>
    <t>Damian.canegallo@avicoladelmedio.com.ar</t>
  </si>
  <si>
    <t>Buenas tardes, solicito cotización de pallets tipo arlog de 1x1,2 mts.
Se retiran por su planta. Muchas gracias!</t>
  </si>
  <si>
    <t>64</t>
  </si>
  <si>
    <t>2023-10-26 18:18:53</t>
  </si>
  <si>
    <t>M. IMPLANTES SA</t>
  </si>
  <si>
    <t>MELINA CORBANI</t>
  </si>
  <si>
    <t>MCORBANI@MIMPLANTES.COM.AR</t>
  </si>
  <si>
    <t>Quisiera saber precios y medidas para una ortopedia.</t>
  </si>
  <si>
    <t>67</t>
  </si>
  <si>
    <t>2023-10-27 21:13:04</t>
  </si>
  <si>
    <t>PAPUS COTILLON</t>
  </si>
  <si>
    <t>SERGIO DANEIL</t>
  </si>
  <si>
    <t>SERGIODECASAMARTIN@GMAIL.COM</t>
  </si>
  <si>
    <t>HOLA NECESITARIA CONTACTARME CON ALGUINDE VENTA .GRACIAS</t>
  </si>
  <si>
    <t>71</t>
  </si>
  <si>
    <t>2023-10-30 13:07:02</t>
  </si>
  <si>
    <t>prueba prueba</t>
  </si>
  <si>
    <t>prueba@gmail.com</t>
  </si>
  <si>
    <t>80</t>
  </si>
  <si>
    <t>2023-10-30 18:34:58</t>
  </si>
  <si>
    <t>Prueba landing gracias</t>
  </si>
  <si>
    <t>84</t>
  </si>
  <si>
    <t>2023-10-30 18:35:48</t>
  </si>
  <si>
    <t>sfasf</t>
  </si>
  <si>
    <t>85</t>
  </si>
  <si>
    <t>2023-10-30 21:32:05</t>
  </si>
  <si>
    <t>27200507466</t>
  </si>
  <si>
    <t>SHARIF BAKIR</t>
  </si>
  <si>
    <t>sharifbakir@hotmail.com</t>
  </si>
  <si>
    <t>Buenas, quiero que se comuniquen conmigo para saber tema de pallets de carga, cuanto salen. Gracias</t>
  </si>
  <si>
    <t>88</t>
  </si>
  <si>
    <t>2023-10-31 11:36:48</t>
  </si>
  <si>
    <t>Barrancas de Hernandarias</t>
  </si>
  <si>
    <t>Mateo Castellano</t>
  </si>
  <si>
    <t>mateoccastellano.mc@gmail.com</t>
  </si>
  <si>
    <t>Buenos dias, quisiera solicitar presupuesto de palet americano apto para exportación por una cantidad de 50 unidades. 
Muchas gracias. Saludos.
Mateo</t>
  </si>
  <si>
    <t>89</t>
  </si>
  <si>
    <t>2023-11-01 12:14:23</t>
  </si>
  <si>
    <t>queruclor</t>
  </si>
  <si>
    <t>lucas pavan</t>
  </si>
  <si>
    <t>asistentedecompras@queruclor.com.ar</t>
  </si>
  <si>
    <t>Buen día, ¿cómo están?, 
me comunico del Grupo Queruclor srl, 
Necesitamos una cotización pallets por diferentes cantidades, es decir el valor unitario  comprando por cantidad, con entrega en planta
  PALLET TIPO ARLOG RECICLADOS 1 METRO X 1.20
NO NUEVOS
NO DESCARTABLES
Detallar condiciones de entrega y forma de pago 
Agradezco su  pronta respuesta,
Detallar condiciones de envió
Gracias</t>
  </si>
  <si>
    <t>93</t>
  </si>
  <si>
    <t>2023-11-01 14:04:59</t>
  </si>
  <si>
    <t>97</t>
  </si>
  <si>
    <t>2023-11-01 18:24:13</t>
  </si>
  <si>
    <t>INDUSTRIAS MARTIN S.A.</t>
  </si>
  <si>
    <t>Gabriela-Depto de Compras-</t>
  </si>
  <si>
    <t>compras@mym.com.ar</t>
  </si>
  <si>
    <t>Buenas tardes,
Por el presente, solicitamos un presupuesto por 50 pallets nuevos ARLOG normalizados 1000 x 1200.
Gracias!
Saludos.</t>
  </si>
  <si>
    <t>102</t>
  </si>
  <si>
    <t>2023-11-06 10:24:44</t>
  </si>
  <si>
    <t>vivet srl</t>
  </si>
  <si>
    <t>gamaliel ramirez</t>
  </si>
  <si>
    <t>gamaliel@vivet.com.ar</t>
  </si>
  <si>
    <t>estoy en busca de compradores de palet usados algunos estan rotos y otros estan en buen estado</t>
  </si>
  <si>
    <t>113</t>
  </si>
  <si>
    <t>2023-11-06 11:59:30</t>
  </si>
  <si>
    <t>ELECTROPELBA S.A</t>
  </si>
  <si>
    <t>AGUSTIN CASERIO</t>
  </si>
  <si>
    <t>acaserio@pelba.com.ar</t>
  </si>
  <si>
    <t>Hola! Necesitamos comprar 5 pallets rectangulares de 1,10 x 2,10 del tipo ciego.  Favor podrían cotizarnos. Gracias Agustin  - ELECTROPELBA</t>
  </si>
  <si>
    <t>114</t>
  </si>
  <si>
    <t>2023-11-08 15:14:39</t>
  </si>
  <si>
    <t>Pallets</t>
  </si>
  <si>
    <t>Emanuel</t>
  </si>
  <si>
    <t>emacabral@gmail.com</t>
  </si>
  <si>
    <t>Quisiera saber el costo de pallets de 1 m x 1,20 . Para enviar a CABA EN el barrio de Palermo.</t>
  </si>
  <si>
    <t>122</t>
  </si>
  <si>
    <t>2023-11-09 15:35:07</t>
  </si>
  <si>
    <t>Shoppy SRL</t>
  </si>
  <si>
    <t>Vanina Ponce</t>
  </si>
  <si>
    <t>compras@shoppy.com.ar</t>
  </si>
  <si>
    <t>Buenos tardes, busco proveedor de pallets usados arlog para compra mensual.
Gracias</t>
  </si>
  <si>
    <t>126</t>
  </si>
  <si>
    <t>2023-11-09 15:41:44</t>
  </si>
  <si>
    <t>3069694217</t>
  </si>
  <si>
    <t>brian elian barrios</t>
  </si>
  <si>
    <t>b.barrios@construmex.com.ar</t>
  </si>
  <si>
    <t>preciso 75 unidades y quisiera saber el precio tanto usado como nuevo de madera muchas gracias</t>
  </si>
  <si>
    <t>127</t>
  </si>
  <si>
    <t>2023-11-10 02:55:45</t>
  </si>
  <si>
    <t>.</t>
  </si>
  <si>
    <t>Nino Vesprini</t>
  </si>
  <si>
    <t>vesprininino@gmail.com</t>
  </si>
  <si>
    <t>Quería saber si tenían un palette que podría estar abajo de un colchón. Gracias</t>
  </si>
  <si>
    <t>131</t>
  </si>
  <si>
    <t>2023-11-10 14:40:25</t>
  </si>
  <si>
    <t>prueba@prueba.com</t>
  </si>
  <si>
    <t>133</t>
  </si>
  <si>
    <t>2023-11-10 14:48:22</t>
  </si>
  <si>
    <t>134</t>
  </si>
  <si>
    <t>2023-11-13 13:30:01</t>
  </si>
  <si>
    <t>Tabacalera Espert</t>
  </si>
  <si>
    <t>Rodolfo Hillcoat</t>
  </si>
  <si>
    <t>rodolfoh@tabacaleraespert.com</t>
  </si>
  <si>
    <t>Buen día, recitaría me coticen pallets usados, usamos alrededor de 800 mensuales</t>
  </si>
  <si>
    <t>144</t>
  </si>
  <si>
    <t>2023-11-14 13:19:36</t>
  </si>
  <si>
    <t>Cruz Roja Argentina</t>
  </si>
  <si>
    <t>Marcos Ramos</t>
  </si>
  <si>
    <t>mramos@cruzroja.org.ar</t>
  </si>
  <si>
    <t>Necesitamos comprar 50 palets de 100x120.</t>
  </si>
  <si>
    <t>147</t>
  </si>
  <si>
    <t>2023-11-14 14:09:23</t>
  </si>
  <si>
    <t>shulman</t>
  </si>
  <si>
    <t>shulman hnos sa</t>
  </si>
  <si>
    <t>beatriz@shulman.com.ar</t>
  </si>
  <si>
    <t>hola queria saber si tienen pallets usados de 1000 x 2000 // 1000 x 3000 y 1220 x 2440. estamos ubicados en zona norte partido de vicente lopez aguardo respuesta. gracias</t>
  </si>
  <si>
    <t>148</t>
  </si>
  <si>
    <t>2023-11-14 16:30:56</t>
  </si>
  <si>
    <t>KOC LATINOAMERICA</t>
  </si>
  <si>
    <t>STEPHANIE FLORES</t>
  </si>
  <si>
    <t>STEPAHNIE.FLORES@KOC.COM.AR</t>
  </si>
  <si>
    <t>Buenas tardes, quisiera una cotización de 250 unid de pallets con las siguientes especificaciones 
PALLETS TELEF. 1000 X 1200</t>
  </si>
  <si>
    <t>149</t>
  </si>
  <si>
    <t>2023-11-14 17:42:12</t>
  </si>
  <si>
    <t>Swift Argentina SA</t>
  </si>
  <si>
    <t>Joel Pizarro</t>
  </si>
  <si>
    <t>joel.pizarro@minervafoods.com</t>
  </si>
  <si>
    <t>Buenas tardes estimados. Me comunico desde el frigorífico Swift (ROSARIO), estoy interesado en contactarlos por el aprovisionamiento de pallets usados. Aguardo su contacto, desde ya agradezco su atención. Sds.</t>
  </si>
  <si>
    <t>151</t>
  </si>
  <si>
    <t>2023-11-14 17:53:14</t>
  </si>
  <si>
    <t>Cashpower</t>
  </si>
  <si>
    <t>Marcelo Calabró</t>
  </si>
  <si>
    <t>marcelo.cala@hotmail.com</t>
  </si>
  <si>
    <t>Queremos comprar palets usados de 1,2x1</t>
  </si>
  <si>
    <t>152</t>
  </si>
  <si>
    <t>2023-11-15 17:48:29</t>
  </si>
  <si>
    <t>Panificadora Pacheco</t>
  </si>
  <si>
    <t>CArlos Araoz</t>
  </si>
  <si>
    <t>araozcr@gmail.com</t>
  </si>
  <si>
    <t>Hola, necesito comprar 10 palets, estamos en Benavidez</t>
  </si>
  <si>
    <t>165</t>
  </si>
  <si>
    <t>2023-11-16 15:14:25</t>
  </si>
  <si>
    <t>poka s.a.</t>
  </si>
  <si>
    <t>maria villella</t>
  </si>
  <si>
    <t>mariav@impokyk.com.ar</t>
  </si>
  <si>
    <t>necesitaria comprar 500 pallets normalizados de 1.00 x 1.20</t>
  </si>
  <si>
    <t>168</t>
  </si>
  <si>
    <t>2023-11-17 14:02:48</t>
  </si>
  <si>
    <t>171</t>
  </si>
  <si>
    <t>2023-11-17 14:04:28</t>
  </si>
  <si>
    <t>172</t>
  </si>
  <si>
    <t>2023-11-17 15:17:20</t>
  </si>
  <si>
    <t>PLASTITEK</t>
  </si>
  <si>
    <t>María Laura</t>
  </si>
  <si>
    <t>administracion@plastitek.com.ar</t>
  </si>
  <si>
    <t>Buenos días. Les consulto si realizan retiro de pallets en desuso. Estamos en Parque Industrial de Pilar. Gracias!</t>
  </si>
  <si>
    <t>173</t>
  </si>
  <si>
    <t>2023-11-17 17:27:05</t>
  </si>
  <si>
    <t>Procter&amp;Gamble</t>
  </si>
  <si>
    <t>Juan Pablo Fragnito</t>
  </si>
  <si>
    <t>fragnito.j@pg.com</t>
  </si>
  <si>
    <t>Buen día estimados,
Estoy interesado en que me envíen una cotización de los siguientes tipos de pallet:
- Normalizado ARLOG.
Gracias desde ya y saludos.</t>
  </si>
  <si>
    <t>175</t>
  </si>
  <si>
    <t>2023-11-22 12:16:57</t>
  </si>
  <si>
    <t>C.G.R. S.A.</t>
  </si>
  <si>
    <t>Marcelo Chieesa</t>
  </si>
  <si>
    <t>mchiesa@cgrsa.com</t>
  </si>
  <si>
    <t>Buen día quisiera consultar si venden tarimas usadas, medidas 1 x 1,2 mts. la base debe ser apta para que una zorrita hidráulica pueda levantarlas. Muchas gracias.</t>
  </si>
  <si>
    <t>185</t>
  </si>
  <si>
    <t>2023-11-23 12:41:47</t>
  </si>
  <si>
    <t>ACA</t>
  </si>
  <si>
    <t>Romero Martin</t>
  </si>
  <si>
    <t>mromero@acacoop.com.ar</t>
  </si>
  <si>
    <t>Tenemos pallets en desuso que estamos entregando sin cargo, somos de Campana pcia Bs As, lo unico que lo deberian venir a retirar</t>
  </si>
  <si>
    <t>186</t>
  </si>
  <si>
    <t>2023-11-23 15:27:13</t>
  </si>
  <si>
    <t>Sin Piso SA</t>
  </si>
  <si>
    <t>Gretel Gonzalez Cortines</t>
  </si>
  <si>
    <t>gretelgonzalezc@gmail.com</t>
  </si>
  <si>
    <t>Quisiera saber si tienen pallets metalicos,
gracias!</t>
  </si>
  <si>
    <t>189</t>
  </si>
  <si>
    <t>2023-11-24 11:56:01</t>
  </si>
  <si>
    <t>Aeropuertos Argentina 2000 S.A.</t>
  </si>
  <si>
    <t>Ricardo Barricarte</t>
  </si>
  <si>
    <t>ricardo.barricarte@aa2000.com.ar</t>
  </si>
  <si>
    <t>Necesitamos desarrollar un pallet de madera dura que NO sea quebracho blanco ni colorado.
Paso las medidas.
TIC: SER06-01INSUMO: PALLET DE MADERA 1,19 mt. x 1,69 mts
Descripción:
Pallets de madera, doble faz de 1,19 x 1,69 mts. Conformados por 12 tablas (6 arriba y 6 abajo) de 1’’ x 0.15’’ x 1,69 mts. de largo, 3 tirantes de 2’’ x 4’’ x 1,19 mts.
18 bulones de 5/16" x 140 mm. Con tuercas autofrenantes, cepillado y armado con clavos espiralados (60). Cada extremo abulonado y 3 clavos espiralados en cada uno centro igual.</t>
  </si>
  <si>
    <t>192</t>
  </si>
  <si>
    <t>2023-11-24 12:27:19</t>
  </si>
  <si>
    <t>repuestos del sur s.a.</t>
  </si>
  <si>
    <t>guido rossi</t>
  </si>
  <si>
    <t>guido2rossi2@gmail.com</t>
  </si>
  <si>
    <t>PALLET DOS ENTRADAS 1,00 X 1,15M MADERA DURA 250 unidades</t>
  </si>
  <si>
    <t>193</t>
  </si>
  <si>
    <t>2023-11-24 14:36:28</t>
  </si>
  <si>
    <t>Selca SRL</t>
  </si>
  <si>
    <t>Juliana</t>
  </si>
  <si>
    <t>juliana@selca.com.ar</t>
  </si>
  <si>
    <t>presupuesto por 150 pallets recuperados de 1.20 x 1.00</t>
  </si>
  <si>
    <t>196</t>
  </si>
  <si>
    <t>2023-11-26 17:38:43</t>
  </si>
  <si>
    <t>Asociación de los Testigos de Jehová</t>
  </si>
  <si>
    <t>Ailen Rosales</t>
  </si>
  <si>
    <t>pinitarosales@gmail.com</t>
  </si>
  <si>
    <t>Estimados/as:
Necesitaríamos que nos envíen una propuesta de presupuesto para el siguiente concepto:
- Pallets
- Cantidad: 60 unidades
- Fecha: 5/04/24 
- Lugar: Ezeiza
- Evento: Agasajo para delegados internacionales de la Asociación de los Testigos de Jehová. 
Les agradeceríamos que nos puedan remitir lo solicitado con la mayor celeridad posible.
Desde ya, muchas gracias.
Saludos, 
Ailén Rosales.</t>
  </si>
  <si>
    <t>199</t>
  </si>
  <si>
    <t>2023-11-27 11:18:29</t>
  </si>
  <si>
    <t>1</t>
  </si>
  <si>
    <t>Q28328216</t>
  </si>
  <si>
    <t>Sergio Daniel Perez.
FEED-MEAT S.A</t>
  </si>
  <si>
    <t>201</t>
  </si>
  <si>
    <t>2023-11-27 12:45:53</t>
  </si>
  <si>
    <t>VERSER SRL</t>
  </si>
  <si>
    <t>OVIEDO BRISA</t>
  </si>
  <si>
    <t>ADMINISTRACION@VERSER.COM.AR</t>
  </si>
  <si>
    <t>Buen dia! Quiero saber precios de tarimas 1x1 nuevas reforzadas</t>
  </si>
  <si>
    <t>202</t>
  </si>
  <si>
    <t>2023-11-28 12:53:04</t>
  </si>
  <si>
    <t>Acumuladores Arizona SRL</t>
  </si>
  <si>
    <t>Verónica Forte</t>
  </si>
  <si>
    <t>compras@arizonaweb.com.ar</t>
  </si>
  <si>
    <t>Buenos días; estoy necesitando 10 pallets de 0.80 x 1.10 x 0.12 que soporten 800 kg.
Quería saber si ustedes tenían. Quedo a la espera de sus comentarios. Saludos.</t>
  </si>
  <si>
    <t>206</t>
  </si>
  <si>
    <t>2023-11-29 15:39:36</t>
  </si>
  <si>
    <t>Lacteos Barraza</t>
  </si>
  <si>
    <t>Alejandro Gómez</t>
  </si>
  <si>
    <t>alejandrogomez@lacteosbarraza.com.ar</t>
  </si>
  <si>
    <t>Buenos días,
Estoy buscando cotización por 400 pallets de madera tipo Arlog normalizados de 100 x 120cm.
Favor de cotizar nuevos y reciclados/reparados a nuevo, aclarando condiciones comerciales. Incluir en el costo el envío a planta ubicada en Gral Las Heras, provincia de Bs. As.
Gracias!</t>
  </si>
  <si>
    <t>210</t>
  </si>
  <si>
    <t>2023-11-30 11:59:32</t>
  </si>
  <si>
    <t>planta industrial alimentaria</t>
  </si>
  <si>
    <t>pablo chiavassa</t>
  </si>
  <si>
    <t>pchiavassa@gmail.com</t>
  </si>
  <si>
    <t>Buenos Días 
Pablo chiavassa es mi nombre, les escribo en representación de la firma, planta industrial alimentaria sa
Elaboramos alimento balanceado para mascotas, estamos en la localidad de General Deheza, provincia de córdoba- 
Estamos necesitando cotizar palets de 1 x 1.20 .- con capacidad para 1200 kg.- 
Nos podría cotizar .- 
Muchas Gracias
Pablo Chiavassa
3515126709</t>
  </si>
  <si>
    <t>213</t>
  </si>
  <si>
    <t>2023-12-05 11:13:31</t>
  </si>
  <si>
    <t>Feed meat</t>
  </si>
  <si>
    <t>Sergio Daniel Perez</t>
  </si>
  <si>
    <t>28328216</t>
  </si>
  <si>
    <t>Buenos días!
Mi nombre es Sergio Daniel Perez;de Feed Meat S.A
Por favor me podrían enviar lista de precio de los productos  que trabajan.
Pallet (plasticos y maderas) pisos (plástico  y madera)
Cajones (plástico y madera) grandes bins, cajones con tapa, cerrados y ventilados.
Gracias!</t>
  </si>
  <si>
    <t>214</t>
  </si>
  <si>
    <t>2023-12-05 17:38:39</t>
  </si>
  <si>
    <t>St Labhras SA</t>
  </si>
  <si>
    <t>Sergio Popika</t>
  </si>
  <si>
    <t>spopika@reyder.com.ar</t>
  </si>
  <si>
    <t>buenas tardes, necesto cotización de pallets nuevos y usados normalizados por 400 unidades, puestas en nuestra fabrica en 9 de Abril, Esteban Echeverria. tambien cotización de placas chapadur usadas para poner en estos pallets. Saludos</t>
  </si>
  <si>
    <t>216</t>
  </si>
  <si>
    <t>2023-12-06 12:29:11</t>
  </si>
  <si>
    <t>Equimix Alimentos</t>
  </si>
  <si>
    <t>Jorge Duen</t>
  </si>
  <si>
    <t>equimixsa@gmail.com</t>
  </si>
  <si>
    <t>Buenos días, necesito comprar 20 pallets (iguales) lo mas nuevos posibles. Son para realizar una vereda alrededor de una pileta. Podrían enviar presupuesto. Muchas gracias.</t>
  </si>
  <si>
    <t>218</t>
  </si>
  <si>
    <t>2023-12-06 17:22:55</t>
  </si>
  <si>
    <t>Daiana</t>
  </si>
  <si>
    <t>Daiangelillo@gmail.com</t>
  </si>
  <si>
    <t>Compra de palets usados</t>
  </si>
  <si>
    <t>219</t>
  </si>
  <si>
    <t>2023-12-07 14:38:33</t>
  </si>
  <si>
    <t>Trabajo</t>
  </si>
  <si>
    <t>Nahuel flores</t>
  </si>
  <si>
    <t>leandronahuelflores959@gmail.com</t>
  </si>
  <si>
    <t>Solicitud de empleo</t>
  </si>
  <si>
    <t>221</t>
  </si>
  <si>
    <t>2023-12-13 16:24:05</t>
  </si>
  <si>
    <t>ayres verdes</t>
  </si>
  <si>
    <t>ivan ardizon</t>
  </si>
  <si>
    <t>iardizon1971</t>
  </si>
  <si>
    <t>necesito el precio de 185 pallets de 1800 mm (1,80 Mt) de largo por donde penetran las
uñas y de 1600 mm (1,60 Mt) de ancho donde tendrá las hendiduras necesarias para el
izado por eslingas. de pino saligna</t>
  </si>
  <si>
    <t>231</t>
  </si>
  <si>
    <t>2023-12-14 16:41:43</t>
  </si>
  <si>
    <t>Cheek S.A</t>
  </si>
  <si>
    <t>Jesica Gomez</t>
  </si>
  <si>
    <t>jgomez@cheeky.com.ar</t>
  </si>
  <si>
    <t>Buenas tardes, solicito cotización por pallets normalizados 1000 x 1200 cantidad 200
Muchas gracias.</t>
  </si>
  <si>
    <t>235</t>
  </si>
  <si>
    <t>2023-12-15 12:57:07</t>
  </si>
  <si>
    <t>Estimados, buenos días.  Estoy necesitando 10 pallets de 0.80 x 1.10 x 0.12.
Si ustedes tienen, favor de enviarme presupuesto con el plazo de entrega y la forma de pago. 
Quedo a la espera de sus comentarios.
Cordiales saludos.</t>
  </si>
  <si>
    <t>237</t>
  </si>
  <si>
    <t>2023-12-15 18:23:49</t>
  </si>
  <si>
    <t>mosaicos krystales s.a.</t>
  </si>
  <si>
    <t>karina lizondo</t>
  </si>
  <si>
    <t>administracion3@acuarela.com.ar</t>
  </si>
  <si>
    <t>hola buenas tardes, consulto por cotización de pallet y cajones de madera.
formas de pago y envios, estamos en Chacarita CABA
gracias</t>
  </si>
  <si>
    <t>239</t>
  </si>
  <si>
    <t>2023-12-16 10:18:36</t>
  </si>
  <si>
    <t>hdl logistica</t>
  </si>
  <si>
    <t>landriel maximiliano</t>
  </si>
  <si>
    <t>maximilianomatiaslandriel@gmail.com</t>
  </si>
  <si>
    <t>somos una empresa de materiales para la construccion,tenemos cantidad de pallet y nos queremos deshacer por falta de lugar en el playon de camiones,la mayoria se encuentran partidos o enteros,estamos en san martin</t>
  </si>
  <si>
    <t>240</t>
  </si>
  <si>
    <t>2023-12-18 13:13:45</t>
  </si>
  <si>
    <t>graca</t>
  </si>
  <si>
    <t>agustin chumak</t>
  </si>
  <si>
    <t>agustin.chumak@graca.com.ar</t>
  </si>
  <si>
    <t>Quiero saber precio de pallets recuperados</t>
  </si>
  <si>
    <t>243</t>
  </si>
  <si>
    <t>2023-12-18 20:01:49</t>
  </si>
  <si>
    <t>INDUSNOR S.A.</t>
  </si>
  <si>
    <t>pablo holman</t>
  </si>
  <si>
    <t>compra@coafi.com</t>
  </si>
  <si>
    <t>Buenas tardes 
Solicito que me coticen a la brevedad lo siguiente:
500 Pallets de 1.20 x 1 mts para soportar 800/1000 Kgrs
1000 Pallets de 1.20 x 1 mts para soportar 800/1000 Kgrs 
Por otro también necesito que me comentes como es el sistema de reparación de pallets tanto de sta medioda como de 1,6 x 1,6
Especificar demora de entrega para la entrega total
Quedo a la espera de su respuesta 
Saludos
Pablo</t>
  </si>
  <si>
    <t>247</t>
  </si>
  <si>
    <t>2023-12-18 23:21:49</t>
  </si>
  <si>
    <t>Srl</t>
  </si>
  <si>
    <t>Aurelio</t>
  </si>
  <si>
    <t>paraty1979@gmail.com</t>
  </si>
  <si>
    <t>Necesito 28 pallets con tratamiento para  exportacion</t>
  </si>
  <si>
    <t>248</t>
  </si>
  <si>
    <t>2023-12-19 17:21:20</t>
  </si>
  <si>
    <t>isabel</t>
  </si>
  <si>
    <t>isabel funto</t>
  </si>
  <si>
    <t>isafunti@gmail.com</t>
  </si>
  <si>
    <t>Hola , tengo 60 palet medidas 112 x 140 , para vender , ustedes compran . saludos</t>
  </si>
  <si>
    <t>251</t>
  </si>
  <si>
    <t>2023-12-21 12:49:09</t>
  </si>
  <si>
    <t>NOVATECH SOLUTIONS SA</t>
  </si>
  <si>
    <t>Jimena Lago</t>
  </si>
  <si>
    <t>jlago@novatech.com.ar</t>
  </si>
  <si>
    <t>Buen día, por favor podrían cotizar 110 pallets de 110x120 cm, madera, doble entrada. 
Gracias</t>
  </si>
  <si>
    <t>257</t>
  </si>
  <si>
    <t>2023-12-21 14:06:41</t>
  </si>
  <si>
    <t>NVX SAS</t>
  </si>
  <si>
    <t>Florencia Staropoli</t>
  </si>
  <si>
    <t>fstaropoli@novax.com.ar</t>
  </si>
  <si>
    <t>Estimados buenas tardes. Mi nombre es Florencia, pertenezco a la empresa NVX SAS. 
Nosotros tenemos pallets rotos, queria saber si ustedes los compran? 
aguardo comentarios gracias</t>
  </si>
  <si>
    <t>258</t>
  </si>
  <si>
    <t>2023-12-22 15:33:57</t>
  </si>
  <si>
    <t>Tell</t>
  </si>
  <si>
    <t>Yohana VIGLIANCO</t>
  </si>
  <si>
    <t>vigliancoyohana@gmail.com</t>
  </si>
  <si>
    <t>Necesito cotizar el precio de 100 pallet de 1.2*1m</t>
  </si>
  <si>
    <t>260</t>
  </si>
  <si>
    <t>2023-12-26 19:12:04</t>
  </si>
  <si>
    <t>Mapei</t>
  </si>
  <si>
    <t>Lisandro Vasquez</t>
  </si>
  <si>
    <t>l.vasquez@mapei.com.ar</t>
  </si>
  <si>
    <t>Hola solo una empresa que genera muchos pallets de descarte, estamos buscando quien los pueda retirar. Por favor contactarse al correo o celular que deje. Gracias</t>
  </si>
  <si>
    <t>263</t>
  </si>
  <si>
    <t>2023-12-27 14:59:42</t>
  </si>
  <si>
    <t>walni SA</t>
  </si>
  <si>
    <t>carlos bertolotti</t>
  </si>
  <si>
    <t>bertolotti@walni.com.ar</t>
  </si>
  <si>
    <t>50 PALLET EURO  CABA
ESTOMBA 229
COTIZACION.</t>
  </si>
  <si>
    <t>264</t>
  </si>
  <si>
    <t>2023-12-29 18:42:39</t>
  </si>
  <si>
    <t>SEDA PIC SA</t>
  </si>
  <si>
    <t>Mariano Pagés</t>
  </si>
  <si>
    <t>mpages@sedasa.com.ar</t>
  </si>
  <si>
    <t>Buenas tardes, somos una empresa dedicada a la produccion de aceite vegetal y de alimentos para mascotas, me gustaría contactame para la compra de pallet., muchas gracias</t>
  </si>
  <si>
    <t>271</t>
  </si>
  <si>
    <t>2024-01-02 15:33:57</t>
  </si>
  <si>
    <t>Sonda Argentina S.A.</t>
  </si>
  <si>
    <t>Eduardo Gómez Donati</t>
  </si>
  <si>
    <t>eduardo.gomezdonati@sonda.com</t>
  </si>
  <si>
    <t>Buen día. Estamos en búsqueda de 20 pallets usados de 1 x 1,2 m. Por favor, cotización y saber si entregan en domicilio (CABA, Montserrat). En su defecto por dónde habría que retirar. Gracias.</t>
  </si>
  <si>
    <t>273</t>
  </si>
  <si>
    <t>2024-01-02 17:48:08</t>
  </si>
  <si>
    <t>Herfean franquicias alimenticias</t>
  </si>
  <si>
    <t>Sergio Ferreyra</t>
  </si>
  <si>
    <t>sergio@guapaletas.com</t>
  </si>
  <si>
    <t>Buenas tardes, necesitaría saber si tienen en stock y su costo de pallets tipo arlok de 1 x 1.2 sin la madera abajo en los extremos. Serían unos 40. Gracias.</t>
  </si>
  <si>
    <t>275</t>
  </si>
  <si>
    <t>2024-01-02 19:13:43</t>
  </si>
  <si>
    <t>Voestalpine</t>
  </si>
  <si>
    <t>Jackeline Peves</t>
  </si>
  <si>
    <t>jackeline.peves@voestalpine.com</t>
  </si>
  <si>
    <t>pallet de 800mm x 800mm ,doble entrada ,9 patas (tacos )de 100mm de altura unidas x 3 largueros inferiores .    
pallet de 500 x 500 mm , con 3 patas de 95 mm de altura , sin refuerzo inferior</t>
  </si>
  <si>
    <t>278</t>
  </si>
  <si>
    <t>2024-01-04 11:10:11</t>
  </si>
  <si>
    <t>MANUEL MEZQUITA SACIA</t>
  </si>
  <si>
    <t>Juan Gonzalez</t>
  </si>
  <si>
    <t>jurdaneta@manuelmezquita.com.ar</t>
  </si>
  <si>
    <t>Nos encontramos en el parque industrial de Pilar y tenemos una cantidad importante de bancales para retirar</t>
  </si>
  <si>
    <t>280</t>
  </si>
  <si>
    <t>2024-01-04 14:33:04</t>
  </si>
  <si>
    <t>Sumeru Ayurveda S.A.</t>
  </si>
  <si>
    <t>Diego Suranyi</t>
  </si>
  <si>
    <t>diego.suranyi@srisritattva.com.ar</t>
  </si>
  <si>
    <t>Estimados, buen día.
Por favor, nos podrán cotizar 30 x pallets normalizados?
Muchas gracias.</t>
  </si>
  <si>
    <t>281</t>
  </si>
  <si>
    <t>2024-01-10 17:57:21</t>
  </si>
  <si>
    <t>NELO DISEÑOS</t>
  </si>
  <si>
    <t>LUCAS LOPEZ</t>
  </si>
  <si>
    <t>COMPRAS@NELO.COM.AR</t>
  </si>
  <si>
    <t>Buenas tardes, mi nombre es Lucas. Estamos buscando 15 pallet para exportación con certificado. Tienen stock para entrega inmediata? cuanto salen?</t>
  </si>
  <si>
    <t>299</t>
  </si>
  <si>
    <t>2024-01-11 12:13:36</t>
  </si>
  <si>
    <t>Anckel</t>
  </si>
  <si>
    <t>Damian Acuña</t>
  </si>
  <si>
    <t>logistica@anckel.com</t>
  </si>
  <si>
    <t>Buenos dias, necesitaria cotizacion por pallets de 1.20 x 1.20 reforzados. Son para colocar tambores de producto con 170kg cada uno. Desde ya muchas gracias.</t>
  </si>
  <si>
    <t>301</t>
  </si>
  <si>
    <t>2024-01-15 15:02:28</t>
  </si>
  <si>
    <t>VANESA DURAN SA</t>
  </si>
  <si>
    <t>Estanislao Chiotta</t>
  </si>
  <si>
    <t>estanislao.chiotta@vanesa.com.ar</t>
  </si>
  <si>
    <t>Necesito cotizar pallet para entrega de pedidos.
Por 100, 200 y 300 unidades.
Formas de pago, retiro, tiempo de producción y entrega. Muchas gracias</t>
  </si>
  <si>
    <t>313</t>
  </si>
  <si>
    <t>2024-01-15 19:39:46</t>
  </si>
  <si>
    <t>surplast</t>
  </si>
  <si>
    <t>carolina</t>
  </si>
  <si>
    <t>carolina.benitez@surplast.com.ar</t>
  </si>
  <si>
    <t>Buenas tardes,
Estoy buscando pallets como el de la foto
Tienen que ser dobles, nuevos de 120x100</t>
  </si>
  <si>
    <t>316</t>
  </si>
  <si>
    <t>2024-01-16 16:54:37</t>
  </si>
  <si>
    <t>GUILLEN SA</t>
  </si>
  <si>
    <t>Martin Guillen</t>
  </si>
  <si>
    <t>firebuble@hotmail.com</t>
  </si>
  <si>
    <t>Cotizacion de Pallets de madera usados de Cementos Avellaneda, 200 aprox</t>
  </si>
  <si>
    <t>317</t>
  </si>
  <si>
    <t>2024-01-17 18:53:24</t>
  </si>
  <si>
    <t>Carestia Cecilia</t>
  </si>
  <si>
    <t>valorcarpinteria@hotmail.com</t>
  </si>
  <si>
    <t>Buenas tardes, nos comunicamos de la firma Valor con el fin de contarles que comercializamos todos los productos de la línea Dorking en clavos y grampas para maquinas neumáticas.
También contamos con servicio técnico de clavadoras y engrampadoras neumáticas.
Nos ubicamos en la Ciudad de Córdoba.
Ante cualquier consulta estamos a disposición.
Saludos.
Ramos Marcos - Valor Ventas Industriales.</t>
  </si>
  <si>
    <t>320</t>
  </si>
  <si>
    <t>2024-01-18 16:48:23</t>
  </si>
  <si>
    <t>Fed And Vel</t>
  </si>
  <si>
    <t>Sergio</t>
  </si>
  <si>
    <t>compras@cormac.com.ar</t>
  </si>
  <si>
    <t>Solicito cotización por pallets nuevos o reacondicionados para una empresa puntual</t>
  </si>
  <si>
    <t>324</t>
  </si>
  <si>
    <t>2024-01-23 15:55:58</t>
  </si>
  <si>
    <t>intek</t>
  </si>
  <si>
    <t>Verónica</t>
  </si>
  <si>
    <t>veronica.bagnolo@intektoys.com</t>
  </si>
  <si>
    <t>Hola necesitaría cotización por 500 pallets normalizados de 1,20 x 1 mts a entregar en tortuguitas . Muchas Gracias</t>
  </si>
  <si>
    <t>334</t>
  </si>
  <si>
    <t>2024-01-23 18:59:47</t>
  </si>
  <si>
    <t>Laboratorios Andromaco</t>
  </si>
  <si>
    <t>Maria Eugenia Ojeda</t>
  </si>
  <si>
    <t>mojeda@andromaco.com.ar</t>
  </si>
  <si>
    <t>Buenas tardes, solicito presupuesto por 200.000 pallets Euro normalizado 
Gracias</t>
  </si>
  <si>
    <t>335</t>
  </si>
  <si>
    <t>2024-01-23 19:02:21</t>
  </si>
  <si>
    <t>Ziel Technology</t>
  </si>
  <si>
    <t>Diego</t>
  </si>
  <si>
    <t>diegomerens@gmail.com</t>
  </si>
  <si>
    <t>Necesitaría pallets de 1er uso de 80x120</t>
  </si>
  <si>
    <t>336</t>
  </si>
  <si>
    <t>2024-01-23 20:37:38</t>
  </si>
  <si>
    <t>338</t>
  </si>
  <si>
    <t>2024-01-24 15:01:11</t>
  </si>
  <si>
    <t>AutoDrive</t>
  </si>
  <si>
    <t>Eduardo Roino</t>
  </si>
  <si>
    <t>eroino@autodrive.com.ar</t>
  </si>
  <si>
    <t>Quería cotizar pallets de 1,10 metros de frente, 1 metro de fondo, y altura suficiente para que entre los dientes de un elevador que tiene de 10 cm de alto el diente (no tendría que estar cerrado el pallet por la parte de abajo) . Necesito unos 100 pallets</t>
  </si>
  <si>
    <t>340</t>
  </si>
  <si>
    <t>2024-01-24 17:13:12</t>
  </si>
  <si>
    <t>crivo srl</t>
  </si>
  <si>
    <t>pablo crivocapich</t>
  </si>
  <si>
    <t>pablo@crivo.com.ar</t>
  </si>
  <si>
    <t>buenas tardes, necesito 20 /30 pallets medida 122 x 244 cm para 1200 kg
Gracias</t>
  </si>
  <si>
    <t>342</t>
  </si>
  <si>
    <t>2024-01-26 16:19:40</t>
  </si>
  <si>
    <t>Vestiditos sa</t>
  </si>
  <si>
    <t>Alma Bungener</t>
  </si>
  <si>
    <t>departamento.compras@mimo.com.ar</t>
  </si>
  <si>
    <t>Hola, necesito comprar 200 pallets usados en buen estado. Se podrán comunicar conmigo urgente ?? gracias</t>
  </si>
  <si>
    <t>350</t>
  </si>
  <si>
    <t>2024-01-26 16:29:44</t>
  </si>
  <si>
    <t>Acuplast sa</t>
  </si>
  <si>
    <t>Beatriz nun</t>
  </si>
  <si>
    <t>Beanun@gmail.com</t>
  </si>
  <si>
    <t>Hola quisiera saber su compran pallets usados de madera y de plastico</t>
  </si>
  <si>
    <t>351</t>
  </si>
  <si>
    <t>2024-01-29 16:35:36</t>
  </si>
  <si>
    <t>Laboratorio Victoria</t>
  </si>
  <si>
    <t>Flavia</t>
  </si>
  <si>
    <t>flavia.e@labvictoria.com</t>
  </si>
  <si>
    <t>Necesitamos por favor cotización de pallets, forma de pago y plazos. 
En esta oportunidad necesitamos 30 unidades. 
Luego veremos de ampliar la cantidad. 
Aguardo respuesta. 
Muchas gracias</t>
  </si>
  <si>
    <t>355</t>
  </si>
  <si>
    <t>2024-01-30 13:05:56</t>
  </si>
  <si>
    <t>BIOFERTYL</t>
  </si>
  <si>
    <t>Juan da Costa Rios</t>
  </si>
  <si>
    <t>biofertyl@gmail.com</t>
  </si>
  <si>
    <t>Buen día, queríamos saber el precio del pallet tipo arlog 1x1,2 mts.
Muchas gracias</t>
  </si>
  <si>
    <t>357</t>
  </si>
  <si>
    <t>2024-02-01 17:33:55</t>
  </si>
  <si>
    <t>BIDCOM</t>
  </si>
  <si>
    <t>MASSIEL</t>
  </si>
  <si>
    <t>massiel@bidcom.com.ar</t>
  </si>
  <si>
    <t>Precio de pallets normalizados x 250 unidades</t>
  </si>
  <si>
    <t>363</t>
  </si>
  <si>
    <t>2024-02-01 17:52:55</t>
  </si>
  <si>
    <t>Pyme Al Aula</t>
  </si>
  <si>
    <t>Cristian David Soto</t>
  </si>
  <si>
    <t>soto.d.cristian@gmail.com</t>
  </si>
  <si>
    <t>Hola buenas tardes, necesito 100 pl de 1mt x 1mt doble entrada, que soporten aproximadamente 500 kg. muchas gracias</t>
  </si>
  <si>
    <t>364</t>
  </si>
  <si>
    <t>2024-02-02 12:55:33</t>
  </si>
  <si>
    <t>RE Y ASOCIADOS</t>
  </si>
  <si>
    <t>Sueldo Aylén</t>
  </si>
  <si>
    <t>aylen.sueldo@reasociados.com.ar</t>
  </si>
  <si>
    <t>Hola, estoy en la búsqueda de una empresa que recoja pallets que ya no sirven o están dañados. En nuestra empresa, generamos alrededor de 2000 kg de pallets de madera rotos cada mes, y necesitamos deshacernos de esta cantidad, principalmente compuesta por pallets en mal estado.</t>
  </si>
  <si>
    <t>366</t>
  </si>
  <si>
    <t>2024-02-02 17:59:11</t>
  </si>
  <si>
    <t>Servicios de logistica</t>
  </si>
  <si>
    <t>Karol Lopez</t>
  </si>
  <si>
    <t>karol@selsa.com.ar</t>
  </si>
  <si>
    <t>Hola , les escribo para solicitarles el precio de Pallets usados</t>
  </si>
  <si>
    <t>369</t>
  </si>
  <si>
    <t>2024-02-06 14:08:41</t>
  </si>
  <si>
    <t>Cristacol</t>
  </si>
  <si>
    <t>Giselle Ariño</t>
  </si>
  <si>
    <t>garino@ppg.com</t>
  </si>
  <si>
    <t>Buenos dias, 
Estamos buscando servicio de reparacion y fumigacion de pallets. Tambien, tarimas nuevas de 105x105 y de 90x120.
Aguardo contacto, gracias.</t>
  </si>
  <si>
    <t>376</t>
  </si>
  <si>
    <t>2024-02-07 09:51:45</t>
  </si>
  <si>
    <t>cotramel</t>
  </si>
  <si>
    <t>mariano mardaraz</t>
  </si>
  <si>
    <t>maryanomardaraz@hotmail.com.ar</t>
  </si>
  <si>
    <t>Hola muy buenos dias,estoy en busca de palets recuperados de 100x120cm con tres tablas en la parte de abajo. Saludos</t>
  </si>
  <si>
    <t>380</t>
  </si>
  <si>
    <t>2024-02-07 16:21:26</t>
  </si>
  <si>
    <t>JUEBIL SRL</t>
  </si>
  <si>
    <t>NATALIA SERRANO</t>
  </si>
  <si>
    <t>SERRANONATALIA728@GMAIL.COM</t>
  </si>
  <si>
    <t>Buenas tardes, necesitamos cotizar 100 pallets normalizados, son compras periódicas que hacemos, gracias</t>
  </si>
  <si>
    <t>384</t>
  </si>
  <si>
    <t>2024-02-08 13:40:35</t>
  </si>
  <si>
    <t>Claudio Manoel de Souza</t>
  </si>
  <si>
    <t>Claudio</t>
  </si>
  <si>
    <t>claudiomanoeldesouza1972@gmail.com</t>
  </si>
  <si>
    <t>Vendo pallets, compram,normalizado cuanto cotiza?</t>
  </si>
  <si>
    <t>388</t>
  </si>
  <si>
    <t>2024-02-13 19:28:05</t>
  </si>
  <si>
    <t>Ufid</t>
  </si>
  <si>
    <t>Eros Romero</t>
  </si>
  <si>
    <t>erosromero95@gmail.com</t>
  </si>
  <si>
    <t>Precio</t>
  </si>
  <si>
    <t>395</t>
  </si>
  <si>
    <t>2024-02-14 17:24:30</t>
  </si>
  <si>
    <t>JUF SRL</t>
  </si>
  <si>
    <t>Joaquin del Molino Torres</t>
  </si>
  <si>
    <t>jdelmolino@h30.store</t>
  </si>
  <si>
    <t>Estoy buscando información sobre el servicio de recupero de pallets para un depósito central que abastece a 24 locales en todo el país.
Muchas gracias</t>
  </si>
  <si>
    <t>398</t>
  </si>
  <si>
    <t>2024-02-20 17:51:27</t>
  </si>
  <si>
    <t>A</t>
  </si>
  <si>
    <t>Guillermo Perez</t>
  </si>
  <si>
    <t>Estimados, tengo unos 300 pallets en buen estado para vender y unos 100 rotos para regalar. En caso que les interese por favir contactenme a mi celular</t>
  </si>
  <si>
    <t>419</t>
  </si>
  <si>
    <t>2024-02-21 12:19:18</t>
  </si>
  <si>
    <t>PYM</t>
  </si>
  <si>
    <t>Hernan Jose</t>
  </si>
  <si>
    <t>Hernan.a.jose@hotmail.com</t>
  </si>
  <si>
    <t>Necesito comprar y canjear pallets de 1000 x 1200. Pueden contactarse. Gracias ! Hernan</t>
  </si>
  <si>
    <t>422</t>
  </si>
  <si>
    <t>2024-02-21 12:41:37</t>
  </si>
  <si>
    <t>toparco</t>
  </si>
  <si>
    <t>matias jerez</t>
  </si>
  <si>
    <t>matias.jerez@toparco.com</t>
  </si>
  <si>
    <t>Buenos dias, queria saber si ustedes aceptan pallet rotos? es para donar, quizás le son útiles.</t>
  </si>
  <si>
    <t>423</t>
  </si>
  <si>
    <t>2024-02-23 12:44:44</t>
  </si>
  <si>
    <t>kaliteknos s.a.</t>
  </si>
  <si>
    <t>Nicolas Rizzo</t>
  </si>
  <si>
    <t>nrizzo@kaliteknos.com</t>
  </si>
  <si>
    <t>Buenos días, podrían pasarnos presupuesto por venta de pallets de madera de 1000x1200. Gracias</t>
  </si>
  <si>
    <t>430</t>
  </si>
  <si>
    <t>2024-02-23 15:22:49</t>
  </si>
  <si>
    <t>Medix Medical Devices</t>
  </si>
  <si>
    <t>Luis Dominguez</t>
  </si>
  <si>
    <t>luis.dominguez@medix.com.ar</t>
  </si>
  <si>
    <t>Por favor de cotizar lo siguiente:
-PALLET 800x1200 mm EUROPALLET PERF NC3ED - Cant: 65 unid.
- TIRANTES SALIGNA 2"x1"x2.20mt "SEC Y LIMP" - Cant: 100 mts aprox.
Ambos con Tratamiento Termico y Certificacion.
Desde ya muchas gracias por la atencion y respuesta.
Atte.
Luis D.</t>
  </si>
  <si>
    <t>431</t>
  </si>
  <si>
    <t>2024-02-24 12:28:49</t>
  </si>
  <si>
    <t>Supermercado</t>
  </si>
  <si>
    <t>Lautaro seco</t>
  </si>
  <si>
    <t>Secolautaro@gmail.com</t>
  </si>
  <si>
    <t>Hola buenos dias estimados, cuento con unos palets que quisiera venderlos. Ustedes compran los mismo?</t>
  </si>
  <si>
    <t>433</t>
  </si>
  <si>
    <t>2024-02-27 11:20:07</t>
  </si>
  <si>
    <t>Ind. Mercurio Papaianni</t>
  </si>
  <si>
    <t>Martin Gomez</t>
  </si>
  <si>
    <t>compras2@mpapaianni.com.ar</t>
  </si>
  <si>
    <t>Buernos dias, mi nombre es Martin Gomez y escribo de Ind. Papaianni. Queria pedirles precio de pallet tipo arlog normalizado (1X1.20mts) nuevo con tratamiento para exportacion.
En lugar de que tenga 7 tablas, que sean 8 tablas, y con una separacion de 1" entre cada una de las tablas.
Cantidad: Por 100 unidades/ Por 300 unidades
Para ser entregados en Ciudadela
Gracias por la pronta respuesta</t>
  </si>
  <si>
    <t>438</t>
  </si>
  <si>
    <t>2024-02-27 12:52:14</t>
  </si>
  <si>
    <t>Bizland SAU</t>
  </si>
  <si>
    <t>Marcelo Quevedo</t>
  </si>
  <si>
    <t>marcelo-flavio.quevedo@bizland.tech</t>
  </si>
  <si>
    <t>solicito cotizacion:
•	180 pallets de 100 x 120 aptos 1000 kg con ingreso para zorra manual
•	  45 separadores de pallets de 100 x 120
con entrega en Villa Ballester
Marcelo Quevedo
    Bizland - Compras
    Mobile: +5411 3701 - 7182
    Calle 122 N° 4785 (Ruta 8 Km. 18) 
    Villa Ballester - B1653JUK 
    Pcia. de Bs. As.
gracias</t>
  </si>
  <si>
    <t>441</t>
  </si>
  <si>
    <t>2024-02-28 14:40:06</t>
  </si>
  <si>
    <t>GATES ARGENTINA SA</t>
  </si>
  <si>
    <t>RODRIGO MONDRAGON</t>
  </si>
  <si>
    <t>rodrigo.mondragon@gates.com</t>
  </si>
  <si>
    <t>Preciso un presupuesto por mail para comprar 400 pallets arlog. Estamos en Berezategui para la entrega. Por favor enviar a rodrigo.mondragon@gates.com</t>
  </si>
  <si>
    <t>445</t>
  </si>
  <si>
    <t>2024-03-01 15:36:56</t>
  </si>
  <si>
    <t>Vainn SRL</t>
  </si>
  <si>
    <t>Sofia Campo</t>
  </si>
  <si>
    <t>vainnsupervision@gmail.com</t>
  </si>
  <si>
    <t>Busco presupuesto para 30 pallet. Saludos</t>
  </si>
  <si>
    <t>448</t>
  </si>
  <si>
    <t>2024-03-01 22:00:42</t>
  </si>
  <si>
    <t>BRO SRL</t>
  </si>
  <si>
    <t>Emiliano Valverde</t>
  </si>
  <si>
    <t>emiliano@brofoodsupplier.com</t>
  </si>
  <si>
    <t>Buenas tardes:
La semana próxima estamos desocupando 52 pallets de 1000x1200 en mercado central y queríamos saber si ustedes los reciben. Tienen tratamiento fitosanitario (apto exportación). Gracias, saludos. Emiliano</t>
  </si>
  <si>
    <t>449</t>
  </si>
  <si>
    <t>2024-03-04 16:58:07</t>
  </si>
  <si>
    <t>RONIC sa</t>
  </si>
  <si>
    <t>Lucila damore</t>
  </si>
  <si>
    <t>luli_damore@hotmail.com</t>
  </si>
  <si>
    <t>Necesito pallets de 
100x120 y de 14 de alto.
Con 9 tacos</t>
  </si>
  <si>
    <t>454</t>
  </si>
  <si>
    <t>2024-03-07 09:40:39</t>
  </si>
  <si>
    <t>Grissino Torinese S.A.</t>
  </si>
  <si>
    <t>Exequiel García</t>
  </si>
  <si>
    <t>egarcia.grissinotorinese@gmail.com</t>
  </si>
  <si>
    <t>Buenos días. Somos una industria alimenticia y usamos pallets de intercambio (usados) para transportar nuestra mercadería. Utilizamos en promedio entre 500 y 600 pallets por semana y estamos en la búsqueda de un proveedor. Muchas gracias.</t>
  </si>
  <si>
    <t>459</t>
  </si>
  <si>
    <t>2024-03-07 13:27:10</t>
  </si>
  <si>
    <t>ALGODONERA DEL VALLE SA</t>
  </si>
  <si>
    <t>Claudia Rivara</t>
  </si>
  <si>
    <t>laboratorio@tendlarz.com.ar</t>
  </si>
  <si>
    <t>Buenos días 
Agradezco cotizar 2000 pallets  1100 x 1250 x 140 mm capacidad 1000/1200 kg</t>
  </si>
  <si>
    <t>460</t>
  </si>
  <si>
    <t>2024-03-07 13:42:50</t>
  </si>
  <si>
    <t>Petrogreen</t>
  </si>
  <si>
    <t>Felipe Tormo De Bari</t>
  </si>
  <si>
    <t>f.tormo@petrogreen.com.ar</t>
  </si>
  <si>
    <t>Buenos dias Estimado,
Espero se encuentre bien.
Estamos necesitando cotización de pallet reforzados y tirantes de madera dura, para estibar cañería y materiales en las estanterías de los depósitos de la Base Punta Quilla.
Pallet: 1.30 frente x 1,20 fondo
Tirante: 10 cm ancho x 10 cm alto x 2.40 largo
Desde ya muchas gracias.
Saludos cordiales.
Atte,</t>
  </si>
  <si>
    <t>461</t>
  </si>
  <si>
    <t>2024-03-07 16:34:59</t>
  </si>
  <si>
    <t>Biofarma</t>
  </si>
  <si>
    <t>Carolina Fassi</t>
  </si>
  <si>
    <t>carolina.fassi@biofarmaweb.com.ar</t>
  </si>
  <si>
    <t>Buenas tardes! Desde Bioafarma estamos interesados en el recupero de pallets. Espero se contacten.</t>
  </si>
  <si>
    <t>464</t>
  </si>
  <si>
    <t>2024-03-10 00:25:48</t>
  </si>
  <si>
    <t>Jallpa</t>
  </si>
  <si>
    <t>Alejandro raboy</t>
  </si>
  <si>
    <t>Aleraboy83@gmail.com</t>
  </si>
  <si>
    <t>Hola como estas. Queria consultar como se realiza una compra de un camion de pallet . Soy del interior de cordoba. Gracias</t>
  </si>
  <si>
    <t>473</t>
  </si>
  <si>
    <t>2024-03-11 15:20:34</t>
  </si>
  <si>
    <t>Fango bachas</t>
  </si>
  <si>
    <t>diegos@fangobachas.com.ar</t>
  </si>
  <si>
    <t>Hola quería saber el precio de 10 pallets de 1 x 1,2 para 500 kg  fumigados para exportación</t>
  </si>
  <si>
    <t>474</t>
  </si>
  <si>
    <t>2024-03-11 19:33:55</t>
  </si>
  <si>
    <t>calidad certificada srl</t>
  </si>
  <si>
    <t>Ignacio Guolo</t>
  </si>
  <si>
    <t>ignacioguolo@cacer.com.ar</t>
  </si>
  <si>
    <t>Hola. estoy necesitando entre 3 y 6 pallets para exportar a Paraguay. Aguardo comentarios
saludos</t>
  </si>
  <si>
    <t>475</t>
  </si>
  <si>
    <t>2024-03-11 20:22:15</t>
  </si>
  <si>
    <t>Sidartex S.A</t>
  </si>
  <si>
    <t>Uriel Rabinovich</t>
  </si>
  <si>
    <t>ingurielrabinovich@gmail.com</t>
  </si>
  <si>
    <t>Estimados,
Necesito cotizacion de 50 pallets de 1.10m * 1.10m reforzados para carga de rollos de tela.
La carga es de 30 rollos de 60kg c/u.
Gracias.
Saludos.
Ing. Uriel Rabinovich</t>
  </si>
  <si>
    <t>477</t>
  </si>
  <si>
    <t>2024-03-12 09:49:11</t>
  </si>
  <si>
    <t>Busco trabajo</t>
  </si>
  <si>
    <t>Braian ariel melling</t>
  </si>
  <si>
    <t>rociobordon891@gmail.com</t>
  </si>
  <si>
    <t>Hola , busco trabajo .. tengo experiencia en desarmado y armado de pallet , uso también el 
clan</t>
  </si>
  <si>
    <t>478</t>
  </si>
  <si>
    <t>2024-03-12 17:34:43</t>
  </si>
  <si>
    <t>nogali</t>
  </si>
  <si>
    <t>Andrea Lorena de Maza</t>
  </si>
  <si>
    <t>andreademaza@hotmail.com</t>
  </si>
  <si>
    <t>Buen dia 
estoy necesitando provision de pallets de 1 x 1.20
serian aproximadamente 100 por semana 
necesitaria saber el costo y si entregan en quilmes
muchas gracias</t>
  </si>
  <si>
    <t>482</t>
  </si>
  <si>
    <t>2024-03-13 04:49:17</t>
  </si>
  <si>
    <t>OROGAR SRL</t>
  </si>
  <si>
    <t>Leandro</t>
  </si>
  <si>
    <t>leokrisztal2@gmail.com</t>
  </si>
  <si>
    <t>Deseo comprar unos pallets para apoyar mercadería. No quiero que la misma tenga contacto con el piso, desde ya muchas gracias.</t>
  </si>
  <si>
    <t>485</t>
  </si>
  <si>
    <t>2024-03-14 11:32:03</t>
  </si>
  <si>
    <t>TAVAL SA</t>
  </si>
  <si>
    <t>Pablo Aguerre</t>
  </si>
  <si>
    <t>paguerre@taval.com.ar</t>
  </si>
  <si>
    <t>Buenos días, agradeceré cotización por la provisión de pallets de 1000x1200 mm livianos.
Consumimos 70 a 100 pallets mensuales.
Quedo atento a su respuesta y/o comentarios.</t>
  </si>
  <si>
    <t>489</t>
  </si>
  <si>
    <t>2024-03-14 11:51:42</t>
  </si>
  <si>
    <t>Nelio Raul Pignatta y Cia SA</t>
  </si>
  <si>
    <t>Virginia Crosetti</t>
  </si>
  <si>
    <t>compras@grupopignatta.com.ar</t>
  </si>
  <si>
    <t>Pueden cotizar pallet (tarima) de 1mx1,2mt por 500 unidades? realizan envíos al interior de Córdoba?</t>
  </si>
  <si>
    <t>490</t>
  </si>
  <si>
    <t>2024-03-19 20:10:56</t>
  </si>
  <si>
    <t>Italpapelera</t>
  </si>
  <si>
    <t>Cintia</t>
  </si>
  <si>
    <t>compras@italpapelera.com.ar</t>
  </si>
  <si>
    <t>necesitaria pallets de 1 x 1.70 , para carga no mayor a 80 kgs, 5 tablones, entreda zorra por ambos lados.</t>
  </si>
  <si>
    <t>503</t>
  </si>
  <si>
    <t>2024-03-20 00:12:29</t>
  </si>
  <si>
    <t>CONCIENCIA SOSTENIBLE SA</t>
  </si>
  <si>
    <t>Cristina</t>
  </si>
  <si>
    <t>correo@csostenible.com.ar</t>
  </si>
  <si>
    <t>Buenas tardes
Me podrian enviar cotizacion de estos pallets?
Formas de pago
Hacen bonificacion por cantidad? a partir de cual?
Entregan? estamos cerca del centro de s martin, la entrega esta incluida en el precio?
Los precios son sin iva incluido?
Pallets Reciclado	NORMALIZADOS 1,20 x 1 MT
--
PALLETS NUEVOS	NORMALIZADOS 1,20 x 1 MT
Gracias Cris.</t>
  </si>
  <si>
    <t>504</t>
  </si>
  <si>
    <t>2024-03-20 14:22:29</t>
  </si>
  <si>
    <t>Laboratorios Esme SAIC</t>
  </si>
  <si>
    <t>Agustina Montiel</t>
  </si>
  <si>
    <t>coordinadoracompras@esme.com.ar</t>
  </si>
  <si>
    <t>Hola buenos días, estoy en la búsqueda de pallets arlog usados de 1200x1000mm.
Podrán pasarme costo y disponibilidad por 200 y 400 unidades?</t>
  </si>
  <si>
    <t>506</t>
  </si>
  <si>
    <t>2024-03-20 19:34:00</t>
  </si>
  <si>
    <t>LAUTIN</t>
  </si>
  <si>
    <t>LAUTIN ACCESORIOS</t>
  </si>
  <si>
    <t>pgallardo@lautin.com.ar</t>
  </si>
  <si>
    <t>NECESITO COMPRAR 8O PALLETS USADOS. PRESUPUESTO POR FAVOR. ES PARA CAPITAL FEDERAL.</t>
  </si>
  <si>
    <t>510</t>
  </si>
  <si>
    <t>2024-03-21 15:56:06</t>
  </si>
  <si>
    <t>Sustancias SA</t>
  </si>
  <si>
    <t>Francisco Ponce</t>
  </si>
  <si>
    <t>francisco.ponce@transportejosa.com.ar</t>
  </si>
  <si>
    <t>Tenemos pallets descartables/rotos, con tacos y maderas para que busquen por nuestro transporte, ubicado en cordoba</t>
  </si>
  <si>
    <t>514</t>
  </si>
  <si>
    <t>2024-03-21 17:48:17</t>
  </si>
  <si>
    <t>VIDPIA SAICF</t>
  </si>
  <si>
    <t>JUAN MANUEL ARRIETA</t>
  </si>
  <si>
    <t>marrieta@vidpia.com</t>
  </si>
  <si>
    <t>Necesitamos adquirir 10 tarimas de madera tamaño estandar.</t>
  </si>
  <si>
    <t>516</t>
  </si>
  <si>
    <t>2024-03-22 12:25:34</t>
  </si>
  <si>
    <t>MAZALOSA SA</t>
  </si>
  <si>
    <t>DANIELA GARCIA</t>
  </si>
  <si>
    <t>DGARCIA@MAZALOSA.COM.AR</t>
  </si>
  <si>
    <t>buen dia, necesitabamos presupuesto de Pallets madera 1.50 x 1.50 x 12.</t>
  </si>
  <si>
    <t>519</t>
  </si>
  <si>
    <t>2024-03-24 23:57:03</t>
  </si>
  <si>
    <t>Mesas</t>
  </si>
  <si>
    <t>Dylan romero</t>
  </si>
  <si>
    <t>dr273492@gmail.com</t>
  </si>
  <si>
    <t>Precios?</t>
  </si>
  <si>
    <t>520</t>
  </si>
  <si>
    <t>2024-03-26 13:53:46</t>
  </si>
  <si>
    <t>Giraudo</t>
  </si>
  <si>
    <t>Jose Maria</t>
  </si>
  <si>
    <t>jmgiraudo75@gmail.com</t>
  </si>
  <si>
    <t>Necesito consultar si tienen medio pallet europeo, 
Gracias</t>
  </si>
  <si>
    <t>523</t>
  </si>
  <si>
    <t>2024-03-27 12:35:33</t>
  </si>
  <si>
    <t>Municipalidad de La Falda</t>
  </si>
  <si>
    <t>Ricardo Landart</t>
  </si>
  <si>
    <t>rlandart@lafalda.gob.ar</t>
  </si>
  <si>
    <t>Buen dia.
Necesito contizacion de 25 pallets de 100 x 120, nuevos y usados para evaluar, catalogo. Preferente por whatsapp por la agiulidad de la informacion. Muchas gracias</t>
  </si>
  <si>
    <t>525</t>
  </si>
  <si>
    <t>2024-03-28 19:35:02</t>
  </si>
  <si>
    <t>Green Computer</t>
  </si>
  <si>
    <t>Roxana Chirinos</t>
  </si>
  <si>
    <t>roxy@greencomputer.com.ar</t>
  </si>
  <si>
    <t>ola,
Quisiera solicitarles un Presupuesto de 30 unidades de Pallets de exportación con las medidas: 100x120cm y de tener fotos reales enviarlas, que soporte a partir de 1000kg
Adicional si hacen entregas a CABA - Parque Patricios cotizar el envío.
Desde ya muchas gracias 🙏</t>
  </si>
  <si>
    <t>529</t>
  </si>
  <si>
    <t>2024-03-28 23:05:28</t>
  </si>
  <si>
    <t>Smams</t>
  </si>
  <si>
    <t>Juan Diego Corbalán</t>
  </si>
  <si>
    <t>logística@smams.net</t>
  </si>
  <si>
    <t>Buenas tardes, quisiera consultar por venta de pallets. Gracias.</t>
  </si>
  <si>
    <t>530</t>
  </si>
  <si>
    <t>2024-04-03 12:44:56</t>
  </si>
  <si>
    <t>Unopack</t>
  </si>
  <si>
    <t>Diego Cazap</t>
  </si>
  <si>
    <t>diego@aretelogistica.com.ar</t>
  </si>
  <si>
    <t>Hola, quisiera saber costo para pallet usado medidas 1.30x0.90m, 1.2x1m y 1.5x1.7m</t>
  </si>
  <si>
    <t>538</t>
  </si>
  <si>
    <t>2024-04-06 20:43:40</t>
  </si>
  <si>
    <t>Bona maderas</t>
  </si>
  <si>
    <t>Aldo Bonanni</t>
  </si>
  <si>
    <t>Aldocairojo@gmail.com</t>
  </si>
  <si>
    <t>Necesito precio y medida de pallets</t>
  </si>
  <si>
    <t>540</t>
  </si>
  <si>
    <t>2024-04-09 00:17:29</t>
  </si>
  <si>
    <t>Huerta Municipal Río Ceballos</t>
  </si>
  <si>
    <t>Lorena Puig Belhart</t>
  </si>
  <si>
    <t>lpaolap74@gmail.com</t>
  </si>
  <si>
    <t>Hola, estamos comenzando a crear una huerta de permacultura para enseñar en las escuelas en el Municipio de Río Ceballos y requerimos algunos palets ocasionales como para armar estructuras simples como invernaderos, bancos y mesas para los chicos de las escuelas que van a realizar los talleres y bueno, partes de la huerta en si misma como soportes para realizar paredes vivas, y bueno, todo lo que se pueda crear a partir de las tarimas . Muchas gracias por la informacion.</t>
  </si>
  <si>
    <t>544</t>
  </si>
  <si>
    <t>2024-04-09 13:28:50</t>
  </si>
  <si>
    <t>Metalúrgica Los Arroyos SRL.</t>
  </si>
  <si>
    <t>daniela</t>
  </si>
  <si>
    <t>administracion@mla.com.ar</t>
  </si>
  <si>
    <t>Me comunico de la Empresa Metalurgica los Arroyos de la cuidad de Tres Arroyos, Provincia de Buenos Aires
Estaría necesitando cotización de pallets por unidad o por 100/200 unidades
El pallets que utilizamos en la empresa es 1 metros de ancho por 1.20 de largo y 9 tacos que soporte $2.000 kilos
Cualquier duda, estamos en contacto
Gracias</t>
  </si>
  <si>
    <t>546</t>
  </si>
  <si>
    <t>2024-04-10 12:19:19</t>
  </si>
  <si>
    <t>PENGUIN RANDOM HOUSE</t>
  </si>
  <si>
    <t>Maria Millan</t>
  </si>
  <si>
    <t>maria.millan@penguinrandomhouse.com</t>
  </si>
  <si>
    <t>Buenos días.
Requiero información de hacen reciclaje de pallets o plataformas de madera? En caso de ser positivo, si entregan certificado de reciclaje.</t>
  </si>
  <si>
    <t>553</t>
  </si>
  <si>
    <t>2024-04-11 14:24:57</t>
  </si>
  <si>
    <t>Rapeca S.A.</t>
  </si>
  <si>
    <t>Facundo Mamani</t>
  </si>
  <si>
    <t>fmamani@argroup.ar</t>
  </si>
  <si>
    <t>Hola, buenos días 
Le queria consultar si comercializan tarimas arlog de en una medida de 900x700 abiertas en la parte inferior</t>
  </si>
  <si>
    <t>558</t>
  </si>
  <si>
    <t>2024-04-11 16:01:27</t>
  </si>
  <si>
    <t>balanceados don david</t>
  </si>
  <si>
    <t>edgardo Nizzo</t>
  </si>
  <si>
    <t>ejnizzo@gmail.com</t>
  </si>
  <si>
    <t>necesito cotizacion de pallet normalizado o secado al horno HC en cantiad por favor 
gracias</t>
  </si>
  <si>
    <t>559</t>
  </si>
  <si>
    <t>2024-04-11 18:37:20</t>
  </si>
  <si>
    <t>xeristal</t>
  </si>
  <si>
    <t>agostina macarena millicay diaz</t>
  </si>
  <si>
    <t>administracion@xeristal.com.ar</t>
  </si>
  <si>
    <t>Hola buenas tardes, quisiera saber el precio de los pallets por unidad</t>
  </si>
  <si>
    <t>560</t>
  </si>
  <si>
    <t>2024-04-15 17:46:59</t>
  </si>
  <si>
    <t>Ecopek SA</t>
  </si>
  <si>
    <t>Griselda Leticia Violi</t>
  </si>
  <si>
    <t>glvioli@alpekpolyester.com</t>
  </si>
  <si>
    <t>buenas tardes, les hago una consulta, compran pallets de madera usados? 
Somos una empresa de reciclado de PET, Ecopek SA, ubicada en General Pacheco, y generamos alrededor de 200 pallets usados por mes. Les interesaría comprarlos?
muchas gracias
Griselda Violi</t>
  </si>
  <si>
    <t>565</t>
  </si>
  <si>
    <t>2024-04-16 13:55:55</t>
  </si>
  <si>
    <t>Grupo Cepas</t>
  </si>
  <si>
    <t>Florencia alvarez</t>
  </si>
  <si>
    <t>florencia.alvarez@grupocepas.com</t>
  </si>
  <si>
    <t>Hola queríamos saber que servicios ofrecen y en que parte de Burzaco están-</t>
  </si>
  <si>
    <t>568</t>
  </si>
  <si>
    <t>2024-04-16 18:18:10</t>
  </si>
  <si>
    <t>Wassington S.A.C.I.F.e.I</t>
  </si>
  <si>
    <t>Matias Ures</t>
  </si>
  <si>
    <t>muresgarcia@wassington.com.ar</t>
  </si>
  <si>
    <t>Hola, estoy necesitando cotizar pallets de 1.20 x 1.20 NUEVOS. Gracias!</t>
  </si>
  <si>
    <t>571</t>
  </si>
  <si>
    <t>2024-04-16 20:50:47</t>
  </si>
  <si>
    <t>SEBIGUS SRL</t>
  </si>
  <si>
    <t>PABLO BONELLO</t>
  </si>
  <si>
    <t>pablo.bonello@sebigus.com.ar</t>
  </si>
  <si>
    <t>Buenas tardes, me contacto por la cotizacion de 1000 pallets arlog recuperados.
Aguardo contacto, muchas gracias.
Saludos.</t>
  </si>
  <si>
    <t>572</t>
  </si>
  <si>
    <t>2024-04-17 14:34:06</t>
  </si>
  <si>
    <t>Eslingar S.A.</t>
  </si>
  <si>
    <t>Victoria Silva</t>
  </si>
  <si>
    <t>vsilva@eslingar.com.ar</t>
  </si>
  <si>
    <t>Buenos días; 
Necesitaba cotizar por favor 150 unidades de pallets descartables de 1,20 x 0,80mts; para 500/600kg aproximadamente.
Tienen en stock? Nuevos o usados?
Habría que retirar o tienen envío? Nosotros estamos en Quilmes.
Aguardo sus comentarios.
Muchas gracias.
Saludos;</t>
  </si>
  <si>
    <t>575</t>
  </si>
  <si>
    <t>2024-04-17 15:36:24</t>
  </si>
  <si>
    <t>metalurgica tesio s.a</t>
  </si>
  <si>
    <t>milagros castro</t>
  </si>
  <si>
    <t>ventastesio@cop.ca.com.ar</t>
  </si>
  <si>
    <t>Buenos días! Me interesaba saber mas sobre pallets usados</t>
  </si>
  <si>
    <t>576</t>
  </si>
  <si>
    <t>2024-04-18 14:08:18</t>
  </si>
  <si>
    <t>Grupo Gyca</t>
  </si>
  <si>
    <t>grupogycasa@gmail.com</t>
  </si>
  <si>
    <t>Estimados, Buenos días. Nos dirigimos a ustedes desde Grupo Gyca, una empresa ubicada a 40 km de la capital de Córdoba, dedicada a la fabricación de grampas y clavos desde 1993. Nos complace ofrecerles la Grampa 114, una herramienta de gran utilidad para la fabricación de pallets.
En caso de estar interesados en nuestra grampa, no duden en contactarnos para que podamos asesorarlos de la mejor manera posible.
Desde ya, muchas gracias por su tiempo.
Saludos cordiales.</t>
  </si>
  <si>
    <t>581</t>
  </si>
  <si>
    <t>2024-04-19 15:53:11</t>
  </si>
  <si>
    <t>Fatze srl</t>
  </si>
  <si>
    <t>Eduardo Romero</t>
  </si>
  <si>
    <t>ingenieria@fatze.com.ar</t>
  </si>
  <si>
    <t>Buenas tardes, quisiera saber por palet para uso de exportacion, necesitaria certificado.
Precio y disponibilidad</t>
  </si>
  <si>
    <t>584</t>
  </si>
  <si>
    <t>2024-04-20 10:53:58</t>
  </si>
  <si>
    <t>Jose luis rizzo</t>
  </si>
  <si>
    <t>Ventas@joseluisrizzo.com</t>
  </si>
  <si>
    <t>Hola tengo palles usados para vender que están pagando</t>
  </si>
  <si>
    <t>586</t>
  </si>
  <si>
    <t>2024-04-22 17:49:44</t>
  </si>
  <si>
    <t>Equipel</t>
  </si>
  <si>
    <t>Joaquín Montaña</t>
  </si>
  <si>
    <t>jmontana@equipel.com</t>
  </si>
  <si>
    <t>Necesito pallets a medida, para cargar carreteles. Tienen varias medidas: Diámetro 1.9, ancho 1.2; Diámetro 1.6, ancho 1.2; Diámetro 1.1, ancho 1.1; Diámetro 0.6, ancho 1.7;  Diámetro 0.49, ancho 0.55. Tienen algo para este tipo de carga? hacen pallets a medida nuestra??</t>
  </si>
  <si>
    <t>589</t>
  </si>
  <si>
    <t>2024-04-22 19:31:42</t>
  </si>
  <si>
    <t>Opcion Energetica s.a</t>
  </si>
  <si>
    <t>Eugenio Gallazzi</t>
  </si>
  <si>
    <t>4177-4525</t>
  </si>
  <si>
    <t>Necesitamos precio por 500 pallrts arlog 1x1.20 parrilla 18mm para 1500 kg 4 entradas para autoelevador</t>
  </si>
  <si>
    <t>591</t>
  </si>
  <si>
    <t>2024-04-25 11:39:29</t>
  </si>
  <si>
    <t>GRI Calviño Towers</t>
  </si>
  <si>
    <t>Melisa Puzzo</t>
  </si>
  <si>
    <t>melisa.puzzo@gri.com.es</t>
  </si>
  <si>
    <t>Buen día, quería consultarles si compran pallets usados. Tenemos pallets tratados con un solo uso para vender, en buen estado.
Estamos en Florencio Varela</t>
  </si>
  <si>
    <t>602</t>
  </si>
  <si>
    <t>2024-04-29 13:24:31</t>
  </si>
  <si>
    <t>Rosario Ferreyra</t>
  </si>
  <si>
    <t>ro.ferrera.mrf@gmail.com</t>
  </si>
  <si>
    <t>No tengo una empresa. Quiero saber si puedo comprar pallets usados con envío a domicilio porque tengo una estufa rocket.</t>
  </si>
  <si>
    <t>611</t>
  </si>
  <si>
    <t>2024-04-29 18:57:58</t>
  </si>
  <si>
    <t>ProEvo negocios</t>
  </si>
  <si>
    <t>Marco Antonio Fernandez</t>
  </si>
  <si>
    <t>513760</t>
  </si>
  <si>
    <t>Buenas tardes,  necesito saber el precio de Pallet nuevos y recuperados 
Gracias</t>
  </si>
  <si>
    <t>612</t>
  </si>
  <si>
    <t>2024-04-30 13:01:09</t>
  </si>
  <si>
    <t>Ford Argentina</t>
  </si>
  <si>
    <t>Claudio Alegre</t>
  </si>
  <si>
    <t>calegre3@ford.com</t>
  </si>
  <si>
    <t>Mas información.</t>
  </si>
  <si>
    <t>613</t>
  </si>
  <si>
    <t>2024-04-30 17:38:13</t>
  </si>
  <si>
    <t>PRO-EVO NEGOCIOS</t>
  </si>
  <si>
    <t>MARCO FERNANDEZ</t>
  </si>
  <si>
    <t>marcofernandezcba@gmail.com</t>
  </si>
  <si>
    <t>buenas tardes, queria consultar precio por 50 unidades de pallets de madera medida 80x120, saber también si venden pallets reciclados , las opciones de pago y flete a destino 
gracias</t>
  </si>
  <si>
    <t>618</t>
  </si>
  <si>
    <t>2024-05-03 15:56:01</t>
  </si>
  <si>
    <t>WAE srl</t>
  </si>
  <si>
    <t>Diego Barlotti</t>
  </si>
  <si>
    <t>dbarlotti.wae@gmail.com</t>
  </si>
  <si>
    <t>Buenos ´dias., necesito saber el precio de palets y minimos de compra en las siguientes medidas: 80x60/ 120x80. formas de pago y envío. gracias</t>
  </si>
  <si>
    <t>626</t>
  </si>
  <si>
    <t>2024-05-05 20:23:09</t>
  </si>
  <si>
    <t>Cabana magdalena</t>
  </si>
  <si>
    <t>Magdalena Cabana</t>
  </si>
  <si>
    <t>magdalenairielcabana@gmail.com</t>
  </si>
  <si>
    <t>Necesito comprar 50 pallets. Quisiera saber el precio y si realizan envíos a City Bell (C.P. 1896).
Gracias!</t>
  </si>
  <si>
    <t>628</t>
  </si>
  <si>
    <t>2024-05-08 15:17:57</t>
  </si>
  <si>
    <t>GPM SA</t>
  </si>
  <si>
    <t>Hugo</t>
  </si>
  <si>
    <t>hleon@gpmsa.com.ar</t>
  </si>
  <si>
    <t>buenas, estamos buscando poder renovar nuestro proveedor de pallets, para nosotros seria ideal poder contar con pallets de todo tipo. Ya sea normalizado (nuevos y usados) tratados (para exportación). En caso de contar con los materiales solicitados. Favor de cotizar.
sin otro particular, aguardamos la misma.</t>
  </si>
  <si>
    <t>640</t>
  </si>
  <si>
    <t>2024-05-08 18:28:54</t>
  </si>
  <si>
    <t>Argenprom</t>
  </si>
  <si>
    <t>Francisco nocito</t>
  </si>
  <si>
    <t>Fnocito@argenprom.com.ar</t>
  </si>
  <si>
    <t>Quiero cotizar 2000 pallets normalizados</t>
  </si>
  <si>
    <t>641</t>
  </si>
  <si>
    <t>2024-05-09 13:59:21</t>
  </si>
  <si>
    <t>Ipar plasticos</t>
  </si>
  <si>
    <t>Luca Martinez</t>
  </si>
  <si>
    <t>Lmartinez@iparplasticos.com.ar</t>
  </si>
  <si>
    <t>Necesitaría una lista de precios</t>
  </si>
  <si>
    <t>643</t>
  </si>
  <si>
    <t>2024-05-09 18:14:53</t>
  </si>
  <si>
    <t>Limpiolux</t>
  </si>
  <si>
    <t>Elena Schwint</t>
  </si>
  <si>
    <t>eschwint@limpiolux.com.ar</t>
  </si>
  <si>
    <t>Buenas tardes, ¿cómo están?
Quería consultar los detalles del servicio de recupero de pallets. En mi empresa se usan pocos pallets y eventualmente se genera este residuo que actualmente no tiene una gestión adecuada.
No es una gran cantidad, actualmente tendremos unos 20-30 pallets en desuso.
¿Cuentan con una cantidad mínima para brindar el servicio? ¿Qué hacen con los pallets? ¿Nos otorgarían algún certificado de entrega de los materiales?
Quedo atenta a su respuesta y cualquier dato extra me sería de utilidad. ¡Saludos!</t>
  </si>
  <si>
    <t>644</t>
  </si>
  <si>
    <t>2024-05-13 03:07:58</t>
  </si>
  <si>
    <t>Reventa</t>
  </si>
  <si>
    <t>nccstillo1@gmail.com</t>
  </si>
  <si>
    <t>Necesito comprar</t>
  </si>
  <si>
    <t>648</t>
  </si>
  <si>
    <t>2024-05-13 18:33:29</t>
  </si>
  <si>
    <t>tecsa</t>
  </si>
  <si>
    <t>MARIA ASTE</t>
  </si>
  <si>
    <t>mati.maria.2002@gmail.com</t>
  </si>
  <si>
    <t>Somos fabricantes de clavos para pallets  cajones todo tipo de embalajes que utilizen clavos tenes de distintintas medidas espesores entregamos ent todo el pais quedo a la espera de comentarios muchas gracias</t>
  </si>
  <si>
    <t>650</t>
  </si>
  <si>
    <t>2024-05-14 17:36:59</t>
  </si>
  <si>
    <t>Brogas S.A</t>
  </si>
  <si>
    <t>Lucas Gaglirde</t>
  </si>
  <si>
    <t>gestiondecompras@brogas.com</t>
  </si>
  <si>
    <t>Estimados buenas tardes, como están? espero que bien!
Les consulto, estamos necesitando cotización por esqueletos de madera a medida y pallets normalizados, ustedes trabajan dichos elementos?</t>
  </si>
  <si>
    <t>652</t>
  </si>
  <si>
    <t>2024-05-14 19:26:12</t>
  </si>
  <si>
    <t>Lumma</t>
  </si>
  <si>
    <t>Herman Benedetti</t>
  </si>
  <si>
    <t>compras@lumma.com.ar</t>
  </si>
  <si>
    <t>Hola buen dia, necesito si me pueden pasar precio final de pallets, necesito comprar 10 unidades de movida. Muchas gracias! Aguardo sus comentarios.</t>
  </si>
  <si>
    <t>654</t>
  </si>
  <si>
    <t>2024-05-15 16:02:49</t>
  </si>
  <si>
    <t>Figrap</t>
  </si>
  <si>
    <t>Mariana</t>
  </si>
  <si>
    <t>contacto@figrap.com.ar</t>
  </si>
  <si>
    <t>les ofrecemos grampas y clavos como insumos. podemos canjear por pallet recuperados</t>
  </si>
  <si>
    <t>664</t>
  </si>
  <si>
    <t>2024-05-16 14:30:03</t>
  </si>
  <si>
    <t>Bozenlab SA</t>
  </si>
  <si>
    <t>Marcelo Bomrad</t>
  </si>
  <si>
    <t>mb@bznlab.com</t>
  </si>
  <si>
    <t>Les escribo del laboratorio farmacéutico en proceso de habilitación Bozenlab para conocer los precios y características de los pallets sanitarios con los que cuentan.
Estamos interesados en una cantidad de entre 10 y 30 pallets (nuevos o usados) dependiendo de las medidas.</t>
  </si>
  <si>
    <t>672</t>
  </si>
  <si>
    <t>2024-05-17 12:05:38</t>
  </si>
  <si>
    <t>HELLERMANN TYTON SRL</t>
  </si>
  <si>
    <t>MARA YANIL LEVITIN</t>
  </si>
  <si>
    <t>38004039</t>
  </si>
  <si>
    <t>Hola buen dia, queria cotizacion por 200 pallet ARLOG DE 1000X1200MM.
Aguardo sus comentarios.
Mara</t>
  </si>
  <si>
    <t>674</t>
  </si>
  <si>
    <t>2024-05-22 13:25:01</t>
  </si>
  <si>
    <t>IAR METAL</t>
  </si>
  <si>
    <t>EDUARDO D`AGOSTINI</t>
  </si>
  <si>
    <t>edagostini@iarmetal.com</t>
  </si>
  <si>
    <t>BUENOS DIAS. ESTAMOS NECESITANDO PALLETS DE 1000*1200 PARA 1500/2000 KG. SON PARA CARGAR MATRICES A ESTANTERIAS. EN LO POSIBLE CON LA ZONA DE APOYO DE LAS MISMAS SIN DISCONTINUIDAD ENTRE MADERAS. POR FAVOR COTIZAR POR 100 UNIDADES. DESDE YA MUCHAS GRACIAS. SALUDOS CORDIALES. EDUARDO</t>
  </si>
  <si>
    <t>681</t>
  </si>
  <si>
    <t>2024-05-26 05:46:16</t>
  </si>
  <si>
    <t>Instituto superior N°199</t>
  </si>
  <si>
    <t>Damian Weizel</t>
  </si>
  <si>
    <t>dami.weizel@gmail.com</t>
  </si>
  <si>
    <t>buenas noches, estoy haciendo una tesis para mi carrera de logistica sobre logistica inversa, estaria necesitando si me podrian brindar costos aproximados sobre pallets (nuevos, reparacion y recuperados) y si ustedes brindan el servicio de recoleccion en ciertos puntos. No te pido precios exactos, solo aproximados como para poder realizar mi trabajo. Muchas gracias por tu ayuda.</t>
  </si>
  <si>
    <t>693</t>
  </si>
  <si>
    <t>2024-05-27 14:19:28</t>
  </si>
  <si>
    <t>Pagano Limpieza</t>
  </si>
  <si>
    <t>Cristian Regueiro</t>
  </si>
  <si>
    <t>cristianregueiro@distribuidorapagano.com.ar</t>
  </si>
  <si>
    <t>Buenos dias. Necesito comprar 46 pallets normalizados de madera los que son tipo descartables</t>
  </si>
  <si>
    <t>694</t>
  </si>
  <si>
    <t>2024-05-28 15:46:14</t>
  </si>
  <si>
    <t>Solicito por favor cotización para comprar 800 pallets usados calidad standard Arlog 1.2 x 1 con entrega en nuestro deposito de Berazategui. Gracias!</t>
  </si>
  <si>
    <t>697</t>
  </si>
  <si>
    <t>2024-05-30 15:04:39</t>
  </si>
  <si>
    <t>CYAC SRL</t>
  </si>
  <si>
    <t>Roxana Colazo</t>
  </si>
  <si>
    <t>roxana.colazo@cyac.com.ar</t>
  </si>
  <si>
    <t>necesitamos comprar palletes de madera medida estandar. Qué precio y conocer la disponibilidad.
Cordialmente.-</t>
  </si>
  <si>
    <t>701</t>
  </si>
  <si>
    <t>2024-05-30 15:56:12</t>
  </si>
  <si>
    <t>bureau veritas</t>
  </si>
  <si>
    <t>nicolas mangold</t>
  </si>
  <si>
    <t>nicolas.mangold@bureauveritas.com</t>
  </si>
  <si>
    <t>Quería consultarte cotización para:
42 pallets americanos, medida 1.20 x 1mtrs.
Forma de pago y tiempo de entrega de la mercadería.
¿Realizan envios a la localidad de La Plata?
Por otro lado, también quería saber cual es el costo de certificado de tratamiento del pallet.
Quedo a la espera de su pronta respuesta</t>
  </si>
  <si>
    <t>704</t>
  </si>
  <si>
    <t>2024-06-03 18:29:51</t>
  </si>
  <si>
    <t>GALUP SRL</t>
  </si>
  <si>
    <t>Leonardo Lupercio</t>
  </si>
  <si>
    <t>administracion@luperstore.com.ar</t>
  </si>
  <si>
    <t>Mi nombre es Leonardo, les escribo porque estoy necesitando comprar 50 palllets normalizados para no mas de 500kg. Podrían pasarme precio?</t>
  </si>
  <si>
    <t>718</t>
  </si>
  <si>
    <t>2024-06-04 13:14:27</t>
  </si>
  <si>
    <t>Domenico Bedon</t>
  </si>
  <si>
    <t>info@grupogyca.com.ar</t>
  </si>
  <si>
    <t>Estimados, buenos dias.
Nos dirigimos a ustedes desde Grupo Gyca, una empresa ubicada a 40 km de la capital de Córdoba, especializada en la fabricación de grampas y clavos desde 1993. Nos complace presentarles la amplia variedad de grampas de alta calidad que ofrecemos, herramientas indispensables para su trabajo.
Si están interesados en nuestras grampas, no duden en contactarnos para recibir el asesoramiento más adecuado a sus necesidades.
Desde ya, les agradecemos por su tiempo.
Saludos cordiales,
Grupo Gyca</t>
  </si>
  <si>
    <t>719</t>
  </si>
  <si>
    <t>2024-06-04 14:02:52</t>
  </si>
  <si>
    <t>Jet Cargo SA</t>
  </si>
  <si>
    <t>Rodrigo Pagano</t>
  </si>
  <si>
    <t>rpagano@jetcargo.com.ar</t>
  </si>
  <si>
    <t>Buenas tardes,
Mi nombre es Rodrigo Pagano, me comunico de la empresa Jet Cargo SA.
Nosotros nos dedicamos al comercio exterior y solemos comprar semanalmente entre 500 y 1000 pallets en total. Utilizamos dos tipos de pallets que se entregan en el Aeropuerto Internacional de Ezeiza, Terminal de Cargas, TCA. Te detallo los tipos de pallets que utilizamos:
•	Uno es el pallet normal arlog de 1000x1200mm con tratamiento para exportacion y pintado el taco en azul traful (necesitamos el taco pintado para poder identificarlos en el aeropuerto). Kilos a soportar: 1000kgs.
•	El otro es un pallet tambien de 1000x1200mm con tratamiento para exportacion y pintado el taco de azul traful, pero es más bajo, tiene que medir 8cms de alto en total (adjunto fotos para que vean el modelo que precisamos). Estas son algunas especificaciones que me enviaron proveedores que ya me hicieron este pallet:
o	“Pallets de 1000x1200mm fabricados con madera de ¾” por lo general llevan en las puntas y en el centro maderas de 100mm de ancho y luego completamos con 4 de 70mm, las madres son de 100mm, los 9 tacos son de ¾” de espesor y las 3 tablas de base también son de 100mm de ancho y ¾” de espesor. Kilos a soportar 1000kgs”
o	“7 tablas arriba de 15mm de espesor, con doble entrada para el Clark. (No son iguales, ya que los de ustedes son de 9 tablas). Kilos a soportar 1000kgs"
Por favor, podrían enviarme cotizacion para estos dos tipos de pallets teniendo en cuenta la descripción enviada, la cantidad comprada por semana y el lugar de entrega?
Cualquier consulta estoy a disposición.
Saludos cordiales.</t>
  </si>
  <si>
    <t>721</t>
  </si>
  <si>
    <t>2024-06-04 15:12:14</t>
  </si>
  <si>
    <t>Piso 2 S.A</t>
  </si>
  <si>
    <t>Gustavo Rodriguez</t>
  </si>
  <si>
    <t>gustavor@piso2.com.ar</t>
  </si>
  <si>
    <t>Buen día. Quería saber sobre pallets americano de 1 x 1.2 m, cerrado abajo, para automatismo, para que corra por rodillos.</t>
  </si>
  <si>
    <t>723</t>
  </si>
  <si>
    <t>2024-06-05 16:22:59</t>
  </si>
  <si>
    <t>VULCANO SA</t>
  </si>
  <si>
    <t>Belén Rodriguez</t>
  </si>
  <si>
    <t>belen.rodriguez@vulcano-sa.com</t>
  </si>
  <si>
    <t>Buen día Estimados, 
mi nombre es Belén Rodriguez y me comunico de la Firma Vulcano Sa de la Ciudad de Córdoba,  para solicitarles Presupuesto por  el siguiente Item
Palletes en dimensión estándar de 1200 mm x 1000 mm   -  100 /200 UNIDADES
Dabo que serán utilizados para exportación, deberán cumplir la Norma Internacional para Medidas Fitosanitarias N° 15 (NIMF 15) y vuestra empresa debe estar  certificada  y registrada ante el SENASA.
Favor incluir en el presupuesto:
Plazo de entrega
Condición de Pago
Costo de envío,
Esperamos su pronta respuesta,
Saludos cordiales.</t>
  </si>
  <si>
    <t>727</t>
  </si>
  <si>
    <t>2024-06-06 10:42:29</t>
  </si>
  <si>
    <t>Blanesi sa</t>
  </si>
  <si>
    <t>Ignacio</t>
  </si>
  <si>
    <t>Ignaciovicentev@gmail.com</t>
  </si>
  <si>
    <t>Me interesarían medio pallets para poder moverlos por pasillos más angostos y puertas comunes</t>
  </si>
  <si>
    <t>729</t>
  </si>
  <si>
    <t>2024-06-10 17:45:47</t>
  </si>
  <si>
    <t>icsa</t>
  </si>
  <si>
    <t>dario</t>
  </si>
  <si>
    <t>icsa@impresoracontable.com</t>
  </si>
  <si>
    <t>Buenas tardes! queria saber el valor de 100 pallets usados de 1x1.20 y 1.20 x 1.20.
Muchas gracias</t>
  </si>
  <si>
    <t>739</t>
  </si>
  <si>
    <t>2024-06-10 17:51:42</t>
  </si>
  <si>
    <t>Masseube</t>
  </si>
  <si>
    <t>Carmen López Lacarrere</t>
  </si>
  <si>
    <t>carmenlopezlacarrere@gmail.com</t>
  </si>
  <si>
    <t>Necesito pallets sanitizados (con certificado sanitario) ARLOG, que son de medidas: 1 mts x 1,20 mts x altura del pallet (17 a 20 cm). Por 5 y por 10</t>
  </si>
  <si>
    <t>740</t>
  </si>
  <si>
    <t>2024-06-11 14:48:04</t>
  </si>
  <si>
    <t>TAVAL sa</t>
  </si>
  <si>
    <t>Julio Girón</t>
  </si>
  <si>
    <t>jgiron@taval.com.ar</t>
  </si>
  <si>
    <t>Hola buen día 
Necesito 500 pallets de 1000x1200
Con tres largueros de 4x2
Con tapa de tablas de madera de 3/4 sin separación entre tablas</t>
  </si>
  <si>
    <t>744</t>
  </si>
  <si>
    <t>2024-06-11 17:36:48</t>
  </si>
  <si>
    <t>Tec Gloves</t>
  </si>
  <si>
    <t>Bruno Pozzoni</t>
  </si>
  <si>
    <t>adm.americas@tecgloves.com</t>
  </si>
  <si>
    <t>Buenas tardes,
Quería solicitar presupuesto por una compra incial de 900 pallets, luego serían 600 por mes. Si es posible una cotizacion por usados y otra por nuevos. Desde ya muchas gracias! Bruno</t>
  </si>
  <si>
    <t>745</t>
  </si>
  <si>
    <t>2024-06-13 17:26:15</t>
  </si>
  <si>
    <t>gonzalez Garcia SA</t>
  </si>
  <si>
    <t>Maria Victoria Castillo</t>
  </si>
  <si>
    <t>victoria@gonzalezgarcia.com.ar</t>
  </si>
  <si>
    <t>Hola quería saber a que precio tienen pallets de 1x1,2  de 9 tacos usados</t>
  </si>
  <si>
    <t>754</t>
  </si>
  <si>
    <t>2024-06-14 12:20:58</t>
  </si>
  <si>
    <t>BASA UTE</t>
  </si>
  <si>
    <t>FABIAN BARCA</t>
  </si>
  <si>
    <t>fabian.barca@redbasa.com.ar</t>
  </si>
  <si>
    <t>buenos dias, necesitamos comprar 30 palets de madera. Nos podrían cotizar?
saludos.</t>
  </si>
  <si>
    <t>756</t>
  </si>
  <si>
    <t>2024-06-14 12:29:47</t>
  </si>
  <si>
    <t>FAMMA AUTOMOTIVE</t>
  </si>
  <si>
    <t>Vallejos Ivan</t>
  </si>
  <si>
    <t>ivan.vallejos@grupomarma.com.ar</t>
  </si>
  <si>
    <t>Buen dia, solicito un contacto para pedir cotizacion por tarimas plasticas. Aguardo comentarios.</t>
  </si>
  <si>
    <t>757</t>
  </si>
  <si>
    <t>2024-06-14 14:22:30</t>
  </si>
  <si>
    <t>Crafting</t>
  </si>
  <si>
    <t>Natalia</t>
  </si>
  <si>
    <t>ventas@csolutions.com.ar</t>
  </si>
  <si>
    <t>Quisiera consultar por 100 pallets de 1m x 1.20 en buenas condiciones</t>
  </si>
  <si>
    <t>758</t>
  </si>
  <si>
    <t>2024-06-18 15:12:20</t>
  </si>
  <si>
    <t>YUGEN SA</t>
  </si>
  <si>
    <t>Jose Acosta</t>
  </si>
  <si>
    <t>compras@Wecare.com.ar</t>
  </si>
  <si>
    <t>Buenos dias. Seria posible por favor y perdon por las molestias pero es para solicitarle un presupuesto de 2 Pallets de madera para piso con medida de 1,20 x 1.</t>
  </si>
  <si>
    <t>769</t>
  </si>
  <si>
    <t>2024-06-19 11:18:11</t>
  </si>
  <si>
    <t>BLD Agro</t>
  </si>
  <si>
    <t>Florencia Formia</t>
  </si>
  <si>
    <t>fformia@bld.com.ar</t>
  </si>
  <si>
    <t>Hola, buen día. 
Quería saber si pueden pasarme cotización de tarimas. 
Gracias! Saludos.</t>
  </si>
  <si>
    <t>774</t>
  </si>
  <si>
    <t>2024-06-24 13:59:43</t>
  </si>
  <si>
    <t>Cordeiro y cia SRL</t>
  </si>
  <si>
    <t>Rodrigo Zabala</t>
  </si>
  <si>
    <t>rzabala@grupocordeiro.com.ar</t>
  </si>
  <si>
    <t>Buenos días, mi nombre es Rodrigo Zabala, responsable de compras de Verdeflor. Me contacto con ustedes, ya que por nuestra operativa en BsAs, necesitamos cotizar el servicio de recupero de pallets  en Amba y también cotizar la fabricación en una medida estándar requerida por nuestra produccion. Aguardo su contacto.</t>
  </si>
  <si>
    <t>780</t>
  </si>
  <si>
    <t>2024-06-25 14:00:03</t>
  </si>
  <si>
    <t>JUAN ROCCA NEUMATICOS</t>
  </si>
  <si>
    <t>DAVID SOSA</t>
  </si>
  <si>
    <t>dsosa@juanroccasrl.com.ar</t>
  </si>
  <si>
    <t>Saludos Estimados/as.
Estoy en búsqueda de cotización, ya que necesito pallets de un tamaño en especifico 1,10 mts x 1.10mts.
Aguardo su contacto 
Saludos.</t>
  </si>
  <si>
    <t>788</t>
  </si>
  <si>
    <t>2024-06-25 14:37:59</t>
  </si>
  <si>
    <t>Argen-Glob SRL</t>
  </si>
  <si>
    <t>Santiago Muratore</t>
  </si>
  <si>
    <t>santiago@mascomex.com.ar</t>
  </si>
  <si>
    <t>Buenas tardes, estoy buscando pallets de 1200 x 1200, preferentemente plásticos.</t>
  </si>
  <si>
    <t>789</t>
  </si>
  <si>
    <t>2024-06-26 10:57:28</t>
  </si>
  <si>
    <t>DACCORD</t>
  </si>
  <si>
    <t>Ailyn Salvatierra</t>
  </si>
  <si>
    <t>contabilidad@daccord.com.ar</t>
  </si>
  <si>
    <t>pallets 1*1.2 más, solo para acopio de mercadería, no necesita ser normalizad</t>
  </si>
  <si>
    <t>790</t>
  </si>
  <si>
    <t>2024-06-26 13:44:02</t>
  </si>
  <si>
    <t>ADUANAR</t>
  </si>
  <si>
    <t>VALENTINA</t>
  </si>
  <si>
    <t>import@aduanar.com</t>
  </si>
  <si>
    <t>Buenos días, soy Valentina trabajo para una empresa de comercio exterior y actualmente me encuentro en la búsqueda de pallet de 1.20x1mts. Necesito 100 unidades con sello fitosanitarios para la ciudad de Resistencia, Chaco. Me podría cotizar?</t>
  </si>
  <si>
    <t>792</t>
  </si>
  <si>
    <t>2024-06-26 16:33:26</t>
  </si>
  <si>
    <t>Mostaza y pan sa</t>
  </si>
  <si>
    <t>Valentín eijo</t>
  </si>
  <si>
    <t>veijo@mostazaweb.com.ar</t>
  </si>
  <si>
    <t>Hola buen día
Necesito cotización para comprar 150 pallets</t>
  </si>
  <si>
    <t>794</t>
  </si>
  <si>
    <t>2024-06-28 12:37:54</t>
  </si>
  <si>
    <t>Artembal S.A.</t>
  </si>
  <si>
    <t>Susana Piccione</t>
  </si>
  <si>
    <t>compras@artembal.com</t>
  </si>
  <si>
    <t>Hola! Me pasas precio de pallets tipo arlog 1mt x 1.20mt nuevos o usados. Gracias</t>
  </si>
  <si>
    <t>797</t>
  </si>
  <si>
    <t>2024-06-28 17:16:07</t>
  </si>
  <si>
    <t>Red Dialmed SA</t>
  </si>
  <si>
    <t>Nuñez Agustin</t>
  </si>
  <si>
    <t>agustin.nunez@dialmed.ar</t>
  </si>
  <si>
    <t>Por favor contactarse para consultarles por ventas de pallets</t>
  </si>
  <si>
    <t>798</t>
  </si>
  <si>
    <t>2024-07-04 18:26:02</t>
  </si>
  <si>
    <t>ACQUATECH</t>
  </si>
  <si>
    <t>Elina Almeida</t>
  </si>
  <si>
    <t>compras.acquatech@gmailcom</t>
  </si>
  <si>
    <t>Buenas tardes:
Estoy buscando precio de pallets con tratamiento fitosanitario
Gracias y Saludos</t>
  </si>
  <si>
    <t>829</t>
  </si>
  <si>
    <t>2024-07-11 13:02:55</t>
  </si>
  <si>
    <t>NUTREFEED</t>
  </si>
  <si>
    <t>SILVIA PEREYRA</t>
  </si>
  <si>
    <t>spereyra@nutrefeed.com.ar</t>
  </si>
  <si>
    <t>Necesito precios de pallets de exportacion.
Gracias</t>
  </si>
  <si>
    <t>847</t>
  </si>
  <si>
    <t>2024-07-15 13:31:47</t>
  </si>
  <si>
    <t>Sandvik Argentina</t>
  </si>
  <si>
    <t>Cristina Marino</t>
  </si>
  <si>
    <t>cristina.marino@sandvik.com</t>
  </si>
  <si>
    <t>Buenos dias,
Ante todo me presento, mi nombre es Cristina Marino y me desempeño como Compradora para las firmas Sandvik Argentina y Sandvik Mining and Construction. Un gusto saludarles.
Estamos necesitando adquirir 5 pallets de 200x200. ¿Uds comercializan esta medida especial?
En caso que asi sea, les agradecería me pudieran enviar el presupuesto via mail indicando disponibilidad de entrega y, en lo posible, incluyendo un dibujo o foto del mismo.
Desde ya muchas gracias.</t>
  </si>
  <si>
    <t>857</t>
  </si>
  <si>
    <t>2024-07-15 13:40:56</t>
  </si>
  <si>
    <t>LANXESS ARGENTINA</t>
  </si>
  <si>
    <t>SILVINA ARENAS</t>
  </si>
  <si>
    <t>silvina.arenas@lanxess.com</t>
  </si>
  <si>
    <t>Buen Dia, necesito si me pueden contactar, estoy en la busqueda de tarimas plasticas , necesito enviarles el detalle y la espesificacion.</t>
  </si>
  <si>
    <t>858</t>
  </si>
  <si>
    <t>2024-07-16 11:48:52</t>
  </si>
  <si>
    <t>Balkun</t>
  </si>
  <si>
    <t>ricardo ivan</t>
  </si>
  <si>
    <t>seguridadehigiene.df@balkun.com.ar</t>
  </si>
  <si>
    <t>buen día quería saber si ustedes compran pallets en buen estado y rotos para recuperar e reparar</t>
  </si>
  <si>
    <t>863</t>
  </si>
  <si>
    <t>2024-07-16 13:08:37</t>
  </si>
  <si>
    <t>ANP Inversiones</t>
  </si>
  <si>
    <t>Marcos Emanuel Suarez</t>
  </si>
  <si>
    <t>msuarez@anp-inversiones.com</t>
  </si>
  <si>
    <t>Necesito diez pallets standard tipo arlog de 1m x 1.2m</t>
  </si>
  <si>
    <t>864</t>
  </si>
  <si>
    <t>2024-07-18 11:24:30</t>
  </si>
  <si>
    <t>Region Centro</t>
  </si>
  <si>
    <t>Damián</t>
  </si>
  <si>
    <t>dgescobares@gmail.com</t>
  </si>
  <si>
    <t>Tenemos pallets arlog y descartables reforzados para disponer</t>
  </si>
  <si>
    <t>871</t>
  </si>
  <si>
    <t>2024-07-18 12:36:58</t>
  </si>
  <si>
    <t>Bio Analitica</t>
  </si>
  <si>
    <t>Pablo Boschini</t>
  </si>
  <si>
    <t>pablo.boschini23@gmail.com</t>
  </si>
  <si>
    <t>Buen dia, queria consultar un presupuestado para 60 pallets de medida standard, con orificio para poder manipularlos con una apiladora, necesitaria consultar tambien el tema del envio, y si realizan factura A.
Muchas gracias,</t>
  </si>
  <si>
    <t>872</t>
  </si>
  <si>
    <t>2024-07-19 15:56:05</t>
  </si>
  <si>
    <t>corpo</t>
  </si>
  <si>
    <t>german</t>
  </si>
  <si>
    <t>germantrigalpremium@gmail.com</t>
  </si>
  <si>
    <t>hola buenos dias, necesito pallets para un deposito en sarandi, necesito precios y cantidad q se puede comprar</t>
  </si>
  <si>
    <t>874</t>
  </si>
  <si>
    <t>2024-07-22 00:35:05</t>
  </si>
  <si>
    <t>Franco</t>
  </si>
  <si>
    <t>Padilla</t>
  </si>
  <si>
    <t>Francopadilla@gmail.com</t>
  </si>
  <si>
    <t>Compran tarima madera ladrillos comunes</t>
  </si>
  <si>
    <t>876</t>
  </si>
  <si>
    <t>2024-07-23 13:24:54</t>
  </si>
  <si>
    <t>javier funes</t>
  </si>
  <si>
    <t>jfunes@epsared.com.ar</t>
  </si>
  <si>
    <t>Buenos días, necesito comprar 372 pallets, queria saber si me pueden pasar un presupuesto. 
Gracias</t>
  </si>
  <si>
    <t>888</t>
  </si>
  <si>
    <t>2024-07-23 16:41:54</t>
  </si>
  <si>
    <t>gap insumos</t>
  </si>
  <si>
    <t>Pablo bonetto</t>
  </si>
  <si>
    <t>p.bonetto@gapinsumos.com.ar</t>
  </si>
  <si>
    <t>Buenas tardes. Queria cotizar pallet descartable , cnatidad 2000 mensuales para reventa. Gracias</t>
  </si>
  <si>
    <t>890</t>
  </si>
  <si>
    <t>INTRALOG</t>
  </si>
  <si>
    <t>2023-08-25 16:12:18</t>
  </si>
  <si>
    <t>MENTASTI</t>
  </si>
  <si>
    <t>Mi consulta de testeo.</t>
  </si>
  <si>
    <t>2023-08-25 16:28:20</t>
  </si>
  <si>
    <t>Mensaje de prueba 3</t>
  </si>
  <si>
    <t>2</t>
  </si>
  <si>
    <t>2023-08-25 19:36:04</t>
  </si>
  <si>
    <t>3</t>
  </si>
  <si>
    <t>2023-08-29 15:24:48</t>
  </si>
  <si>
    <t>prueba tania</t>
  </si>
  <si>
    <t>18</t>
  </si>
  <si>
    <t>2023-08-30 14:12:47</t>
  </si>
  <si>
    <t>German Coitiño</t>
  </si>
  <si>
    <t>Estamos cotizando un servicio de logistica integral, necesitamos recepción y almacenamientode bebidas alcohólicas, preparación y entrega de pedidos (tanto en planta como en el Punto de Venta).
Estamos organizando una compraventa importante y necesitamos este servicio.</t>
  </si>
  <si>
    <t>22</t>
  </si>
  <si>
    <t>2023-09-02 08:35:01</t>
  </si>
  <si>
    <t>E z Eni e</t>
  </si>
  <si>
    <t>26</t>
  </si>
  <si>
    <t>2023-09-04 15:09:28</t>
  </si>
  <si>
    <t>Prexey srl</t>
  </si>
  <si>
    <t>Actualmente estamos en busca de proveedores que cuenten con el servicio de Logística inversa , somos una empresa que brinda servicio de tecnología y contamos con un cliente que brinda garantía extendida a nivel nacional a productos de línea blanca ( heladera , lavarropas,etc) ,línea marrón (pequeños electrodomésticos ) y línea electrónica ( celulares, tablets, etc )  el cual nosotros debemos de realizar el retiro del producto que se nos llegue a solicitar para luego ser entregado a nuestra planta que se encuentra en Perito Moreno 375 , canning , zona sur .
 Los viajes que mayormente se suele hacer pueden ser a cualquier parte de la Argentina . Nos solicitan viajes de retiro al  interior ,solemos realizar entre 5-10 viajes o más dependiendo la solicitud del cliente , y en nuestra zona caba / gran buenos aires se hacen viajes con mayor frecuencia . 
Dada dicha información quisiéramos obtener cotización del servicio . 
Ante cualquier duda estoy a disposición . 
Aguardo su pronta respuesta . 
Saudos</t>
  </si>
  <si>
    <t>32</t>
  </si>
  <si>
    <t>2023-09-04 19:34:40</t>
  </si>
  <si>
    <t>NM</t>
  </si>
  <si>
    <t>mi consulta 1</t>
  </si>
  <si>
    <t>33</t>
  </si>
  <si>
    <t>2023-09-05 02:57:49</t>
  </si>
  <si>
    <t>681675</t>
  </si>
  <si>
    <t>В эру быстрого доступа к информации и интернета стали незаменимым источником знаний и данных. Однако, в этой беспрецедентной эпохе цифровой свободы, важно осознавать, что не всякая информация, представленная в сети, является достоверной и точной. Следовательно, умение критически оценивать и выбирать подходящие веб-ресурсы становится неотъемлемой частью личной грамотности. В данной статье мы рассмотрим, почему умение выбирать сайты важно, какие критерии следует учитывать и как развивать этот навык. На странице https://telegra.ph/Virtuoznoe-iskusstvo-vybora-Zachem-vam-nuzhno-umet-razlichat-nadezhnye-sajty-v-ehpohu-informacionnogo-shuma-08-31 подробно об этом также рассказано. 
Информационный шум и потребность в оценке источников 
С ростом числа сайтов и онлайн-платформ каждый день, мы сталкиваемся с информационным шумом — избытком неконтролируемой и нередко противоречивой информации. В такой ситуации способность различать надежные источники от множества поддельных или неточных становится ключевой. Наивное принятие всего написанного может привести к неправильным выводам, а иногда даже к опасным ошибкам. 
Критерии выбора достоверных источников 
Выбор надежных источников требует применения определенных критериев. Прежде всего, следует обращать внимание на авторитетность. Сайты, принадлежащие уважаемым организациям, экспертам в определенной области, научным журналам, обычно более достоверны. Кроме того, важно оценивать актуальность информации и наличие ссылок на источники. Проверяемость и доказуемость фактов также играют важную роль. 
Борьба с информационным популизмом и предвзятостью 
Сеть также часто становится площадкой для распространения информационного популизма и предвзятой информации. Некоторые ресурсы могут сознательно искажать факты, чтобы поддержать определенные взгляды или цели. Критическое мышление и анализ мотиваций авторов помогут избежать влияния манипулятивной информации. 
Обучение навыкам оценки информации 
Умение выбирать сайты является навыком, который можно развивать. Обучение навыкам критической оценки информации и проверки фактов должно стать неотъемлемой частью образовательной программы. Важно научить людей распознавать типичные признаки недостоверных источников, такие как недостаток ссылок, явные ошибки или слишком сенсационные заголовки. 
Значение ответственности в информационной эпохе 
С увеличением количества пользователей интернета возрастает ответственность каждого из нас за распространение правдивой и точной информации. Выбирая надежные источники при проведении исследований, поддерживая факты и делая осознанные выводы, мы можем способствовать созданию более надежного информационного ландшафта. 
В эпоху, когда информация доступна на щелчок пальца, умение выбирать подходящие сайты становится критически важным навыком. Это помогает нам оставаться информированными, избегать манипуляций и принимать обоснованные решения на основе фактов. Все мы, будучи активными участниками цифровой среды, должны стремиться развивать этот навык, чтобы сделать интернет более надежным и ценным ресурсом.</t>
  </si>
  <si>
    <t>34</t>
  </si>
  <si>
    <t>2023-09-05 05:17:07</t>
  </si>
  <si>
    <t>989651</t>
  </si>
  <si>
    <t>Заказать металлочерепицу - только в нашем магазине вы найдете качественную продукцию. Быстрей всего сделать заказ на купить металлочерепицу в минске от производителя можно только у нас! 
&lt;a href=https://metallocherepica24.by/&gt;заказать металлочерепицу&lt;/a&gt; 
металлочерепица купить - &lt;a href=https://www.metallocherepica24.by/&gt;https://metallocherepica24.by&lt;/a&gt; 
&lt;a href=https://checkhostname.com/domain/metallocherepica24.by&gt;http://google.co.bw/url?q=http://metallocherepica24.by&lt;/a&gt; 
&lt;a href=https://hokusofarm.com/publics/index/3/step=confirm/b_id=50/r_id=1/fid=b0e9f0c682812297426623ec2d46256d&gt;Металлочерепица для крыши - при выборе наиболее лучшего варианта металлочерепицы необходимо учитывать все преимущества и недостатки, а также анализировать погодные условия местности, где вы живете, качество продуктов, ее стоимость и технические характеристики.&lt;/a&gt; 94580be</t>
  </si>
  <si>
    <t>35</t>
  </si>
  <si>
    <t>2023-09-05 06:23:00</t>
  </si>
  <si>
    <t>512183</t>
  </si>
  <si>
    <t>buy generic cialis  https://cialispillus.com/ - canadian pharmacies cialis  
cialis for bph  &lt;a href=https://cialispillus.com/&gt;cialis mail order&lt;/a&gt;  best place to buy cialis</t>
  </si>
  <si>
    <t>36</t>
  </si>
  <si>
    <t>2023-09-05 11:01:32</t>
  </si>
  <si>
    <t>837514</t>
  </si>
  <si>
    <t>Cryptocurrency Epic fail Token (EPFT) 
Buy, there will be a 100x price increase. An absurd name is not a hindrance to growth. Our team will prove it! We invest a million in advertising. 
Don't miss your chance. 
https://www.google.com/search?q=Epic+Fail+Token+EPFT</t>
  </si>
  <si>
    <t>37</t>
  </si>
  <si>
    <t>2023-09-05 18:35:55</t>
  </si>
  <si>
    <t>gsgdsg</t>
  </si>
  <si>
    <t>sgsdgs</t>
  </si>
  <si>
    <t>38</t>
  </si>
  <si>
    <t>2023-09-05 19:30:01</t>
  </si>
  <si>
    <t>Testeo martes 1</t>
  </si>
  <si>
    <t>39</t>
  </si>
  <si>
    <t>2023-09-07 09:55:57</t>
  </si>
  <si>
    <t>861767</t>
  </si>
  <si>
    <t>&lt;a href=http://zmkshop.ru/uslugi/metallicheskie-yemkosti-kontinent-elit/&gt;стальные конструкции сакура&lt;/a&gt;</t>
  </si>
  <si>
    <t>40</t>
  </si>
  <si>
    <t>2023-09-07 19:26:38</t>
  </si>
  <si>
    <t>No se donde se encuentra mi paquete</t>
  </si>
  <si>
    <t>Me mandaron un paquete mediante esta empresa a cierta dirección en el correo argentino, pero me dicen que no llegó ahí</t>
  </si>
  <si>
    <t>41</t>
  </si>
  <si>
    <t>2023-09-08 06:27:11</t>
  </si>
  <si>
    <t>884134</t>
  </si>
  <si>
    <t>50$ to the account of new players Play the best casino and win the jackpot! &lt;a href=http://50bonus.site&gt;50 Bonus&lt;/a&gt;</t>
  </si>
  <si>
    <t>42</t>
  </si>
  <si>
    <t>2023-09-11 19:23:37</t>
  </si>
  <si>
    <t>Colombas</t>
  </si>
  <si>
    <t>Estimados, buenos días.
Soy Matías de Colombas, somos una Pyme que se dedica a la importación y comercialización de artículos de bazar, decoración y accesorios. Comenzamos a operar hace más de 5 años con perspectivas de crecimiento y expansión.
Actualmente vendemos al público general través de nuestro site con algunas ventas a través de Mercado Libre. También vendemos a negocios del interior del país con pedidos más grandes los cuales los enviamos con distintos transportes según el lugar de entrega.
Quisiera tener un presupuesto para nuestras operaciones según les detallo:
Recepción de 1 contenedor de 20 pies o 40 pies cada 2 meses.
Descarga del contenedor.
Almacenar los artículos.
Preparar los pedidos (estos pueden ser para clientes finales o para entregas grandes en el interior)
¿ustedes hacen entregas en AMBA? Hoy trabajamos con una empresa que nos hace los envíos de Mercado Libre y de nuestro ecommerce en el mismo día, y otra que hace las entregas de los pedidos grandes en los transportes. 
Gracias y saludos.</t>
  </si>
  <si>
    <t>43</t>
  </si>
  <si>
    <t>2023-09-19 14:53:36</t>
  </si>
  <si>
    <t>MANNO INDUSTRIAL</t>
  </si>
  <si>
    <t>Es un gusto saludarte. Soy Daiana de Manno Industrial, ofrecemos ropa de trabajo, calzado de seguridad y elementos de protección. Si necesitas cotización, catálogos o información contáctame: 
➡️ comercial@manoindustrial.com.ar ¡O pásame tu mail y te envío la info! ¡Saludos!</t>
  </si>
  <si>
    <t>44</t>
  </si>
  <si>
    <t>2023-09-19 19:07:37</t>
  </si>
  <si>
    <t>proagro s a</t>
  </si>
  <si>
    <t>hola que tal, buenas tardes, te escribo desde Proagro SA, somos de Rosario Sta Fe.
Mi consulta es la siguiente, necesitamos estibar, para que después vayan a retirar, pallets NO APILABLES, de 1.20 x 1.0 x 1.54, si tienen habilitación para SENASA ( no seria relevante), queria saber el servicio como seria.
aguardo la respuesta.
gracias
saludos</t>
  </si>
  <si>
    <t>45</t>
  </si>
  <si>
    <t>2023-09-22 12:54:51</t>
  </si>
  <si>
    <t>Entrega de pedido</t>
  </si>
  <si>
    <t>Buenos días tengo una compra en cheeki supuestamente se debía haber entregado el día 20/09/23 y aún no tengo novedades, quisiera saber dónde está el pedido cuando vienen? Ya que en su página no hay información del mismo solo dice en preparación hace días. Dejo el número de pedido 135813625</t>
  </si>
  <si>
    <t>46</t>
  </si>
  <si>
    <t>2023-10-23 09:50:48</t>
  </si>
  <si>
    <t>Andalucia</t>
  </si>
  <si>
    <t>Quiero saber cómo funciona el servicio de entrega de paquetes y costo. Gracias</t>
  </si>
  <si>
    <t>49</t>
  </si>
  <si>
    <t>2023-10-23 09:51:03</t>
  </si>
  <si>
    <t>50</t>
  </si>
  <si>
    <t>2023-10-31 14:30:34</t>
  </si>
  <si>
    <t>E2OPEN</t>
  </si>
  <si>
    <t>We're excited to announce the launch of the e2open carrier marketplace, which can help you reach more shippers and increase your freight presence.
We offer a free-of-charge subscription that provides carriers with basic access to the world-class e2open Transportation Management for Shipper's application through the web portal UI.
To get started, kindly go to the link below to sign up:
https://marketplace.e2open.com/
Give us a call back at 1.616.796.7899 or send an email to carriervetting@e2open.com
We look forward to helping you grow your business with e2open carrier marketplace!</t>
  </si>
  <si>
    <t>91</t>
  </si>
  <si>
    <t>2023-10-31 23:38:45</t>
  </si>
  <si>
    <t>Can&amp;Can</t>
  </si>
  <si>
    <t>Más info sobre fullfilment
Muchas gracias</t>
  </si>
  <si>
    <t>92</t>
  </si>
  <si>
    <t>2023-11-02 17:53:34</t>
  </si>
  <si>
    <t>Sukha s.r.l</t>
  </si>
  <si>
    <t>Buenos dias! Estoy buscando informacion sobre su servicio de fulfillment y que tengan integracion con WooCommerce.
Estimamos que son entre 100 a 130 sku. Importamos mercaderia de China y otros son de produccion nacional. Almacenamiento de 20 pallets (maximo) y alrededor de 250  500 pedidos por mes.
Quedo atenta a su respuesta</t>
  </si>
  <si>
    <t>104</t>
  </si>
  <si>
    <t>2023-11-02 17:53:47</t>
  </si>
  <si>
    <t>105</t>
  </si>
  <si>
    <t>2023-11-02 17:54:14</t>
  </si>
  <si>
    <t>106</t>
  </si>
  <si>
    <t>2023-11-06 13:55:46</t>
  </si>
  <si>
    <t>22500447</t>
  </si>
  <si>
    <t>hola, tengo una entrega pendiente con ustedes, pusieron direccion fallida y quiero saber la causa, esto es un barrio pirvado y llegan muchas empresas de entrega siempre sin problemas
mande correo pero no tuve respuesta
gracias
saludos</t>
  </si>
  <si>
    <t>115</t>
  </si>
  <si>
    <t>2023-11-06 13:59:43</t>
  </si>
  <si>
    <t>116</t>
  </si>
  <si>
    <t>2023-11-06 13:59:57</t>
  </si>
  <si>
    <t>27225004477</t>
  </si>
  <si>
    <t>117</t>
  </si>
  <si>
    <t>2023-11-09 17:49:27</t>
  </si>
  <si>
    <t>Merclin SA</t>
  </si>
  <si>
    <t>Buenas tardes, quería consultarles por los envíos?
Queremos comenzar a vender por la pagina de Banco Provincia, vendemos pinturas y necesitaríamos una empresa que se encargue de los envíos.
Gracias!</t>
  </si>
  <si>
    <t>128</t>
  </si>
  <si>
    <t>2023-11-11 22:01:40</t>
  </si>
  <si>
    <t>Paola Canzani</t>
  </si>
  <si>
    <t>Necesito un envío de Cordoba a Francisco Álvarez, Moreno de 4.600 kg de un piso de hormigón</t>
  </si>
  <si>
    <t>140</t>
  </si>
  <si>
    <t>2023-11-13 12:16:38</t>
  </si>
  <si>
    <t>DÉBORA PICCO</t>
  </si>
  <si>
    <t>Buen día.- El día miércoles 8/11 informé que en el envío del pedido 141386355 de CHEEKY había un error en la localidad. (es un problema de la página de Cheeky que poniendo el código 3011 solo te permite la localidad de Sa Pereira y no elegir las otras localidades que tienen el mismo CP) Ustedes me respondieron que si el CP estaba bien no había problemas. El viernes me notificaron que enviaron el pedido a la localidad que les había comunicado que NO ERA. ¿Cómo sigue el estado del envío?</t>
  </si>
  <si>
    <t>141</t>
  </si>
  <si>
    <t>2023-11-13 12:29:03</t>
  </si>
  <si>
    <t>142</t>
  </si>
  <si>
    <t>2023-11-14 16:34:43</t>
  </si>
  <si>
    <t>e2open</t>
  </si>
  <si>
    <t>We're excited to announce the launch of the e2open carrier marketplace, which can help you reach more shippers and increase your freight presence. 
We offer a free-of-charge subscription that provides carriers with basic access to the world-class e2open Transportation Management for Shipper's application through the web portal UI. 
To get started, kindly go to the link below to sign up: 
https://marketplace.e2open.com/
Give us a call back at 1.616.796.7899 or send an email to carriervetting@e2open.com 
We look forward to helping you grow your business with e2open carrier marketplace!</t>
  </si>
  <si>
    <t>150</t>
  </si>
  <si>
    <t>2023-11-14 23:44:51</t>
  </si>
  <si>
    <t>Cerveceria Checa</t>
  </si>
  <si>
    <t>Hola necesito contratar un servicio!
Hola buenas tardes como va?
Mi nombre es Agustin Figueroa, soy estudiante de la carrera administración de empresas en la siglo 21
Los contacto por lo siguiente:
Estoy haciendo mi tesis y unos de los objetivos implica alianzas estrategicas con trasporte para distribución en Córdoba de cerveza artesanal hacia cadenas de supermercados....
Si estuviera en sus posibilidades de que me facilitan un presupuesto que implica almacenamiento de packs de cervezas y luego distribución de los mismos hacia esas cadenas de supermercados</t>
  </si>
  <si>
    <t>157</t>
  </si>
  <si>
    <t>2023-11-14 23:45:03</t>
  </si>
  <si>
    <t>158</t>
  </si>
  <si>
    <t>2023-11-15 17:08:14</t>
  </si>
  <si>
    <t>Señor de Sipan</t>
  </si>
  <si>
    <t>Estimado
Me dirijo a ustedes en nombre de Señor de Sipan con el propósito de solicitar una cotización para servicios logísticos almacenaje, movimientos in/out y distribución de chasis, balancines y semis al interior del país.
Nuestra empresa se encuentra en la búsqueda de un socio logístico confiable que pueda ofrecer los siguientes servicios:
Almacenaje de Productos: Capacidad para almacenar aproximadamente 1000 pallets de 1000kg de 40 bolsas de 25kg de premezcla y harina.  
Movimientos In/Out de Pallets: Gestión eficiente y segura de entradas y salidas de pallets, manteniendo un registro detallado y actualizado.
Distribución de Chasis, Balancines y Semis Sider:  Distribución de estos elementos al interior del país, con enfoque en Rosario, Santa Fe, Córdoba, Mendoza y Entre Ríos
Agradeceríamos que su cotización incluya los siguientes puntos:
Detalles sobre los servicios ofrecidos y la capacidad operativa para atender nuestras necesidades. Tarifas y estructura de costos por servicio, incluyendo posibles costos adicionales.
Por favor, envíen su cotización a lbianchi@sipansingluten.com.ar  Cualquier consulta adicional o información que requieran, no duden en comunicarse con nosotros al 1134410761</t>
  </si>
  <si>
    <t>163</t>
  </si>
  <si>
    <t>2023-11-24 14:30:57</t>
  </si>
  <si>
    <t>Conyelectromontajes SRL</t>
  </si>
  <si>
    <t>Estimado .....
Buen Día.
Desde CONYELECTROMONTAJES SRL. Somos una Pyme, hacemos Proyectos y Ejecución de Obras Eléctricas en Baja y ½ Tensión / Electromecánicas / Seg. Electrónica / Datos / Control de Accesos / Detección Incendios en Plantas Industriales 
Sds, atte:
Mario Junger</t>
  </si>
  <si>
    <t>194</t>
  </si>
  <si>
    <t>2023-11-24 14:32:49</t>
  </si>
  <si>
    <t>Estimado .....
Buen Día.
Desde CONYELECTROMONTAJES SRL. Somos una Pyme, hacemos Proyectos y Ejecución de Obras Eléctricas en Baja y ½ Tensión / Electromecánicas / Seg. Electrónica / Datos / Control de Accesos / Detección Incendios en Plantas Industriales 
mjunger@cony.com.ar;  
Cel. 11 6509 3117</t>
  </si>
  <si>
    <t>195</t>
  </si>
  <si>
    <t>2023-11-24 18:26:39</t>
  </si>
  <si>
    <t>IntegraGO</t>
  </si>
  <si>
    <t>Hola Nosotros somos una agencia de marketing que hacemos eventos para empresas, estamos buscando solución de traslado de material para los eventos de nuestro cliente Nespresso, son unos 10 a 15 viajes al mes trasladando barras, maquinas e insumos desde los depósitos de la empresa en Tortugas o Capital hacia las locaciones donde se realizan los eventos. Necesitamos atención directa ya que es un cliente exigente y el material antes de transportarlo debe ser enfilmado. Ustedes tienen este servicio?</t>
  </si>
  <si>
    <t>198</t>
  </si>
  <si>
    <t>2023-12-21 00:16:32</t>
  </si>
  <si>
    <t>Logistica</t>
  </si>
  <si>
    <t>POL: PUERTO ZARATE
POD: PUERTO BARRIOS 
40HC
COMMODITY: MOTOCICLETAS 
14 DIAS LIBRES EN DESTINO 
DIRECCION DE ENTREGA: AMATITLAN GUATEMALA
PORT TO DOOR 
Necesitamos que la trifa este valida hasta enero por favor</t>
  </si>
  <si>
    <t>256</t>
  </si>
  <si>
    <t>2023-12-29 12:20:24</t>
  </si>
  <si>
    <t>Retraso de envio</t>
  </si>
  <si>
    <t>Hola buenos días! Hace más de una semana que estoy esperando un paquete. El numero de seguimiento es 191257PT1C1EE80801</t>
  </si>
  <si>
    <t>268</t>
  </si>
  <si>
    <t>2024-01-05 14:34:04</t>
  </si>
  <si>
    <t>Micaela</t>
  </si>
  <si>
    <t>Buen dia. Soy Micaela. Tengo una Kangoo año 2016 para hacer repartos. Vivo en Zona Oeste. Vi la pagina web de ustedes y modalidad de trabajo, la información es muy clara. Quisiera saber, tienen planta por mi zona? Cuales son sus tarifas de reparto? Estoy interesada en trabajar con ustedes. Aguardo rta, muchas gracias.</t>
  </si>
  <si>
    <t>284</t>
  </si>
  <si>
    <t>2024-01-05 14:34:42</t>
  </si>
  <si>
    <t>285</t>
  </si>
  <si>
    <t>2024-01-12 13:33:49</t>
  </si>
  <si>
    <t>En definición</t>
  </si>
  <si>
    <t>Estoy creando una empresa y nueva marca de alimento para mascotas. Me interesa consultar las condiciones del servicio de logística integral. El servicio lo vamos a estar requiriendo en el segundo semestre de este año.
Saludos. Espero su contacto
Federico</t>
  </si>
  <si>
    <t>305</t>
  </si>
  <si>
    <t>2024-01-12 13:34:04</t>
  </si>
  <si>
    <t>306</t>
  </si>
  <si>
    <t>2024-01-22 18:33:45</t>
  </si>
  <si>
    <t>bioforma</t>
  </si>
  <si>
    <t>Buen dia,
Quisiera ponerme con contacto para que informen sobre su servicios de fullfillment.
Estamos iniciando la venta de estos productos: antropometric.com
Quisiera conocer los costos del servicio.
Los envios son a todo el pais a minoristas.
Por el momento el volumen del espacio necesario no llega a ser de un pallet.
Gracias</t>
  </si>
  <si>
    <t>332</t>
  </si>
  <si>
    <t>2024-01-24 00:58:05</t>
  </si>
  <si>
    <t>Cheeryl</t>
  </si>
  <si>
    <t>Hola, coo estas? me interesa el servicio fullfilment. Gracias</t>
  </si>
  <si>
    <t>339</t>
  </si>
  <si>
    <t>2024-01-24 19:30:14</t>
  </si>
  <si>
    <t>111111111</t>
  </si>
  <si>
    <t>Quería coordinar un llamado para contratar el servicio de FullFilment de La Gioconda</t>
  </si>
  <si>
    <t>343</t>
  </si>
  <si>
    <t>2024-01-24 19:33:01</t>
  </si>
  <si>
    <t>20-30887879-2</t>
  </si>
  <si>
    <t>Buenos días! Quería coordinar un llamado para contratar el servicio de FullFillment.
Gracias!</t>
  </si>
  <si>
    <t>344</t>
  </si>
  <si>
    <t>2024-01-24 19:33:16</t>
  </si>
  <si>
    <t>20308878792</t>
  </si>
  <si>
    <t>345</t>
  </si>
  <si>
    <t>2024-02-05 16:06:57</t>
  </si>
  <si>
    <t>Grupo Ando SA</t>
  </si>
  <si>
    <t>Hola, buenos días!
Nos ponemos en contacto desde el área comercial de la firma Ando Reciclaje, empresa del Grupo Ando SA. Somos una empresa líder en implementación de soluciones ambientales, destacándonos por la generación a medida de modelos sustentables y amigables con el medio ambiente, cumpliendo las normativas vigentes.
Queremos presentarle nuestro portfolio de servicios, entre los que figuran gestión integral de residuos, recolección y valorización de residuos reciclables, planes de gestión ambiental, capacitaciones, diagnósticos y auditorías, brindando responsabilidad, confiabilidad y trazabilidad en el retiro y transporte de dichos residuos.
Para mayor información, los invitamos a visitar nuestra web www.andoreciclaje.com, o bien coordinar una reunión presencial o virtual, para poder asesorarlos y realizar una correcta cotización.
A su disposición, saludos cordiales</t>
  </si>
  <si>
    <t>372</t>
  </si>
  <si>
    <t>2024-02-08 00:04:43</t>
  </si>
  <si>
    <t>BRASIL: CNPJ 50347255000101</t>
  </si>
  <si>
    <t>Hola, mi nombre es Daniel Legroski.
Hablo en nombre de la empresa BETA NITRATO, DE BRASIL.
La razón por la que me comuniqué con usted es porque estamos buscando un socio logístico.
Nuestra empresa es una empresa de suplementación para deportistas, somos de Brasil.
Recientemente vimos una oportunidad de producir nuestros productos en Argentina y lo estamos haciendo.
Mantendremos toda nuestra operación de ventas y marketing directamente desde Brasil y luego enviaremos nuestros propios productos en stock en Argentina.
Nos gustaría saber si ofrecen este servicio y si pueden ayudarnos de esta manera, fullfiment.
Esperamos su respuesta.
Atentamente,
Daniel Legroski
CEO - BETA NITRATO DO BRASIL
Nuestro Instagram: @betanitrato
Nuestro sitio web: www.betanitrato.com.br</t>
  </si>
  <si>
    <t>386</t>
  </si>
  <si>
    <t>2024-02-09 08:26:04</t>
  </si>
  <si>
    <t>Muskan</t>
  </si>
  <si>
    <t>I am muskan from Linkmarine logistics(India) can we work together?
In order to serve you better and be connected with you more, we will be available on this whatsapp number</t>
  </si>
  <si>
    <t>391</t>
  </si>
  <si>
    <t>2024-02-16 17:54:05</t>
  </si>
  <si>
    <t>Cigliutti Guerini</t>
  </si>
  <si>
    <t>Muy buenas tardes. Mi nombre es Chazarreta Cristian me comunico con ustedes de parte de Cigliutti Guerini concesionario oficial de la línea Mercedes Benz , con la intención de brindarles asesoramiento al realizar actualización de sus vehículos comerciales o servicio de la misma. Desde ya quedo a disposición por cualquier consulta.
Muchas gracias , saludos cordiales.
-- Contacto - 1150975224</t>
  </si>
  <si>
    <t>411</t>
  </si>
  <si>
    <t>2024-02-19 16:17:38</t>
  </si>
  <si>
    <t>distribuidora Interelec SA</t>
  </si>
  <si>
    <t>Buen dia, me contacto con ustedes porque estoy interesada en contratar sus servicios para nuestra empresa.
Espero su respuesta a la brevedad para darles información más detallada y/o coordinar una reunión.
Muchas gracias,</t>
  </si>
  <si>
    <t>416</t>
  </si>
  <si>
    <t>2024-02-29 14:44:36</t>
  </si>
  <si>
    <t>Dieguez Estudio Comex</t>
  </si>
  <si>
    <t>Buen día,
Soy despachante de aduanas y un cliente necesita transportar una caja de 1 kilo de efedrina desde Ezeiza a Moreno.
Uds. disponen de vehículo habilitado por el Registro Nacional de Precursores Químicos? si es así, les pido por favor me hagan llegar una cotización.
Muchas gracias,
Juan Cruz</t>
  </si>
  <si>
    <t>446</t>
  </si>
  <si>
    <t>2024-03-08 14:23:57</t>
  </si>
  <si>
    <t>Bioserv s.a.</t>
  </si>
  <si>
    <t>Estimados,
Mi nombre es Belén y soy representante de Bioserv Rentokil, líderes en el manejo integrado de plagas, Manejo de grandes áreas verdes y Limpieza integral en Argentina.
Me pongo en contacto con ustedes para solicitar una reunión virtual o presencial para discutir cómo podemos contribuir.
Contamos con mas de 65 años en el rubro, teniendo amplias referencias y grandes industrias importantes en nuestra cartera de clientes. Poseemos un equipo de profesionales altamente capacitados que utilizan las últimas técnicas y tecnologías para garantizar la máxima eficacia en todos nuestros servicios.
Somos partner oficial comercial de Rentokil Initial, una empresa líder mundial en el control de plagas.
En nuestra reunión, podemos discutir sus necesidades específicas y cómo podemos ofrecerle una solución personalizada que se adapte a su presupuesto y objetivos.
Para obtener más información, visite nuestra página web: www.rentokilservicios.com.ar
Quedo a la espera de su respuesta.</t>
  </si>
  <si>
    <t>469</t>
  </si>
  <si>
    <t>2024-03-13 15:15:53</t>
  </si>
  <si>
    <t>Dr Rozenberg</t>
  </si>
  <si>
    <t>Buscando solucion logistica integral para emprendimiento</t>
  </si>
  <si>
    <t>488</t>
  </si>
  <si>
    <t>2024-03-15 12:15:59</t>
  </si>
  <si>
    <t>Fasttrack</t>
  </si>
  <si>
    <t>Buen día necesito comunicarme con uds para solicitar camionetas para reparto.
Muchas Graias</t>
  </si>
  <si>
    <t>493</t>
  </si>
  <si>
    <t>2024-03-19 14:15:02</t>
  </si>
  <si>
    <t>Postularme a empleo</t>
  </si>
  <si>
    <t>Buen dia mi nombre es itati, me gustaria saber a que correo o donde dejar cv para formar parte de su empresa!!! Saludos cordiales</t>
  </si>
  <si>
    <t>499</t>
  </si>
  <si>
    <t>2024-03-20 13:01:32</t>
  </si>
  <si>
    <t>delbian seguridad industrial srl</t>
  </si>
  <si>
    <t>Buen día somos fabricante de indumentaria laboral marca Delbian y distribuidor Ombu ,cualquier inquietud no dude en solicitar cotización.
Saludos.
Mariano Zarate.
Cel:1155171811</t>
  </si>
  <si>
    <t>505</t>
  </si>
  <si>
    <t>2024-03-21 10:01:10</t>
  </si>
  <si>
    <t>27270307960</t>
  </si>
  <si>
    <t>Pedido 826330 paquete violado y robo de mercaderia. Reclamo resarcimiento o se iniciaran acciones judiciales contra su empresa.</t>
  </si>
  <si>
    <t>512</t>
  </si>
  <si>
    <t>2024-03-21 11:13:12</t>
  </si>
  <si>
    <t>Presupuesto</t>
  </si>
  <si>
    <t>Buenos días,
Estoy buscando un servicio como el vuestro de gestión y control del stock en Chile.
Llegaría desde España un kit</t>
  </si>
  <si>
    <t>513</t>
  </si>
  <si>
    <t>2024-03-25 13:57:31</t>
  </si>
  <si>
    <t>Egadgets</t>
  </si>
  <si>
    <t>Buenos días me gustaría recibir un presupuesto por enviar 500 celulares mes, luego pasaría a 1000
Deberían recepcionar los almacenarlos y a medida que se va produciendo las ventas prepararlos para ser retirados. Por el momento no necesitamos el servicio de entrega
Desde ya muchas gracias</t>
  </si>
  <si>
    <t>521</t>
  </si>
  <si>
    <t>2024-04-09 13:38:52</t>
  </si>
  <si>
    <t>CIMER</t>
  </si>
  <si>
    <t>Hola quisiera una cotización para el traslado de un ecógrafo desde Escobar en Buenos Aires hasta San Miguel de Tucumán, sus medidas son 140 x 43 x 64 cm, pesa 75 kg, también necesitaría que lo embalen si es posible ya que es un equipo usado.
Muchas gracias</t>
  </si>
  <si>
    <t>547</t>
  </si>
  <si>
    <t>2024-04-09 13:39:02</t>
  </si>
  <si>
    <t>548</t>
  </si>
  <si>
    <t>2024-04-09 18:17:03</t>
  </si>
  <si>
    <t>Lucas Muller</t>
  </si>
  <si>
    <t>Quisiera consultar el costo de almacenamiento diario y ver la posibilidad de realizar una visita</t>
  </si>
  <si>
    <t>549</t>
  </si>
  <si>
    <t>2024-04-10 03:16:32</t>
  </si>
  <si>
    <t>Ventas</t>
  </si>
  <si>
    <t>Quiero saber cuánto sale venderles cada pales por unidad muchas gracias 😊</t>
  </si>
  <si>
    <t>551</t>
  </si>
  <si>
    <t>2024-04-10 19:51:40</t>
  </si>
  <si>
    <t>CV</t>
  </si>
  <si>
    <t>Hola buenas, Soy Alan Thomas Soveron tengo 20 años,  soy de Benavidez y estoy buscando trabajo, soy técnico electromecánico ya recibido y con título, soy Tornero con lectura de planos y todos los instrumentos de medicion, , experiencia en mantenimiento industrial y demás este es mí número personal 1125182704 desde ya muchas gracias</t>
  </si>
  <si>
    <t>556</t>
  </si>
  <si>
    <t>2024-04-13 19:40:49</t>
  </si>
  <si>
    <t>Carga y descarga-picking</t>
  </si>
  <si>
    <t>Dispuesto a trabajar</t>
  </si>
  <si>
    <t>563</t>
  </si>
  <si>
    <t>2024-04-23 23:22:15</t>
  </si>
  <si>
    <t>Diego Baldivieso</t>
  </si>
  <si>
    <t>Buenas noches, me gustaría hacerles llegar mi curriculum vitae a fin de postularme para algún puesto de trabajo. Tengo registro de conducir profesional y muchas ganas de trabajar. Desde ya muchas gracias! Saludos...</t>
  </si>
  <si>
    <t>594</t>
  </si>
  <si>
    <t>2024-04-24 13:50:07</t>
  </si>
  <si>
    <t>TORGE RUEDAS</t>
  </si>
  <si>
    <t>Buen día! mi nombre es Rafael me comunico de RUEDAS TORGE fabricante de ruedas industriales, en este caso fabricamos ruedas para carros, carretones, zorras, autoelevadores, reenbandado de ruedas de poliuretano, (también vulcanizamos) quisisera enviar nuestro catalogo de productos para que nos tengan en cuenta en caso de necesitar nuestro servicio o cotizacion, muchas gracias</t>
  </si>
  <si>
    <t>596</t>
  </si>
  <si>
    <t>2024-04-24 13:50:39</t>
  </si>
  <si>
    <t>597</t>
  </si>
  <si>
    <t>2024-04-24 16:05:20</t>
  </si>
  <si>
    <t>CLACK</t>
  </si>
  <si>
    <t>Buenos dias, 
Me contacto porque me interesa el servicio de warehousing para la ciudad de tucuman.
aguardo contactarme con algun asesor.
Sds
Gerardo</t>
  </si>
  <si>
    <t>598</t>
  </si>
  <si>
    <t>2024-04-24 17:03:27</t>
  </si>
  <si>
    <t>600</t>
  </si>
  <si>
    <t>2024-04-25 13:10:37</t>
  </si>
  <si>
    <t>Generación tres SA</t>
  </si>
  <si>
    <t>Buen día, realicé una consulta por MercadoLibre para la compra de un Rack y mencionaron por medio del mensaje qué me tenía que comunicar con ustedes, por favor si son tan amables de dejarme un teléfono de contacto para gestionar la compra.
Aguardo respuestas.
Saludos</t>
  </si>
  <si>
    <t>603</t>
  </si>
  <si>
    <t>2024-04-25 13:12:52</t>
  </si>
  <si>
    <t>Generación tres</t>
  </si>
  <si>
    <t>Buenos días, realicé una consulta por MercadoLibre por la venta de un Rack, en las respuestas emitidas por ustedes mencionan la empresa de ustedes donde tendría que comunicarme para efectuar la compra.
Dejo mis datos aguardando el llamado. Saludos</t>
  </si>
  <si>
    <t>604</t>
  </si>
  <si>
    <t>2024-04-29 13:23:14</t>
  </si>
  <si>
    <t>AK MATERIALES ELECTRICOS</t>
  </si>
  <si>
    <t>Necesitamos un Servicio de logística, Nosotros trabajamos vendiendo los productos, necesito la recepción de los mismo, embalar los productos y enviarlos hasta los depósitos de mercado libre (FULL)</t>
  </si>
  <si>
    <t>610</t>
  </si>
  <si>
    <t>2024-05-02 16:20:59</t>
  </si>
  <si>
    <t>Famiglia Unitta</t>
  </si>
  <si>
    <t>Buenos dias, Somos una empresa dedicada al Ecommerce en argentina y nos interesaria tener una cotizacion para migrar nuestro deposito principal con ustedes.
Aguardamos su respuesta y desde ya muchas gracias.
Slds</t>
  </si>
  <si>
    <t>622</t>
  </si>
  <si>
    <t>2024-05-02 16:22:59</t>
  </si>
  <si>
    <t>Buenos dias estimados, Solicitamos presupuesto para su servicio de logística. Somos una empresa grande de mucho movimiento. En principio queremos saber los valores de alquiler y de pickeo tanto de ingreso como egreso. 
Estamos necesitando 200 m2 de almacenaje y tenemos moviemiento de entrada y salida alrededor de 5 mil mensuales.</t>
  </si>
  <si>
    <t>623</t>
  </si>
  <si>
    <t>2024-05-02 18:37:52</t>
  </si>
  <si>
    <t>EPP MAJE</t>
  </si>
  <si>
    <t>Hola buenos días, mi nombre es Matías de EPP MAJE, somos un local comercial dedicado a la venta de Elementos de protección personal e industrial. Quería ofrecerles, sin compromiso alguno, alguna cotización sobre algún insumo que precisen o usen, ya que, nos gustaría poder colaborar con ustedes. Dejo mi numero de contacto, si desean consultar sin compromiso. +54 9 3484 44-9012 (MATIAS).
Además, dejo nuestro Instagram ( https://www.instagram.com/eppmaje.ws?igsh=MTg0NjRjc3E2MDNidA== ), en caso de que quieran revisar un poco lo que podemos ofrecerles, desde ya, muchas gracias, atentamente, Almeida Matías, EPP MAJE.</t>
  </si>
  <si>
    <t>625</t>
  </si>
  <si>
    <t>2024-05-04 04:38:56</t>
  </si>
  <si>
    <t>Búsqueda de trabajo</t>
  </si>
  <si>
    <t>Buenas noches dónde puedo mandar cv</t>
  </si>
  <si>
    <t>627</t>
  </si>
  <si>
    <t>2024-05-08 11:36:50</t>
  </si>
  <si>
    <t>madedera don Jose</t>
  </si>
  <si>
    <t>Estoy esperando el pedido en 12 de Octubre 802 Avellaneda Pcia de Bs As</t>
  </si>
  <si>
    <t>638</t>
  </si>
  <si>
    <t>2024-05-08 11:38:21</t>
  </si>
  <si>
    <t>Jose Maria Gomez</t>
  </si>
  <si>
    <t>639</t>
  </si>
  <si>
    <t>2024-05-15 13:05:26</t>
  </si>
  <si>
    <t>Mariano Clausi</t>
  </si>
  <si>
    <t>Quisiera saber si están buscando vehículos para trabajar cuento con una Renault Master 2017 un Mercedes 416 2023 una Jumper 2020</t>
  </si>
  <si>
    <t>656</t>
  </si>
  <si>
    <t>2024-05-15 13:05:50</t>
  </si>
  <si>
    <t>657</t>
  </si>
  <si>
    <t>2024-05-15 13:06:36</t>
  </si>
  <si>
    <t>658</t>
  </si>
  <si>
    <t>2024-05-15 13:07:08</t>
  </si>
  <si>
    <t>659</t>
  </si>
  <si>
    <t>2024-05-15 13:07:35</t>
  </si>
  <si>
    <t>660</t>
  </si>
  <si>
    <t>2024-05-15 13:08:01</t>
  </si>
  <si>
    <t>661</t>
  </si>
  <si>
    <t>2024-05-15 13:10:55</t>
  </si>
  <si>
    <t>Buen día quisiera ver la posibilidad de trabajar con ustedes cuento con una Renault Master 2017 una Mercedes sprinter 416 seis palets</t>
  </si>
  <si>
    <t>662</t>
  </si>
  <si>
    <t>2024-05-15 13:11:15</t>
  </si>
  <si>
    <t>663</t>
  </si>
  <si>
    <t>2024-05-15 17:58:41</t>
  </si>
  <si>
    <t>Buen día! mi nombre es Rafael me comunico de RUEDAS TORGE fabricante de ruedas industriales, en este caso fabricamos ruedas para carros, carretones, zorras, autoelevadores, reenbandado de ruedas macizas, (recapamos) entre otras,quisiera enviar nuestro catalogo en caso solicitar cotización por algún producto o servicio estamos en contacto, muchas gracias</t>
  </si>
  <si>
    <t>665</t>
  </si>
  <si>
    <t>2024-05-15 17:59:18</t>
  </si>
  <si>
    <t>estimados,me comunico de RUEDAS TORGE fabricante de ruedas industriales, en este caso fabricamos ruedas para carros, carretones, zorras, autoelevadores, reenbandado de ruedas macizas, (recapamos) entre otras,quisiera enviar nuestro catalogo en caso solicitar cotización por algún producto o servicio estamos en contacto, muchas gracias</t>
  </si>
  <si>
    <t>666</t>
  </si>
  <si>
    <t>2024-05-15 17:59:49</t>
  </si>
  <si>
    <t>estimados,me comunico de RUEDAS TORGE fabricante de ruedas industriales, en este caso ruedas para carros, carretones, zorras, autoelevadores, reenbandado de ruedas macizas, (recapamos) entre otras,quisiera enviar nuestro catalogo en caso solicitar cotización por algún producto o servicio estamos en contacto, muchas gracias</t>
  </si>
  <si>
    <t>667</t>
  </si>
  <si>
    <t>2024-05-15 18:03:31</t>
  </si>
  <si>
    <t>668</t>
  </si>
  <si>
    <t>2024-05-15 18:41:25</t>
  </si>
  <si>
    <t>PALLETS GOLD S.A.S</t>
  </si>
  <si>
    <t>Buenas tardes nos presentamos somos PALLETS GOLD S.A.S nos comunicamos por este medio para solicitar un mail o numero de jefe de compra de la planta para ofrecer nuestros servicios esperamos su pronta respuesta</t>
  </si>
  <si>
    <t>669</t>
  </si>
  <si>
    <t>2024-05-23 18:11:08</t>
  </si>
  <si>
    <t>PORTICO STANDS</t>
  </si>
  <si>
    <t>Somos un estudio de diseño y arquitectura que nos especializamos en el diseño, equipamiento y montaje de STANDS en Ferias y Exposiciones de todo el país, facilitándole al Expositor su participación en las mismas. Le ofrecemos nuestros servicios para EXPO LOGISTI-K 2024 a realizarse entre el 13 Y 15 DE AGOSTO  en el en LA RURAL , CABA , quedando a su disposición para cualquier consulta que desee realizarnos.
PODES VER NUESTROS STANDS ENhttps://instagram.com/porticostands?igshid=NTA5ZTk1NTc=</t>
  </si>
  <si>
    <t>686</t>
  </si>
  <si>
    <t>2024-05-28 23:10:37</t>
  </si>
  <si>
    <t>Madesa Muebles</t>
  </si>
  <si>
    <t>Hola.
Mi nombre es Justine y trabajo en la empresa Madesa Muebles.
Nuestra empresa tiene sede en Brasil, donde fabricamos nuestros productos. También contamos con una empresa registrada en Argentina para importar nuestros productos y venderlos en línea a través de marketplaces locales.
Estamos en busca de un servicio de fulfillment. Ustedes ofrecen este servicio y tienen experiencia en manejar productos grandes y pesados, como muebles?
‌Quedo atenta a sus comentarios.</t>
  </si>
  <si>
    <t>698</t>
  </si>
  <si>
    <t>2024-05-30 15:40:57</t>
  </si>
  <si>
    <t>Di Gilio Hermanos e Hijos SA</t>
  </si>
  <si>
    <t>Buen dia ! Somos una empresa que envia por dia un aproximado de 5 bultos y por semana 2 pallets . Estamos en LA PLATA , queria saber si ustedes realizan el retiro por la empresa. Actualmente estamos trabajando con una empresa de envios pero queremos tener otra posibilidad 
Aguardo su respuesta lo antes posible .. Muchas gracias</t>
  </si>
  <si>
    <t>702</t>
  </si>
  <si>
    <t>2024-05-30 15:41:06</t>
  </si>
  <si>
    <t>703</t>
  </si>
  <si>
    <t>2024-06-03 13:23:00</t>
  </si>
  <si>
    <t>Cabrini Alejandro</t>
  </si>
  <si>
    <t>Estimados buenos días:
Mi nombre es Franco Cabrini, soy miembro de la gerencia de Tecnovigas Argentina.
Por el presente contacto, quisiera ofrecerles nuestros servicios de construcción metalmecánica, nos dedicamos a la construcción de estructuras y productos metálicos para todo tipo de empresas.
https://www.tecnovigas.com/
En nuestra página podrán encontrar información respecto a los productos que ofrecemos para la industria logística, desde carros y líneas de picking, hasta cintas de transporte.
Quedamos atento ante cualquier consulta.
Saludos, Franco.</t>
  </si>
  <si>
    <t>711</t>
  </si>
  <si>
    <t>2024-06-03 16:16:10</t>
  </si>
  <si>
    <t>Rocio Franco</t>
  </si>
  <si>
    <t>Hola, tengo un emprendimiento e-commerce y quiero contratar empresa de logística para envíos a todo el país. Estoy ubicada en Caballito, trabajo con tienda nube y salen alrededor de 60-70 paquetes mensuales.
Necesitaría info de como se manejan, valores y demás. Gracias</t>
  </si>
  <si>
    <t>715</t>
  </si>
  <si>
    <t>2024-06-03 16:16:36</t>
  </si>
  <si>
    <t>716</t>
  </si>
  <si>
    <t>2024-06-03 16:17:15</t>
  </si>
  <si>
    <t>717</t>
  </si>
  <si>
    <t>2024-06-06 15:11:08</t>
  </si>
  <si>
    <t>consumidor final</t>
  </si>
  <si>
    <t>Quisiera obtener mas informacion acerca de sus servicios para mi emprendimiento</t>
  </si>
  <si>
    <t>731</t>
  </si>
  <si>
    <t>2024-06-06 15:11:28</t>
  </si>
  <si>
    <t>732</t>
  </si>
  <si>
    <t>2024-06-11 04:09:55</t>
  </si>
  <si>
    <t>busco empleo dejo mi CV</t>
  </si>
  <si>
    <t>estpy en busca de trabajo vivo en ciudadela, aca no puedo dejar mi cv pero tengo experiencia en varias cosas y cuento con certificado de manipulación de alimentos al dia. tengo 22 años tengo secundario completo y cuento con movilidad propia. si hay algun empleo no duden en llamarme estpy dispuesto a trabajar en cualquier horario y en cuelquier sucursal no importa si tengo que viajar.</t>
  </si>
  <si>
    <t>742</t>
  </si>
  <si>
    <t>2024-06-12 22:02:30</t>
  </si>
  <si>
    <t>EDICIONES COLIHUE SRL</t>
  </si>
  <si>
    <t>DEPÓSITO DE 80 A 100M2 PARA GUARDA DE PAPEL PELLETIZADO</t>
  </si>
  <si>
    <t>751</t>
  </si>
  <si>
    <t>2024-06-14 00:50:37</t>
  </si>
  <si>
    <t>alquilar galpon</t>
  </si>
  <si>
    <t>soy propietario de un galpon chico lo quiero alquilar para deposito</t>
  </si>
  <si>
    <t>755</t>
  </si>
  <si>
    <t>2024-06-14 15:59:09</t>
  </si>
  <si>
    <t>Santa Holísticos</t>
  </si>
  <si>
    <t>Mas información detallada por favor! muchas gracias</t>
  </si>
  <si>
    <t>759</t>
  </si>
  <si>
    <t>2024-06-16 04:32:00</t>
  </si>
  <si>
    <t>Hola quisiera trabajar para ustedes cómo repartidor, desde ya muchas gracias</t>
  </si>
  <si>
    <t>762</t>
  </si>
  <si>
    <t>2024-06-16 04:32:15</t>
  </si>
  <si>
    <t>763</t>
  </si>
  <si>
    <t>2024-06-16 04:32:21</t>
  </si>
  <si>
    <t>764</t>
  </si>
  <si>
    <t>2024-06-16 13:53:28</t>
  </si>
  <si>
    <t>Por empleo</t>
  </si>
  <si>
    <t>Hola buen día cómo andan? Soy Claudio Orellano quería consultar si por acá puedo dejar mi CV para trabajar en depósito operario logística tienen vacantes?</t>
  </si>
  <si>
    <t>765</t>
  </si>
  <si>
    <t>2024-06-17 16:06:42</t>
  </si>
  <si>
    <t>MATTEXH</t>
  </si>
  <si>
    <t>Quería conocer los servicios que ofrecen para ver si lo puedo adaptar a mi negocio.</t>
  </si>
  <si>
    <t>767</t>
  </si>
  <si>
    <t>2024-06-20 12:57:21</t>
  </si>
  <si>
    <t>Gustavo Damián salas</t>
  </si>
  <si>
    <t>Buenas, disculpe la molestia.
Me gustaría trabajar con ustedes, tengo experiencia en depósito fiscal, control de mercadería, carga y descarga, consolidado y desconsolidado, gente a cargo.
Donde puedo mandar el cv???.
Desde ya gracias</t>
  </si>
  <si>
    <t>776</t>
  </si>
  <si>
    <t>2024-06-20 12:57:42</t>
  </si>
  <si>
    <t>777</t>
  </si>
  <si>
    <t>2024-06-24 14:54:36</t>
  </si>
  <si>
    <t>Midea</t>
  </si>
  <si>
    <t>Deseo coordinar una reunión para interiorizarme de sus servicios ya que están como opción de proveedor en Logisitic Hub de Aper.  Quedo atenta,</t>
  </si>
  <si>
    <t>782</t>
  </si>
  <si>
    <t>2024-06-24 14:55:31</t>
  </si>
  <si>
    <t>783</t>
  </si>
  <si>
    <t>2024-06-24 15:19:04</t>
  </si>
  <si>
    <t>Intermepro</t>
  </si>
  <si>
    <t>Buenas tardes soy Nicolas Luoni, superivosr de logistica de Intermepro SA.
Quisiera consultarles si tienen un mail para solicitar cotizaciones de viajes de forma frecuente.
Desde ya muchas gracias, Saludos.</t>
  </si>
  <si>
    <t>784</t>
  </si>
  <si>
    <t>2024-06-24 17:18:42</t>
  </si>
  <si>
    <t>alfati</t>
  </si>
  <si>
    <t>Que tal mi nombre es Andrés quería consultarles por un tipo de servicio específico:
Estoy necesitando servicio de cross-docking. Tal vez ya sepan que es o tal vez lo realicen con otro nombre, paso a detallar lo que preciso.
Tengo un negocio, como si fuese un "club" de suscripción donde la gente que pertenece a esta membresía va a empezar a recibir mensualmente yerba mate. En general una distinta todos los meses.
Tengo proveedores de esas yerbas distintas y están en Misiones. Los suscriptores (clientes finales) están en distintas partes del país. No tengo depósito.
Preciso articular productor y cliente final con un servicio que, además de hacer la logística y entrega del producto, de forma intermedia también se encargue de empaquetar y hacerle unos arreglos de personalización al packaging. Por ejemplo poner la yerba en una caja con branding de la marca, un manual y cositas que hacen a la personalización del producto y que al cliente final no le llegue solamente un paquete de yerba.
¿Ustedes brindan ese servicio? En tal caso cómo sería la tarifa o qué arreglo se podría armar.
Quedo atento a la respuesta. Saludos</t>
  </si>
  <si>
    <t>785</t>
  </si>
  <si>
    <t>2024-06-24 18:26:03</t>
  </si>
  <si>
    <t>786</t>
  </si>
  <si>
    <t>2024-06-25 13:43:22</t>
  </si>
  <si>
    <t>MECH S.A.</t>
  </si>
  <si>
    <t>Buenos días, mi nombre es Martin, me contacto de MECH S.A. importadora mayorista de artículos de ferretería, contamos con más de 800 clientes activos en gran parte de argentina, y el propósito es expandirnos por más zonas del país, lo q necesito es un servicio integral de logística, desde la descarga del conteiner proveniente de importación, almacenaje, preparación de pedidos (por caja cerrada y por fracción de caja), embalaje, reparto de los pedidos e integración con sistemas de gestión.</t>
  </si>
  <si>
    <t>787</t>
  </si>
  <si>
    <t>2024-06-26 14:03:23</t>
  </si>
  <si>
    <t>Gomu Srl</t>
  </si>
  <si>
    <t>Buenos dias , como estas mi nombre es Ayelen?? Solicito informacion e 100 metros cuadrados para guardar mercadería que requiere frio y de almacen. Muchas gracias</t>
  </si>
  <si>
    <t>793</t>
  </si>
  <si>
    <t>2024-06-26 19:25:19</t>
  </si>
  <si>
    <t>Qualicafex</t>
  </si>
  <si>
    <t>Estamos interesados en el servicio de warehouse.
Quedo atento.</t>
  </si>
  <si>
    <t>795</t>
  </si>
  <si>
    <t>2024-06-26 19:28:15</t>
  </si>
  <si>
    <t>796</t>
  </si>
  <si>
    <t>2024-07-02 10:52:10</t>
  </si>
  <si>
    <t>V-COM S.A.</t>
  </si>
  <si>
    <t>Cotización para operar ecommerce</t>
  </si>
  <si>
    <t>802</t>
  </si>
  <si>
    <t>2024-07-02 10:52:34</t>
  </si>
  <si>
    <t>Cotización para operar e-commerce</t>
  </si>
  <si>
    <t>803</t>
  </si>
  <si>
    <t>2024-07-02 13:56:34</t>
  </si>
  <si>
    <t>Pedrito elecgrocion</t>
  </si>
  <si>
    <t>Formulario https://intralog.com.ar/almacenamiento/</t>
  </si>
  <si>
    <t>804</t>
  </si>
  <si>
    <t>2024-07-02 13:57:00</t>
  </si>
  <si>
    <t>Felipe el sesi</t>
  </si>
  <si>
    <t>formulario https://intralog.com.ar/solucion-logistica-integral/</t>
  </si>
  <si>
    <t>805</t>
  </si>
  <si>
    <t>2024-07-02 13:57:25</t>
  </si>
  <si>
    <t>felipe torres</t>
  </si>
  <si>
    <t>formulario https://intralog.com.ar/cross-docking/</t>
  </si>
  <si>
    <t>806</t>
  </si>
  <si>
    <t>2024-07-02 19:47:50</t>
  </si>
  <si>
    <t>e</t>
  </si>
  <si>
    <t>812</t>
  </si>
  <si>
    <t>2024-07-04 03:09:55</t>
  </si>
  <si>
    <t>Le Flic Seguridad</t>
  </si>
  <si>
    <t>Se solicita por este medio que nos brinden un correo electronico con el fin de hacerles llegar nuestra porpuesta y manual de servicios.</t>
  </si>
  <si>
    <t>813</t>
  </si>
  <si>
    <t>2024-07-04 03:10:06</t>
  </si>
  <si>
    <t>814</t>
  </si>
  <si>
    <t>2024-07-04 14:24:06</t>
  </si>
  <si>
    <t>XCMG GROUP LATAM</t>
  </si>
  <si>
    <t>Estimados buenos dias.
Mi nombre es Bruno, y me comunico desde la empresa XCMG. Nos gustaría solicitar una cotización para el traslado de dos contenedores desde Terminales Río de la Plata (TRP) hacia nuestra oficina ubicada en Colectora Oeste Ramal Pilar 26902, y la posterior devolución de los contenedores vacíos.
A continuación, se detallan los datos técnicos de los contenedores:
Tipo: 40HQ
Peso:
Contenedor 1: 18 toneladas
Contenedor 2: 16 toneladas
Cantidad de paquetes:
Contenedor 1: 24 paquetes
Contenedor 2: 21 paquetes
Volumen: 55 metros cúbicos cada uno
Contenido: Repuestos de maquinaria
Agradeceríamos que nos proporcionen la cotización correspondiente lo antes posible para poder coordinar el traslado en los próximos días.
Quedamos a su disposición para cualquier información adicional que puedan necesitar.
Saludos cordiales,</t>
  </si>
  <si>
    <t>822</t>
  </si>
  <si>
    <t>2024-07-04 14:53:36</t>
  </si>
  <si>
    <t>Supima Sas</t>
  </si>
  <si>
    <t>Hola, estamos asociados con Aper en sus tiendas de ICBCmall y Galicia.  Necesitamos trabajar con logisticas que esten integrados con ellos y una de esas empresas son ustedes. Nosotros comercializamos blanqueria, por lo que nuestros paquetes van desde sobres de e-commerce de 20x30x5 hasta cajas de 50x40x30 aprox. La cantidad de paquetes es variada pero va entre los 5 y 20 paquetes diarios. Queriamos que nos indicaran las tarifas, si entregan a todo el pais y tiempos de entrega en AMBA. Gracias!</t>
  </si>
  <si>
    <t>824</t>
  </si>
  <si>
    <t>2024-07-04 18:19:26</t>
  </si>
  <si>
    <t>Instituto Zoovac S.A</t>
  </si>
  <si>
    <t>Queriamos consultar si estan inscripto en RENPRE y entregan mercadería en San Carlos Bolivar.
Necesitamos enviar Acido acetico glacial. 
gracias!</t>
  </si>
  <si>
    <t>827</t>
  </si>
  <si>
    <t>2024-07-04 18:19:49</t>
  </si>
  <si>
    <t>option1</t>
  </si>
  <si>
    <t>828</t>
  </si>
  <si>
    <t>2024-07-04 18:35:58</t>
  </si>
  <si>
    <t>prueba nueva</t>
  </si>
  <si>
    <t>Busco trabajo/ Ofrezco productos o servicios</t>
  </si>
  <si>
    <t>▓</t>
  </si>
  <si>
    <t>negativo</t>
  </si>
  <si>
    <t>830</t>
  </si>
  <si>
    <t>2024-07-04 18:40:05</t>
  </si>
  <si>
    <t>pruebaaaaa</t>
  </si>
  <si>
    <t>832</t>
  </si>
  <si>
    <t>2024-07-05 12:35:29</t>
  </si>
  <si>
    <t>Neumasur Sa</t>
  </si>
  <si>
    <t>Permítame presentarme, soy Enzo Balbuena  y formo parte del equipo comercial de Neumasur, una reconocida empresa mayorista especializada en la provisión de neumáticos de primera calidad para una amplia gama de vehículos y aplicaciones.
En Neumasur, nos dedicamos principalmente a satisfacer las necesidades de empresas de transporte, tanto de gran envergadura como de logística urbana. Nuestra misión es proporcionar soluciones integrales que garanticen un óptimo rendimiento y seguridad en sus operaciones.
Contamos con un amplio catálogo de marcas líderes en el mercado, tales como Bridgestone/Firestone, así como una selección de neumáticos importados que garantizan calidad y confiabilidad. Nos esforzamos por comprender las necesidades individuales de cada cliente y adaptar nuestras cotizaciones para ofrecer precios competitivos y opciones de financiación flexibles.
Nos encantaría tener la oportunidad de colaborar con su empresa como proveedores de confianza, estableciendo acuerdos mutuamente beneficiosos que impulsen el éxito y crecimiento de ambas partes.
Quedamos a su disposición para discutir cualquier detalle adicional o para programar una reunión en la que podamos presentarle más detalladamente nuestras soluciones y servicios.</t>
  </si>
  <si>
    <t>835</t>
  </si>
  <si>
    <t>2024-07-05 16:10:37</t>
  </si>
  <si>
    <t>Piedras Refractarias</t>
  </si>
  <si>
    <t>Fulfillment</t>
  </si>
  <si>
    <t>Precios</t>
  </si>
  <si>
    <t>836</t>
  </si>
  <si>
    <t>2024-07-08 05:18:50</t>
  </si>
  <si>
    <t>Cotizacion</t>
  </si>
  <si>
    <t>Almacenamiento</t>
  </si>
  <si>
    <t>¡Hola! Excelente inicio de semana
Paso por acá con el interés de cotizar una carga con estas cualidades.
Info de mercadería: 
Café en grano verde sin tostar (crudo) en bolsas de 60 KG en palets de 25 bolsas. 
Opción de transporte terrestre:
Spiritu santo  do Pinhal SP a Wearhouse en Baires. 
Desde Brasil nos piden un mínimo de 10 pallets 1,5 m3 por envio. 
Opción marítima:
FOB Santos a puerto de baires. 
Contenedor de 20" 10 pallets de 1,5 m3. 
Que necesitamos: 
Cotización desglosada proceso por proceso, tanto de la opción marítima como de la terrestre. 
También en termino de logística nacional. Costo de transporte puerto a wearhouse tanto para container como si es consolidado. 
En almacenamiento buscamos entender el costo/ dia de mercadria por pallet. Costos de movimiento y preparacion in house de la mercadería, y costos de logística. tanto tarifas amba como tarifas nacionales. 
Aparte cotización de despachantes de aduana recomendados.
Quedo totalmente a la orden! 
Saludos coordiales!</t>
  </si>
  <si>
    <t>837</t>
  </si>
  <si>
    <t>2024-07-10 15:58:45</t>
  </si>
  <si>
    <t>Modernia SA</t>
  </si>
  <si>
    <t>Estamos averiguando un deposito con seguridad para almacenar estructuras metalicas para luego ser instaladas en el gran bs as.</t>
  </si>
  <si>
    <t>842</t>
  </si>
  <si>
    <t>2024-07-10 17:03:23</t>
  </si>
  <si>
    <t>GlobalProducts (en formacion)</t>
  </si>
  <si>
    <t>Hola, estoy comenzando un emprendimiento de importacion e ecommerce y me gustaria recibir informacion mas detalla de servicio y costos.
Muchas Gracias</t>
  </si>
  <si>
    <t>843</t>
  </si>
  <si>
    <t>2024-07-11 12:37:38</t>
  </si>
  <si>
    <t>gonzalo luis rico peña</t>
  </si>
  <si>
    <t>tenemos cajas con mercaderia, alfombras para yoga y accesorios, queria consultarte si tienen espacio disponible para almacenar y si existe un servicio que ofrezcan donde cuando necesitemos les pidamos un flete o transporte de cierta cantidad de cajas de donde estan ustedes a nuestro showroom en zona norte.</t>
  </si>
  <si>
    <t>846</t>
  </si>
  <si>
    <t>2024-07-12 05:14:02</t>
  </si>
  <si>
    <t>Envases M.l</t>
  </si>
  <si>
    <t>Necesitamos espacio para guardado de papel cajas etc para ello es indispensable que no sea un espacio húmedo. Ya que nuestro objetivo es tener stock suficiente para nuestros clientes.
Pido me envíen dato por Mail.
Muchas gracias 
Florencia Escudero 
Ventas Envases M.L</t>
  </si>
  <si>
    <t>849</t>
  </si>
  <si>
    <t>2024-07-12 11:18:42</t>
  </si>
  <si>
    <t>Dalfino Muebles</t>
  </si>
  <si>
    <t>Cross Docking</t>
  </si>
  <si>
    <t>Hola, quisiera asesoramiento para el envío de muebles a todo el pais.</t>
  </si>
  <si>
    <t>851</t>
  </si>
  <si>
    <t>2024-07-12 14:20:36</t>
  </si>
  <si>
    <t>Murata SA</t>
  </si>
  <si>
    <t>Buenos días,
Mi nombre es Adrián Gómez y trabajo en el sector de Licitaciones de la compañía MURATA S.A. Me dirijo a Ud. con el propósito de presentar a la empresa con la finalidad de ofrecerles nuestra amplia gama de Servicios de Seguridad privada. Somos una compañía con más de 30 años en el mercado, 3000 empleados y especializada en prevención, vigilancia, custodia y protección de bienes y personas.
Informo nuestra página web en donde podrán observar en mayor detalle nuestras propuestas. https://www.murata.com.ar/ A su vez, adjuntamos el brochure que describe nuestra amplia oferta de servicios vinculados con el rubro.
Sería muy grato que nos otorguen un teléfono de contacto para comunicarnos y nos tengan en cuenta para futuras licitaciones o contrataciones.
Desde ya muchas gracias, saludos cordiales.</t>
  </si>
  <si>
    <t>852</t>
  </si>
  <si>
    <t>2024-07-12 19:25:30</t>
  </si>
  <si>
    <t>Juan cruz Eggstein</t>
  </si>
  <si>
    <t>Almacenamiento, preparacion de pedidos y distribucion nacional</t>
  </si>
  <si>
    <t>Asunto: Consulta sobre Servicios de Logística y Almacenaje de Mercadería
Estimados,
Me dirijo a ustedes con el fin de obtener información;  actualmente en proceso de expansión y búsqueda de un servicio integral de logística y almacenaje de mercadería. Estamos trabajando en un proyecto para introducir una marca de productos para bebés y adultos reconocida a nivel mundial al mercado argentino, y necesitamos un aliado logístico que pueda ayudarnos a gestionar los despachos de mercadería listos para la entrega final al comprador.
Nuestras necesidades específicas son las siguientes:
Integración Tecnológica: Es crucial que el servicio de logística y almacenaje se integre de manera eficiente con nuestro sitio web y con Mercado Libre, permitiendo un flujo continuo de información y operaciones.
Habilitación por ANMAT: Dado que los productos a manejar incluyen pañales para bebés y adultos, toallas húmedas, toallas femeninas, chupetes, mamaderas, cremas, entre otros, es imprescindible que el depósito esté habilitado por ANMAT para asegurar el cumplimiento de todas las regulaciones sanitarias y de seguridad.
Servicio Integral: Buscamos un servicio que cubra desde la recepción y almacenamiento de la mercadería hasta el despacho y entrega final al comprador, asegurando un manejo eficiente y seguro de los productos.
Estamos muy interesados en encontrar la mejor opción viable para todos los involucrados en este proyecto. Nos gustaría obtener información detallada sobre sus servicios, incluyendo costos, capacidad de almacenamiento, tecnología utilizada para la integración y cualquier otro detalle relevante que puedan proporcionarnos.
Agradecemos de antemano su atención y esperamos poder colaborar en este emocionante proyecto.
Quedamos a la espera de su pronta respuesta.
Atentamente,
Juan Cruz Eggstein</t>
  </si>
  <si>
    <t>855</t>
  </si>
  <si>
    <t>2024-07-14 13:31:05</t>
  </si>
  <si>
    <t>STARCELL LLC</t>
  </si>
  <si>
    <t>Solo almacenamiento</t>
  </si>
  <si>
    <t>Hi Sir/Madam, I am a Global business director with Starcell Llc. A potential project is ongoing and some of the products in the product list are required to support the smooth growth of this project. I would like to be contacted so I can provide all the information necessary to make a suitable offer. Await your swift response to this regard.</t>
  </si>
  <si>
    <t>856</t>
  </si>
  <si>
    <t>2024-07-15 18:20:10</t>
  </si>
  <si>
    <t>Operador Logistico Internacional</t>
  </si>
  <si>
    <t>Mi nombre es Milagros Isla, gerente de desarrollo logístico en operadores logístico internacional - “OLI”. Brindamos un servicio integrado a todos nuestros clientes, muchos de ellos nos solicitan deposito nacional. Nuestra empresa busca un partner con el cual afianzar los lazos comercial, de manera conjunta poder ofrecer un servicio que nos distinga en calidad y atencion al cliente. Me gustaria comnunicarme con la parte comercial.</t>
  </si>
  <si>
    <t>860</t>
  </si>
  <si>
    <t>2024-07-17 13:05:10</t>
  </si>
  <si>
    <t>Buenas, me gustaría trabajar con ustedes, tengo experiencia en depósito fiscal, control de mercadería, carga y descarga, consolidado y desconsolidado, gente a cargo.
Desde ya gracias</t>
  </si>
  <si>
    <t>867</t>
  </si>
  <si>
    <t>2024-07-17 15:31:54</t>
  </si>
  <si>
    <t>Baterias Montecarlo</t>
  </si>
  <si>
    <t>Colecta y distribucion nacional para e-commerce</t>
  </si>
  <si>
    <t>Buenos días, tenemos un cliente que necesita realizar un envío desde Buenos Aires - Rio Gallegos y viceversa.
Tienen que transportar baterías, por ende necesitamos transporte con certificación para cargas peligrosas</t>
  </si>
  <si>
    <t>868</t>
  </si>
  <si>
    <t>2024-07-22 04:20:27</t>
  </si>
  <si>
    <t>MICAELA GALVEZ</t>
  </si>
  <si>
    <t>Buenas noches! Tengo un e-commerce de indumentaria femenina y quisiera saber más información sobre cómo funciona el servicio de distrubución de mis pedidos. Hasta que zonas llegan?
Toda la información posible que tengan me sirve mucho.</t>
  </si>
  <si>
    <t>878</t>
  </si>
  <si>
    <t>2024-07-22 13:58:20</t>
  </si>
  <si>
    <t>Lexprint</t>
  </si>
  <si>
    <t>Buenas tardes Estimado/a, como estas MI nombre es Mauricio y soy ejecutivo de cuentas en la empresa Lexprint.
Como empresa nos dedicamos a brindar soluciones informáticas a canal corporativo desde hace mas de 25 años, actualmente contamos con el apoyo de diferentes empresas y rubros, te comento brevemente que en nuestras líneas comerciales representamos a marcas como LEXMARK, LENOVO, DELL, HUAWEI, ENTRE OTRAS. Me gustaría saber si cuentan con la intención de compra en estos productos y si es posible me brindes el contacto del responsable de sistemas, para poder enviarle info mas detallada de las especificaciones técnicas de nuestros productos, saludos.</t>
  </si>
  <si>
    <t>883</t>
  </si>
  <si>
    <t>2024-07-22 18:04:11</t>
  </si>
  <si>
    <t>FEU CANO ROBERTO NICOLAS</t>
  </si>
  <si>
    <t>Buenos días, mi nombre es Nicolas Feu y soy parte del equipo FC Transporte, una empresa familiar en desarrollo de crecimiento.
 El motivo del correo, es demostrar nuestro interés en ser parte de su equipo de logística. Contamos con semiremolques y chasis Saider o Playos.
 Estamos ubicados en la zona Oeste de Bs As en el partido de Merlo.
 Quedo a la espera de su respuesta para brindar mayor información de nuestros servicios. Desde ya muchas gracias.</t>
  </si>
  <si>
    <t>885</t>
  </si>
  <si>
    <t>2024-07-22 19:59:06</t>
  </si>
  <si>
    <t>Búsqueda de empleo</t>
  </si>
  <si>
    <t>Hola buenos días como le va? Me presento me llamo milagros tengo 19 años, actualmente estoy desempleada, cuento con disponibilidad horaria full time, antecedentes penales al día, y constancia de analítico en trámite, en mano, estoy interesada en trabajar para su empresa, dar lo mejor de mi, ganar experiencia y siempre buscando la mejora continua, le dejo mis datos espero le interese, que tenga buen día.
Saludos.</t>
  </si>
  <si>
    <t>886</t>
  </si>
  <si>
    <t>2024-07-24 12:17:54</t>
  </si>
  <si>
    <t>Libertad SA</t>
  </si>
  <si>
    <t>Hola buenas tardes, soy Diego analista de ecommerce de Grupo Libertad. Para nuestro canal digital estamos en búsqueda de un proveedor que nos pueda distribuir mercadería por una ruta trocal (que ya tenga integrada) a Buenos Aires desde nuestros puntos donde tenemos despachos, nuestra intención es empezar a vender en dicha provincia con la necesidad de hacer conocida la marca.</t>
  </si>
  <si>
    <t>892</t>
  </si>
  <si>
    <t>2024-07-24 13:02:33</t>
  </si>
  <si>
    <t>893</t>
  </si>
  <si>
    <t>2024-07-24 13:04:47</t>
  </si>
  <si>
    <t>Ofrezco servicio de seguridad privada</t>
  </si>
  <si>
    <t>Hola, mi nombre es Carla, estoy encargada del area de ventas  de seguridad privada y servicios de vigilancia, de la empresa Solution Seguridad s.r.l.
El motivo de este mensaje es para acercar y brindarles los servicios de seguridad, vigilancia y custodia que ofrece la compañía, con el fin de ofrecer una propuesta acordé a las necesidades, circunstancias y situaciones de hoy en día, con los riesgos que se atraviesan en estos tiempos, dado con personal capacitado y preparado para estar a la altura de lo requerido.
Solution cuenta con más de Quince años de experiencia en el mercado y en diversas áreas, como ser: countries, servicios en general, fabricas, farmacias, empresas, depósitos, constructoras, custodia, acompañamiento, control de ingreso y egreso, etc.
En concordancia con los requisitos y requerimientos del cliente, a través de un diálogo fluido y una escucha activa, se establece el servicio acordé a las necesidades requeridas, primordiando las necesidades solicitadas, con miras al riesgo, con recursos necesarios y buscando, siempre, minimizar los riesgos futuros o posibles.
Sin más preámbulo, dejo un correo electrónico para cualquier consulta o duda que pudiera surgir, también adjunto un archivo con más detalles de lo expuesto, que plasma mejor el espíritu de la empresa. Le gustaría coordinar una entrevista? 
Mi email : carlabelen@gmail.com
Dirección de la empresa: Victoriano montes 2081,gerli 
Mi celular: 1158707859</t>
  </si>
  <si>
    <t>894</t>
  </si>
  <si>
    <t>2024-07-24 15:27:29</t>
  </si>
  <si>
    <t>German Garcia</t>
  </si>
  <si>
    <t>espacio para almacenar 3 contenderos 40 pies</t>
  </si>
  <si>
    <t>895</t>
  </si>
  <si>
    <t>2024-07-24 18:44:06</t>
  </si>
  <si>
    <t>GREENWAY AMBIENTE SUSTENTABLE</t>
  </si>
  <si>
    <t>Buenos días estimados, quería solicitar información sobre el servicio integral de logística. Somos una empresa que está comenzando su operación, trabajamos a través de ecommerce y estamos en búsqueda de una empresa 3PL que nos pueda brindar el servicio integral. Principalmente saber si puede ser integrado con nuestra web que es un desarrollo propio, si es integrado totalmente y por último, nosotros tenemos productos de cosmética, cuidado de hogar y suplementos dietarios con lo cual el warehouse debe estar preparado para este tipo de almacenamientos.
Muchas gracias,
Saludos</t>
  </si>
  <si>
    <t>896</t>
  </si>
  <si>
    <t>2024-07-25 14:38:11</t>
  </si>
  <si>
    <t>Tienda</t>
  </si>
  <si>
    <t>Buenos Días, estimados:
Les escribo ya que tengo una tienda online, y me gustaria conocer si ustedes tienen deposito para dejar productos de mi empresa y como se manejan con el tema del deposito y la distribucción del envio, una vez q la persona compre con mi web. Si se puede hacer el seguimiento del pedido.
Aguardo una cotización y si se puede integrar a tienda nube
Saludos Cordiales</t>
  </si>
  <si>
    <t>898</t>
  </si>
  <si>
    <t>2024-07-25 14:41:55</t>
  </si>
  <si>
    <t>Aberturas exclusivas</t>
  </si>
  <si>
    <t>Buenos días, Los molesto porque estoy necesitando guardar temporariamente en un depósito una mercadería. (puertas de madera)
Quiero saber el valor del M2. El precio es por día, semana, mes? 
Tienen seguro sobre la mercadería?
Tengo la fábrica en el parque industrial de pilar
Desde ya muchas gracias</t>
  </si>
  <si>
    <t>899</t>
  </si>
  <si>
    <t>2023-10-23 14:30:59</t>
  </si>
  <si>
    <t>Tania</t>
  </si>
  <si>
    <t>1111111</t>
  </si>
  <si>
    <t>53</t>
  </si>
  <si>
    <t>2023-10-23 14:34:24</t>
  </si>
  <si>
    <t>taniaa</t>
  </si>
  <si>
    <t>54</t>
  </si>
  <si>
    <t>2023-10-23 18:35:05</t>
  </si>
  <si>
    <t>Wiallim icazatti</t>
  </si>
  <si>
    <t>1169534106</t>
  </si>
  <si>
    <t>56</t>
  </si>
  <si>
    <t>2023-10-23 19:05:43</t>
  </si>
  <si>
    <t>Diego martinez</t>
  </si>
  <si>
    <t>1159749799</t>
  </si>
  <si>
    <t>57</t>
  </si>
  <si>
    <t>2023-10-24 10:12:10</t>
  </si>
  <si>
    <t>58</t>
  </si>
  <si>
    <t>2023-10-24 11:47:18</t>
  </si>
  <si>
    <t>Agustín Zapata</t>
  </si>
  <si>
    <t>2616975050</t>
  </si>
  <si>
    <t>59</t>
  </si>
  <si>
    <t>2023-10-24 12:24:38</t>
  </si>
  <si>
    <t>MARICEL ORLANDO</t>
  </si>
  <si>
    <t>1158462727</t>
  </si>
  <si>
    <t>60</t>
  </si>
  <si>
    <t>2023-10-24 14:06:31</t>
  </si>
  <si>
    <t>Ramondavidfernandez</t>
  </si>
  <si>
    <t>3644760667</t>
  </si>
  <si>
    <t>61</t>
  </si>
  <si>
    <t>2023-10-24 14:10:18</t>
  </si>
  <si>
    <t>Davidramonfernandez</t>
  </si>
  <si>
    <t>62</t>
  </si>
  <si>
    <t>2023-10-24 15:15:24</t>
  </si>
  <si>
    <t>Ivan</t>
  </si>
  <si>
    <t>1122929005</t>
  </si>
  <si>
    <t>63</t>
  </si>
  <si>
    <t>2023-10-26 11:49:57</t>
  </si>
  <si>
    <t>Ezequiel diaz</t>
  </si>
  <si>
    <t>1122469317</t>
  </si>
  <si>
    <t>65</t>
  </si>
  <si>
    <t>2023-10-26 14:47:56</t>
  </si>
  <si>
    <t>Luciano</t>
  </si>
  <si>
    <t>+54-113-457-48-57</t>
  </si>
  <si>
    <t>66</t>
  </si>
  <si>
    <t>2023-10-27 10:38:49</t>
  </si>
  <si>
    <t>Cristian juarez</t>
  </si>
  <si>
    <t>2235453224</t>
  </si>
  <si>
    <t>68</t>
  </si>
  <si>
    <t>2023-10-27 11:01:34</t>
  </si>
  <si>
    <t>Fran</t>
  </si>
  <si>
    <t>1121569184</t>
  </si>
  <si>
    <t>69</t>
  </si>
  <si>
    <t>2023-10-27 17:37:48</t>
  </si>
  <si>
    <t>Anabella</t>
  </si>
  <si>
    <t>1141624755</t>
  </si>
  <si>
    <t>70</t>
  </si>
  <si>
    <t>2023-10-28 11:24:51</t>
  </si>
  <si>
    <t>Lautaro gabriel ortiz</t>
  </si>
  <si>
    <t>1122776228</t>
  </si>
  <si>
    <t>72</t>
  </si>
  <si>
    <t>2023-10-28 17:52:09</t>
  </si>
  <si>
    <t>Alan</t>
  </si>
  <si>
    <t>1133466253</t>
  </si>
  <si>
    <t>73</t>
  </si>
  <si>
    <t>2023-10-28 19:14:49</t>
  </si>
  <si>
    <t>alejandro padron</t>
  </si>
  <si>
    <t>1173613008</t>
  </si>
  <si>
    <t>74</t>
  </si>
  <si>
    <t>2023-10-29 02:30:46</t>
  </si>
  <si>
    <t>Enzo martinez</t>
  </si>
  <si>
    <t>2995485162</t>
  </si>
  <si>
    <t>75</t>
  </si>
  <si>
    <t>2023-10-29 12:14:45</t>
  </si>
  <si>
    <t>Ulises Frias</t>
  </si>
  <si>
    <t>1150999971</t>
  </si>
  <si>
    <t>76</t>
  </si>
  <si>
    <t>2023-10-29 12:46:26</t>
  </si>
  <si>
    <t>Yamil luna</t>
  </si>
  <si>
    <t>1137807794</t>
  </si>
  <si>
    <t>77</t>
  </si>
  <si>
    <t>2023-10-30 08:46:33</t>
  </si>
  <si>
    <t>Emiliano ramirez</t>
  </si>
  <si>
    <t>1121561822</t>
  </si>
  <si>
    <t>78</t>
  </si>
  <si>
    <t>2023-10-30 12:59:18</t>
  </si>
  <si>
    <t>Prueba Prueba</t>
  </si>
  <si>
    <t>21365151564</t>
  </si>
  <si>
    <t>79</t>
  </si>
  <si>
    <t>2023-10-30 20:06:59</t>
  </si>
  <si>
    <t>Daniela Alegre</t>
  </si>
  <si>
    <t>1136729969</t>
  </si>
  <si>
    <t>87</t>
  </si>
  <si>
    <t>2023-11-01 13:55:14</t>
  </si>
  <si>
    <t>94</t>
  </si>
  <si>
    <t>2023-11-01 13:56:55</t>
  </si>
  <si>
    <t>95</t>
  </si>
  <si>
    <t>2023-11-01 13:59:58</t>
  </si>
  <si>
    <t>96</t>
  </si>
  <si>
    <t>2023-11-01 16:00:43</t>
  </si>
  <si>
    <t>Jorge Martin Franco</t>
  </si>
  <si>
    <t>1134115280</t>
  </si>
  <si>
    <t>101</t>
  </si>
  <si>
    <t>2023-11-02 04:04:34</t>
  </si>
  <si>
    <t>Ivan alegre</t>
  </si>
  <si>
    <t>1138594333</t>
  </si>
  <si>
    <t>103</t>
  </si>
  <si>
    <t>2023-11-02 21:20:59</t>
  </si>
  <si>
    <t>Carolina ardanaZ</t>
  </si>
  <si>
    <t>1565124610</t>
  </si>
  <si>
    <t>108</t>
  </si>
  <si>
    <t>2023-11-02 21:52:18</t>
  </si>
  <si>
    <t>Carlos Campo</t>
  </si>
  <si>
    <t>1159310639</t>
  </si>
  <si>
    <t>109</t>
  </si>
  <si>
    <t>2023-11-04 11:01:15</t>
  </si>
  <si>
    <t>Carolina</t>
  </si>
  <si>
    <t>144172810</t>
  </si>
  <si>
    <t>111</t>
  </si>
  <si>
    <t>2023-11-06 02:12:34</t>
  </si>
  <si>
    <t>Flores elba leonor</t>
  </si>
  <si>
    <t>1139239291</t>
  </si>
  <si>
    <t>112</t>
  </si>
  <si>
    <t>2023-11-06 17:48:02</t>
  </si>
  <si>
    <t>alan puentes</t>
  </si>
  <si>
    <t>1136347776</t>
  </si>
  <si>
    <t>118</t>
  </si>
  <si>
    <t>2023-11-06 19:01:43</t>
  </si>
  <si>
    <t>SABRINA LORENA COSTILLA SORIA</t>
  </si>
  <si>
    <t>01159526272</t>
  </si>
  <si>
    <t>119</t>
  </si>
  <si>
    <t>2023-11-07 13:56:37</t>
  </si>
  <si>
    <t>Juani Marrero</t>
  </si>
  <si>
    <t>1171448040</t>
  </si>
  <si>
    <t>120</t>
  </si>
  <si>
    <t>2023-11-08 14:50:33</t>
  </si>
  <si>
    <t>Laura Martínez</t>
  </si>
  <si>
    <t>1130616724</t>
  </si>
  <si>
    <t>121</t>
  </si>
  <si>
    <t>2023-11-10 12:49:19</t>
  </si>
  <si>
    <t>AnaMayer</t>
  </si>
  <si>
    <t>1136095859</t>
  </si>
  <si>
    <t>132</t>
  </si>
  <si>
    <t>2023-11-10 18:21:59</t>
  </si>
  <si>
    <t>EVA MAGIC</t>
  </si>
  <si>
    <t>1157377789</t>
  </si>
  <si>
    <t>135</t>
  </si>
  <si>
    <t>2023-11-11 12:08:55</t>
  </si>
  <si>
    <t>Alessandra Ramirez</t>
  </si>
  <si>
    <t>1157108705</t>
  </si>
  <si>
    <t>137</t>
  </si>
  <si>
    <t>2023-11-11 16:52:10</t>
  </si>
  <si>
    <t>Wualter fabian  barraza</t>
  </si>
  <si>
    <t>1156228904</t>
  </si>
  <si>
    <t>138</t>
  </si>
  <si>
    <t>2023-11-13 12:35:52</t>
  </si>
  <si>
    <t>Nicolas casorati</t>
  </si>
  <si>
    <t>1126243564</t>
  </si>
  <si>
    <t>143</t>
  </si>
  <si>
    <t>2023-11-13 19:20:55</t>
  </si>
  <si>
    <t>Gaston</t>
  </si>
  <si>
    <t>1151141228</t>
  </si>
  <si>
    <t>145</t>
  </si>
  <si>
    <t>2023-11-14 06:52:50</t>
  </si>
  <si>
    <t>Pablo</t>
  </si>
  <si>
    <t>+541568825631</t>
  </si>
  <si>
    <t>146</t>
  </si>
  <si>
    <t>2023-11-14 18:30:01</t>
  </si>
  <si>
    <t>153</t>
  </si>
  <si>
    <t>2023-11-14 19:27:57</t>
  </si>
  <si>
    <t>JAVIER CARBALLO</t>
  </si>
  <si>
    <t>1157624656</t>
  </si>
  <si>
    <t>154</t>
  </si>
  <si>
    <t>2023-11-14 19:42:07</t>
  </si>
  <si>
    <t>Julio Levit</t>
  </si>
  <si>
    <t>2954686411</t>
  </si>
  <si>
    <t>155</t>
  </si>
  <si>
    <t>2023-11-14 20:51:50</t>
  </si>
  <si>
    <t>Jorge</t>
  </si>
  <si>
    <t>+541165259646</t>
  </si>
  <si>
    <t>156</t>
  </si>
  <si>
    <t>2023-11-15 12:36:56</t>
  </si>
  <si>
    <t>Pablo Andres</t>
  </si>
  <si>
    <t>1167848091</t>
  </si>
  <si>
    <t>159</t>
  </si>
  <si>
    <t>2023-11-15 13:39:16</t>
  </si>
  <si>
    <t>Laura Rios</t>
  </si>
  <si>
    <t>1130071970</t>
  </si>
  <si>
    <t>160</t>
  </si>
  <si>
    <t>2023-11-15 13:41:57</t>
  </si>
  <si>
    <t>161</t>
  </si>
  <si>
    <t>2023-11-15 14:27:09</t>
  </si>
  <si>
    <t>juan cruz suarez</t>
  </si>
  <si>
    <t>162</t>
  </si>
  <si>
    <t>2023-11-15 17:14:52</t>
  </si>
  <si>
    <t>Dalia Cohen</t>
  </si>
  <si>
    <t>1136921679</t>
  </si>
  <si>
    <t>164</t>
  </si>
  <si>
    <t>2023-11-16 13:25:24</t>
  </si>
  <si>
    <t>Patricia</t>
  </si>
  <si>
    <t>01151340154</t>
  </si>
  <si>
    <t>167</t>
  </si>
  <si>
    <t>2023-11-16 15:14:39</t>
  </si>
  <si>
    <t>Mónica peralta</t>
  </si>
  <si>
    <t>1140238743</t>
  </si>
  <si>
    <t>169</t>
  </si>
  <si>
    <t>2023-11-17 13:04:17</t>
  </si>
  <si>
    <t>Silvia itati Vallejos</t>
  </si>
  <si>
    <t>02215908549</t>
  </si>
  <si>
    <t>170</t>
  </si>
  <si>
    <t>2023-11-17 16:50:32</t>
  </si>
  <si>
    <t>Analia</t>
  </si>
  <si>
    <t>1149795346</t>
  </si>
  <si>
    <t>174</t>
  </si>
  <si>
    <t>2023-11-18 12:03:25</t>
  </si>
  <si>
    <t>1123656637</t>
  </si>
  <si>
    <t>177</t>
  </si>
  <si>
    <t>2023-11-19 14:40:00</t>
  </si>
  <si>
    <t>Enrique noguera</t>
  </si>
  <si>
    <t>1128198923</t>
  </si>
  <si>
    <t>178</t>
  </si>
  <si>
    <t>2023-11-21 09:42:28</t>
  </si>
  <si>
    <t>Sergio arriola</t>
  </si>
  <si>
    <t>69996729</t>
  </si>
  <si>
    <t>179</t>
  </si>
  <si>
    <t>2023-11-21 13:42:07</t>
  </si>
  <si>
    <t>Arrietta Paola</t>
  </si>
  <si>
    <t>1127730351</t>
  </si>
  <si>
    <t>181</t>
  </si>
  <si>
    <t>2023-11-21 14:04:22</t>
  </si>
  <si>
    <t>JULIETA diaz</t>
  </si>
  <si>
    <t>1162556286</t>
  </si>
  <si>
    <t>182</t>
  </si>
  <si>
    <t>2023-11-21 16:35:45</t>
  </si>
  <si>
    <t>Mildred Diaz</t>
  </si>
  <si>
    <t>1166114117</t>
  </si>
  <si>
    <t>183</t>
  </si>
  <si>
    <t>2023-11-21 21:53:30</t>
  </si>
  <si>
    <t>GERMAN ALVAREZ</t>
  </si>
  <si>
    <t>1167002689</t>
  </si>
  <si>
    <t>184</t>
  </si>
  <si>
    <t>2023-11-23 13:58:38</t>
  </si>
  <si>
    <t>marcelo carreira</t>
  </si>
  <si>
    <t>01162632647</t>
  </si>
  <si>
    <t>187</t>
  </si>
  <si>
    <t>2023-11-23 15:04:04</t>
  </si>
  <si>
    <t>188</t>
  </si>
  <si>
    <t>2023-11-23 19:05:53</t>
  </si>
  <si>
    <t>Daiana barbon</t>
  </si>
  <si>
    <t>1133954238</t>
  </si>
  <si>
    <t>190</t>
  </si>
  <si>
    <t>2023-11-24 03:43:55</t>
  </si>
  <si>
    <t>Abel martin hefel</t>
  </si>
  <si>
    <t>1127148567</t>
  </si>
  <si>
    <t>191</t>
  </si>
  <si>
    <t>2023-11-26 21:30:46</t>
  </si>
  <si>
    <t>Daniel Belfiore</t>
  </si>
  <si>
    <t>1138386084</t>
  </si>
  <si>
    <t>200</t>
  </si>
  <si>
    <t>2023-11-27 13:34:39</t>
  </si>
  <si>
    <t>edgardo tugender</t>
  </si>
  <si>
    <t>541166510251</t>
  </si>
  <si>
    <t>203</t>
  </si>
  <si>
    <t>2023-11-27 17:22:55</t>
  </si>
  <si>
    <t>Sofia Ciaffone</t>
  </si>
  <si>
    <t>1132355045</t>
  </si>
  <si>
    <t>204</t>
  </si>
  <si>
    <t>2023-11-28 12:25:21</t>
  </si>
  <si>
    <t>Monica</t>
  </si>
  <si>
    <t>1155979938</t>
  </si>
  <si>
    <t>205</t>
  </si>
  <si>
    <t>2023-11-28 14:15:25</t>
  </si>
  <si>
    <t>Mercedes Salvia</t>
  </si>
  <si>
    <t>1140096778</t>
  </si>
  <si>
    <t>207</t>
  </si>
  <si>
    <t>2023-11-28 16:28:34</t>
  </si>
  <si>
    <t>agostina fogliatto</t>
  </si>
  <si>
    <t>0351156354722</t>
  </si>
  <si>
    <t>208</t>
  </si>
  <si>
    <t>2023-11-28 16:33:39</t>
  </si>
  <si>
    <t>carloszeballos@vilar.com.ar</t>
  </si>
  <si>
    <t>1130613533</t>
  </si>
  <si>
    <t>209</t>
  </si>
  <si>
    <t>2023-11-29 17:05:36</t>
  </si>
  <si>
    <t>Fortuny gabriel</t>
  </si>
  <si>
    <t>1134833949</t>
  </si>
  <si>
    <t>211</t>
  </si>
  <si>
    <t>2023-12-05 15:48:11</t>
  </si>
  <si>
    <t>Sebastián Seara</t>
  </si>
  <si>
    <t>1149150297</t>
  </si>
  <si>
    <t>215</t>
  </si>
  <si>
    <t>2023-12-05 20:56:25</t>
  </si>
  <si>
    <t>Silvia graciela</t>
  </si>
  <si>
    <t>1149381729</t>
  </si>
  <si>
    <t>217</t>
  </si>
  <si>
    <t>2023-12-06 22:15:30</t>
  </si>
  <si>
    <t>Cinthia Cabrera</t>
  </si>
  <si>
    <t>1156901419</t>
  </si>
  <si>
    <t>220</t>
  </si>
  <si>
    <t>2023-12-07 17:25:35</t>
  </si>
  <si>
    <t>Cynthia torres</t>
  </si>
  <si>
    <t>1159060100</t>
  </si>
  <si>
    <t>222</t>
  </si>
  <si>
    <t>2023-12-07 21:15:52</t>
  </si>
  <si>
    <t>Karen Gomez</t>
  </si>
  <si>
    <t>3644365063</t>
  </si>
  <si>
    <t>223</t>
  </si>
  <si>
    <t>2023-12-09 14:36:50</t>
  </si>
  <si>
    <t>Eduado soto</t>
  </si>
  <si>
    <t>1167159501</t>
  </si>
  <si>
    <t>224</t>
  </si>
  <si>
    <t>2023-12-11 10:22:14</t>
  </si>
  <si>
    <t>CLAUDIO DURAN</t>
  </si>
  <si>
    <t>1151532151</t>
  </si>
  <si>
    <t>225</t>
  </si>
  <si>
    <t>2023-12-12 13:59:47</t>
  </si>
  <si>
    <t>Lucas Moreno</t>
  </si>
  <si>
    <t>1138108819</t>
  </si>
  <si>
    <t>228</t>
  </si>
  <si>
    <t>2023-12-12 15:51:31</t>
  </si>
  <si>
    <t>MATIAS ANDRES</t>
  </si>
  <si>
    <t>1136990349</t>
  </si>
  <si>
    <t>229</t>
  </si>
  <si>
    <t>2023-12-13 15:05:10</t>
  </si>
  <si>
    <t>Gabriel Mendiuk</t>
  </si>
  <si>
    <t>1135374599</t>
  </si>
  <si>
    <t>230</t>
  </si>
  <si>
    <t>2023-12-13 16:55:05</t>
  </si>
  <si>
    <t>Sebastián perez</t>
  </si>
  <si>
    <t>1122912760</t>
  </si>
  <si>
    <t>232</t>
  </si>
  <si>
    <t>2023-12-14 07:25:28</t>
  </si>
  <si>
    <t>Francisco</t>
  </si>
  <si>
    <t>1161050263</t>
  </si>
  <si>
    <t>233</t>
  </si>
  <si>
    <t>2023-12-14 16:34:40</t>
  </si>
  <si>
    <t>Felicitas</t>
  </si>
  <si>
    <t>112391-0158</t>
  </si>
  <si>
    <t>234</t>
  </si>
  <si>
    <t>2023-12-14 19:54:38</t>
  </si>
  <si>
    <t>Ariel D’Atri</t>
  </si>
  <si>
    <t>11-5159-9450</t>
  </si>
  <si>
    <t>236</t>
  </si>
  <si>
    <t>2023-12-15 14:23:48</t>
  </si>
  <si>
    <t>Evelyn</t>
  </si>
  <si>
    <t>1124986868</t>
  </si>
  <si>
    <t>238</t>
  </si>
  <si>
    <t>2023-12-17 11:03:14</t>
  </si>
  <si>
    <t>franco  pablo</t>
  </si>
  <si>
    <t>54  91154723274</t>
  </si>
  <si>
    <t>241</t>
  </si>
  <si>
    <t>2023-12-18 02:36:47</t>
  </si>
  <si>
    <t>Marissa ozorio</t>
  </si>
  <si>
    <t>1168852702</t>
  </si>
  <si>
    <t>242</t>
  </si>
  <si>
    <t>2023-12-18 17:56:13</t>
  </si>
  <si>
    <t>DAMARIS</t>
  </si>
  <si>
    <t>1130028048</t>
  </si>
  <si>
    <t>245</t>
  </si>
  <si>
    <t>2023-12-18 18:47:46</t>
  </si>
  <si>
    <t>Gustavo</t>
  </si>
  <si>
    <t>1162715752</t>
  </si>
  <si>
    <t>246</t>
  </si>
  <si>
    <t>2023-12-19 18:53:47</t>
  </si>
  <si>
    <t>agustina valdez</t>
  </si>
  <si>
    <t>1139280837</t>
  </si>
  <si>
    <t>252</t>
  </si>
  <si>
    <t>2023-12-20 13:25:03</t>
  </si>
  <si>
    <t>María noel</t>
  </si>
  <si>
    <t>1132058357</t>
  </si>
  <si>
    <t>254</t>
  </si>
  <si>
    <t>2023-12-20 19:30:29</t>
  </si>
  <si>
    <t>Ignacio Di Bucci</t>
  </si>
  <si>
    <t>1163565942</t>
  </si>
  <si>
    <t>255</t>
  </si>
  <si>
    <t>2023-12-21 19:08:39</t>
  </si>
  <si>
    <t>Miguel angel</t>
  </si>
  <si>
    <t>1134425408</t>
  </si>
  <si>
    <t>259</t>
  </si>
  <si>
    <t>2023-12-22 16:15:45</t>
  </si>
  <si>
    <t>Fernando</t>
  </si>
  <si>
    <t>1161481259</t>
  </si>
  <si>
    <t>261</t>
  </si>
  <si>
    <t>2023-12-24 01:47:44</t>
  </si>
  <si>
    <t>Cristina Reimondez</t>
  </si>
  <si>
    <t>1149899855</t>
  </si>
  <si>
    <t>262</t>
  </si>
  <si>
    <t>2023-12-27 16:42:35</t>
  </si>
  <si>
    <t>Ezequiel Zanoni</t>
  </si>
  <si>
    <t>1127986044</t>
  </si>
  <si>
    <t>265</t>
  </si>
  <si>
    <t>2023-12-28 17:31:23</t>
  </si>
  <si>
    <t>Hector Lazarte</t>
  </si>
  <si>
    <t>1176385951</t>
  </si>
  <si>
    <t>267</t>
  </si>
  <si>
    <t>2023-12-29 13:02:11</t>
  </si>
  <si>
    <t>Corona Marta Ofelia</t>
  </si>
  <si>
    <t>1135799918</t>
  </si>
  <si>
    <t>269</t>
  </si>
  <si>
    <t>2023-12-29 13:04:29</t>
  </si>
  <si>
    <t>Marta Ofelia Corona</t>
  </si>
  <si>
    <t>270</t>
  </si>
  <si>
    <t>2024-01-02 14:19:04</t>
  </si>
  <si>
    <t>Walter</t>
  </si>
  <si>
    <t>1125740704</t>
  </si>
  <si>
    <t>272</t>
  </si>
  <si>
    <t>2024-01-02 16:05:24</t>
  </si>
  <si>
    <t>pamela prieto</t>
  </si>
  <si>
    <t>11 6292-9712</t>
  </si>
  <si>
    <t>274</t>
  </si>
  <si>
    <t>2024-01-02 18:15:53</t>
  </si>
  <si>
    <t>Patricio Tajes</t>
  </si>
  <si>
    <t>1151606358</t>
  </si>
  <si>
    <t>276</t>
  </si>
  <si>
    <t>2024-01-02 18:38:49</t>
  </si>
  <si>
    <t>Mariano</t>
  </si>
  <si>
    <t>2494316769</t>
  </si>
  <si>
    <t>277</t>
  </si>
  <si>
    <t>2024-01-03 12:56:06</t>
  </si>
  <si>
    <t>Matias Escobar</t>
  </si>
  <si>
    <t>1532880454</t>
  </si>
  <si>
    <t>279</t>
  </si>
  <si>
    <t>2024-01-05 15:27:49</t>
  </si>
  <si>
    <t>elida martinez</t>
  </si>
  <si>
    <t>59226911</t>
  </si>
  <si>
    <t>286</t>
  </si>
  <si>
    <t>2024-01-06 15:26:45</t>
  </si>
  <si>
    <t>Juan José Rodeiro</t>
  </si>
  <si>
    <t>+54 9 11 3879-2822</t>
  </si>
  <si>
    <t>288</t>
  </si>
  <si>
    <t>2024-01-08 17:29:31</t>
  </si>
  <si>
    <t>Edgardo</t>
  </si>
  <si>
    <t>1140260242</t>
  </si>
  <si>
    <t>290</t>
  </si>
  <si>
    <t>2024-01-08 18:34:00</t>
  </si>
  <si>
    <t>Oscar neri</t>
  </si>
  <si>
    <t>1125473926</t>
  </si>
  <si>
    <t>291</t>
  </si>
  <si>
    <t>2024-01-08 20:23:36</t>
  </si>
  <si>
    <t>Sylvia Molina</t>
  </si>
  <si>
    <t>1135002305</t>
  </si>
  <si>
    <t>292</t>
  </si>
  <si>
    <t>2024-01-09 14:23:37</t>
  </si>
  <si>
    <t>1121768553</t>
  </si>
  <si>
    <t>293</t>
  </si>
  <si>
    <t>2024-01-09 17:54:01</t>
  </si>
  <si>
    <t>thomas moreira</t>
  </si>
  <si>
    <t>1165129792</t>
  </si>
  <si>
    <t>295</t>
  </si>
  <si>
    <t>2024-01-10 11:27:48</t>
  </si>
  <si>
    <t>BERMUDEZ LUCAS</t>
  </si>
  <si>
    <t>1130267467</t>
  </si>
  <si>
    <t>297</t>
  </si>
  <si>
    <t>2024-01-10 17:06:51</t>
  </si>
  <si>
    <t>Carlos Benito Favaloro</t>
  </si>
  <si>
    <t>1165913253</t>
  </si>
  <si>
    <t>298</t>
  </si>
  <si>
    <t>2024-01-10 17:59:47</t>
  </si>
  <si>
    <t>Agustin Mingote</t>
  </si>
  <si>
    <t>1126709929</t>
  </si>
  <si>
    <t>300</t>
  </si>
  <si>
    <t>2024-01-11 16:35:13</t>
  </si>
  <si>
    <t>Leonardo Avalos</t>
  </si>
  <si>
    <t>1123268498</t>
  </si>
  <si>
    <t>302</t>
  </si>
  <si>
    <t>2024-01-12 15:37:35</t>
  </si>
  <si>
    <t>Karina labollita</t>
  </si>
  <si>
    <t>1131396614</t>
  </si>
  <si>
    <t>307</t>
  </si>
  <si>
    <t>2024-01-13 15:18:14</t>
  </si>
  <si>
    <t>Irma</t>
  </si>
  <si>
    <t>11 6784-4300</t>
  </si>
  <si>
    <t>308</t>
  </si>
  <si>
    <t>2024-01-14 03:07:57</t>
  </si>
  <si>
    <t>Julio cuadra</t>
  </si>
  <si>
    <t>1566849507</t>
  </si>
  <si>
    <t>309</t>
  </si>
  <si>
    <t>2024-01-14 16:25:41</t>
  </si>
  <si>
    <t>Nicolas</t>
  </si>
  <si>
    <t>75046792</t>
  </si>
  <si>
    <t>310</t>
  </si>
  <si>
    <t>2024-01-15 00:47:27</t>
  </si>
  <si>
    <t>Jose Acevedo</t>
  </si>
  <si>
    <t>1173600422</t>
  </si>
  <si>
    <t>311</t>
  </si>
  <si>
    <t>2024-01-15 11:58:11</t>
  </si>
  <si>
    <t>Jose</t>
  </si>
  <si>
    <t>3435163675</t>
  </si>
  <si>
    <t>312</t>
  </si>
  <si>
    <t>2024-01-15 16:33:54</t>
  </si>
  <si>
    <t>Marcelo Gabriel Gartenkrot</t>
  </si>
  <si>
    <t>1163010954</t>
  </si>
  <si>
    <t>314</t>
  </si>
  <si>
    <t>2024-01-15 18:24:21</t>
  </si>
  <si>
    <t>Cristina salvetto</t>
  </si>
  <si>
    <t>1559232656</t>
  </si>
  <si>
    <t>315</t>
  </si>
  <si>
    <t>2024-01-17 11:48:30</t>
  </si>
  <si>
    <t>Alejandro maciel</t>
  </si>
  <si>
    <t>1123012992</t>
  </si>
  <si>
    <t>318</t>
  </si>
  <si>
    <t>2024-01-17 13:51:13</t>
  </si>
  <si>
    <t>Ricardo Diaz</t>
  </si>
  <si>
    <t>1159885758</t>
  </si>
  <si>
    <t>319</t>
  </si>
  <si>
    <t>2024-01-17 20:33:38</t>
  </si>
  <si>
    <t>Cristian Graiño</t>
  </si>
  <si>
    <t>1133260695</t>
  </si>
  <si>
    <t>321</t>
  </si>
  <si>
    <t>2024-01-18 09:48:03</t>
  </si>
  <si>
    <t>Ruben</t>
  </si>
  <si>
    <t>50616301</t>
  </si>
  <si>
    <t>322</t>
  </si>
  <si>
    <t>2024-01-18 14:49:30</t>
  </si>
  <si>
    <t>David Sulam</t>
  </si>
  <si>
    <t>11 35649729</t>
  </si>
  <si>
    <t>323</t>
  </si>
  <si>
    <t>2024-01-19 08:15:49</t>
  </si>
  <si>
    <t>Alvaro</t>
  </si>
  <si>
    <t>1132557142</t>
  </si>
  <si>
    <t>326</t>
  </si>
  <si>
    <t>2024-01-19 15:31:28</t>
  </si>
  <si>
    <t>Melina Cimadoro</t>
  </si>
  <si>
    <t>1139508741</t>
  </si>
  <si>
    <t>327</t>
  </si>
  <si>
    <t>2024-01-19 16:54:27</t>
  </si>
  <si>
    <t>RICARDO SAAVEDRA</t>
  </si>
  <si>
    <t>1132102898</t>
  </si>
  <si>
    <t>328</t>
  </si>
  <si>
    <t>2024-01-20 04:10:58</t>
  </si>
  <si>
    <t>Leonardo Treglia</t>
  </si>
  <si>
    <t>1130020537</t>
  </si>
  <si>
    <t>329</t>
  </si>
  <si>
    <t>2024-01-21 03:36:09</t>
  </si>
  <si>
    <t>Nicole</t>
  </si>
  <si>
    <t>1161515826</t>
  </si>
  <si>
    <t>330</t>
  </si>
  <si>
    <t>2024-01-22 00:18:42</t>
  </si>
  <si>
    <t>Oscar De Vincenzo</t>
  </si>
  <si>
    <t>1164734500</t>
  </si>
  <si>
    <t>331</t>
  </si>
  <si>
    <t>2024-01-23 15:26:39</t>
  </si>
  <si>
    <t>Ezequiel gutierre</t>
  </si>
  <si>
    <t>1539445943</t>
  </si>
  <si>
    <t>333</t>
  </si>
  <si>
    <t>2024-01-23 19:17:10</t>
  </si>
  <si>
    <t>Maria Laura Miguelez</t>
  </si>
  <si>
    <t>1158914486</t>
  </si>
  <si>
    <t>337</t>
  </si>
  <si>
    <t>2024-01-24 15:11:40</t>
  </si>
  <si>
    <t>María Cristina</t>
  </si>
  <si>
    <t>2214779975</t>
  </si>
  <si>
    <t>341</t>
  </si>
  <si>
    <t>2024-01-25 12:29:17</t>
  </si>
  <si>
    <t>Denise Drault</t>
  </si>
  <si>
    <t>1140668062</t>
  </si>
  <si>
    <t>346</t>
  </si>
  <si>
    <t>2024-01-25 14:56:06</t>
  </si>
  <si>
    <t>Carlos Mangione</t>
  </si>
  <si>
    <t>1136112315</t>
  </si>
  <si>
    <t>347</t>
  </si>
  <si>
    <t>2024-01-25 15:32:15</t>
  </si>
  <si>
    <t>Laila Corsino Ojeda</t>
  </si>
  <si>
    <t>1158566844</t>
  </si>
  <si>
    <t>348</t>
  </si>
  <si>
    <t>2024-01-25 15:49:19</t>
  </si>
  <si>
    <t>1139021149</t>
  </si>
  <si>
    <t>349</t>
  </si>
  <si>
    <t>2024-01-28 19:55:49</t>
  </si>
  <si>
    <t>Laila Corsino</t>
  </si>
  <si>
    <t>352</t>
  </si>
  <si>
    <t>2024-01-29 13:07:41</t>
  </si>
  <si>
    <t>Gabriel Ruggiero Ventas</t>
  </si>
  <si>
    <t>1121706614</t>
  </si>
  <si>
    <t>353</t>
  </si>
  <si>
    <t>2024-01-29 13:08:57</t>
  </si>
  <si>
    <t>Julio morales</t>
  </si>
  <si>
    <t>1136506109</t>
  </si>
  <si>
    <t>354</t>
  </si>
  <si>
    <t>2024-01-29 23:08:53</t>
  </si>
  <si>
    <t>Oscar Dario Barrios</t>
  </si>
  <si>
    <t>1169749502</t>
  </si>
  <si>
    <t>356</t>
  </si>
  <si>
    <t>2024-01-31 14:33:33</t>
  </si>
  <si>
    <t>Luciana Dorrey</t>
  </si>
  <si>
    <t>1144278385</t>
  </si>
  <si>
    <t>358</t>
  </si>
  <si>
    <t>2024-01-31 18:08:48</t>
  </si>
  <si>
    <t>Lilian Neville</t>
  </si>
  <si>
    <t>01144298243</t>
  </si>
  <si>
    <t>359</t>
  </si>
  <si>
    <t>2024-01-31 19:12:21</t>
  </si>
  <si>
    <t>Roberto</t>
  </si>
  <si>
    <t>1165717281</t>
  </si>
  <si>
    <t>360</t>
  </si>
  <si>
    <t>2024-02-01 12:59:25</t>
  </si>
  <si>
    <t>TOMAS CADENA</t>
  </si>
  <si>
    <t>1164138018</t>
  </si>
  <si>
    <t>361</t>
  </si>
  <si>
    <t>2024-02-01 13:36:57</t>
  </si>
  <si>
    <t>Tatiana guzman</t>
  </si>
  <si>
    <t>112170-6617</t>
  </si>
  <si>
    <t>362</t>
  </si>
  <si>
    <t>2024-02-02 16:07:42</t>
  </si>
  <si>
    <t>Alejo santoro</t>
  </si>
  <si>
    <t>+54 9 11 7145-0543</t>
  </si>
  <si>
    <t>367</t>
  </si>
  <si>
    <t>2024-02-02 17:12:04</t>
  </si>
  <si>
    <t>Gladis Graciela Giménez</t>
  </si>
  <si>
    <t>1130345103</t>
  </si>
  <si>
    <t>368</t>
  </si>
  <si>
    <t>2024-02-03 22:42:06</t>
  </si>
  <si>
    <t>Lucas Longo</t>
  </si>
  <si>
    <t>1127532850</t>
  </si>
  <si>
    <t>370</t>
  </si>
  <si>
    <t>2024-02-03 23:29:42</t>
  </si>
  <si>
    <t>Lucas Noel espíndola</t>
  </si>
  <si>
    <t>1149364728</t>
  </si>
  <si>
    <t>371</t>
  </si>
  <si>
    <t>2024-02-06 06:17:45</t>
  </si>
  <si>
    <t>Rodrigo barreto</t>
  </si>
  <si>
    <t>1131886582</t>
  </si>
  <si>
    <t>373</t>
  </si>
  <si>
    <t>2024-02-06 11:49:45</t>
  </si>
  <si>
    <t>Adriana Rama</t>
  </si>
  <si>
    <t>1540821788</t>
  </si>
  <si>
    <t>374</t>
  </si>
  <si>
    <t>2024-02-06 12:55:48</t>
  </si>
  <si>
    <t>Lujanochoa</t>
  </si>
  <si>
    <t>0111531823022</t>
  </si>
  <si>
    <t>375</t>
  </si>
  <si>
    <t>2024-02-06 16:50:21</t>
  </si>
  <si>
    <t>Joel Jauregui</t>
  </si>
  <si>
    <t>1145234848</t>
  </si>
  <si>
    <t>377</t>
  </si>
  <si>
    <t>2024-02-06 17:34:40</t>
  </si>
  <si>
    <t>Mauricio Pasquarelli</t>
  </si>
  <si>
    <t>1132985286</t>
  </si>
  <si>
    <t>378</t>
  </si>
  <si>
    <t>2024-02-07 10:13:28</t>
  </si>
  <si>
    <t>Gisele Orsi</t>
  </si>
  <si>
    <t>1130425503</t>
  </si>
  <si>
    <t>381</t>
  </si>
  <si>
    <t>2024-02-07 13:29:23</t>
  </si>
  <si>
    <t>Fermin Martinez</t>
  </si>
  <si>
    <t>1166594174</t>
  </si>
  <si>
    <t>383</t>
  </si>
  <si>
    <t>2024-02-08 12:01:36</t>
  </si>
  <si>
    <t>fabian chaves</t>
  </si>
  <si>
    <t>1141628705</t>
  </si>
  <si>
    <t>387</t>
  </si>
  <si>
    <t>2024-02-08 13:49:06</t>
  </si>
  <si>
    <t>Jorge maximiliano Acevedo</t>
  </si>
  <si>
    <t>1155916027</t>
  </si>
  <si>
    <t>389</t>
  </si>
  <si>
    <t>2024-02-08 15:32:48</t>
  </si>
  <si>
    <t>mauro naccarato</t>
  </si>
  <si>
    <t>1152499728</t>
  </si>
  <si>
    <t>390</t>
  </si>
  <si>
    <t>2024-02-09 11:47:32</t>
  </si>
  <si>
    <t>Daniel</t>
  </si>
  <si>
    <t>1527534329</t>
  </si>
  <si>
    <t>392</t>
  </si>
  <si>
    <t>2024-02-10 05:10:20</t>
  </si>
  <si>
    <t>Ignacio Domínguez</t>
  </si>
  <si>
    <t>1141973798</t>
  </si>
  <si>
    <t>393</t>
  </si>
  <si>
    <t>2024-02-13 04:16:55</t>
  </si>
  <si>
    <t>Marina Vallejos</t>
  </si>
  <si>
    <t>1162758825</t>
  </si>
  <si>
    <t>394</t>
  </si>
  <si>
    <t>2024-02-13 22:04:21</t>
  </si>
  <si>
    <t>Josemaria Delarrucea</t>
  </si>
  <si>
    <t>1123898320</t>
  </si>
  <si>
    <t>396</t>
  </si>
  <si>
    <t>2024-02-14 14:16:36</t>
  </si>
  <si>
    <t>Itai Rozenbaum</t>
  </si>
  <si>
    <t>1151412541</t>
  </si>
  <si>
    <t>397</t>
  </si>
  <si>
    <t>2024-02-14 19:14:12</t>
  </si>
  <si>
    <t>Y MASTRIPPOLITO SRL</t>
  </si>
  <si>
    <t>4521.0166</t>
  </si>
  <si>
    <t>399</t>
  </si>
  <si>
    <t>2024-02-15 13:15:46</t>
  </si>
  <si>
    <t>Emiliano</t>
  </si>
  <si>
    <t>1132825552</t>
  </si>
  <si>
    <t>401</t>
  </si>
  <si>
    <t>2024-02-15 14:12:43</t>
  </si>
  <si>
    <t>Martin Castillo</t>
  </si>
  <si>
    <t>42964109</t>
  </si>
  <si>
    <t>402</t>
  </si>
  <si>
    <t>2024-02-15 14:39:57</t>
  </si>
  <si>
    <t>leandro de gennaro</t>
  </si>
  <si>
    <t>1153832021</t>
  </si>
  <si>
    <t>404</t>
  </si>
  <si>
    <t>2024-02-15 14:53:49</t>
  </si>
  <si>
    <t>Fernanda Correnti</t>
  </si>
  <si>
    <t>0111533230659</t>
  </si>
  <si>
    <t>405</t>
  </si>
  <si>
    <t>2024-02-15 14:59:43</t>
  </si>
  <si>
    <t>Carlos Zompa</t>
  </si>
  <si>
    <t>1146734639</t>
  </si>
  <si>
    <t>406</t>
  </si>
  <si>
    <t>2024-02-15 15:02:05</t>
  </si>
  <si>
    <t>407</t>
  </si>
  <si>
    <t>2024-02-15 17:30:17</t>
  </si>
  <si>
    <t>Romina Quevedo</t>
  </si>
  <si>
    <t>1133664865</t>
  </si>
  <si>
    <t>408</t>
  </si>
  <si>
    <t>2024-02-15 18:28:46</t>
  </si>
  <si>
    <t>Audriculares</t>
  </si>
  <si>
    <t>1123098661</t>
  </si>
  <si>
    <t>409</t>
  </si>
  <si>
    <t>2024-02-16 16:16:51</t>
  </si>
  <si>
    <t>Mariana Garcia de la Fuente</t>
  </si>
  <si>
    <t>1155242294</t>
  </si>
  <si>
    <t>410</t>
  </si>
  <si>
    <t>2024-02-18 15:30:11</t>
  </si>
  <si>
    <t>Martina Maymo</t>
  </si>
  <si>
    <t>1132067230</t>
  </si>
  <si>
    <t>412</t>
  </si>
  <si>
    <t>2024-02-19 16:18:47</t>
  </si>
  <si>
    <t>Maria Fernanda Mattia</t>
  </si>
  <si>
    <t>011-6479-3762</t>
  </si>
  <si>
    <t>417</t>
  </si>
  <si>
    <t>2024-02-19 19:51:40</t>
  </si>
  <si>
    <t>Daniela Galván</t>
  </si>
  <si>
    <t>1155951416</t>
  </si>
  <si>
    <t>418</t>
  </si>
  <si>
    <t>2024-02-20 19:25:33</t>
  </si>
  <si>
    <t>Lenny Aronowicz</t>
  </si>
  <si>
    <t>1153861000</t>
  </si>
  <si>
    <t>420</t>
  </si>
  <si>
    <t>2024-02-21 17:21:07</t>
  </si>
  <si>
    <t>Fabio F Tello</t>
  </si>
  <si>
    <t>11 3104 2140</t>
  </si>
  <si>
    <t>425</t>
  </si>
  <si>
    <t>2024-02-21 18:54:11</t>
  </si>
  <si>
    <t>Fernández Patricia</t>
  </si>
  <si>
    <t>1157483636</t>
  </si>
  <si>
    <t>426</t>
  </si>
  <si>
    <t>2024-02-22 01:28:26</t>
  </si>
  <si>
    <t>Dario soria</t>
  </si>
  <si>
    <t>01155059169</t>
  </si>
  <si>
    <t>427</t>
  </si>
  <si>
    <t>2024-02-22 01:30:40</t>
  </si>
  <si>
    <t>1155059169</t>
  </si>
  <si>
    <t>428</t>
  </si>
  <si>
    <t>2024-02-22 15:05:28</t>
  </si>
  <si>
    <t>Nicolas Herrera</t>
  </si>
  <si>
    <t>11 4144 1123</t>
  </si>
  <si>
    <t>429</t>
  </si>
  <si>
    <t>2024-02-23 22:45:07</t>
  </si>
  <si>
    <t>Mateo</t>
  </si>
  <si>
    <t>01140892708</t>
  </si>
  <si>
    <t>432</t>
  </si>
  <si>
    <t>2024-02-26 01:49:31</t>
  </si>
  <si>
    <t>Sebastian Gonzalo</t>
  </si>
  <si>
    <t>1164791232</t>
  </si>
  <si>
    <t>434</t>
  </si>
  <si>
    <t>2024-02-26 12:26:03</t>
  </si>
  <si>
    <t>BRIAN JOFRE</t>
  </si>
  <si>
    <t>45859600</t>
  </si>
  <si>
    <t>435</t>
  </si>
  <si>
    <t>2024-02-26 14:21:17</t>
  </si>
  <si>
    <t>Romina Gonzalez</t>
  </si>
  <si>
    <t>2302305500</t>
  </si>
  <si>
    <t>436</t>
  </si>
  <si>
    <t>2024-02-26 15:13:27</t>
  </si>
  <si>
    <t>Joaquin Sanchez1</t>
  </si>
  <si>
    <t>1161552499</t>
  </si>
  <si>
    <t>437</t>
  </si>
  <si>
    <t>2024-02-27 11:57:04</t>
  </si>
  <si>
    <t>Alan Adrian olivera</t>
  </si>
  <si>
    <t>1132730017</t>
  </si>
  <si>
    <t>439</t>
  </si>
  <si>
    <t>2024-02-27 14:06:19</t>
  </si>
  <si>
    <t>LEANDRO BIASELLA</t>
  </si>
  <si>
    <t>1124036789</t>
  </si>
  <si>
    <t>442</t>
  </si>
  <si>
    <t>2024-02-28 12:38:14</t>
  </si>
  <si>
    <t>christian guevara</t>
  </si>
  <si>
    <t>1156401218</t>
  </si>
  <si>
    <t>443</t>
  </si>
  <si>
    <t>2024-02-28 13:06:18</t>
  </si>
  <si>
    <t>Tomas Santillan</t>
  </si>
  <si>
    <t>1131131130</t>
  </si>
  <si>
    <t>444</t>
  </si>
  <si>
    <t>2024-03-01 10:28:48</t>
  </si>
  <si>
    <t>Diego Niebieski</t>
  </si>
  <si>
    <t>1144748000</t>
  </si>
  <si>
    <t>447</t>
  </si>
  <si>
    <t>2024-03-02 15:45:18</t>
  </si>
  <si>
    <t>Carina Gianelli</t>
  </si>
  <si>
    <t>1150635387</t>
  </si>
  <si>
    <t>450</t>
  </si>
  <si>
    <t>2024-03-02 16:37:08</t>
  </si>
  <si>
    <t>LORENA C. MELA ROMERO</t>
  </si>
  <si>
    <t>+5491163785952</t>
  </si>
  <si>
    <t>451</t>
  </si>
  <si>
    <t>2024-03-04 14:15:15</t>
  </si>
  <si>
    <t>Joaquin Lozano</t>
  </si>
  <si>
    <t>1158756260</t>
  </si>
  <si>
    <t>452</t>
  </si>
  <si>
    <t>2024-03-05 13:31:36</t>
  </si>
  <si>
    <t>Lucas Ledesma</t>
  </si>
  <si>
    <t>1131004690</t>
  </si>
  <si>
    <t>455</t>
  </si>
  <si>
    <t>2024-03-05 14:43:33</t>
  </si>
  <si>
    <t>Ricardo</t>
  </si>
  <si>
    <t>1157309650</t>
  </si>
  <si>
    <t>456</t>
  </si>
  <si>
    <t>2024-03-05 15:40:17</t>
  </si>
  <si>
    <t>javier horacio Daporta</t>
  </si>
  <si>
    <t>1156302841</t>
  </si>
  <si>
    <t>457</t>
  </si>
  <si>
    <t>2024-03-06 03:27:06</t>
  </si>
  <si>
    <t>Juana Muñoz Dargains</t>
  </si>
  <si>
    <t>1140319101</t>
  </si>
  <si>
    <t>458</t>
  </si>
  <si>
    <t>2024-03-07 14:59:15</t>
  </si>
  <si>
    <t>RUBEN CABRERA</t>
  </si>
  <si>
    <t>1161083719</t>
  </si>
  <si>
    <t>462</t>
  </si>
  <si>
    <t>2024-03-07 15:03:56</t>
  </si>
  <si>
    <t>paula aviñon</t>
  </si>
  <si>
    <t>47529955</t>
  </si>
  <si>
    <t>463</t>
  </si>
  <si>
    <t>2024-03-07 21:36:07</t>
  </si>
  <si>
    <t>David</t>
  </si>
  <si>
    <t>1157657846</t>
  </si>
  <si>
    <t>467</t>
  </si>
  <si>
    <t>2024-03-08 20:22:35</t>
  </si>
  <si>
    <t>Andres Morelli</t>
  </si>
  <si>
    <t>1159118223</t>
  </si>
  <si>
    <t>470</t>
  </si>
  <si>
    <t>2024-03-08 21:07:57</t>
  </si>
  <si>
    <t>ARIADNA GUASTI</t>
  </si>
  <si>
    <t>1160152249</t>
  </si>
  <si>
    <t>471</t>
  </si>
  <si>
    <t>2024-03-09 16:38:11</t>
  </si>
  <si>
    <t>Lucas</t>
  </si>
  <si>
    <t>1159241193</t>
  </si>
  <si>
    <t>472</t>
  </si>
  <si>
    <t>2024-03-12 11:33:51</t>
  </si>
  <si>
    <t>Micaela Rocio Cepeda</t>
  </si>
  <si>
    <t>1123149235</t>
  </si>
  <si>
    <t>479</t>
  </si>
  <si>
    <t>2024-03-12 12:34:45</t>
  </si>
  <si>
    <t>Alexis Braian Soria</t>
  </si>
  <si>
    <t>1133939793</t>
  </si>
  <si>
    <t>480</t>
  </si>
  <si>
    <t>2024-03-12 14:33:51</t>
  </si>
  <si>
    <t>NATALIA TÉRMINE</t>
  </si>
  <si>
    <t>1156334899</t>
  </si>
  <si>
    <t>481</t>
  </si>
  <si>
    <t>2024-03-12 18:58:51</t>
  </si>
  <si>
    <t>agustina sanchez</t>
  </si>
  <si>
    <t>1149163027</t>
  </si>
  <si>
    <t>483</t>
  </si>
  <si>
    <t>2024-03-13 09:53:37</t>
  </si>
  <si>
    <t>Ana Maria Bollini</t>
  </si>
  <si>
    <t>1131829677</t>
  </si>
  <si>
    <t>486</t>
  </si>
  <si>
    <t>2024-03-13 15:00:39</t>
  </si>
  <si>
    <t>Brenda Rozenberg</t>
  </si>
  <si>
    <t>1161951402</t>
  </si>
  <si>
    <t>487</t>
  </si>
  <si>
    <t>2024-03-14 13:54:40</t>
  </si>
  <si>
    <t>Juan Martin Bouvier</t>
  </si>
  <si>
    <t>2323637081</t>
  </si>
  <si>
    <t>491</t>
  </si>
  <si>
    <t>2024-03-14 14:21:35</t>
  </si>
  <si>
    <t>SEBASTIAN REPETTO</t>
  </si>
  <si>
    <t>1156018562</t>
  </si>
  <si>
    <t>492</t>
  </si>
  <si>
    <t>2024-03-15 14:49:17</t>
  </si>
  <si>
    <t>Diego Valenti</t>
  </si>
  <si>
    <t>1165218800</t>
  </si>
  <si>
    <t>494</t>
  </si>
  <si>
    <t>2024-03-15 22:59:18</t>
  </si>
  <si>
    <t>Deyna</t>
  </si>
  <si>
    <t>1157558768</t>
  </si>
  <si>
    <t>495</t>
  </si>
  <si>
    <t>2024-03-18 17:32:24</t>
  </si>
  <si>
    <t>Eliana Elizabeth Prieto</t>
  </si>
  <si>
    <t>1138594552</t>
  </si>
  <si>
    <t>496</t>
  </si>
  <si>
    <t>2024-03-19 11:31:03</t>
  </si>
  <si>
    <t>Héctor R Ezpeleta</t>
  </si>
  <si>
    <t>1130245097</t>
  </si>
  <si>
    <t>497</t>
  </si>
  <si>
    <t>2024-03-19 15:07:49</t>
  </si>
  <si>
    <t>juan griep</t>
  </si>
  <si>
    <t>1166929961</t>
  </si>
  <si>
    <t>500</t>
  </si>
  <si>
    <t>2024-03-19 17:22:13</t>
  </si>
  <si>
    <t>Jonathan Paganelli</t>
  </si>
  <si>
    <t>1138998107</t>
  </si>
  <si>
    <t>501</t>
  </si>
  <si>
    <t>2024-03-20 14:53:46</t>
  </si>
  <si>
    <t>Juan Pablo Palladino</t>
  </si>
  <si>
    <t>1123794844</t>
  </si>
  <si>
    <t>507</t>
  </si>
  <si>
    <t>2024-03-20 16:06:41</t>
  </si>
  <si>
    <t>Gabriela Garbini</t>
  </si>
  <si>
    <t>1539078196</t>
  </si>
  <si>
    <t>508</t>
  </si>
  <si>
    <t>2024-03-20 18:48:01</t>
  </si>
  <si>
    <t>Sebastian Repetto</t>
  </si>
  <si>
    <t>509</t>
  </si>
  <si>
    <t>2024-03-20 21:21:18</t>
  </si>
  <si>
    <t>Guchi Calzados</t>
  </si>
  <si>
    <t>1153132733</t>
  </si>
  <si>
    <t>511</t>
  </si>
  <si>
    <t>2024-03-21 16:04:16</t>
  </si>
  <si>
    <t>Lourdes Barrionuevo</t>
  </si>
  <si>
    <t>1140962998</t>
  </si>
  <si>
    <t>515</t>
  </si>
  <si>
    <t>2024-03-22 02:31:37</t>
  </si>
  <si>
    <t>Matías Garay</t>
  </si>
  <si>
    <t>1123434305</t>
  </si>
  <si>
    <t>518</t>
  </si>
  <si>
    <t>2024-03-25 17:55:30</t>
  </si>
  <si>
    <t>Juan raffaele</t>
  </si>
  <si>
    <t>1135716205</t>
  </si>
  <si>
    <t>522</t>
  </si>
  <si>
    <t>2024-03-27 14:47:12</t>
  </si>
  <si>
    <t>gabriel pezzolo</t>
  </si>
  <si>
    <t>1130468055</t>
  </si>
  <si>
    <t>526</t>
  </si>
  <si>
    <t>2024-03-30 19:01:23</t>
  </si>
  <si>
    <t>Cabo blanco</t>
  </si>
  <si>
    <t>11 3930-22591</t>
  </si>
  <si>
    <t>531</t>
  </si>
  <si>
    <t>2024-04-01 18:51:42</t>
  </si>
  <si>
    <t>Nicolás Ezequiel Ojeda</t>
  </si>
  <si>
    <t>533</t>
  </si>
  <si>
    <t>2024-04-01 19:15:21</t>
  </si>
  <si>
    <t>Rodrigo santiago casales</t>
  </si>
  <si>
    <t>1154572167</t>
  </si>
  <si>
    <t>534</t>
  </si>
  <si>
    <t>2024-04-02 18:25:32</t>
  </si>
  <si>
    <t>diego glaubart</t>
  </si>
  <si>
    <t>61306513</t>
  </si>
  <si>
    <t>535</t>
  </si>
  <si>
    <t>2024-04-02 19:49:51</t>
  </si>
  <si>
    <t>Romina Ferrizo</t>
  </si>
  <si>
    <t>1166228474</t>
  </si>
  <si>
    <t>536</t>
  </si>
  <si>
    <t>2024-04-02 20:42:14</t>
  </si>
  <si>
    <t>Noguera ornela</t>
  </si>
  <si>
    <t>1126006133</t>
  </si>
  <si>
    <t>537</t>
  </si>
  <si>
    <t>2024-04-06 17:44:01</t>
  </si>
  <si>
    <t>Kevin lezcano</t>
  </si>
  <si>
    <t>11 2452-9037</t>
  </si>
  <si>
    <t>539</t>
  </si>
  <si>
    <t>2024-04-06 23:11:57</t>
  </si>
  <si>
    <t>1132331801</t>
  </si>
  <si>
    <t>541</t>
  </si>
  <si>
    <t>2024-04-08 00:47:28</t>
  </si>
  <si>
    <t>Ricardo Lucia</t>
  </si>
  <si>
    <t>+5491127889288</t>
  </si>
  <si>
    <t>542</t>
  </si>
  <si>
    <t>2024-04-08 18:31:39</t>
  </si>
  <si>
    <t>Victoria Regis</t>
  </si>
  <si>
    <t>11 2613-4825</t>
  </si>
  <si>
    <t>543</t>
  </si>
  <si>
    <t>2024-04-09 12:37:30</t>
  </si>
  <si>
    <t>Héctor lopez</t>
  </si>
  <si>
    <t>1151808975</t>
  </si>
  <si>
    <t>545</t>
  </si>
  <si>
    <t>2024-04-09 19:33:57</t>
  </si>
  <si>
    <t>Adriana yamila sagardia lucas</t>
  </si>
  <si>
    <t>11 2259-2006</t>
  </si>
  <si>
    <t>550</t>
  </si>
  <si>
    <t>2024-04-10 09:13:20</t>
  </si>
  <si>
    <t>Jaramillo Jose</t>
  </si>
  <si>
    <t>1144126583</t>
  </si>
  <si>
    <t>552</t>
  </si>
  <si>
    <t>2024-04-10 16:14:08</t>
  </si>
  <si>
    <t>OSCAR ANTONIO DESANZO</t>
  </si>
  <si>
    <t>01141624483</t>
  </si>
  <si>
    <t>554</t>
  </si>
  <si>
    <t>2024-04-10 16:38:28</t>
  </si>
  <si>
    <t>YESICA ROCIO BOSSETTI</t>
  </si>
  <si>
    <t>1132906449</t>
  </si>
  <si>
    <t>555</t>
  </si>
  <si>
    <t>2024-04-11 11:40:36</t>
  </si>
  <si>
    <t>Nicolas morales</t>
  </si>
  <si>
    <t>1123372099</t>
  </si>
  <si>
    <t>557</t>
  </si>
  <si>
    <t>2024-04-11 23:05:14</t>
  </si>
  <si>
    <t>Thiago Lautaro Barbeito</t>
  </si>
  <si>
    <t>1164900243</t>
  </si>
  <si>
    <t>561</t>
  </si>
  <si>
    <t>2024-04-13 19:37:34</t>
  </si>
  <si>
    <t>Alan Nicolas loto</t>
  </si>
  <si>
    <t>1131005240</t>
  </si>
  <si>
    <t>562</t>
  </si>
  <si>
    <t>2024-04-15 15:10:34</t>
  </si>
  <si>
    <t>Silvia</t>
  </si>
  <si>
    <t>115110 8573</t>
  </si>
  <si>
    <t>564</t>
  </si>
  <si>
    <t>2024-04-15 21:21:45</t>
  </si>
  <si>
    <t>Marcelo nahuel Esteban Garcia</t>
  </si>
  <si>
    <t>1136272140</t>
  </si>
  <si>
    <t>566</t>
  </si>
  <si>
    <t>2024-04-16 02:32:18</t>
  </si>
  <si>
    <t>Francisco Lagleyze</t>
  </si>
  <si>
    <t>1144368336</t>
  </si>
  <si>
    <t>567</t>
  </si>
  <si>
    <t>2024-04-16 14:47:03</t>
  </si>
  <si>
    <t>Julieta Gabrielli</t>
  </si>
  <si>
    <t>1170211265</t>
  </si>
  <si>
    <t>569</t>
  </si>
  <si>
    <t>2024-04-16 17:15:22</t>
  </si>
  <si>
    <t>570</t>
  </si>
  <si>
    <t>2024-04-17 01:35:49</t>
  </si>
  <si>
    <t>Jose Gregorio Higuera Herrera</t>
  </si>
  <si>
    <t>1166713807</t>
  </si>
  <si>
    <t>573</t>
  </si>
  <si>
    <t>2024-04-17 02:16:01</t>
  </si>
  <si>
    <t>Roberto Gutierrez</t>
  </si>
  <si>
    <t>+5491156528477</t>
  </si>
  <si>
    <t>574</t>
  </si>
  <si>
    <t>2024-04-17 18:22:15</t>
  </si>
  <si>
    <t>Juan centurion</t>
  </si>
  <si>
    <t>1150517708</t>
  </si>
  <si>
    <t>577</t>
  </si>
  <si>
    <t>2024-04-17 21:20:58</t>
  </si>
  <si>
    <t>SOL ANGELINI</t>
  </si>
  <si>
    <t>1135739525</t>
  </si>
  <si>
    <t>578</t>
  </si>
  <si>
    <t>2024-04-18 12:44:08</t>
  </si>
  <si>
    <t>Adrian rojas</t>
  </si>
  <si>
    <t>1165540704</t>
  </si>
  <si>
    <t>580</t>
  </si>
  <si>
    <t>2024-04-18 18:57:26</t>
  </si>
  <si>
    <t>Denise Torossian</t>
  </si>
  <si>
    <t>1158776199</t>
  </si>
  <si>
    <t>582</t>
  </si>
  <si>
    <t>2024-04-19 14:42:58</t>
  </si>
  <si>
    <t>Tomas Vukojicic</t>
  </si>
  <si>
    <t>+5491136254358</t>
  </si>
  <si>
    <t>583</t>
  </si>
  <si>
    <t>2024-04-19 16:47:35</t>
  </si>
  <si>
    <t>Santiago Muñoz</t>
  </si>
  <si>
    <t>1162694410</t>
  </si>
  <si>
    <t>585</t>
  </si>
  <si>
    <t>2024-04-22 16:51:44</t>
  </si>
  <si>
    <t>Chaparro césar</t>
  </si>
  <si>
    <t>1156135120</t>
  </si>
  <si>
    <t>587</t>
  </si>
  <si>
    <t>2024-04-22 18:50:06</t>
  </si>
  <si>
    <t>Fabián Ortega</t>
  </si>
  <si>
    <t>11 40866964</t>
  </si>
  <si>
    <t>590</t>
  </si>
  <si>
    <t>2024-04-23 12:21:49</t>
  </si>
  <si>
    <t>FACUNDO ESTEBANEZ</t>
  </si>
  <si>
    <t>1164964805</t>
  </si>
  <si>
    <t>592</t>
  </si>
  <si>
    <t>2024-04-23 18:36:24</t>
  </si>
  <si>
    <t>Lucia Russo</t>
  </si>
  <si>
    <t>1157480897</t>
  </si>
  <si>
    <t>593</t>
  </si>
  <si>
    <t>2024-04-24 16:31:32</t>
  </si>
  <si>
    <t>Santiago Liverotti</t>
  </si>
  <si>
    <t>1131741603</t>
  </si>
  <si>
    <t>599</t>
  </si>
  <si>
    <t>2024-04-24 23:17:10</t>
  </si>
  <si>
    <t>Sebastian Cacchione</t>
  </si>
  <si>
    <t>1136146803</t>
  </si>
  <si>
    <t>601</t>
  </si>
  <si>
    <t>2024-04-25 15:33:42</t>
  </si>
  <si>
    <t>Miriam Polack</t>
  </si>
  <si>
    <t>45731653</t>
  </si>
  <si>
    <t>605</t>
  </si>
  <si>
    <t>2024-04-25 17:22:07</t>
  </si>
  <si>
    <t>Yamila Andrine</t>
  </si>
  <si>
    <t>011-15-68247203</t>
  </si>
  <si>
    <t>606</t>
  </si>
  <si>
    <t>2024-04-26 17:02:45</t>
  </si>
  <si>
    <t>Javier</t>
  </si>
  <si>
    <t>01141709419</t>
  </si>
  <si>
    <t>608</t>
  </si>
  <si>
    <t>2024-04-28 22:29:08</t>
  </si>
  <si>
    <t>Cecilia</t>
  </si>
  <si>
    <t>01145574975</t>
  </si>
  <si>
    <t>609</t>
  </si>
  <si>
    <t>2024-04-30 13:26:02</t>
  </si>
  <si>
    <t>Patricio Albarracín</t>
  </si>
  <si>
    <t>1159067987</t>
  </si>
  <si>
    <t>614</t>
  </si>
  <si>
    <t>2024-04-30 16:51:51</t>
  </si>
  <si>
    <t>Norberto Ciafardini</t>
  </si>
  <si>
    <t>1167254414</t>
  </si>
  <si>
    <t>617</t>
  </si>
  <si>
    <t>2024-04-30 22:21:47</t>
  </si>
  <si>
    <t>Leila texeira</t>
  </si>
  <si>
    <t>1130862804</t>
  </si>
  <si>
    <t>619</t>
  </si>
  <si>
    <t>2024-05-02 04:36:24</t>
  </si>
  <si>
    <t>Eliseo romero</t>
  </si>
  <si>
    <t>1130176865</t>
  </si>
  <si>
    <t>620</t>
  </si>
  <si>
    <t>2024-05-02 11:29:42</t>
  </si>
  <si>
    <t>Lizondo</t>
  </si>
  <si>
    <t>2216198948</t>
  </si>
  <si>
    <t>621</t>
  </si>
  <si>
    <t>2024-05-02 18:09:37</t>
  </si>
  <si>
    <t>Marcos Chamorro</t>
  </si>
  <si>
    <t>1133678397</t>
  </si>
  <si>
    <t>624</t>
  </si>
  <si>
    <t>2024-05-06 14:25:43</t>
  </si>
  <si>
    <t>Luis Alfredo Ramayo</t>
  </si>
  <si>
    <t>1132819852</t>
  </si>
  <si>
    <t>629</t>
  </si>
  <si>
    <t>2024-05-06 16:05:54</t>
  </si>
  <si>
    <t>nicolas cordoba</t>
  </si>
  <si>
    <t>1133326798</t>
  </si>
  <si>
    <t>630</t>
  </si>
  <si>
    <t>2024-05-06 17:14:29</t>
  </si>
  <si>
    <t>Samir</t>
  </si>
  <si>
    <t>1155721094</t>
  </si>
  <si>
    <t>631</t>
  </si>
  <si>
    <t>2024-05-06 18:43:26</t>
  </si>
  <si>
    <t>Martin Perez</t>
  </si>
  <si>
    <t>1153136317</t>
  </si>
  <si>
    <t>632</t>
  </si>
  <si>
    <t>2024-05-06 19:15:34</t>
  </si>
  <si>
    <t>blanco ricardo</t>
  </si>
  <si>
    <t>1167912767</t>
  </si>
  <si>
    <t>633</t>
  </si>
  <si>
    <t>2024-05-07 13:12:47</t>
  </si>
  <si>
    <t>German Morales</t>
  </si>
  <si>
    <t>1169829565</t>
  </si>
  <si>
    <t>635</t>
  </si>
  <si>
    <t>2024-05-07 19:12:47</t>
  </si>
  <si>
    <t>nathalie villante</t>
  </si>
  <si>
    <t>1156643825</t>
  </si>
  <si>
    <t>637</t>
  </si>
  <si>
    <t>2024-05-08 23:11:59</t>
  </si>
  <si>
    <t>Angel  Ferreira</t>
  </si>
  <si>
    <t>+1124552809</t>
  </si>
  <si>
    <t>642</t>
  </si>
  <si>
    <t>2024-05-09 19:17:08</t>
  </si>
  <si>
    <t>Camila</t>
  </si>
  <si>
    <t>1164411700</t>
  </si>
  <si>
    <t>645</t>
  </si>
  <si>
    <t>2024-05-14 16:59:53</t>
  </si>
  <si>
    <t>Laura Arriola</t>
  </si>
  <si>
    <t>11317471445</t>
  </si>
  <si>
    <t>651</t>
  </si>
  <si>
    <t>2024-05-14 18:34:53</t>
  </si>
  <si>
    <t>Joaquin Gebauer</t>
  </si>
  <si>
    <t>1169717700</t>
  </si>
  <si>
    <t>653</t>
  </si>
  <si>
    <t>2024-05-15 12:19:18</t>
  </si>
  <si>
    <t>Nicolás Kuttel</t>
  </si>
  <si>
    <t>1127855387</t>
  </si>
  <si>
    <t>655</t>
  </si>
  <si>
    <t>2024-05-16 01:06:41</t>
  </si>
  <si>
    <t>Walter Godoy</t>
  </si>
  <si>
    <t>1136493530</t>
  </si>
  <si>
    <t>670</t>
  </si>
  <si>
    <t>2024-05-16 12:01:16</t>
  </si>
  <si>
    <t>carlos martinez</t>
  </si>
  <si>
    <t>1140792546</t>
  </si>
  <si>
    <t>671</t>
  </si>
  <si>
    <t>2024-05-17 13:27:41</t>
  </si>
  <si>
    <t>Antonella Poncini</t>
  </si>
  <si>
    <t>1111</t>
  </si>
  <si>
    <t>675</t>
  </si>
  <si>
    <t>2024-05-17 14:49:30</t>
  </si>
  <si>
    <t>Valentin Diego Fiore Saraceni</t>
  </si>
  <si>
    <t>11 2391 5543</t>
  </si>
  <si>
    <t>676</t>
  </si>
  <si>
    <t>2024-05-18 16:36:52</t>
  </si>
  <si>
    <t>Miguel angel podesta</t>
  </si>
  <si>
    <t>1149861557</t>
  </si>
  <si>
    <t>677</t>
  </si>
  <si>
    <t>2024-05-21 15:20:49</t>
  </si>
  <si>
    <t>Rodrigo Alejandro Abelleira</t>
  </si>
  <si>
    <t>1134768433</t>
  </si>
  <si>
    <t>678</t>
  </si>
  <si>
    <t>2024-05-21 15:47:55</t>
  </si>
  <si>
    <t>Carlos emanuel Rodríguez</t>
  </si>
  <si>
    <t>1132274305</t>
  </si>
  <si>
    <t>679</t>
  </si>
  <si>
    <t>2024-05-22 12:41:47</t>
  </si>
  <si>
    <t>Alexia Aline Gedikian</t>
  </si>
  <si>
    <t>+541151783030</t>
  </si>
  <si>
    <t>680</t>
  </si>
  <si>
    <t>2024-05-22 14:18:25</t>
  </si>
  <si>
    <t>HECTOR</t>
  </si>
  <si>
    <t>1132654845</t>
  </si>
  <si>
    <t>682</t>
  </si>
  <si>
    <t>2024-05-23 18:10:17</t>
  </si>
  <si>
    <t>Jesica Zacharczuk</t>
  </si>
  <si>
    <t>1156065407</t>
  </si>
  <si>
    <t>685</t>
  </si>
  <si>
    <t>2024-05-24 12:31:18</t>
  </si>
  <si>
    <t>pablo chmielewski</t>
  </si>
  <si>
    <t>58708622</t>
  </si>
  <si>
    <t>688</t>
  </si>
  <si>
    <t>2024-05-24 15:34:40</t>
  </si>
  <si>
    <t>Solana Ollivier</t>
  </si>
  <si>
    <t>1138067517</t>
  </si>
  <si>
    <t>689</t>
  </si>
  <si>
    <t>2024-05-24 17:17:58</t>
  </si>
  <si>
    <t>Gael</t>
  </si>
  <si>
    <t>1123956257</t>
  </si>
  <si>
    <t>691</t>
  </si>
  <si>
    <t>2024-05-24 19:15:43</t>
  </si>
  <si>
    <t>cristian cruz</t>
  </si>
  <si>
    <t>1155250178</t>
  </si>
  <si>
    <t>692</t>
  </si>
  <si>
    <t>2024-05-28 12:54:03</t>
  </si>
  <si>
    <t>mariano rozenblum</t>
  </si>
  <si>
    <t>1166808396</t>
  </si>
  <si>
    <t>696</t>
  </si>
  <si>
    <t>2024-05-30 14:12:11</t>
  </si>
  <si>
    <t>JORGELINA DONOFRIO</t>
  </si>
  <si>
    <t>1161152323</t>
  </si>
  <si>
    <t>699</t>
  </si>
  <si>
    <t>2024-05-30 15:04:19</t>
  </si>
  <si>
    <t>Vanesa Sandoval</t>
  </si>
  <si>
    <t>1139116707</t>
  </si>
  <si>
    <t>700</t>
  </si>
  <si>
    <t>2024-05-31 15:14:05</t>
  </si>
  <si>
    <t>Lautaro Leandro Palavecino</t>
  </si>
  <si>
    <t>11 6905-4141</t>
  </si>
  <si>
    <t>705</t>
  </si>
  <si>
    <t>2024-05-31 15:38:47</t>
  </si>
  <si>
    <t>Goldstoff Mario</t>
  </si>
  <si>
    <t>1144484433</t>
  </si>
  <si>
    <t>706</t>
  </si>
  <si>
    <t>2024-05-31 17:32:27</t>
  </si>
  <si>
    <t>Nicolas Agustin Medina</t>
  </si>
  <si>
    <t>3487511371</t>
  </si>
  <si>
    <t>707</t>
  </si>
  <si>
    <t>2024-05-31 17:53:54</t>
  </si>
  <si>
    <t>Natalia Babenko</t>
  </si>
  <si>
    <t>1150455894</t>
  </si>
  <si>
    <t>708</t>
  </si>
  <si>
    <t>2024-05-31 19:25:49</t>
  </si>
  <si>
    <t>Carolina Barros</t>
  </si>
  <si>
    <t>1137638179</t>
  </si>
  <si>
    <t>709</t>
  </si>
  <si>
    <t>2024-06-01 11:08:42</t>
  </si>
  <si>
    <t>Carla</t>
  </si>
  <si>
    <t>1136059033</t>
  </si>
  <si>
    <t>710</t>
  </si>
  <si>
    <t>2024-06-03 14:23:28</t>
  </si>
  <si>
    <t>MARIANO GIACOLETTO</t>
  </si>
  <si>
    <t>1160428787</t>
  </si>
  <si>
    <t>712</t>
  </si>
  <si>
    <t>2024-06-03 15:29:34</t>
  </si>
  <si>
    <t>Ciro ovejero</t>
  </si>
  <si>
    <t>1132427451</t>
  </si>
  <si>
    <t>713</t>
  </si>
  <si>
    <t>2024-06-03 16:03:02</t>
  </si>
  <si>
    <t>Mario Jesus</t>
  </si>
  <si>
    <t>1134145732</t>
  </si>
  <si>
    <t>714</t>
  </si>
  <si>
    <t>2024-06-04 13:41:40</t>
  </si>
  <si>
    <t>FERNANDO FACCO</t>
  </si>
  <si>
    <t>1168132849</t>
  </si>
  <si>
    <t>720</t>
  </si>
  <si>
    <t>2024-06-04 14:09:12</t>
  </si>
  <si>
    <t>Alex escurra</t>
  </si>
  <si>
    <t>1156471066</t>
  </si>
  <si>
    <t>722</t>
  </si>
  <si>
    <t>2024-06-04 16:16:06</t>
  </si>
  <si>
    <t>MARCELO PIZELMAN</t>
  </si>
  <si>
    <t>113-700-2998</t>
  </si>
  <si>
    <t>724</t>
  </si>
  <si>
    <t>2024-06-05 12:48:14</t>
  </si>
  <si>
    <t>1160924065</t>
  </si>
  <si>
    <t>725</t>
  </si>
  <si>
    <t>2024-06-05 18:04:08</t>
  </si>
  <si>
    <t>Guido Nieva</t>
  </si>
  <si>
    <t>1123254272</t>
  </si>
  <si>
    <t>728</t>
  </si>
  <si>
    <t>2024-06-07 12:11:29</t>
  </si>
  <si>
    <t>Muller</t>
  </si>
  <si>
    <t>1170440855</t>
  </si>
  <si>
    <t>733</t>
  </si>
  <si>
    <t>2024-06-07 13:47:13</t>
  </si>
  <si>
    <t>Vintiss</t>
  </si>
  <si>
    <t>1134485047</t>
  </si>
  <si>
    <t>734</t>
  </si>
  <si>
    <t>2024-06-07 14:37:38</t>
  </si>
  <si>
    <t>Paula Aboy</t>
  </si>
  <si>
    <t>1123730208</t>
  </si>
  <si>
    <t>735</t>
  </si>
  <si>
    <t>2024-06-07 17:07:53</t>
  </si>
  <si>
    <t>eva cabrera</t>
  </si>
  <si>
    <t>1164214331</t>
  </si>
  <si>
    <t>736</t>
  </si>
  <si>
    <t>2024-06-10 13:56:35</t>
  </si>
  <si>
    <t>Erick</t>
  </si>
  <si>
    <t>1136321251</t>
  </si>
  <si>
    <t>737</t>
  </si>
  <si>
    <t>2024-06-10 15:43:52</t>
  </si>
  <si>
    <t>Delgado Claudio</t>
  </si>
  <si>
    <t>1124055453</t>
  </si>
  <si>
    <t>738</t>
  </si>
  <si>
    <t>2024-06-11 03:58:38</t>
  </si>
  <si>
    <t>Carlos leonel velazquez</t>
  </si>
  <si>
    <t>1125312988</t>
  </si>
  <si>
    <t>741</t>
  </si>
  <si>
    <t>2024-06-11 13:52:46</t>
  </si>
  <si>
    <t>ALEJANDRA</t>
  </si>
  <si>
    <t>1164275738</t>
  </si>
  <si>
    <t>743</t>
  </si>
  <si>
    <t>2024-06-12 05:28:36</t>
  </si>
  <si>
    <t>alejandro rojas</t>
  </si>
  <si>
    <t>1158454355</t>
  </si>
  <si>
    <t>746</t>
  </si>
  <si>
    <t>2024-06-12 13:32:55</t>
  </si>
  <si>
    <t>Jazmín Rolón Guerrero</t>
  </si>
  <si>
    <t>1125644111</t>
  </si>
  <si>
    <t>748</t>
  </si>
  <si>
    <t>2024-06-12 15:58:11</t>
  </si>
  <si>
    <t>Camila Monardez</t>
  </si>
  <si>
    <t>112224-1209</t>
  </si>
  <si>
    <t>749</t>
  </si>
  <si>
    <t>2024-06-12 18:11:56</t>
  </si>
  <si>
    <t>Micaela Carrillo</t>
  </si>
  <si>
    <t>1164735004</t>
  </si>
  <si>
    <t>750</t>
  </si>
  <si>
    <t>2024-06-13 16:48:03</t>
  </si>
  <si>
    <t>Domínguez Joaquín</t>
  </si>
  <si>
    <t>1133384781</t>
  </si>
  <si>
    <t>752</t>
  </si>
  <si>
    <t>2024-06-13 17:18:07</t>
  </si>
  <si>
    <t>Mathias</t>
  </si>
  <si>
    <t>1168767345</t>
  </si>
  <si>
    <t>753</t>
  </si>
  <si>
    <t>2024-06-14 17:00:13</t>
  </si>
  <si>
    <t>Marcelo villasante</t>
  </si>
  <si>
    <t>1151499267</t>
  </si>
  <si>
    <t>760</t>
  </si>
  <si>
    <t>2024-06-15 20:32:46</t>
  </si>
  <si>
    <t>Daniel gimenez</t>
  </si>
  <si>
    <t>1124975539</t>
  </si>
  <si>
    <t>761</t>
  </si>
  <si>
    <t>2024-06-17 12:18:15</t>
  </si>
  <si>
    <t>Javier Frazzetto</t>
  </si>
  <si>
    <t>1133550032</t>
  </si>
  <si>
    <t>766</t>
  </si>
  <si>
    <t>2024-06-18 04:48:49</t>
  </si>
  <si>
    <t>Provale Rodrigo</t>
  </si>
  <si>
    <t>1161919550</t>
  </si>
  <si>
    <t>768</t>
  </si>
  <si>
    <t>2024-06-18 17:26:54</t>
  </si>
  <si>
    <t>Maria Eugenia</t>
  </si>
  <si>
    <t>1130172139</t>
  </si>
  <si>
    <t>770</t>
  </si>
  <si>
    <t>2024-06-19 13:43:52</t>
  </si>
  <si>
    <t>1157312759</t>
  </si>
  <si>
    <t>775</t>
  </si>
  <si>
    <t>2024-06-23 16:56:55</t>
  </si>
  <si>
    <t>Martiniano Sus</t>
  </si>
  <si>
    <t>1136576867</t>
  </si>
  <si>
    <t>778</t>
  </si>
  <si>
    <t>2024-06-24 12:04:15</t>
  </si>
  <si>
    <t>MARCOS QUIÑÓNEZ</t>
  </si>
  <si>
    <t>1137701848</t>
  </si>
  <si>
    <t>779</t>
  </si>
  <si>
    <t>2024-06-24 14:22:14</t>
  </si>
  <si>
    <t>Nahuel toni</t>
  </si>
  <si>
    <t>1124042625</t>
  </si>
  <si>
    <t>781</t>
  </si>
  <si>
    <t>2024-06-26 13:16:49</t>
  </si>
  <si>
    <t>Fernando Gonzalez</t>
  </si>
  <si>
    <t>1171189220</t>
  </si>
  <si>
    <t>791</t>
  </si>
  <si>
    <t>2024-07-01 14:32:06</t>
  </si>
  <si>
    <t>Helena Niño Gomez</t>
  </si>
  <si>
    <t>1169027083</t>
  </si>
  <si>
    <t>799</t>
  </si>
  <si>
    <t>2024-07-01 16:32:50</t>
  </si>
  <si>
    <t>1135110241</t>
  </si>
  <si>
    <t>800</t>
  </si>
  <si>
    <t>2024-07-01 18:23:07</t>
  </si>
  <si>
    <t>Nazareno</t>
  </si>
  <si>
    <t>1158279317</t>
  </si>
  <si>
    <t>801</t>
  </si>
  <si>
    <t>2024-07-02 19:02:52</t>
  </si>
  <si>
    <t>prueba cross</t>
  </si>
  <si>
    <t>811</t>
  </si>
  <si>
    <t>2024-07-04 09:46:04</t>
  </si>
  <si>
    <t>franco emulo</t>
  </si>
  <si>
    <t>1158989224</t>
  </si>
  <si>
    <t>815</t>
  </si>
  <si>
    <t>2024-07-04 11:24:52</t>
  </si>
  <si>
    <t>LUCIANO SANCHEZ</t>
  </si>
  <si>
    <t>1130147275</t>
  </si>
  <si>
    <t>816</t>
  </si>
  <si>
    <t>2024-07-04 11:45:35</t>
  </si>
  <si>
    <t>817</t>
  </si>
  <si>
    <t>2024-07-04 11:46:50</t>
  </si>
  <si>
    <t>818</t>
  </si>
  <si>
    <t>2024-07-04 11:49:54</t>
  </si>
  <si>
    <t>819</t>
  </si>
  <si>
    <t>2024-07-04 12:56:36</t>
  </si>
  <si>
    <t>ignacio loria</t>
  </si>
  <si>
    <t>11-65618720</t>
  </si>
  <si>
    <t>820</t>
  </si>
  <si>
    <t>2024-07-04 14:00:01</t>
  </si>
  <si>
    <t>Juan jose fernandez</t>
  </si>
  <si>
    <t>1128926466</t>
  </si>
  <si>
    <t>821</t>
  </si>
  <si>
    <t>2024-07-04 14:38:16</t>
  </si>
  <si>
    <t>Nicolas Paulo Acuña</t>
  </si>
  <si>
    <t>1134178504</t>
  </si>
  <si>
    <t>823</t>
  </si>
  <si>
    <t>2024-07-04 15:28:25</t>
  </si>
  <si>
    <t>martin mansilla</t>
  </si>
  <si>
    <t>1135721682</t>
  </si>
  <si>
    <t>825</t>
  </si>
  <si>
    <t>2024-07-04 17:20:21</t>
  </si>
  <si>
    <t>Agustin Vergara</t>
  </si>
  <si>
    <t>1122666666</t>
  </si>
  <si>
    <t>826</t>
  </si>
  <si>
    <t>2024-07-04 18:38:31</t>
  </si>
  <si>
    <t>prubea</t>
  </si>
  <si>
    <t>831</t>
  </si>
  <si>
    <t>2024-07-04 19:56:44</t>
  </si>
  <si>
    <t>Aldana tapia</t>
  </si>
  <si>
    <t>1132333847</t>
  </si>
  <si>
    <t>833</t>
  </si>
  <si>
    <t>2024-07-05 12:18:32</t>
  </si>
  <si>
    <t>Alberto sanchez</t>
  </si>
  <si>
    <t>1157551150</t>
  </si>
  <si>
    <t>834</t>
  </si>
  <si>
    <t>2024-07-08 13:12:59</t>
  </si>
  <si>
    <t>Dante garcete</t>
  </si>
  <si>
    <t>1171174728</t>
  </si>
  <si>
    <t>838</t>
  </si>
  <si>
    <t>2024-07-08 17:47:22</t>
  </si>
  <si>
    <t>Matias ezequiel ríos esquivel</t>
  </si>
  <si>
    <t>1134395503</t>
  </si>
  <si>
    <t>839</t>
  </si>
  <si>
    <t>2024-07-10 12:53:20</t>
  </si>
  <si>
    <t>Gaston Wirth</t>
  </si>
  <si>
    <t>1124676033</t>
  </si>
  <si>
    <t>840</t>
  </si>
  <si>
    <t>2024-07-10 14:36:16</t>
  </si>
  <si>
    <t>marcelo fleitas</t>
  </si>
  <si>
    <t>1153271243</t>
  </si>
  <si>
    <t>841</t>
  </si>
  <si>
    <t>2024-07-11 12:32:40</t>
  </si>
  <si>
    <t>David Lo Schiavo</t>
  </si>
  <si>
    <t>1157580838</t>
  </si>
  <si>
    <t>845</t>
  </si>
  <si>
    <t>2024-07-12 09:58:33</t>
  </si>
  <si>
    <t>850</t>
  </si>
  <si>
    <t>2024-07-12 17:57:22</t>
  </si>
  <si>
    <t>Gabriel Romero</t>
  </si>
  <si>
    <t>1131098747</t>
  </si>
  <si>
    <t>853</t>
  </si>
  <si>
    <t>2024-07-12 19:10:54</t>
  </si>
  <si>
    <t>Matias Penco Enero</t>
  </si>
  <si>
    <t>1169240410</t>
  </si>
  <si>
    <t>854</t>
  </si>
  <si>
    <t>2024-07-15 15:30:09</t>
  </si>
  <si>
    <t>Martin villalba</t>
  </si>
  <si>
    <t>1139513909</t>
  </si>
  <si>
    <t>859</t>
  </si>
  <si>
    <t>2024-07-15 21:36:26</t>
  </si>
  <si>
    <t>brenda moya</t>
  </si>
  <si>
    <t>1138832225</t>
  </si>
  <si>
    <t>861</t>
  </si>
  <si>
    <t>2024-07-16 03:58:36</t>
  </si>
  <si>
    <t>ALDO PEDRAZA</t>
  </si>
  <si>
    <t>1132099786</t>
  </si>
  <si>
    <t>862</t>
  </si>
  <si>
    <t>2024-07-16 18:09:20</t>
  </si>
  <si>
    <t>865</t>
  </si>
  <si>
    <t>2024-07-16 19:01:45</t>
  </si>
  <si>
    <t>Braian maximiliano sanchez</t>
  </si>
  <si>
    <t>01125478373</t>
  </si>
  <si>
    <t>866</t>
  </si>
  <si>
    <t>2024-07-17 19:47:23</t>
  </si>
  <si>
    <t>José Martinez</t>
  </si>
  <si>
    <t>+5491121894598</t>
  </si>
  <si>
    <t>870</t>
  </si>
  <si>
    <t>2024-07-18 19:02:43</t>
  </si>
  <si>
    <t>Kevin Jamui</t>
  </si>
  <si>
    <t>1155767694</t>
  </si>
  <si>
    <t>873</t>
  </si>
  <si>
    <t>2024-07-19 18:53:53</t>
  </si>
  <si>
    <t>ANDRES PONCE</t>
  </si>
  <si>
    <t>112420-6945</t>
  </si>
  <si>
    <t>875</t>
  </si>
  <si>
    <t>2024-07-22 02:26:11</t>
  </si>
  <si>
    <t>Thomas lastra</t>
  </si>
  <si>
    <t>1122535357</t>
  </si>
  <si>
    <t>877</t>
  </si>
  <si>
    <t>2024-07-22 04:42:58</t>
  </si>
  <si>
    <t>Brian Castro</t>
  </si>
  <si>
    <t>1137694352</t>
  </si>
  <si>
    <t>879</t>
  </si>
  <si>
    <t>2024-07-22 04:43:07</t>
  </si>
  <si>
    <t>1137604352</t>
  </si>
  <si>
    <t>880</t>
  </si>
  <si>
    <t>2024-07-22 04:43:14</t>
  </si>
  <si>
    <t>1137604353</t>
  </si>
  <si>
    <t>881</t>
  </si>
  <si>
    <t>2024-07-22 04:43:24</t>
  </si>
  <si>
    <t>882</t>
  </si>
  <si>
    <t>2024-07-22 15:12:52</t>
  </si>
  <si>
    <t>adrian finos</t>
  </si>
  <si>
    <t>1156569891</t>
  </si>
  <si>
    <t>884</t>
  </si>
  <si>
    <t>2024-07-23 12:12:08</t>
  </si>
  <si>
    <t>walter marcelo urquiola</t>
  </si>
  <si>
    <t>02227405323</t>
  </si>
  <si>
    <t>887</t>
  </si>
  <si>
    <t>2024-07-23 15:52:17</t>
  </si>
  <si>
    <t>Emiliano Zontella</t>
  </si>
  <si>
    <t>1156418622</t>
  </si>
  <si>
    <t>889</t>
  </si>
  <si>
    <t>2024-07-23 22:50:52</t>
  </si>
  <si>
    <t>01154572167</t>
  </si>
  <si>
    <t>891</t>
  </si>
  <si>
    <t>2024-07-25 11:27:59</t>
  </si>
  <si>
    <t>Facundo Cuevas</t>
  </si>
  <si>
    <t>+541124909953</t>
  </si>
  <si>
    <t>897</t>
  </si>
  <si>
    <t>2024-07-25 16:58:01</t>
  </si>
  <si>
    <t>Alan insaurralde</t>
  </si>
  <si>
    <t>1164308562</t>
  </si>
  <si>
    <t>900</t>
  </si>
  <si>
    <t>2023-10-23 17:18:46</t>
  </si>
  <si>
    <t>chaqualit7</t>
  </si>
  <si>
    <t>0825</t>
  </si>
  <si>
    <t>55</t>
  </si>
  <si>
    <t>2023-11-10 02:23:51</t>
  </si>
  <si>
    <t>Evelin Hashimoto</t>
  </si>
  <si>
    <t>351-3514649</t>
  </si>
  <si>
    <t>130</t>
  </si>
  <si>
    <t>2023-11-16 12:24:33</t>
  </si>
  <si>
    <t>Eugenia Sánchez</t>
  </si>
  <si>
    <t>Crossdocking</t>
  </si>
  <si>
    <t>2216364171</t>
  </si>
  <si>
    <t>166</t>
  </si>
  <si>
    <t>2023-11-17 17:36:21</t>
  </si>
  <si>
    <t>Eugenia Galvan</t>
  </si>
  <si>
    <t>3455439965</t>
  </si>
  <si>
    <t>176</t>
  </si>
  <si>
    <t>2023-11-21 12:30:42</t>
  </si>
  <si>
    <t>Tatiana Perales</t>
  </si>
  <si>
    <t>3873574369</t>
  </si>
  <si>
    <t>180</t>
  </si>
  <si>
    <t>2023-12-19 16:41:12</t>
  </si>
  <si>
    <t>Matias Mervich</t>
  </si>
  <si>
    <t>+59896952452</t>
  </si>
  <si>
    <t>250</t>
  </si>
  <si>
    <t>2023-12-28 13:02:18</t>
  </si>
  <si>
    <t>Matias Almeida</t>
  </si>
  <si>
    <t>+54 9 348 444-9012</t>
  </si>
  <si>
    <t>266</t>
  </si>
  <si>
    <t>2024-01-04 16:34:44</t>
  </si>
  <si>
    <t>RUBEN  ACUAÑ</t>
  </si>
  <si>
    <t>1159770714</t>
  </si>
  <si>
    <t>282</t>
  </si>
  <si>
    <t>2024-01-08 15:31:17</t>
  </si>
  <si>
    <t>Roxana Saltarelli</t>
  </si>
  <si>
    <t>3327 50-4028</t>
  </si>
  <si>
    <t>289</t>
  </si>
  <si>
    <t>2024-01-11 16:56:26</t>
  </si>
  <si>
    <t>Roman Petreniuk</t>
  </si>
  <si>
    <t>1157953926</t>
  </si>
  <si>
    <t>303</t>
  </si>
  <si>
    <t>2024-01-12 03:30:17</t>
  </si>
  <si>
    <t>Violeta Gomez</t>
  </si>
  <si>
    <t>1153892658</t>
  </si>
  <si>
    <t>304</t>
  </si>
  <si>
    <t>2024-01-18 18:42:29</t>
  </si>
  <si>
    <t>DARIO JULIAN</t>
  </si>
  <si>
    <t>1162801009</t>
  </si>
  <si>
    <t>325</t>
  </si>
  <si>
    <t>2024-02-06 20:44:52</t>
  </si>
  <si>
    <t>Cristian</t>
  </si>
  <si>
    <t>2804293398</t>
  </si>
  <si>
    <t>379</t>
  </si>
  <si>
    <t>2024-02-07 18:58:18</t>
  </si>
  <si>
    <t>Lisandro Niell</t>
  </si>
  <si>
    <t>11 4399 5357</t>
  </si>
  <si>
    <t>385</t>
  </si>
  <si>
    <t>2024-02-15 14:38:05</t>
  </si>
  <si>
    <t>Sol valdez</t>
  </si>
  <si>
    <t>11</t>
  </si>
  <si>
    <t>403</t>
  </si>
  <si>
    <t>2024-03-08 13:11:35</t>
  </si>
  <si>
    <t>María Emilia De Nobili</t>
  </si>
  <si>
    <t>1166555949</t>
  </si>
  <si>
    <t>468</t>
  </si>
  <si>
    <t>2024-03-12 21:03:11</t>
  </si>
  <si>
    <t>Nicolás Ezequiel yulan</t>
  </si>
  <si>
    <t>3718626920</t>
  </si>
  <si>
    <t>484</t>
  </si>
  <si>
    <t>2024-04-22 17:23:51</t>
  </si>
  <si>
    <t>Viviana Chaves</t>
  </si>
  <si>
    <t>1141447364</t>
  </si>
  <si>
    <t>588</t>
  </si>
  <si>
    <t>2024-04-25 18:41:37</t>
  </si>
  <si>
    <t>javier marmol</t>
  </si>
  <si>
    <t>1133362308</t>
  </si>
  <si>
    <t>607</t>
  </si>
  <si>
    <t>2024-04-30 15:24:06</t>
  </si>
  <si>
    <t>Antonio Zelarayan</t>
  </si>
  <si>
    <t>03854171924</t>
  </si>
  <si>
    <t>615</t>
  </si>
  <si>
    <t>2024-05-07 01:04:46</t>
  </si>
  <si>
    <t>DANIEL GONZALEZ</t>
  </si>
  <si>
    <t>1133686917</t>
  </si>
  <si>
    <t>634</t>
  </si>
  <si>
    <t>2024-05-13 01:59:47</t>
  </si>
  <si>
    <t>Cantero  Eduardo Jonathan</t>
  </si>
  <si>
    <t>2323677871</t>
  </si>
  <si>
    <t>647</t>
  </si>
  <si>
    <t>2024-05-16 21:20:27</t>
  </si>
  <si>
    <t>Gonzalo Desio</t>
  </si>
  <si>
    <t>3468550222</t>
  </si>
  <si>
    <t>673</t>
  </si>
  <si>
    <t>2024-05-22 20:19:00</t>
  </si>
  <si>
    <t>Estefania Disalvo</t>
  </si>
  <si>
    <t>0111522955360</t>
  </si>
  <si>
    <t>683</t>
  </si>
  <si>
    <t>2024-05-23 13:09:13</t>
  </si>
  <si>
    <t>Richard Valdez</t>
  </si>
  <si>
    <t>+54 11 4188 0725</t>
  </si>
  <si>
    <t>684</t>
  </si>
  <si>
    <t>2024-05-23 20:28:08</t>
  </si>
  <si>
    <t>Luis salvatierra</t>
  </si>
  <si>
    <t>1165073352</t>
  </si>
  <si>
    <t>687</t>
  </si>
  <si>
    <t>2024-05-24 15:44:50</t>
  </si>
  <si>
    <t>PATRICIO MOLINARO</t>
  </si>
  <si>
    <t>1131492157</t>
  </si>
  <si>
    <t>690</t>
  </si>
  <si>
    <t>2024-05-27 18:47:12</t>
  </si>
  <si>
    <t>Eliana Butron</t>
  </si>
  <si>
    <t>1130866057</t>
  </si>
  <si>
    <t>695</t>
  </si>
  <si>
    <t>2024-06-05 14:46:40</t>
  </si>
  <si>
    <t>726</t>
  </si>
  <si>
    <t>2024-06-12 12:57:56</t>
  </si>
  <si>
    <t>Jose Ricardo Landa</t>
  </si>
  <si>
    <t>1160500840</t>
  </si>
  <si>
    <t>747</t>
  </si>
  <si>
    <t>2024-06-18 20:22:54</t>
  </si>
  <si>
    <t>Walter daniel barrionuevo</t>
  </si>
  <si>
    <t>1130924324</t>
  </si>
  <si>
    <t>771</t>
  </si>
  <si>
    <t>2024-06-18 20:23:40</t>
  </si>
  <si>
    <t>772</t>
  </si>
  <si>
    <t>2024-06-18 20:24:27</t>
  </si>
  <si>
    <t>773</t>
  </si>
  <si>
    <t>2024-07-02 14:04:11</t>
  </si>
  <si>
    <t>f</t>
  </si>
  <si>
    <t>807</t>
  </si>
  <si>
    <t>2024-07-02 18:54:56</t>
  </si>
  <si>
    <t>810</t>
  </si>
  <si>
    <t>2024-07-10 19:25:20</t>
  </si>
  <si>
    <t>Pablo Gustavo</t>
  </si>
  <si>
    <t>1167515469</t>
  </si>
  <si>
    <t>844</t>
  </si>
  <si>
    <t>2024-07-11 23:55:07</t>
  </si>
  <si>
    <t>Liliana Sacharczuk</t>
  </si>
  <si>
    <t>1156395104</t>
  </si>
  <si>
    <t>848</t>
  </si>
  <si>
    <t>2024-07-17 15:54:28</t>
  </si>
  <si>
    <t>Mariana Correa Mundo</t>
  </si>
  <si>
    <t>1155784087</t>
  </si>
  <si>
    <t>869</t>
  </si>
  <si>
    <t>cruce RS</t>
  </si>
  <si>
    <t>cruce RS2</t>
  </si>
  <si>
    <t>comp1</t>
  </si>
  <si>
    <t>comp2</t>
  </si>
  <si>
    <t>comp3</t>
  </si>
  <si>
    <t>res</t>
  </si>
  <si>
    <t>6 | No Avanzó</t>
  </si>
  <si>
    <t>7 | No Viable</t>
  </si>
  <si>
    <t>5 | Nuevo cliente</t>
  </si>
  <si>
    <t>2 | Cotizado</t>
  </si>
  <si>
    <t>3 | Avanzando</t>
  </si>
  <si>
    <t>1 | Falta cotizar</t>
  </si>
  <si>
    <t>0 | Esperando datos</t>
  </si>
  <si>
    <t>▼</t>
  </si>
  <si>
    <t>×</t>
  </si>
  <si>
    <t>♥</t>
  </si>
  <si>
    <t>◑</t>
  </si>
  <si>
    <t>◕</t>
  </si>
  <si>
    <t>◔</t>
  </si>
  <si>
    <t>Cuenta de submission id</t>
  </si>
  <si>
    <t>Etiquetas de fila</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</si>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</sst>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u/>
      <sz val="11"/>
      <color theme="1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cellXfs>
  <cellStyles count="2">
    <cellStyle name="Hyperlink" xfId="1" xr:uid="{6B5D5330-8B82-4A4B-AD4A-62C9EE55DDE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tralogargentinasa-my.sharepoint.com/personal/ftorres_intralog_com_ar/Documents/APIS/API_Wordpess/Seg%20temas%20comerciales%20-%202024.xlsx" TargetMode="External"/><Relationship Id="rId1" Type="http://schemas.openxmlformats.org/officeDocument/2006/relationships/externalLinkPath" Target="Seg%20temas%20comerciales%20-%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1 tema con varias acciones"/>
      <sheetName val="Modelos Tema y Lista"/>
      <sheetName val="Comercial Clientes 2024"/>
      <sheetName val="Seg viejo 2022 Inicial"/>
      <sheetName val="datos"/>
      <sheetName val="Por dia"/>
      <sheetName val="Modelo solo lista"/>
    </sheetNames>
    <sheetDataSet>
      <sheetData sheetId="0"/>
      <sheetData sheetId="1"/>
      <sheetData sheetId="2">
        <row r="2">
          <cell r="C2" t="str">
            <v>Aberturas exclusivas</v>
          </cell>
          <cell r="L2" t="str">
            <v>◔</v>
          </cell>
          <cell r="M2" t="str">
            <v>1 | Falta cotizar</v>
          </cell>
        </row>
        <row r="3">
          <cell r="C3" t="str">
            <v>Micaela Botta</v>
          </cell>
          <cell r="L3" t="str">
            <v>◔</v>
          </cell>
          <cell r="M3" t="str">
            <v>1 | Falta cotizar</v>
          </cell>
        </row>
        <row r="4">
          <cell r="C4" t="str">
            <v>Juan cruz Eggstein</v>
          </cell>
          <cell r="L4" t="str">
            <v>⊕</v>
          </cell>
          <cell r="M4" t="str">
            <v>0 | Esperando datos</v>
          </cell>
        </row>
        <row r="5">
          <cell r="C5" t="str">
            <v>GREENWAY AMBIENTE SUSTENTABLE</v>
          </cell>
          <cell r="L5" t="str">
            <v>◔</v>
          </cell>
          <cell r="M5" t="str">
            <v>1 | Falta cotizar</v>
          </cell>
        </row>
        <row r="6">
          <cell r="C6" t="str">
            <v>German Garcia</v>
          </cell>
          <cell r="L6" t="str">
            <v>◔</v>
          </cell>
          <cell r="M6" t="str">
            <v>1 | Falta cotizar</v>
          </cell>
        </row>
        <row r="7">
          <cell r="C7" t="str">
            <v>gap insumos</v>
          </cell>
          <cell r="L7" t="str">
            <v>◔</v>
          </cell>
          <cell r="M7" t="str">
            <v>1 | Falta cotizar</v>
          </cell>
        </row>
        <row r="8">
          <cell r="C8" t="str">
            <v>Franco Padilla</v>
          </cell>
          <cell r="L8" t="str">
            <v>◔</v>
          </cell>
          <cell r="M8" t="str">
            <v>1 | Falta cotizar</v>
          </cell>
        </row>
        <row r="9">
          <cell r="C9" t="str">
            <v>Corpo</v>
          </cell>
          <cell r="L9" t="str">
            <v>◔</v>
          </cell>
          <cell r="M9" t="str">
            <v>1 | Falta cotizar</v>
          </cell>
        </row>
        <row r="10">
          <cell r="C10" t="str">
            <v>ANP Inversiones</v>
          </cell>
          <cell r="L10" t="str">
            <v>◔</v>
          </cell>
          <cell r="M10" t="str">
            <v>1 | Falta cotizar</v>
          </cell>
        </row>
        <row r="11">
          <cell r="C11" t="str">
            <v>Balkun</v>
          </cell>
          <cell r="L11" t="str">
            <v>◔</v>
          </cell>
          <cell r="M11" t="str">
            <v>1 | Falta cotizar</v>
          </cell>
        </row>
        <row r="12">
          <cell r="C12" t="str">
            <v>Envases M.l</v>
          </cell>
          <cell r="L12" t="str">
            <v>◔</v>
          </cell>
          <cell r="M12" t="str">
            <v>1 | Falta cotizar</v>
          </cell>
        </row>
        <row r="13">
          <cell r="C13" t="str">
            <v>NUTREFEED</v>
          </cell>
          <cell r="L13" t="str">
            <v>◔</v>
          </cell>
          <cell r="M13" t="str">
            <v>1 | Falta cotizar</v>
          </cell>
        </row>
        <row r="14">
          <cell r="C14" t="str">
            <v>gonzalo luis rico peña</v>
          </cell>
          <cell r="L14" t="str">
            <v>◔</v>
          </cell>
          <cell r="M14" t="str">
            <v>1 | Falta cotizar</v>
          </cell>
        </row>
        <row r="15">
          <cell r="C15" t="str">
            <v>GlobalProducts</v>
          </cell>
          <cell r="L15" t="str">
            <v>◔</v>
          </cell>
          <cell r="M15" t="str">
            <v>1 | Falta cotizar</v>
          </cell>
        </row>
        <row r="16">
          <cell r="C16" t="str">
            <v>Modernia SA</v>
          </cell>
          <cell r="L16" t="str">
            <v>◔</v>
          </cell>
          <cell r="M16" t="str">
            <v>1 | Falta cotizar</v>
          </cell>
        </row>
        <row r="17">
          <cell r="C17" t="str">
            <v>Comunitel</v>
          </cell>
          <cell r="L17" t="str">
            <v>◔</v>
          </cell>
          <cell r="M17" t="str">
            <v>1 | Falta cotizar</v>
          </cell>
        </row>
        <row r="18">
          <cell r="C18" t="str">
            <v>COLGATE (material POP)</v>
          </cell>
          <cell r="L18" t="str">
            <v>◔</v>
          </cell>
          <cell r="M18" t="str">
            <v>1 | Falta cotizar</v>
          </cell>
        </row>
        <row r="19">
          <cell r="C19" t="str">
            <v>COLGATE (ARMADO DE KITS)</v>
          </cell>
          <cell r="L19" t="str">
            <v>◔</v>
          </cell>
          <cell r="M19" t="str">
            <v>1 | Falta cotizar</v>
          </cell>
        </row>
        <row r="20">
          <cell r="C20" t="str">
            <v>ACQUATECH</v>
          </cell>
          <cell r="L20" t="str">
            <v>◔</v>
          </cell>
          <cell r="M20" t="str">
            <v>1 | Falta cotizar</v>
          </cell>
        </row>
        <row r="21">
          <cell r="C21" t="str">
            <v>lunico srl</v>
          </cell>
          <cell r="L21" t="str">
            <v>◔</v>
          </cell>
          <cell r="M21" t="str">
            <v>1 | Falta cotizar</v>
          </cell>
        </row>
        <row r="22">
          <cell r="C22" t="str">
            <v>Red Dialmed SA</v>
          </cell>
          <cell r="L22" t="str">
            <v>◔</v>
          </cell>
          <cell r="M22" t="str">
            <v>1 | Falta cotizar</v>
          </cell>
        </row>
        <row r="23">
          <cell r="C23" t="str">
            <v>Plavicon</v>
          </cell>
          <cell r="L23" t="str">
            <v>◑</v>
          </cell>
          <cell r="M23" t="str">
            <v>2 | Cotizado</v>
          </cell>
        </row>
        <row r="24">
          <cell r="C24" t="str">
            <v>Libertad SA</v>
          </cell>
          <cell r="L24" t="str">
            <v>◑</v>
          </cell>
          <cell r="M24" t="str">
            <v>2 | Cotizado</v>
          </cell>
        </row>
        <row r="25">
          <cell r="C25" t="str">
            <v>Javier Funes</v>
          </cell>
          <cell r="L25" t="str">
            <v>◑</v>
          </cell>
          <cell r="M25" t="str">
            <v>2 | Cotizado</v>
          </cell>
        </row>
        <row r="26">
          <cell r="C26" t="str">
            <v>Julieta Ortiz</v>
          </cell>
          <cell r="L26" t="str">
            <v>◑</v>
          </cell>
          <cell r="M26" t="str">
            <v>2 | Cotizado</v>
          </cell>
        </row>
        <row r="27">
          <cell r="C27" t="str">
            <v>MICAELA GALVEZ</v>
          </cell>
          <cell r="L27" t="str">
            <v>◑</v>
          </cell>
          <cell r="M27" t="str">
            <v>2 | Cotizado</v>
          </cell>
        </row>
        <row r="28">
          <cell r="C28" t="str">
            <v>Bio Analitica</v>
          </cell>
          <cell r="L28" t="str">
            <v>◑</v>
          </cell>
          <cell r="M28" t="str">
            <v>2 | Cotizado</v>
          </cell>
        </row>
        <row r="29">
          <cell r="C29" t="str">
            <v>Megavox S.A</v>
          </cell>
          <cell r="L29" t="str">
            <v>◑</v>
          </cell>
          <cell r="M29" t="str">
            <v>2 | Cotizado</v>
          </cell>
        </row>
        <row r="30">
          <cell r="C30" t="str">
            <v>stmoritzclothes</v>
          </cell>
          <cell r="L30" t="str">
            <v>◑</v>
          </cell>
          <cell r="M30" t="str">
            <v>2 | Cotizado</v>
          </cell>
        </row>
        <row r="31">
          <cell r="C31" t="str">
            <v>Casa Dylan</v>
          </cell>
          <cell r="L31" t="str">
            <v>◑</v>
          </cell>
          <cell r="M31" t="str">
            <v>2 | Cotizado</v>
          </cell>
        </row>
        <row r="32">
          <cell r="C32" t="str">
            <v>Dalfino Muebles</v>
          </cell>
          <cell r="L32" t="str">
            <v>◑</v>
          </cell>
          <cell r="M32" t="str">
            <v>2 | Cotizado</v>
          </cell>
        </row>
        <row r="33">
          <cell r="C33" t="str">
            <v>Jet Cargo SA</v>
          </cell>
          <cell r="L33" t="str">
            <v>◑</v>
          </cell>
          <cell r="M33" t="str">
            <v>2 | Cotizado</v>
          </cell>
        </row>
        <row r="34">
          <cell r="C34" t="str">
            <v xml:space="preserve">Porta Hermanos S.A. </v>
          </cell>
          <cell r="L34" t="str">
            <v>◑</v>
          </cell>
          <cell r="M34" t="str">
            <v>2 | Cotizado</v>
          </cell>
        </row>
        <row r="35">
          <cell r="C35" t="str">
            <v>INCATA SRL</v>
          </cell>
          <cell r="L35" t="str">
            <v>◕</v>
          </cell>
          <cell r="M35" t="str">
            <v>3 | Avanzando</v>
          </cell>
        </row>
        <row r="36">
          <cell r="C36" t="str">
            <v>Cordeiro y cia SRL</v>
          </cell>
          <cell r="L36" t="str">
            <v>◕</v>
          </cell>
          <cell r="M36" t="str">
            <v>3 | Avanzando</v>
          </cell>
        </row>
        <row r="37">
          <cell r="C37" t="str">
            <v>Agro Sustentable S.A</v>
          </cell>
          <cell r="L37" t="str">
            <v>◕</v>
          </cell>
          <cell r="M37" t="str">
            <v>3 | Avanzando</v>
          </cell>
        </row>
        <row r="38">
          <cell r="C38" t="str">
            <v>Tec Gloves</v>
          </cell>
          <cell r="L38" t="str">
            <v>◕</v>
          </cell>
          <cell r="M38" t="str">
            <v>3 | Avanzando</v>
          </cell>
        </row>
        <row r="39">
          <cell r="C39" t="str">
            <v>Teclab</v>
          </cell>
          <cell r="L39" t="str">
            <v>◕</v>
          </cell>
          <cell r="M39" t="str">
            <v>3 | Avanzando</v>
          </cell>
        </row>
        <row r="40">
          <cell r="C40" t="str">
            <v>Logistica La Serenisima SA</v>
          </cell>
          <cell r="L40" t="str">
            <v>◕</v>
          </cell>
          <cell r="M40" t="str">
            <v>3 | Avanzando</v>
          </cell>
        </row>
        <row r="41">
          <cell r="C41" t="str">
            <v>Distribuidora Interelec SA</v>
          </cell>
          <cell r="L41" t="str">
            <v>◕</v>
          </cell>
          <cell r="M41" t="str">
            <v>3 | Avanzando</v>
          </cell>
        </row>
        <row r="42">
          <cell r="C42" t="str">
            <v xml:space="preserve">PROPATO </v>
          </cell>
          <cell r="L42" t="str">
            <v>●</v>
          </cell>
          <cell r="M42" t="str">
            <v>4 | Gestión exitosa</v>
          </cell>
        </row>
        <row r="43">
          <cell r="C43" t="str">
            <v>Grisines Bammi</v>
          </cell>
          <cell r="L43" t="str">
            <v>♥</v>
          </cell>
          <cell r="M43" t="str">
            <v>5 | Nuevo cliente</v>
          </cell>
        </row>
        <row r="44">
          <cell r="C44" t="str">
            <v>Felice Mega Store</v>
          </cell>
          <cell r="L44" t="str">
            <v>♥</v>
          </cell>
          <cell r="M44" t="str">
            <v>5 | Nuevo cliente</v>
          </cell>
        </row>
        <row r="45">
          <cell r="C45" t="str">
            <v>Can&amp;Can</v>
          </cell>
          <cell r="L45" t="str">
            <v>♥</v>
          </cell>
          <cell r="M45" t="str">
            <v>5 | Nuevo cliente</v>
          </cell>
        </row>
        <row r="46">
          <cell r="C46" t="str">
            <v>Grissino Torinese S.A.</v>
          </cell>
          <cell r="L46" t="str">
            <v>♥</v>
          </cell>
          <cell r="M46" t="str">
            <v>5 | Nuevo cliente</v>
          </cell>
        </row>
        <row r="47">
          <cell r="C47" t="str">
            <v xml:space="preserve">Metalurgica CYG </v>
          </cell>
          <cell r="L47" t="str">
            <v>♥</v>
          </cell>
          <cell r="M47" t="str">
            <v>5 | Nuevo cliente</v>
          </cell>
        </row>
        <row r="48">
          <cell r="C48" t="str">
            <v>Violetta</v>
          </cell>
          <cell r="L48" t="str">
            <v>♥</v>
          </cell>
          <cell r="M48" t="str">
            <v>5 | Nuevo cliente</v>
          </cell>
        </row>
        <row r="49">
          <cell r="C49" t="str">
            <v>Alquimia</v>
          </cell>
          <cell r="L49" t="str">
            <v>♥</v>
          </cell>
          <cell r="M49" t="str">
            <v>5 | Nuevo cliente</v>
          </cell>
        </row>
        <row r="50">
          <cell r="C50" t="str">
            <v>STARLEY</v>
          </cell>
          <cell r="L50" t="str">
            <v>♥</v>
          </cell>
          <cell r="M50" t="str">
            <v>5 | Nuevo cliente</v>
          </cell>
        </row>
        <row r="51">
          <cell r="C51" t="str">
            <v xml:space="preserve">Hemmersbach </v>
          </cell>
          <cell r="L51" t="str">
            <v>♥</v>
          </cell>
          <cell r="M51" t="str">
            <v>5 | Nuevo cliente</v>
          </cell>
        </row>
        <row r="52">
          <cell r="C52" t="str">
            <v>URWA SRL</v>
          </cell>
          <cell r="L52" t="str">
            <v>▼</v>
          </cell>
          <cell r="M52" t="str">
            <v>6 | No Avanzó</v>
          </cell>
        </row>
        <row r="53">
          <cell r="C53" t="str">
            <v>Operador Logistico Internacional</v>
          </cell>
          <cell r="L53" t="str">
            <v>▼</v>
          </cell>
          <cell r="M53" t="str">
            <v>6 | No Avanzó</v>
          </cell>
        </row>
        <row r="54">
          <cell r="C54" t="str">
            <v>Robinson Logistics</v>
          </cell>
          <cell r="L54" t="str">
            <v>▼</v>
          </cell>
          <cell r="M54" t="str">
            <v>6 | No Avanzó</v>
          </cell>
        </row>
        <row r="55">
          <cell r="C55" t="str">
            <v>STARCELL LLC</v>
          </cell>
          <cell r="L55" t="str">
            <v>▼</v>
          </cell>
          <cell r="M55" t="str">
            <v>6 | No Avanzó</v>
          </cell>
        </row>
        <row r="56">
          <cell r="C56" t="str">
            <v>Matias Penco Enero</v>
          </cell>
          <cell r="L56" t="str">
            <v>▼</v>
          </cell>
          <cell r="M56" t="str">
            <v>6 | No Avanzó</v>
          </cell>
        </row>
        <row r="57">
          <cell r="C57" t="str">
            <v>Manuel Contreras</v>
          </cell>
          <cell r="L57" t="str">
            <v>▼</v>
          </cell>
          <cell r="M57" t="str">
            <v>6 | No Avanzó</v>
          </cell>
        </row>
        <row r="58">
          <cell r="C58" t="str">
            <v>Piedras Refractarias</v>
          </cell>
          <cell r="L58" t="str">
            <v>▼</v>
          </cell>
          <cell r="M58" t="str">
            <v>6 | No Avanzó</v>
          </cell>
        </row>
        <row r="59">
          <cell r="C59" t="str">
            <v>Vetcompany</v>
          </cell>
          <cell r="L59" t="str">
            <v>▼</v>
          </cell>
          <cell r="M59" t="str">
            <v>6 | No Avanzó</v>
          </cell>
        </row>
        <row r="60">
          <cell r="C60" t="str">
            <v>Supima Sas</v>
          </cell>
          <cell r="L60" t="str">
            <v>▼</v>
          </cell>
          <cell r="M60" t="str">
            <v>6 | No Avanzó</v>
          </cell>
        </row>
        <row r="61">
          <cell r="C61" t="str">
            <v>V-COM S.A.</v>
          </cell>
          <cell r="L61" t="str">
            <v>▼</v>
          </cell>
          <cell r="M61" t="str">
            <v>6 | No Avanzó</v>
          </cell>
        </row>
        <row r="62">
          <cell r="C62" t="str">
            <v>Pandemónium _ok</v>
          </cell>
          <cell r="L62" t="str">
            <v>▼</v>
          </cell>
          <cell r="M62" t="str">
            <v>6 | No Avanzó</v>
          </cell>
        </row>
        <row r="63">
          <cell r="C63" t="str">
            <v>Artembal S.A.</v>
          </cell>
          <cell r="L63" t="str">
            <v>▼</v>
          </cell>
          <cell r="M63" t="str">
            <v>6 | No Avanzó</v>
          </cell>
        </row>
        <row r="64">
          <cell r="C64" t="str">
            <v>Qualicafex</v>
          </cell>
          <cell r="L64" t="str">
            <v>▼</v>
          </cell>
          <cell r="M64" t="str">
            <v>6 | No Avanzó</v>
          </cell>
        </row>
        <row r="65">
          <cell r="C65" t="str">
            <v>Mostaza y pan sa</v>
          </cell>
          <cell r="L65" t="str">
            <v>▼</v>
          </cell>
          <cell r="M65" t="str">
            <v>6 | No Avanzó</v>
          </cell>
        </row>
        <row r="66">
          <cell r="C66" t="str">
            <v>DACCORD</v>
          </cell>
          <cell r="L66" t="str">
            <v>▼</v>
          </cell>
          <cell r="M66" t="str">
            <v>6 | No Avanzó</v>
          </cell>
        </row>
        <row r="67">
          <cell r="C67" t="str">
            <v>FENI</v>
          </cell>
          <cell r="L67" t="str">
            <v>▼</v>
          </cell>
          <cell r="M67" t="str">
            <v>6 | No Avanzó</v>
          </cell>
        </row>
        <row r="68">
          <cell r="C68" t="str">
            <v>MECH S.A</v>
          </cell>
          <cell r="L68" t="str">
            <v>▼</v>
          </cell>
          <cell r="M68" t="str">
            <v>6 | No Avanzó</v>
          </cell>
        </row>
        <row r="69">
          <cell r="C69" t="str">
            <v>JUAN ROCCA NEUMATICOS</v>
          </cell>
          <cell r="L69" t="str">
            <v>▼</v>
          </cell>
          <cell r="M69" t="str">
            <v>6 | No Avanzó</v>
          </cell>
        </row>
        <row r="70">
          <cell r="C70" t="str">
            <v>Ikonlamps</v>
          </cell>
          <cell r="L70" t="str">
            <v>▼</v>
          </cell>
          <cell r="M70" t="str">
            <v>6 | No Avanzó</v>
          </cell>
        </row>
        <row r="71">
          <cell r="C71" t="str">
            <v>alfati</v>
          </cell>
          <cell r="L71" t="str">
            <v>▼</v>
          </cell>
          <cell r="M71" t="str">
            <v>6 | No Avanzó</v>
          </cell>
        </row>
        <row r="72">
          <cell r="C72" t="str">
            <v>Midea</v>
          </cell>
          <cell r="L72" t="str">
            <v>▼</v>
          </cell>
          <cell r="M72" t="str">
            <v>6 | No Avanzó</v>
          </cell>
        </row>
        <row r="73">
          <cell r="C73" t="str">
            <v>Lupicco</v>
          </cell>
          <cell r="L73" t="str">
            <v>▼</v>
          </cell>
          <cell r="M73" t="str">
            <v>6 | No Avanzó</v>
          </cell>
        </row>
        <row r="74">
          <cell r="C74" t="str">
            <v>BLD Agro</v>
          </cell>
          <cell r="L74" t="str">
            <v>▼</v>
          </cell>
          <cell r="M74" t="str">
            <v>6 | No Avanzó</v>
          </cell>
        </row>
        <row r="75">
          <cell r="C75" t="str">
            <v>MATTEXH</v>
          </cell>
          <cell r="L75" t="str">
            <v>▼</v>
          </cell>
          <cell r="M75" t="str">
            <v>6 | No Avanzó</v>
          </cell>
        </row>
        <row r="76">
          <cell r="C76" t="str">
            <v>Crafting</v>
          </cell>
          <cell r="L76" t="str">
            <v>▼</v>
          </cell>
          <cell r="M76" t="str">
            <v>6 | No Avanzó</v>
          </cell>
        </row>
        <row r="77">
          <cell r="C77" t="str">
            <v>BASA UTE</v>
          </cell>
          <cell r="L77" t="str">
            <v>▼</v>
          </cell>
          <cell r="M77" t="str">
            <v>6 | No Avanzó</v>
          </cell>
        </row>
        <row r="78">
          <cell r="C78" t="str">
            <v>Santa Holísticos</v>
          </cell>
          <cell r="L78" t="str">
            <v>▼</v>
          </cell>
          <cell r="M78" t="str">
            <v>6 | No Avanzó</v>
          </cell>
        </row>
        <row r="79">
          <cell r="C79" t="str">
            <v>Gonzalez Garcia SA</v>
          </cell>
          <cell r="L79" t="str">
            <v>▼</v>
          </cell>
          <cell r="M79" t="str">
            <v>6 | No Avanzó</v>
          </cell>
        </row>
        <row r="80">
          <cell r="C80" t="str">
            <v>IRIME SRL</v>
          </cell>
          <cell r="L80" t="str">
            <v>▼</v>
          </cell>
          <cell r="M80" t="str">
            <v>6 | No Avanzó</v>
          </cell>
        </row>
        <row r="81">
          <cell r="C81" t="str">
            <v>EDICIONES COLIHUE SRL</v>
          </cell>
          <cell r="L81" t="str">
            <v>▼</v>
          </cell>
          <cell r="M81" t="str">
            <v>6 | No Avanzó</v>
          </cell>
        </row>
        <row r="82">
          <cell r="C82" t="str">
            <v>TAVAL sa</v>
          </cell>
          <cell r="L82" t="str">
            <v>▼</v>
          </cell>
          <cell r="M82" t="str">
            <v>6 | No Avanzó</v>
          </cell>
        </row>
        <row r="83">
          <cell r="C83" t="str">
            <v>Icsa</v>
          </cell>
          <cell r="L83" t="str">
            <v>▼</v>
          </cell>
          <cell r="M83" t="str">
            <v>6 | No Avanzó</v>
          </cell>
        </row>
        <row r="84">
          <cell r="C84" t="str">
            <v>Rocio Franco</v>
          </cell>
          <cell r="L84" t="str">
            <v>▼</v>
          </cell>
          <cell r="M84" t="str">
            <v>6 | No Avanzó</v>
          </cell>
        </row>
        <row r="85">
          <cell r="C85" t="str">
            <v>GALUP SRL</v>
          </cell>
          <cell r="L85" t="str">
            <v>▼</v>
          </cell>
          <cell r="M85" t="str">
            <v>6 | No Avanzó</v>
          </cell>
        </row>
        <row r="86">
          <cell r="C86" t="str">
            <v>Textil Fibrex</v>
          </cell>
          <cell r="L86" t="str">
            <v>▼</v>
          </cell>
          <cell r="M86" t="str">
            <v>6 | No Avanzó</v>
          </cell>
        </row>
        <row r="87">
          <cell r="C87" t="str">
            <v>TEODORA</v>
          </cell>
          <cell r="L87" t="str">
            <v>▼</v>
          </cell>
          <cell r="M87" t="str">
            <v>6 | No Avanzó</v>
          </cell>
        </row>
        <row r="88">
          <cell r="C88" t="str">
            <v>Bureau Veritas</v>
          </cell>
          <cell r="L88" t="str">
            <v>▼</v>
          </cell>
          <cell r="M88" t="str">
            <v>6 | No Avanzó</v>
          </cell>
        </row>
        <row r="89">
          <cell r="C89" t="str">
            <v>CYAC SRL</v>
          </cell>
          <cell r="L89" t="str">
            <v>▼</v>
          </cell>
          <cell r="M89" t="str">
            <v>6 | No Avanzó</v>
          </cell>
        </row>
        <row r="90">
          <cell r="C90" t="str">
            <v>Di Gilio Hermanos e Hijos SA</v>
          </cell>
          <cell r="L90" t="str">
            <v>▼</v>
          </cell>
          <cell r="M90" t="str">
            <v>6 | No Avanzó</v>
          </cell>
        </row>
        <row r="91">
          <cell r="C91" t="str">
            <v>Madesa Muebles</v>
          </cell>
          <cell r="L91" t="str">
            <v>▼</v>
          </cell>
          <cell r="M91" t="str">
            <v>6 | No Avanzó</v>
          </cell>
        </row>
        <row r="92">
          <cell r="C92" t="str">
            <v>GATES ARGENTINA SA</v>
          </cell>
          <cell r="L92" t="str">
            <v>▼</v>
          </cell>
          <cell r="M92" t="str">
            <v>6 | No Avanzó</v>
          </cell>
        </row>
        <row r="93">
          <cell r="C93" t="str">
            <v>Defisa srl</v>
          </cell>
          <cell r="L93" t="str">
            <v>▼</v>
          </cell>
          <cell r="M93" t="str">
            <v>6 | No Avanzó</v>
          </cell>
        </row>
        <row r="94">
          <cell r="C94" t="str">
            <v>Pagano Limpieza</v>
          </cell>
          <cell r="L94" t="str">
            <v>▼</v>
          </cell>
          <cell r="M94" t="str">
            <v>6 | No Avanzó</v>
          </cell>
        </row>
        <row r="95">
          <cell r="C95" t="str">
            <v>Divermente</v>
          </cell>
          <cell r="L95" t="str">
            <v>▼</v>
          </cell>
          <cell r="M95" t="str">
            <v>6 | No Avanzó</v>
          </cell>
        </row>
        <row r="96">
          <cell r="C96" t="str">
            <v>Ecig</v>
          </cell>
          <cell r="L96" t="str">
            <v>▼</v>
          </cell>
          <cell r="M96" t="str">
            <v>6 | No Avanzó</v>
          </cell>
        </row>
        <row r="97">
          <cell r="C97" t="str">
            <v>Altavi SA</v>
          </cell>
          <cell r="L97" t="str">
            <v>▼</v>
          </cell>
          <cell r="M97" t="str">
            <v>6 | No Avanzó</v>
          </cell>
        </row>
        <row r="98">
          <cell r="C98" t="str">
            <v xml:space="preserve"> IAR METAL</v>
          </cell>
          <cell r="L98" t="str">
            <v>▼</v>
          </cell>
          <cell r="M98" t="str">
            <v>6 | No Avanzó</v>
          </cell>
        </row>
        <row r="99">
          <cell r="C99" t="str">
            <v>Don Ignacio</v>
          </cell>
          <cell r="L99" t="str">
            <v>▼</v>
          </cell>
          <cell r="M99" t="str">
            <v>6 | No Avanzó</v>
          </cell>
        </row>
        <row r="100">
          <cell r="C100" t="str">
            <v>HELLERMANN TYTON SRL</v>
          </cell>
          <cell r="L100" t="str">
            <v>▼</v>
          </cell>
          <cell r="M100" t="str">
            <v>6 | No Avanzó</v>
          </cell>
        </row>
        <row r="101">
          <cell r="C101" t="str">
            <v>Rizo s.a</v>
          </cell>
          <cell r="L101" t="str">
            <v>▼</v>
          </cell>
          <cell r="M101" t="str">
            <v>6 | No Avanzó</v>
          </cell>
        </row>
        <row r="102">
          <cell r="C102" t="str">
            <v>Bamboo Viandas</v>
          </cell>
          <cell r="L102" t="str">
            <v>▼</v>
          </cell>
          <cell r="M102" t="str">
            <v>6 | No Avanzó</v>
          </cell>
        </row>
        <row r="103">
          <cell r="C103" t="str">
            <v>Diagnostic Medic</v>
          </cell>
          <cell r="L103" t="str">
            <v>▼</v>
          </cell>
          <cell r="M103" t="str">
            <v>6 | No Avanzó</v>
          </cell>
        </row>
        <row r="104">
          <cell r="C104" t="str">
            <v>Lumma</v>
          </cell>
          <cell r="L104" t="str">
            <v>▼</v>
          </cell>
          <cell r="M104" t="str">
            <v>6 | No Avanzó</v>
          </cell>
        </row>
        <row r="105">
          <cell r="C105" t="str">
            <v>Brogas S.A</v>
          </cell>
          <cell r="L105" t="str">
            <v>▼</v>
          </cell>
          <cell r="M105" t="str">
            <v>6 | No Avanzó</v>
          </cell>
        </row>
        <row r="106">
          <cell r="C106" t="str">
            <v>Speed Unlimited</v>
          </cell>
          <cell r="L106" t="str">
            <v>▼</v>
          </cell>
          <cell r="M106" t="str">
            <v>6 | No Avanzó</v>
          </cell>
        </row>
        <row r="107">
          <cell r="C107" t="str">
            <v>Limpiolux</v>
          </cell>
          <cell r="L107" t="str">
            <v>▼</v>
          </cell>
          <cell r="M107" t="str">
            <v>6 | No Avanzó</v>
          </cell>
        </row>
        <row r="108">
          <cell r="C108" t="str">
            <v>Ipar Plasticos</v>
          </cell>
          <cell r="L108" t="str">
            <v>▼</v>
          </cell>
          <cell r="M108" t="str">
            <v>6 | No Avanzó</v>
          </cell>
        </row>
        <row r="109">
          <cell r="C109" t="str">
            <v>Rec.zoom</v>
          </cell>
          <cell r="L109" t="str">
            <v>▼</v>
          </cell>
          <cell r="M109" t="str">
            <v>6 | No Avanzó</v>
          </cell>
        </row>
        <row r="110">
          <cell r="C110" t="str">
            <v>Argenprom</v>
          </cell>
          <cell r="L110" t="str">
            <v>▼</v>
          </cell>
          <cell r="M110" t="str">
            <v>6 | No Avanzó</v>
          </cell>
        </row>
        <row r="111">
          <cell r="C111" t="str">
            <v>GPM SA</v>
          </cell>
          <cell r="L111" t="str">
            <v>▼</v>
          </cell>
          <cell r="M111" t="str">
            <v>6 | No Avanzó</v>
          </cell>
        </row>
        <row r="112">
          <cell r="C112" t="str">
            <v>Cabana magdalena</v>
          </cell>
          <cell r="L112" t="str">
            <v>▼</v>
          </cell>
          <cell r="M112" t="str">
            <v>6 | No Avanzó</v>
          </cell>
        </row>
        <row r="113">
          <cell r="C113" t="str">
            <v>Giuliano Salazar</v>
          </cell>
          <cell r="L113" t="str">
            <v>▼</v>
          </cell>
          <cell r="M113" t="str">
            <v>6 | No Avanzó</v>
          </cell>
        </row>
        <row r="114">
          <cell r="C114" t="str">
            <v>Balcami</v>
          </cell>
          <cell r="L114" t="str">
            <v>▼</v>
          </cell>
          <cell r="M114" t="str">
            <v>6 | No Avanzó</v>
          </cell>
        </row>
        <row r="115">
          <cell r="C115" t="str">
            <v>Martin Lizondo</v>
          </cell>
          <cell r="L115" t="str">
            <v>▼</v>
          </cell>
          <cell r="M115" t="str">
            <v>6 | No Avanzó</v>
          </cell>
        </row>
        <row r="116">
          <cell r="C116" t="str">
            <v>Famiglia Unitta</v>
          </cell>
          <cell r="L116" t="str">
            <v>▼</v>
          </cell>
          <cell r="M116" t="str">
            <v>6 | No Avanzó</v>
          </cell>
        </row>
        <row r="117">
          <cell r="C117" t="str">
            <v>Green Deco</v>
          </cell>
          <cell r="L117" t="str">
            <v>▼</v>
          </cell>
          <cell r="M117" t="str">
            <v>6 | No Avanzó</v>
          </cell>
        </row>
        <row r="118">
          <cell r="C118" t="str">
            <v>PRO-EVO NEGOCIOS</v>
          </cell>
          <cell r="L118" t="str">
            <v>▼</v>
          </cell>
          <cell r="M118" t="str">
            <v>6 | No Avanzó</v>
          </cell>
        </row>
        <row r="119">
          <cell r="C119" t="str">
            <v>AK MATERIALES ELECTRICOS</v>
          </cell>
          <cell r="L119" t="str">
            <v>▼</v>
          </cell>
          <cell r="M119" t="str">
            <v>6 | No Avanzó</v>
          </cell>
        </row>
        <row r="120">
          <cell r="C120" t="str">
            <v>DELBRU SRL</v>
          </cell>
          <cell r="L120" t="str">
            <v>▼</v>
          </cell>
          <cell r="M120" t="str">
            <v>6 | No Avanzó</v>
          </cell>
        </row>
        <row r="121">
          <cell r="C121" t="str">
            <v>Massmetal</v>
          </cell>
          <cell r="L121" t="str">
            <v>▼</v>
          </cell>
          <cell r="M121" t="str">
            <v>6 | No Avanzó</v>
          </cell>
        </row>
        <row r="122">
          <cell r="C122" t="str">
            <v>karatex</v>
          </cell>
          <cell r="L122" t="str">
            <v>▼</v>
          </cell>
          <cell r="M122" t="str">
            <v>6 | No Avanzó</v>
          </cell>
        </row>
        <row r="123">
          <cell r="C123" t="str">
            <v>Poly-Paint S.A.</v>
          </cell>
          <cell r="L123" t="str">
            <v>▼</v>
          </cell>
          <cell r="M123" t="str">
            <v>6 | No Avanzó</v>
          </cell>
        </row>
        <row r="124">
          <cell r="C124" t="str">
            <v>Todo Sobre Mi</v>
          </cell>
          <cell r="L124" t="str">
            <v>▼</v>
          </cell>
          <cell r="M124" t="str">
            <v>6 | No Avanzó</v>
          </cell>
        </row>
        <row r="125">
          <cell r="C125" t="str">
            <v>Casa Manu SRL</v>
          </cell>
          <cell r="L125" t="str">
            <v>▼</v>
          </cell>
          <cell r="M125" t="str">
            <v>6 | No Avanzó</v>
          </cell>
        </row>
        <row r="126">
          <cell r="C126" t="str">
            <v>Equipel</v>
          </cell>
          <cell r="L126" t="str">
            <v>▼</v>
          </cell>
          <cell r="M126" t="str">
            <v>6 | No Avanzó</v>
          </cell>
        </row>
        <row r="127">
          <cell r="C127" t="str">
            <v>Viviana Chaves - PAGINA INTERNACIONAL</v>
          </cell>
          <cell r="L127" t="str">
            <v>▼</v>
          </cell>
          <cell r="M127" t="str">
            <v>6 | No Avanzó</v>
          </cell>
        </row>
        <row r="128">
          <cell r="C128" t="str">
            <v>Fatze srl</v>
          </cell>
          <cell r="L128" t="str">
            <v>▼</v>
          </cell>
          <cell r="M128" t="str">
            <v>6 | No Avanzó</v>
          </cell>
        </row>
        <row r="129">
          <cell r="C129" t="str">
            <v>Libra Seguros</v>
          </cell>
          <cell r="L129" t="str">
            <v>▼</v>
          </cell>
          <cell r="M129" t="str">
            <v>6 | No Avanzó</v>
          </cell>
        </row>
        <row r="130">
          <cell r="C130" t="str">
            <v>INDIGO ALIMENTOS</v>
          </cell>
          <cell r="L130" t="str">
            <v>▼</v>
          </cell>
          <cell r="M130" t="str">
            <v>6 | No Avanzó</v>
          </cell>
        </row>
        <row r="131">
          <cell r="C131" t="str">
            <v>Eslingar S.A.</v>
          </cell>
          <cell r="L131" t="str">
            <v>▼</v>
          </cell>
          <cell r="M131" t="str">
            <v>6 | No Avanzó</v>
          </cell>
        </row>
        <row r="132">
          <cell r="C132" t="str">
            <v>Diego Salvatierra</v>
          </cell>
          <cell r="L132" t="str">
            <v>▼</v>
          </cell>
          <cell r="M132" t="str">
            <v>6 | No Avanzó</v>
          </cell>
        </row>
        <row r="133">
          <cell r="C133" t="str">
            <v>Metalurgica Tesio s.a</v>
          </cell>
          <cell r="L133" t="str">
            <v>▼</v>
          </cell>
          <cell r="M133" t="str">
            <v>6 | No Avanzó</v>
          </cell>
        </row>
        <row r="134">
          <cell r="C134" t="str">
            <v>Industrias SICA</v>
          </cell>
          <cell r="L134" t="str">
            <v>▼</v>
          </cell>
          <cell r="M134" t="str">
            <v>6 | No Avanzó</v>
          </cell>
        </row>
        <row r="135">
          <cell r="C135" t="str">
            <v>Voolkia SA</v>
          </cell>
          <cell r="L135" t="str">
            <v>▼</v>
          </cell>
          <cell r="M135" t="str">
            <v>6 | No Avanzó</v>
          </cell>
        </row>
        <row r="136">
          <cell r="C136" t="str">
            <v>Grupo Cepas</v>
          </cell>
          <cell r="L136" t="str">
            <v>▼</v>
          </cell>
          <cell r="M136" t="str">
            <v>6 | No Avanzó</v>
          </cell>
        </row>
        <row r="137">
          <cell r="C137" t="str">
            <v>Wassington S.A.C.I.F.e.I</v>
          </cell>
          <cell r="L137" t="str">
            <v>▼</v>
          </cell>
          <cell r="M137" t="str">
            <v>6 | No Avanzó</v>
          </cell>
        </row>
        <row r="138">
          <cell r="C138" t="str">
            <v>SEBIGUS SRL</v>
          </cell>
          <cell r="L138" t="str">
            <v>▼</v>
          </cell>
          <cell r="M138" t="str">
            <v>6 | No Avanzó</v>
          </cell>
        </row>
        <row r="139">
          <cell r="C139" t="str">
            <v>APOLO’S SRL</v>
          </cell>
          <cell r="L139" t="str">
            <v>▼</v>
          </cell>
          <cell r="M139" t="str">
            <v>6 | No Avanzó</v>
          </cell>
        </row>
        <row r="140">
          <cell r="C140" t="str">
            <v>Daisys Personalizados</v>
          </cell>
          <cell r="L140" t="str">
            <v>▼</v>
          </cell>
          <cell r="M140" t="str">
            <v>6 | No Avanzó</v>
          </cell>
        </row>
        <row r="141">
          <cell r="C141" t="str">
            <v>Nextagro</v>
          </cell>
          <cell r="L141" t="str">
            <v>▼</v>
          </cell>
          <cell r="M141" t="str">
            <v>6 | No Avanzó</v>
          </cell>
        </row>
        <row r="142">
          <cell r="C142" t="str">
            <v>Denucio</v>
          </cell>
          <cell r="L142" t="str">
            <v>▼</v>
          </cell>
          <cell r="M142" t="str">
            <v>6 | No Avanzó</v>
          </cell>
        </row>
        <row r="143">
          <cell r="C143" t="str">
            <v>Rapeca S.A.</v>
          </cell>
          <cell r="L143" t="str">
            <v>▼</v>
          </cell>
          <cell r="M143" t="str">
            <v>6 | No Avanzó</v>
          </cell>
        </row>
        <row r="144">
          <cell r="C144" t="str">
            <v>balanceados don david</v>
          </cell>
          <cell r="L144" t="str">
            <v>▼</v>
          </cell>
          <cell r="M144" t="str">
            <v>6 | No Avanzó</v>
          </cell>
        </row>
        <row r="145">
          <cell r="C145" t="str">
            <v>Xeristal</v>
          </cell>
          <cell r="L145" t="str">
            <v>▼</v>
          </cell>
          <cell r="M145" t="str">
            <v>6 | No Avanzó</v>
          </cell>
        </row>
        <row r="146">
          <cell r="C146" t="str">
            <v>GRUPO ASAP</v>
          </cell>
          <cell r="L146" t="str">
            <v>▼</v>
          </cell>
          <cell r="M146" t="str">
            <v>6 | No Avanzó</v>
          </cell>
        </row>
        <row r="147">
          <cell r="C147" t="str">
            <v>Metalúrgica Los Arroyos SRL</v>
          </cell>
          <cell r="L147" t="str">
            <v>▼</v>
          </cell>
          <cell r="M147" t="str">
            <v>6 | No Avanzó</v>
          </cell>
        </row>
        <row r="148">
          <cell r="C148" t="str">
            <v xml:space="preserve">Huerta Municipal Río Ceballos </v>
          </cell>
          <cell r="L148" t="str">
            <v>▼</v>
          </cell>
          <cell r="M148" t="str">
            <v>6 | No Avanzó</v>
          </cell>
        </row>
        <row r="149">
          <cell r="C149" t="str">
            <v>Happy Food</v>
          </cell>
          <cell r="L149" t="str">
            <v>▼</v>
          </cell>
          <cell r="M149" t="str">
            <v>6 | No Avanzó</v>
          </cell>
        </row>
        <row r="150">
          <cell r="C150" t="str">
            <v>Franc Wine</v>
          </cell>
          <cell r="L150" t="str">
            <v>▼</v>
          </cell>
          <cell r="M150" t="str">
            <v>6 | No Avanzó</v>
          </cell>
        </row>
        <row r="151">
          <cell r="C151" t="str">
            <v>Bona maderas</v>
          </cell>
          <cell r="L151" t="str">
            <v>▼</v>
          </cell>
          <cell r="M151" t="str">
            <v>6 | No Avanzó</v>
          </cell>
        </row>
        <row r="152">
          <cell r="C152" t="str">
            <v xml:space="preserve">Mengarelli Martin </v>
          </cell>
          <cell r="L152" t="str">
            <v>▼</v>
          </cell>
          <cell r="M152" t="str">
            <v>6 | No Avanzó</v>
          </cell>
        </row>
        <row r="153">
          <cell r="C153" t="str">
            <v>Unopack</v>
          </cell>
          <cell r="L153" t="str">
            <v>▼</v>
          </cell>
          <cell r="M153" t="str">
            <v>6 | No Avanzó</v>
          </cell>
        </row>
        <row r="154">
          <cell r="C154" t="str">
            <v>diego glaubart</v>
          </cell>
          <cell r="L154" t="str">
            <v>▼</v>
          </cell>
          <cell r="M154" t="str">
            <v>6 | No Avanzó</v>
          </cell>
        </row>
        <row r="155">
          <cell r="C155" t="str">
            <v>Romina Ferrizo</v>
          </cell>
          <cell r="L155" t="str">
            <v>▼</v>
          </cell>
          <cell r="M155" t="str">
            <v>6 | No Avanzó</v>
          </cell>
        </row>
        <row r="156">
          <cell r="C156" t="str">
            <v>Cabo blanco</v>
          </cell>
          <cell r="L156" t="str">
            <v>▼</v>
          </cell>
          <cell r="M156" t="str">
            <v>6 | No Avanzó</v>
          </cell>
        </row>
        <row r="157">
          <cell r="C157" t="str">
            <v>Smams</v>
          </cell>
          <cell r="L157" t="str">
            <v>▼</v>
          </cell>
          <cell r="M157" t="str">
            <v>6 | No Avanzó</v>
          </cell>
        </row>
        <row r="158">
          <cell r="C158" t="str">
            <v>Municipalidad de La Falda</v>
          </cell>
          <cell r="L158" t="str">
            <v>▼</v>
          </cell>
          <cell r="M158" t="str">
            <v>6 | No Avanzó</v>
          </cell>
        </row>
        <row r="159">
          <cell r="C159" t="str">
            <v>Baires Analitica</v>
          </cell>
          <cell r="L159" t="str">
            <v>▼</v>
          </cell>
          <cell r="M159" t="str">
            <v>6 | No Avanzó</v>
          </cell>
        </row>
        <row r="160">
          <cell r="C160" t="str">
            <v>Green Computer</v>
          </cell>
          <cell r="L160" t="str">
            <v>▼</v>
          </cell>
          <cell r="M160" t="str">
            <v>6 | No Avanzó</v>
          </cell>
        </row>
        <row r="161">
          <cell r="C161" t="str">
            <v>Metalúrgica Roma S.A.</v>
          </cell>
          <cell r="L161" t="str">
            <v>▼</v>
          </cell>
          <cell r="M161" t="str">
            <v>6 | No Avanzó</v>
          </cell>
        </row>
        <row r="162">
          <cell r="C162" t="str">
            <v>Distribuidora ion</v>
          </cell>
          <cell r="L162" t="str">
            <v>▼</v>
          </cell>
          <cell r="M162" t="str">
            <v>6 | No Avanzó</v>
          </cell>
        </row>
        <row r="163">
          <cell r="C163" t="str">
            <v>Egadgets</v>
          </cell>
          <cell r="L163" t="str">
            <v>▼</v>
          </cell>
          <cell r="M163" t="str">
            <v>6 | No Avanzó</v>
          </cell>
        </row>
        <row r="164">
          <cell r="C164" t="str">
            <v>Italcosmetica SA</v>
          </cell>
          <cell r="L164" t="str">
            <v>▼</v>
          </cell>
          <cell r="M164" t="str">
            <v>6 | No Avanzó</v>
          </cell>
        </row>
        <row r="165">
          <cell r="C165" t="str">
            <v>ABARKAR</v>
          </cell>
          <cell r="L165" t="str">
            <v>▼</v>
          </cell>
          <cell r="M165" t="str">
            <v>6 | No Avanzó</v>
          </cell>
        </row>
        <row r="166">
          <cell r="C166" t="str">
            <v>MAZALOSA SA</v>
          </cell>
          <cell r="L166" t="str">
            <v>▼</v>
          </cell>
          <cell r="M166" t="str">
            <v>6 | No Avanzó</v>
          </cell>
        </row>
        <row r="167">
          <cell r="C167" t="str">
            <v>Boxdi S.A</v>
          </cell>
          <cell r="L167" t="str">
            <v>▼</v>
          </cell>
          <cell r="M167" t="str">
            <v>6 | No Avanzó</v>
          </cell>
        </row>
        <row r="168">
          <cell r="C168" t="str">
            <v>VIDPIA SAICF</v>
          </cell>
          <cell r="L168" t="str">
            <v>▼</v>
          </cell>
          <cell r="M168" t="str">
            <v>6 | No Avanzó</v>
          </cell>
        </row>
        <row r="169">
          <cell r="C169" t="str">
            <v>Laboratorios Esme SAIC</v>
          </cell>
          <cell r="L169" t="str">
            <v>▼</v>
          </cell>
          <cell r="M169" t="str">
            <v>6 | No Avanzó</v>
          </cell>
        </row>
        <row r="170">
          <cell r="C170" t="str">
            <v>Guchi Calzados</v>
          </cell>
          <cell r="L170" t="str">
            <v>▼</v>
          </cell>
          <cell r="M170" t="str">
            <v>6 | No Avanzó</v>
          </cell>
        </row>
        <row r="171">
          <cell r="C171" t="str">
            <v xml:space="preserve">LAUTIN </v>
          </cell>
          <cell r="L171" t="str">
            <v>▼</v>
          </cell>
          <cell r="M171" t="str">
            <v>6 | No Avanzó</v>
          </cell>
        </row>
        <row r="172">
          <cell r="C172" t="str">
            <v>Tembici</v>
          </cell>
          <cell r="L172" t="str">
            <v>▼</v>
          </cell>
          <cell r="M172" t="str">
            <v>6 | No Avanzó</v>
          </cell>
        </row>
        <row r="173">
          <cell r="C173" t="str">
            <v>Guedikian</v>
          </cell>
          <cell r="L173" t="str">
            <v>▼</v>
          </cell>
          <cell r="M173" t="str">
            <v>6 | No Avanzó</v>
          </cell>
        </row>
        <row r="174">
          <cell r="C174" t="str">
            <v>Laboratorio Dr Rapela</v>
          </cell>
          <cell r="L174" t="str">
            <v>▼</v>
          </cell>
          <cell r="M174" t="str">
            <v>6 | No Avanzó</v>
          </cell>
        </row>
        <row r="175">
          <cell r="C175" t="str">
            <v>CONCIENCIA SOSTENIBLE SA</v>
          </cell>
          <cell r="L175" t="str">
            <v>▼</v>
          </cell>
          <cell r="M175" t="str">
            <v>6 | No Avanzó</v>
          </cell>
        </row>
        <row r="176">
          <cell r="C176" t="str">
            <v>Italpapelera</v>
          </cell>
          <cell r="L176" t="str">
            <v>▼</v>
          </cell>
          <cell r="M176" t="str">
            <v>6 | No Avanzó</v>
          </cell>
        </row>
        <row r="177">
          <cell r="C177" t="str">
            <v>Adra Electronica</v>
          </cell>
          <cell r="L177" t="str">
            <v>▼</v>
          </cell>
          <cell r="M177" t="str">
            <v>6 | No Avanzó</v>
          </cell>
        </row>
        <row r="178">
          <cell r="C178" t="str">
            <v>Eterno Paisaje</v>
          </cell>
          <cell r="L178" t="str">
            <v>▼</v>
          </cell>
          <cell r="M178" t="str">
            <v>6 | No Avanzó</v>
          </cell>
        </row>
        <row r="179">
          <cell r="C179" t="str">
            <v>Deyna</v>
          </cell>
          <cell r="L179" t="str">
            <v>▼</v>
          </cell>
          <cell r="M179" t="str">
            <v>6 | No Avanzó</v>
          </cell>
        </row>
        <row r="180">
          <cell r="C180" t="str">
            <v>TAVAL SA</v>
          </cell>
          <cell r="L180" t="str">
            <v>▼</v>
          </cell>
          <cell r="M180" t="str">
            <v>6 | No Avanzó</v>
          </cell>
        </row>
        <row r="181">
          <cell r="C181" t="str">
            <v>NOA Regalos empresariales</v>
          </cell>
          <cell r="L181" t="str">
            <v>▼</v>
          </cell>
          <cell r="M181" t="str">
            <v>6 | No Avanzó</v>
          </cell>
        </row>
        <row r="182">
          <cell r="C182" t="str">
            <v xml:space="preserve">Nelio Raul Pignatta y Cia SA </v>
          </cell>
          <cell r="L182" t="str">
            <v>▼</v>
          </cell>
          <cell r="M182" t="str">
            <v>6 | No Avanzó</v>
          </cell>
        </row>
        <row r="183">
          <cell r="C183" t="str">
            <v>Dr Rozenberg</v>
          </cell>
          <cell r="L183" t="str">
            <v>▼</v>
          </cell>
          <cell r="M183" t="str">
            <v>6 | No Avanzó</v>
          </cell>
        </row>
        <row r="184">
          <cell r="C184" t="str">
            <v>Optica Veo</v>
          </cell>
          <cell r="L184" t="str">
            <v>▼</v>
          </cell>
          <cell r="M184" t="str">
            <v>6 | No Avanzó</v>
          </cell>
        </row>
        <row r="185">
          <cell r="C185" t="str">
            <v>OROGAR SRL</v>
          </cell>
          <cell r="L185" t="str">
            <v>▼</v>
          </cell>
          <cell r="M185" t="str">
            <v>6 | No Avanzó</v>
          </cell>
        </row>
        <row r="186">
          <cell r="C186" t="str">
            <v>Patagonia Bytes SRL</v>
          </cell>
          <cell r="L186" t="str">
            <v>▼</v>
          </cell>
          <cell r="M186" t="str">
            <v>6 | No Avanzó</v>
          </cell>
        </row>
        <row r="187">
          <cell r="C187" t="str">
            <v>FLINGDAY SA</v>
          </cell>
          <cell r="L187" t="str">
            <v>▼</v>
          </cell>
          <cell r="M187" t="str">
            <v>6 | No Avanzó</v>
          </cell>
        </row>
        <row r="188">
          <cell r="C188" t="str">
            <v>Nanay Shop</v>
          </cell>
          <cell r="L188" t="str">
            <v>▼</v>
          </cell>
          <cell r="M188" t="str">
            <v>6 | No Avanzó</v>
          </cell>
        </row>
        <row r="189">
          <cell r="C189" t="str">
            <v>Nogali</v>
          </cell>
          <cell r="L189" t="str">
            <v>▼</v>
          </cell>
          <cell r="M189" t="str">
            <v>6 | No Avanzó</v>
          </cell>
        </row>
        <row r="190">
          <cell r="C190" t="str">
            <v>Sidartex S.A</v>
          </cell>
          <cell r="L190" t="str">
            <v>▼</v>
          </cell>
          <cell r="M190" t="str">
            <v>6 | No Avanzó</v>
          </cell>
        </row>
        <row r="191">
          <cell r="C191" t="str">
            <v>Jallpa</v>
          </cell>
          <cell r="L191" t="str">
            <v>▼</v>
          </cell>
          <cell r="M191" t="str">
            <v>6 | No Avanzó</v>
          </cell>
        </row>
        <row r="192">
          <cell r="C192" t="str">
            <v>ALGODONERA DEL VALLE SA</v>
          </cell>
          <cell r="L192" t="str">
            <v>▼</v>
          </cell>
          <cell r="M192" t="str">
            <v>6 | No Avanzó</v>
          </cell>
        </row>
        <row r="193">
          <cell r="C193" t="str">
            <v>plasticos ban plast srl</v>
          </cell>
          <cell r="L193" t="str">
            <v>▼</v>
          </cell>
          <cell r="M193" t="str">
            <v>6 | No Avanzó</v>
          </cell>
        </row>
        <row r="194">
          <cell r="C194" t="str">
            <v>Petrogreen</v>
          </cell>
          <cell r="L194" t="str">
            <v>▼</v>
          </cell>
          <cell r="M194" t="str">
            <v>6 | No Avanzó</v>
          </cell>
        </row>
        <row r="195">
          <cell r="C195" t="str">
            <v>UNGS</v>
          </cell>
          <cell r="L195" t="str">
            <v>▼</v>
          </cell>
          <cell r="M195" t="str">
            <v>6 | No Avanzó</v>
          </cell>
        </row>
        <row r="196">
          <cell r="C196" t="str">
            <v>INGEMAR</v>
          </cell>
          <cell r="L196" t="str">
            <v>▼</v>
          </cell>
          <cell r="M196" t="str">
            <v>6 | No Avanzó</v>
          </cell>
        </row>
        <row r="197">
          <cell r="C197" t="str">
            <v>Maynar SRL</v>
          </cell>
          <cell r="L197" t="str">
            <v>▼</v>
          </cell>
          <cell r="M197" t="str">
            <v>6 | No Avanzó</v>
          </cell>
        </row>
        <row r="198">
          <cell r="C198" t="str">
            <v>Ronic Sa</v>
          </cell>
          <cell r="L198" t="str">
            <v>▼</v>
          </cell>
          <cell r="M198" t="str">
            <v>6 | No Avanzó</v>
          </cell>
        </row>
        <row r="199">
          <cell r="C199" t="str">
            <v>LIVET</v>
          </cell>
          <cell r="L199" t="str">
            <v>▼</v>
          </cell>
          <cell r="M199" t="str">
            <v>6 | No Avanzó</v>
          </cell>
        </row>
        <row r="200">
          <cell r="C200" t="str">
            <v>Libros X Whatsapp</v>
          </cell>
          <cell r="L200" t="str">
            <v>▼</v>
          </cell>
          <cell r="M200" t="str">
            <v>6 | No Avanzó</v>
          </cell>
        </row>
        <row r="201">
          <cell r="C201" t="str">
            <v>Vecasina</v>
          </cell>
          <cell r="L201" t="str">
            <v>▼</v>
          </cell>
          <cell r="M201" t="str">
            <v>6 | No Avanzó</v>
          </cell>
        </row>
        <row r="202">
          <cell r="C202" t="str">
            <v>Vainn SRL</v>
          </cell>
          <cell r="L202" t="str">
            <v>▼</v>
          </cell>
          <cell r="M202" t="str">
            <v>6 | No Avanzó</v>
          </cell>
        </row>
        <row r="203">
          <cell r="C203" t="str">
            <v xml:space="preserve">Herrajes y Mas </v>
          </cell>
          <cell r="L203" t="str">
            <v>▼</v>
          </cell>
          <cell r="M203" t="str">
            <v>6 | No Avanzó</v>
          </cell>
        </row>
        <row r="204">
          <cell r="C204" t="str">
            <v>Dieguez Estudio Comex</v>
          </cell>
          <cell r="L204" t="str">
            <v>▼</v>
          </cell>
          <cell r="M204" t="str">
            <v>6 | No Avanzó</v>
          </cell>
        </row>
        <row r="205">
          <cell r="C205" t="str">
            <v>christian guevara</v>
          </cell>
          <cell r="L205" t="str">
            <v>▼</v>
          </cell>
          <cell r="M205" t="str">
            <v>6 | No Avanzó</v>
          </cell>
        </row>
        <row r="206">
          <cell r="C206" t="str">
            <v>GATES ARGENTINA SA</v>
          </cell>
          <cell r="L206" t="str">
            <v>▼</v>
          </cell>
          <cell r="M206" t="str">
            <v>6 | No Avanzó</v>
          </cell>
        </row>
        <row r="207">
          <cell r="C207" t="str">
            <v>Country Store</v>
          </cell>
          <cell r="L207" t="str">
            <v>▼</v>
          </cell>
          <cell r="M207" t="str">
            <v>6 | No Avanzó</v>
          </cell>
        </row>
        <row r="208">
          <cell r="C208" t="str">
            <v>Bizland SAU</v>
          </cell>
          <cell r="L208" t="str">
            <v>▼</v>
          </cell>
          <cell r="M208" t="str">
            <v>6 | No Avanzó</v>
          </cell>
        </row>
        <row r="209">
          <cell r="C209" t="str">
            <v>Ind. Mercurio Papaianni</v>
          </cell>
          <cell r="L209" t="str">
            <v>▼</v>
          </cell>
          <cell r="M209" t="str">
            <v>6 | No Avanzó</v>
          </cell>
        </row>
        <row r="210">
          <cell r="C210" t="str">
            <v>Saving Energy</v>
          </cell>
          <cell r="L210" t="str">
            <v>▼</v>
          </cell>
          <cell r="M210" t="str">
            <v>6 | No Avanzó</v>
          </cell>
        </row>
        <row r="211">
          <cell r="C211" t="str">
            <v>Medix Medical Devices</v>
          </cell>
          <cell r="L211" t="str">
            <v>▼</v>
          </cell>
          <cell r="M211" t="str">
            <v>6 | No Avanzó</v>
          </cell>
        </row>
        <row r="212">
          <cell r="C212" t="str">
            <v>kaliteknos s.a.</v>
          </cell>
          <cell r="L212" t="str">
            <v>▼</v>
          </cell>
          <cell r="M212" t="str">
            <v>6 | No Avanzó</v>
          </cell>
        </row>
        <row r="213">
          <cell r="C213" t="str">
            <v>Qero Ecovasos</v>
          </cell>
          <cell r="L213" t="str">
            <v>▼</v>
          </cell>
          <cell r="M213" t="str">
            <v>6 | No Avanzó</v>
          </cell>
        </row>
        <row r="214">
          <cell r="C214" t="str">
            <v xml:space="preserve">PYM </v>
          </cell>
          <cell r="L214" t="str">
            <v>▼</v>
          </cell>
          <cell r="M214" t="str">
            <v>6 | No Avanzó</v>
          </cell>
        </row>
        <row r="215">
          <cell r="C215" t="str">
            <v>Foxsocks</v>
          </cell>
          <cell r="L215" t="str">
            <v>▼</v>
          </cell>
          <cell r="M215" t="str">
            <v>6 | No Avanzó</v>
          </cell>
        </row>
        <row r="216">
          <cell r="C216" t="str">
            <v>Clearskin</v>
          </cell>
          <cell r="L216" t="str">
            <v>▼</v>
          </cell>
          <cell r="M216" t="str">
            <v>6 | No Avanzó</v>
          </cell>
        </row>
        <row r="217">
          <cell r="C217" t="str">
            <v>Probioticar</v>
          </cell>
          <cell r="L217" t="str">
            <v>▼</v>
          </cell>
          <cell r="M217" t="str">
            <v>6 | No Avanzó</v>
          </cell>
        </row>
        <row r="218">
          <cell r="C218" t="str">
            <v>Catus</v>
          </cell>
          <cell r="L218" t="str">
            <v>▼</v>
          </cell>
          <cell r="M218" t="str">
            <v>6 | No Avanzó</v>
          </cell>
        </row>
        <row r="219">
          <cell r="C219" t="str">
            <v>Orbis Mertig SAIC</v>
          </cell>
          <cell r="L219" t="str">
            <v>▼</v>
          </cell>
          <cell r="M219" t="str">
            <v>6 | No Avanzó</v>
          </cell>
        </row>
        <row r="220">
          <cell r="C220" t="str">
            <v>RELD SACIFIA</v>
          </cell>
          <cell r="L220" t="str">
            <v>▼</v>
          </cell>
          <cell r="M220" t="str">
            <v>6 | No Avanzó</v>
          </cell>
        </row>
        <row r="221">
          <cell r="C221" t="str">
            <v>Vapestore.arg</v>
          </cell>
          <cell r="L221" t="str">
            <v>▼</v>
          </cell>
          <cell r="M221" t="str">
            <v>6 | No Avanzó</v>
          </cell>
        </row>
        <row r="222">
          <cell r="C222" t="str">
            <v>barra de balcon</v>
          </cell>
          <cell r="L222" t="str">
            <v>▼</v>
          </cell>
          <cell r="M222" t="str">
            <v>6 | No Avanzó</v>
          </cell>
        </row>
        <row r="223">
          <cell r="C223" t="str">
            <v>Eros Romero</v>
          </cell>
          <cell r="L223" t="str">
            <v>▼</v>
          </cell>
          <cell r="M223" t="str">
            <v>6 | No Avanzó</v>
          </cell>
        </row>
        <row r="224">
          <cell r="C224" t="str">
            <v>ricikloni</v>
          </cell>
          <cell r="L224" t="str">
            <v>▼</v>
          </cell>
          <cell r="M224" t="str">
            <v>6 | No Avanzó</v>
          </cell>
        </row>
        <row r="225">
          <cell r="C225" t="str">
            <v>Medifarm</v>
          </cell>
          <cell r="L225" t="str">
            <v>▼</v>
          </cell>
          <cell r="M225" t="str">
            <v>6 | No Avanzó</v>
          </cell>
        </row>
        <row r="226">
          <cell r="C226" t="str">
            <v>fabian chaves</v>
          </cell>
          <cell r="L226" t="str">
            <v>▼</v>
          </cell>
          <cell r="M226" t="str">
            <v>6 | No Avanzó</v>
          </cell>
        </row>
        <row r="227">
          <cell r="C227" t="str">
            <v>Fermin Martinez</v>
          </cell>
          <cell r="L227" t="str">
            <v>▼</v>
          </cell>
          <cell r="M227" t="str">
            <v>6 | No Avanzó</v>
          </cell>
        </row>
        <row r="228">
          <cell r="C228" t="str">
            <v>Nicaba SRL</v>
          </cell>
          <cell r="L228" t="str">
            <v>▼</v>
          </cell>
          <cell r="M228" t="str">
            <v>6 | No Avanzó</v>
          </cell>
        </row>
        <row r="229">
          <cell r="C229" t="str">
            <v>JUEBIL SRL</v>
          </cell>
          <cell r="L229" t="str">
            <v>▼</v>
          </cell>
          <cell r="M229" t="str">
            <v>6 | No Avanzó</v>
          </cell>
        </row>
        <row r="230">
          <cell r="C230" t="str">
            <v>cotramel</v>
          </cell>
          <cell r="L230" t="str">
            <v>▼</v>
          </cell>
          <cell r="M230" t="str">
            <v>6 | No Avanzó</v>
          </cell>
        </row>
        <row r="231">
          <cell r="C231" t="str">
            <v>AADEE S.A.</v>
          </cell>
          <cell r="L231" t="str">
            <v>▼</v>
          </cell>
          <cell r="M231" t="str">
            <v>6 | No Avanzó</v>
          </cell>
        </row>
        <row r="232">
          <cell r="C232" t="str">
            <v>Mauricio Pasquarelli</v>
          </cell>
          <cell r="L232" t="str">
            <v>▼</v>
          </cell>
          <cell r="M232" t="str">
            <v>6 | No Avanzó</v>
          </cell>
        </row>
        <row r="233">
          <cell r="C233" t="str">
            <v xml:space="preserve">Cristacol </v>
          </cell>
          <cell r="L233" t="str">
            <v>▼</v>
          </cell>
          <cell r="M233" t="str">
            <v>6 | No Avanzó</v>
          </cell>
        </row>
        <row r="234">
          <cell r="C234" t="str">
            <v>Decomoda Mayorista</v>
          </cell>
          <cell r="L234" t="str">
            <v>▼</v>
          </cell>
          <cell r="M234" t="str">
            <v>6 | No Avanzó</v>
          </cell>
        </row>
        <row r="235">
          <cell r="C235" t="str">
            <v xml:space="preserve">Selsa </v>
          </cell>
          <cell r="L235" t="str">
            <v>▼</v>
          </cell>
          <cell r="M235" t="str">
            <v>6 | No Avanzó</v>
          </cell>
        </row>
        <row r="236">
          <cell r="C236" t="str">
            <v>Pyme Al Aula</v>
          </cell>
          <cell r="L236" t="str">
            <v>▼</v>
          </cell>
          <cell r="M236" t="str">
            <v>6 | No Avanzó</v>
          </cell>
        </row>
        <row r="237">
          <cell r="C237" t="str">
            <v>BIDCOM</v>
          </cell>
          <cell r="L237" t="str">
            <v>▼</v>
          </cell>
          <cell r="M237" t="str">
            <v>6 | No Avanzó</v>
          </cell>
        </row>
        <row r="238">
          <cell r="C238" t="str">
            <v>Sanitarios Mitre srl</v>
          </cell>
          <cell r="L238" t="str">
            <v>▼</v>
          </cell>
          <cell r="M238" t="str">
            <v>6 | No Avanzó</v>
          </cell>
        </row>
        <row r="239">
          <cell r="C239" t="str">
            <v>BIOFERTYL</v>
          </cell>
          <cell r="L239" t="str">
            <v>▼</v>
          </cell>
          <cell r="M239" t="str">
            <v>6 | No Avanzó</v>
          </cell>
        </row>
        <row r="240">
          <cell r="C240" t="str">
            <v>Laboratorio Victoria</v>
          </cell>
          <cell r="L240" t="str">
            <v>▼</v>
          </cell>
          <cell r="M240" t="str">
            <v>6 | No Avanzó</v>
          </cell>
        </row>
        <row r="241">
          <cell r="C241" t="str">
            <v>Vestiditos sa</v>
          </cell>
          <cell r="L241" t="str">
            <v>▼</v>
          </cell>
          <cell r="M241" t="str">
            <v>6 | No Avanzó</v>
          </cell>
        </row>
        <row r="242">
          <cell r="C242" t="str">
            <v>Sukidesu SAS</v>
          </cell>
          <cell r="L242" t="str">
            <v>▼</v>
          </cell>
          <cell r="M242" t="str">
            <v>6 | No Avanzó</v>
          </cell>
        </row>
        <row r="243">
          <cell r="C243" t="str">
            <v>AutoDrive</v>
          </cell>
          <cell r="L243" t="str">
            <v>▼</v>
          </cell>
          <cell r="M243" t="str">
            <v>6 | No Avanzó</v>
          </cell>
        </row>
        <row r="244">
          <cell r="C244" t="str">
            <v>Ziel Technology</v>
          </cell>
          <cell r="L244" t="str">
            <v>▼</v>
          </cell>
          <cell r="M244" t="str">
            <v>6 | No Avanzó</v>
          </cell>
        </row>
        <row r="245">
          <cell r="C245" t="str">
            <v>Laboratorios Andromaco</v>
          </cell>
          <cell r="L245" t="str">
            <v>▼</v>
          </cell>
          <cell r="M245" t="str">
            <v>6 | No Avanzó</v>
          </cell>
        </row>
        <row r="246">
          <cell r="C246" t="str">
            <v>intek</v>
          </cell>
          <cell r="L246" t="str">
            <v>▼</v>
          </cell>
          <cell r="M246" t="str">
            <v>6 | No Avanzó</v>
          </cell>
        </row>
        <row r="247">
          <cell r="C247" t="str">
            <v>Perfume Adicta - Cheeryl</v>
          </cell>
          <cell r="L247" t="str">
            <v>▼</v>
          </cell>
          <cell r="M247" t="str">
            <v>6 | No Avanzó</v>
          </cell>
        </row>
        <row r="248">
          <cell r="C248" t="str">
            <v>bioforma</v>
          </cell>
          <cell r="L248" t="str">
            <v>▼</v>
          </cell>
          <cell r="M248" t="str">
            <v>6 | No Avanzó</v>
          </cell>
        </row>
        <row r="249">
          <cell r="C249" t="str">
            <v>MAXTECH</v>
          </cell>
          <cell r="L249" t="str">
            <v>▼</v>
          </cell>
          <cell r="M249" t="str">
            <v>6 | No Avanzó</v>
          </cell>
        </row>
        <row r="250">
          <cell r="C250" t="str">
            <v xml:space="preserve">Refillkit </v>
          </cell>
          <cell r="L250" t="str">
            <v>▼</v>
          </cell>
          <cell r="M250" t="str">
            <v>6 | No Avanzó</v>
          </cell>
        </row>
        <row r="251">
          <cell r="C251" t="str">
            <v>MOG SUPPLY</v>
          </cell>
          <cell r="L251" t="str">
            <v>▼</v>
          </cell>
          <cell r="M251" t="str">
            <v>6 | No Avanzó</v>
          </cell>
        </row>
        <row r="252">
          <cell r="C252" t="str">
            <v>Total Home SA</v>
          </cell>
          <cell r="L252" t="str">
            <v>▼</v>
          </cell>
          <cell r="M252" t="str">
            <v>6 | No Avanzó</v>
          </cell>
        </row>
        <row r="253">
          <cell r="C253" t="str">
            <v>GUILLEN SA</v>
          </cell>
          <cell r="L253" t="str">
            <v>▼</v>
          </cell>
          <cell r="M253" t="str">
            <v>6 | No Avanzó</v>
          </cell>
        </row>
        <row r="254">
          <cell r="C254" t="str">
            <v>Piet</v>
          </cell>
          <cell r="L254" t="str">
            <v>▼</v>
          </cell>
          <cell r="M254" t="str">
            <v>6 | No Avanzó</v>
          </cell>
        </row>
        <row r="255">
          <cell r="C255" t="str">
            <v>VANESA DURAN SA</v>
          </cell>
          <cell r="L255" t="str">
            <v>▼</v>
          </cell>
          <cell r="M255" t="str">
            <v>6 | No Avanzó</v>
          </cell>
        </row>
        <row r="256">
          <cell r="C256" t="str">
            <v>surplast</v>
          </cell>
          <cell r="L256" t="str">
            <v>▼</v>
          </cell>
          <cell r="M256" t="str">
            <v>6 | No Avanzó</v>
          </cell>
        </row>
        <row r="257">
          <cell r="C257" t="str">
            <v>Federico Teran</v>
          </cell>
          <cell r="L257" t="str">
            <v>▼</v>
          </cell>
          <cell r="M257" t="str">
            <v>6 | No Avanzó</v>
          </cell>
        </row>
        <row r="258">
          <cell r="C258" t="str">
            <v>KYN New Life</v>
          </cell>
          <cell r="L258" t="str">
            <v>▼</v>
          </cell>
          <cell r="M258" t="str">
            <v>6 | No Avanzó</v>
          </cell>
        </row>
        <row r="259">
          <cell r="C259" t="str">
            <v>Anckel</v>
          </cell>
          <cell r="L259" t="str">
            <v>▼</v>
          </cell>
          <cell r="M259" t="str">
            <v>6 | No Avanzó</v>
          </cell>
        </row>
        <row r="260">
          <cell r="C260" t="str">
            <v>Bellavita Cultivos / Ripcom Sas</v>
          </cell>
          <cell r="L260" t="str">
            <v>▼</v>
          </cell>
          <cell r="M260" t="str">
            <v>6 | No Avanzó</v>
          </cell>
        </row>
        <row r="261">
          <cell r="C261" t="str">
            <v>FRECOM</v>
          </cell>
          <cell r="L261" t="str">
            <v>▼</v>
          </cell>
          <cell r="M261" t="str">
            <v>6 | No Avanzó</v>
          </cell>
        </row>
        <row r="262">
          <cell r="C262" t="str">
            <v>NELO DISEÑOS</v>
          </cell>
          <cell r="L262" t="str">
            <v>▼</v>
          </cell>
          <cell r="M262" t="str">
            <v>6 | No Avanzó</v>
          </cell>
        </row>
        <row r="263">
          <cell r="C263" t="str">
            <v>DMD International</v>
          </cell>
          <cell r="L263" t="str">
            <v>▼</v>
          </cell>
          <cell r="M263" t="str">
            <v>6 | No Avanzó</v>
          </cell>
        </row>
        <row r="264">
          <cell r="C264" t="str">
            <v>Marvia Creaciones</v>
          </cell>
          <cell r="L264" t="str">
            <v>▼</v>
          </cell>
          <cell r="M264" t="str">
            <v>6 | No Avanzó</v>
          </cell>
        </row>
        <row r="265">
          <cell r="C265" t="str">
            <v>Bralar SRL</v>
          </cell>
          <cell r="L265" t="str">
            <v>▼</v>
          </cell>
          <cell r="M265" t="str">
            <v>6 | No Avanzó</v>
          </cell>
        </row>
        <row r="266">
          <cell r="C266" t="str">
            <v>Dupan Original S.R.L.</v>
          </cell>
          <cell r="L266" t="str">
            <v>▼</v>
          </cell>
          <cell r="M266" t="str">
            <v>6 | No Avanzó</v>
          </cell>
        </row>
        <row r="267">
          <cell r="C267" t="str">
            <v>Sumeru Ayurveda S.A.</v>
          </cell>
          <cell r="L267" t="str">
            <v>▼</v>
          </cell>
          <cell r="M267" t="str">
            <v>6 | No Avanzó</v>
          </cell>
        </row>
        <row r="268">
          <cell r="C268" t="str">
            <v>El Zeibo SRL y Felda SRL</v>
          </cell>
          <cell r="L268" t="str">
            <v>▼</v>
          </cell>
          <cell r="M268" t="str">
            <v>6 | No Avanzó</v>
          </cell>
        </row>
        <row r="269">
          <cell r="C269" t="str">
            <v>Melania Professional</v>
          </cell>
          <cell r="L269" t="str">
            <v>▼</v>
          </cell>
          <cell r="M269" t="str">
            <v>6 | No Avanzó</v>
          </cell>
        </row>
        <row r="270">
          <cell r="C270" t="str">
            <v>Voestalpine</v>
          </cell>
          <cell r="L270" t="str">
            <v>▼</v>
          </cell>
          <cell r="M270" t="str">
            <v>6 | No Avanzó</v>
          </cell>
        </row>
        <row r="271">
          <cell r="C271" t="str">
            <v xml:space="preserve">Herfean franquicias alimenticias </v>
          </cell>
          <cell r="L271" t="str">
            <v>▼</v>
          </cell>
          <cell r="M271" t="str">
            <v>6 | No Avanzó</v>
          </cell>
        </row>
        <row r="272">
          <cell r="C272" t="str">
            <v>Sonda Argentina S.A.</v>
          </cell>
          <cell r="L272" t="str">
            <v>▼</v>
          </cell>
          <cell r="M272" t="str">
            <v>6 | No Avanzó</v>
          </cell>
        </row>
        <row r="273">
          <cell r="C273" t="str">
            <v>CafeImperio</v>
          </cell>
          <cell r="L273" t="str">
            <v>▼</v>
          </cell>
          <cell r="M273" t="str">
            <v>6 | No Avanzó</v>
          </cell>
        </row>
        <row r="274">
          <cell r="C274" t="str">
            <v>SEDA PIC SA</v>
          </cell>
          <cell r="L274" t="str">
            <v>▼</v>
          </cell>
          <cell r="M274" t="str">
            <v>6 | No Avanzó</v>
          </cell>
        </row>
        <row r="275">
          <cell r="C275" t="str">
            <v xml:space="preserve">Digitali </v>
          </cell>
          <cell r="L275" t="str">
            <v>▼</v>
          </cell>
          <cell r="M275" t="str">
            <v>6 | No Avanzó</v>
          </cell>
        </row>
        <row r="276">
          <cell r="C276" t="str">
            <v>INDUSNOR S.A.</v>
          </cell>
          <cell r="L276" t="str">
            <v>▼</v>
          </cell>
          <cell r="M276" t="str">
            <v>6 | No Avanzó</v>
          </cell>
        </row>
        <row r="277">
          <cell r="C277" t="str">
            <v>Wayne Chemical</v>
          </cell>
          <cell r="L277" t="str">
            <v>▼</v>
          </cell>
          <cell r="M277" t="str">
            <v>6 | No Avanzó</v>
          </cell>
        </row>
        <row r="278">
          <cell r="C278" t="str">
            <v>Hogar y Jardin</v>
          </cell>
          <cell r="L278" t="str">
            <v>▼</v>
          </cell>
          <cell r="M278" t="str">
            <v>6 | No Avanzó</v>
          </cell>
        </row>
        <row r="279">
          <cell r="C279" t="str">
            <v>Aeropuertos Argentina 2000 S.A.</v>
          </cell>
          <cell r="L279" t="str">
            <v>▼</v>
          </cell>
          <cell r="M279" t="str">
            <v>6 | No Avanzó</v>
          </cell>
        </row>
        <row r="280">
          <cell r="C280" t="str">
            <v>Argencred - Argencompras</v>
          </cell>
          <cell r="L280" t="str">
            <v>▼</v>
          </cell>
          <cell r="M280" t="str">
            <v>6 | No Avanzó</v>
          </cell>
        </row>
        <row r="281">
          <cell r="C281" t="str">
            <v>ARCOR</v>
          </cell>
          <cell r="L281" t="str">
            <v>▼</v>
          </cell>
          <cell r="M281" t="str">
            <v>6 | No Avanzó</v>
          </cell>
        </row>
        <row r="282">
          <cell r="C282" t="str">
            <v>Satelital Comercio</v>
          </cell>
          <cell r="L282" t="str">
            <v>×</v>
          </cell>
          <cell r="M282" t="str">
            <v>7 | No Viable</v>
          </cell>
        </row>
        <row r="283">
          <cell r="C283" t="str">
            <v>Baterias Montecarlo</v>
          </cell>
          <cell r="L283" t="str">
            <v>×</v>
          </cell>
          <cell r="M283" t="str">
            <v>7 | No Viable</v>
          </cell>
        </row>
        <row r="284">
          <cell r="C284" t="str">
            <v>LANXESS ARGENTINA</v>
          </cell>
          <cell r="L284" t="str">
            <v>×</v>
          </cell>
          <cell r="M284" t="str">
            <v>7 | No Viable</v>
          </cell>
        </row>
        <row r="285">
          <cell r="C285" t="str">
            <v>Sandvik Argentina</v>
          </cell>
          <cell r="L285" t="str">
            <v>×</v>
          </cell>
          <cell r="M285" t="str">
            <v>7 | No Viable</v>
          </cell>
        </row>
        <row r="286">
          <cell r="C286" t="str">
            <v>Sodimac</v>
          </cell>
          <cell r="L286" t="str">
            <v>×</v>
          </cell>
          <cell r="M286" t="str">
            <v>7 | No Viable</v>
          </cell>
        </row>
        <row r="287">
          <cell r="C287" t="str">
            <v>Martin Sosa</v>
          </cell>
          <cell r="L287" t="str">
            <v>×</v>
          </cell>
          <cell r="M287" t="str">
            <v>7 | No Viable</v>
          </cell>
        </row>
        <row r="288">
          <cell r="C288" t="str">
            <v>Solutions</v>
          </cell>
          <cell r="L288" t="str">
            <v>×</v>
          </cell>
          <cell r="M288" t="str">
            <v>7 | No Viable</v>
          </cell>
        </row>
        <row r="289">
          <cell r="C289" t="str">
            <v>XCMG GROUP LATAM</v>
          </cell>
          <cell r="L289" t="str">
            <v>×</v>
          </cell>
          <cell r="M289" t="str">
            <v>7 | No Viable</v>
          </cell>
        </row>
        <row r="290">
          <cell r="C290" t="str">
            <v>Gomu Srl</v>
          </cell>
          <cell r="L290" t="str">
            <v>×</v>
          </cell>
          <cell r="M290" t="str">
            <v>7 | No Viable</v>
          </cell>
        </row>
        <row r="291">
          <cell r="C291" t="str">
            <v>ADUANAR</v>
          </cell>
          <cell r="L291" t="str">
            <v>×</v>
          </cell>
          <cell r="M291" t="str">
            <v>7 | No Viable</v>
          </cell>
        </row>
        <row r="292">
          <cell r="C292" t="str">
            <v>Argen-Glob SRL</v>
          </cell>
          <cell r="L292" t="str">
            <v>×</v>
          </cell>
          <cell r="M292" t="str">
            <v>7 | No Viable</v>
          </cell>
        </row>
        <row r="293">
          <cell r="C293" t="str">
            <v>Intermepro</v>
          </cell>
          <cell r="L293" t="str">
            <v>×</v>
          </cell>
          <cell r="M293" t="str">
            <v>7 | No Viable</v>
          </cell>
        </row>
        <row r="294">
          <cell r="C294" t="str">
            <v>YUGEN SA</v>
          </cell>
          <cell r="L294" t="str">
            <v>×</v>
          </cell>
          <cell r="M294" t="str">
            <v>7 | No Viable</v>
          </cell>
        </row>
        <row r="295">
          <cell r="C295" t="str">
            <v>FAMMA AUTOMOTIVE</v>
          </cell>
          <cell r="L295" t="str">
            <v>×</v>
          </cell>
          <cell r="M295" t="str">
            <v>7 | No Viable</v>
          </cell>
        </row>
        <row r="296">
          <cell r="C296" t="str">
            <v>Evertec</v>
          </cell>
          <cell r="L296" t="str">
            <v>×</v>
          </cell>
          <cell r="M296" t="str">
            <v>7 | No Viable</v>
          </cell>
        </row>
        <row r="297">
          <cell r="C297" t="str">
            <v>Masseube</v>
          </cell>
          <cell r="L297" t="str">
            <v>×</v>
          </cell>
          <cell r="M297" t="str">
            <v>7 | No Viable</v>
          </cell>
        </row>
        <row r="298">
          <cell r="C298" t="str">
            <v>Rigolleau</v>
          </cell>
          <cell r="L298" t="str">
            <v>×</v>
          </cell>
          <cell r="M298" t="str">
            <v>7 | No Viable</v>
          </cell>
        </row>
        <row r="299">
          <cell r="C299" t="str">
            <v>HPC industriales</v>
          </cell>
          <cell r="L299" t="str">
            <v>×</v>
          </cell>
          <cell r="M299" t="str">
            <v>7 | No Viable</v>
          </cell>
        </row>
        <row r="300">
          <cell r="C300" t="str">
            <v>Blanesi sa</v>
          </cell>
          <cell r="L300" t="str">
            <v>×</v>
          </cell>
          <cell r="M300" t="str">
            <v>7 | No Viable</v>
          </cell>
        </row>
        <row r="301">
          <cell r="C301" t="str">
            <v>PUBLICIDAD MAGENTA PYP SA</v>
          </cell>
          <cell r="L301" t="str">
            <v>×</v>
          </cell>
          <cell r="M301" t="str">
            <v>7 | No Viable</v>
          </cell>
        </row>
        <row r="302">
          <cell r="C302" t="str">
            <v>VULCANO SA</v>
          </cell>
          <cell r="L302" t="str">
            <v>×</v>
          </cell>
          <cell r="M302" t="str">
            <v>7 | No Viable</v>
          </cell>
        </row>
        <row r="303">
          <cell r="C303" t="str">
            <v>Piso 2 S.A</v>
          </cell>
          <cell r="L303" t="str">
            <v>×</v>
          </cell>
          <cell r="M303" t="str">
            <v>7 | No Viable</v>
          </cell>
        </row>
        <row r="304">
          <cell r="C304" t="str">
            <v>Embajada De Israel</v>
          </cell>
          <cell r="L304" t="str">
            <v>×</v>
          </cell>
          <cell r="M304" t="str">
            <v>7 | No Viable</v>
          </cell>
        </row>
        <row r="305">
          <cell r="C305" t="str">
            <v>Eblo Gourmet S.A</v>
          </cell>
          <cell r="L305" t="str">
            <v>×</v>
          </cell>
          <cell r="M305" t="str">
            <v>7 | No Viable</v>
          </cell>
        </row>
        <row r="306">
          <cell r="C306" t="str">
            <v>el rapido srl</v>
          </cell>
          <cell r="L306" t="str">
            <v>×</v>
          </cell>
          <cell r="M306" t="str">
            <v>7 | No Viable</v>
          </cell>
        </row>
        <row r="307">
          <cell r="C307" t="str">
            <v>Veolia Water Technologies Argentina</v>
          </cell>
          <cell r="L307" t="str">
            <v>×</v>
          </cell>
          <cell r="M307" t="str">
            <v>7 | No Viable</v>
          </cell>
        </row>
        <row r="308">
          <cell r="C308" t="str">
            <v>PRETOCOM</v>
          </cell>
          <cell r="L308" t="str">
            <v>×</v>
          </cell>
          <cell r="M308" t="str">
            <v>7 | No Viable</v>
          </cell>
        </row>
        <row r="309">
          <cell r="C309" t="str">
            <v>SAIEP</v>
          </cell>
          <cell r="L309" t="str">
            <v>×</v>
          </cell>
          <cell r="M309" t="str">
            <v>7 | No Viable</v>
          </cell>
        </row>
        <row r="310">
          <cell r="C310" t="str">
            <v>Bozenlab SA</v>
          </cell>
          <cell r="L310" t="str">
            <v>×</v>
          </cell>
          <cell r="M310" t="str">
            <v>7 | No Viable</v>
          </cell>
        </row>
        <row r="311">
          <cell r="C311" t="str">
            <v>LX PANTOS ARG SA</v>
          </cell>
          <cell r="L311" t="str">
            <v>×</v>
          </cell>
          <cell r="M311" t="str">
            <v>7 | No Viable</v>
          </cell>
        </row>
        <row r="312">
          <cell r="C312" t="str">
            <v>Paddle</v>
          </cell>
          <cell r="L312" t="str">
            <v>×</v>
          </cell>
          <cell r="M312" t="str">
            <v>7 | No Viable</v>
          </cell>
        </row>
        <row r="313">
          <cell r="C313" t="str">
            <v xml:space="preserve">SERVIBOL VENTAS </v>
          </cell>
          <cell r="L313" t="str">
            <v>×</v>
          </cell>
          <cell r="M313" t="str">
            <v>7 | No Viable</v>
          </cell>
        </row>
        <row r="314">
          <cell r="C314" t="str">
            <v>All in Home</v>
          </cell>
          <cell r="L314" t="str">
            <v>×</v>
          </cell>
          <cell r="M314" t="str">
            <v>7 | No Viable</v>
          </cell>
        </row>
        <row r="315">
          <cell r="C315" t="str">
            <v>Tomas Vukojicic</v>
          </cell>
          <cell r="L315" t="str">
            <v>×</v>
          </cell>
          <cell r="M315" t="str">
            <v>7 | No Viable</v>
          </cell>
        </row>
        <row r="316">
          <cell r="C316" t="str">
            <v>Igalfer SRL</v>
          </cell>
          <cell r="L316" t="str">
            <v>×</v>
          </cell>
          <cell r="M316" t="str">
            <v>7 | No Viable</v>
          </cell>
        </row>
        <row r="317">
          <cell r="C317" t="str">
            <v>Distribuidora Mónaco</v>
          </cell>
          <cell r="L317" t="str">
            <v>×</v>
          </cell>
          <cell r="M317" t="str">
            <v>7 | No Viable</v>
          </cell>
        </row>
        <row r="318">
          <cell r="C318" t="str">
            <v>CIMER</v>
          </cell>
          <cell r="L318" t="str">
            <v>×</v>
          </cell>
          <cell r="M318" t="str">
            <v>7 | No Viable</v>
          </cell>
        </row>
        <row r="319">
          <cell r="C319" t="str">
            <v>Igalfer SRL</v>
          </cell>
          <cell r="L319" t="str">
            <v>×</v>
          </cell>
          <cell r="M319" t="str">
            <v>7 | No Viable</v>
          </cell>
        </row>
        <row r="320">
          <cell r="C320" t="str">
            <v>BAGNOLS</v>
          </cell>
          <cell r="L320" t="str">
            <v>×</v>
          </cell>
          <cell r="M320" t="str">
            <v>7 | No Viable</v>
          </cell>
        </row>
        <row r="321">
          <cell r="C321" t="str">
            <v>La fondiatta</v>
          </cell>
          <cell r="L321" t="str">
            <v>×</v>
          </cell>
          <cell r="M321" t="str">
            <v>7 | No Viable</v>
          </cell>
        </row>
        <row r="322">
          <cell r="C322" t="str">
            <v>Plastigas</v>
          </cell>
          <cell r="L322" t="str">
            <v>×</v>
          </cell>
          <cell r="M322" t="str">
            <v>7 | No Viable</v>
          </cell>
        </row>
        <row r="323">
          <cell r="C323" t="str">
            <v>Mercado Epicureo</v>
          </cell>
          <cell r="L323" t="str">
            <v>×</v>
          </cell>
          <cell r="M323" t="str">
            <v>7 | No Viable</v>
          </cell>
        </row>
        <row r="324">
          <cell r="C324" t="str">
            <v>Enersys Arg. S.A.</v>
          </cell>
          <cell r="L324" t="str">
            <v>×</v>
          </cell>
          <cell r="M324" t="str">
            <v>7 | No Viable</v>
          </cell>
        </row>
        <row r="325">
          <cell r="C325" t="str">
            <v>Fango bachas</v>
          </cell>
          <cell r="L325" t="str">
            <v>×</v>
          </cell>
          <cell r="M325" t="str">
            <v>7 | No Viable</v>
          </cell>
        </row>
        <row r="326">
          <cell r="C326" t="str">
            <v>DE TODO ARGENTINA</v>
          </cell>
          <cell r="L326" t="str">
            <v>×</v>
          </cell>
          <cell r="M326" t="str">
            <v>7 | No Viable</v>
          </cell>
        </row>
        <row r="327">
          <cell r="C327" t="str">
            <v>logisflex</v>
          </cell>
          <cell r="L327" t="str">
            <v>×</v>
          </cell>
          <cell r="M327" t="str">
            <v>7 | No Viable</v>
          </cell>
        </row>
        <row r="328">
          <cell r="C328" t="str">
            <v>PAMSA</v>
          </cell>
          <cell r="L328" t="str">
            <v>×</v>
          </cell>
          <cell r="M328" t="str">
            <v>7 | No Viable</v>
          </cell>
        </row>
        <row r="329">
          <cell r="C329" t="str">
            <v>Mateo Puccio</v>
          </cell>
          <cell r="L329" t="str">
            <v>×</v>
          </cell>
          <cell r="M329" t="str">
            <v>7 | No Viable</v>
          </cell>
        </row>
        <row r="330">
          <cell r="C330" t="str">
            <v>Top gear S.r.l</v>
          </cell>
          <cell r="L330" t="str">
            <v>×</v>
          </cell>
          <cell r="M330" t="str">
            <v>7 | No Viable</v>
          </cell>
        </row>
        <row r="331">
          <cell r="C331" t="str">
            <v>Bigsur bros</v>
          </cell>
          <cell r="L331" t="str">
            <v>×</v>
          </cell>
          <cell r="M331" t="str">
            <v>7 | No Viable</v>
          </cell>
        </row>
        <row r="332">
          <cell r="C332" t="str">
            <v>JUF SRL</v>
          </cell>
          <cell r="L332" t="str">
            <v>×</v>
          </cell>
          <cell r="M332" t="str">
            <v>7 | No Viable</v>
          </cell>
        </row>
        <row r="333">
          <cell r="C333" t="str">
            <v>Enogarage</v>
          </cell>
          <cell r="L333" t="str">
            <v>×</v>
          </cell>
          <cell r="M333" t="str">
            <v>7 | No Viable</v>
          </cell>
        </row>
        <row r="334">
          <cell r="C334" t="str">
            <v>PHIAL SRL</v>
          </cell>
          <cell r="L334" t="str">
            <v>×</v>
          </cell>
          <cell r="M334" t="str">
            <v>7 | No Viable</v>
          </cell>
        </row>
        <row r="335">
          <cell r="C335" t="str">
            <v>ESPACIO INDUSTRIA</v>
          </cell>
          <cell r="L335" t="str">
            <v>×</v>
          </cell>
          <cell r="M335" t="str">
            <v>7 | No Viable</v>
          </cell>
        </row>
        <row r="336">
          <cell r="C336" t="str">
            <v>Suref</v>
          </cell>
          <cell r="L336" t="str">
            <v>×</v>
          </cell>
          <cell r="M336" t="str">
            <v>7 | No Viable</v>
          </cell>
        </row>
        <row r="337">
          <cell r="C337" t="str">
            <v>Diarco</v>
          </cell>
          <cell r="L337" t="str">
            <v>×</v>
          </cell>
          <cell r="M337" t="str">
            <v>7 | No Viable</v>
          </cell>
        </row>
        <row r="338">
          <cell r="C338" t="str">
            <v>crivo srl</v>
          </cell>
          <cell r="L338" t="str">
            <v>×</v>
          </cell>
          <cell r="M338" t="str">
            <v>7 | No Viable</v>
          </cell>
        </row>
        <row r="339">
          <cell r="C339" t="str">
            <v>Fed And Vel</v>
          </cell>
          <cell r="L339" t="str">
            <v>×</v>
          </cell>
          <cell r="M339" t="str">
            <v>7 | No Viable</v>
          </cell>
        </row>
        <row r="340">
          <cell r="C340" t="str">
            <v>PILARES</v>
          </cell>
          <cell r="L340" t="str">
            <v>×</v>
          </cell>
          <cell r="M340" t="str">
            <v>7 | No Viable</v>
          </cell>
        </row>
        <row r="341">
          <cell r="C341" t="str">
            <v>Irma</v>
          </cell>
          <cell r="L341" t="str">
            <v>×</v>
          </cell>
          <cell r="M341" t="str">
            <v>7 | No Viable</v>
          </cell>
        </row>
        <row r="342">
          <cell r="C342" t="str">
            <v>LOGARTE SRL</v>
          </cell>
          <cell r="L342" t="str">
            <v>×</v>
          </cell>
          <cell r="M342" t="str">
            <v>7 | No Viable</v>
          </cell>
        </row>
        <row r="343">
          <cell r="C343" t="str">
            <v>ESTUDIO ADUANERO DOCK SIDE S.A.S.</v>
          </cell>
          <cell r="L343" t="str">
            <v>×</v>
          </cell>
          <cell r="M343" t="str">
            <v>7 | No Viable</v>
          </cell>
        </row>
        <row r="344">
          <cell r="C344" t="str">
            <v>Bringas Mariano</v>
          </cell>
          <cell r="L344" t="str">
            <v>×</v>
          </cell>
          <cell r="M344" t="str">
            <v>7 | No Viable</v>
          </cell>
        </row>
        <row r="345">
          <cell r="C345" t="str">
            <v>Bavosi sa</v>
          </cell>
          <cell r="L345" t="str">
            <v>✲</v>
          </cell>
          <cell r="M345" t="str">
            <v>8 |● Pospuesto</v>
          </cell>
        </row>
        <row r="346">
          <cell r="C346" t="str">
            <v xml:space="preserve">Biofarma </v>
          </cell>
          <cell r="L346" t="str">
            <v>✲</v>
          </cell>
          <cell r="M346" t="str">
            <v>8 |● Pospuesto</v>
          </cell>
        </row>
        <row r="347">
          <cell r="C347" t="str">
            <v>BETA NITRATO</v>
          </cell>
          <cell r="L347" t="str">
            <v>✲</v>
          </cell>
          <cell r="M347" t="str">
            <v>8 |● Pospuesto</v>
          </cell>
        </row>
      </sheetData>
      <sheetData sheetId="3"/>
      <sheetData sheetId="4"/>
      <sheetData sheetId="5"/>
      <sheetData sheetId="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pe Torres" refreshedDate="45498.649089120372" createdVersion="8" refreshedVersion="8" minRefreshableVersion="3" recordCount="819" xr:uid="{343D4517-71CB-4251-AD16-F62F2E5051E7}">
  <cacheSource type="worksheet">
    <worksheetSource ref="A1:T820" sheet="Sheet1"/>
  </cacheSource>
  <cacheFields count="20">
    <cacheField name="Empresa" numFmtId="0">
      <sharedItems/>
    </cacheField>
    <cacheField name="Fecha creacion" numFmtId="0">
      <sharedItems/>
    </cacheField>
    <cacheField name="Razon social" numFmtId="0">
      <sharedItems containsBlank="1"/>
    </cacheField>
    <cacheField name="Nombre y apellido" numFmtId="0">
      <sharedItems/>
    </cacheField>
    <cacheField name="Servicio" numFmtId="0">
      <sharedItems containsBlank="1"/>
    </cacheField>
    <cacheField name="Mail" numFmtId="0">
      <sharedItems containsBlank="1"/>
    </cacheField>
    <cacheField name="Telefono" numFmtId="0">
      <sharedItems containsBlank="1"/>
    </cacheField>
    <cacheField name="Origen" numFmtId="0">
      <sharedItems/>
    </cacheField>
    <cacheField name="Sub-origen" numFmtId="0">
      <sharedItems/>
    </cacheField>
    <cacheField name="Mensaje" numFmtId="0">
      <sharedItems containsBlank="1" longText="1"/>
    </cacheField>
    <cacheField name="Avance" numFmtId="0">
      <sharedItems/>
    </cacheField>
    <cacheField name="Estado" numFmtId="0">
      <sharedItems count="9">
        <s v="esperando datos"/>
        <s v="6 | No Avanzó"/>
        <s v="7 | No Viable"/>
        <s v="5 | Nuevo cliente"/>
        <s v="2 | Cotizado"/>
        <s v="3 | Avanzando"/>
        <s v="1 | Falta cotizar"/>
        <s v="negativo"/>
        <s v="0 | Esperando datos"/>
      </sharedItems>
    </cacheField>
    <cacheField name="form_id" numFmtId="0">
      <sharedItems containsSemiMixedTypes="0" containsString="0" containsNumber="1" containsInteger="1" minValue="3" maxValue="7"/>
    </cacheField>
    <cacheField name="submission id" numFmtId="0">
      <sharedItems/>
    </cacheField>
    <cacheField name="cruce RS" numFmtId="0">
      <sharedItems/>
    </cacheField>
    <cacheField name="cruce RS2" numFmtId="0">
      <sharedItems/>
    </cacheField>
    <cacheField name="comp1" numFmtId="0">
      <sharedItems/>
    </cacheField>
    <cacheField name="comp2" numFmtId="0">
      <sharedItems/>
    </cacheField>
    <cacheField name="comp3" numFmtId="0">
      <sharedItems/>
    </cacheField>
    <cacheField name="r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9">
  <r>
    <s v="INTRAPAL"/>
    <s v="2023-10-09 15:51:31"/>
    <s v="mI RAZÓN SOCIAL"/>
    <s v="mi nombre y apellido"/>
    <s v="Buenos Aires (AMBA)"/>
    <s v="nicolasmentasti@gmail.com"/>
    <m/>
    <s v="Web"/>
    <s v="Signos"/>
    <s v="Mi mensaje"/>
    <s v="⊕"/>
    <x v="0"/>
    <n v="7"/>
    <s v="47"/>
    <e v="#N/A"/>
    <e v="#N/A"/>
    <b v="1"/>
    <e v="#N/A"/>
    <e v="#N/A"/>
    <s v="⊕"/>
  </r>
  <r>
    <s v="INTRAPAL"/>
    <s v="2023-10-09 15:57:09"/>
    <s v="BG"/>
    <s v="Nicolas Mentasti"/>
    <s v="Buenos Aires (AMBA)"/>
    <s v="nicolasmentasti@gmail.com"/>
    <m/>
    <s v="Web"/>
    <s v="Signos"/>
    <s v="Mi mensaje de prueba"/>
    <s v="⊕"/>
    <x v="0"/>
    <n v="7"/>
    <s v="48"/>
    <e v="#N/A"/>
    <e v="#N/A"/>
    <b v="1"/>
    <e v="#N/A"/>
    <e v="#N/A"/>
    <s v="⊕"/>
  </r>
  <r>
    <s v="INTRAPAL"/>
    <s v="2023-10-23 13:54:35"/>
    <s v="Prueba"/>
    <s v="tania"/>
    <s v="Buenos Aires (AMBA)"/>
    <s v="tbasualdo@intralog.com.ar"/>
    <m/>
    <s v="Web"/>
    <s v="Signos"/>
    <s v="prueba"/>
    <s v="⊕"/>
    <x v="0"/>
    <n v="7"/>
    <s v="51"/>
    <e v="#N/A"/>
    <e v="#N/A"/>
    <b v="1"/>
    <e v="#N/A"/>
    <e v="#N/A"/>
    <s v="⊕"/>
  </r>
  <r>
    <s v="INTRAPAL"/>
    <s v="2023-10-23 14:07:14"/>
    <s v="Prueba"/>
    <s v="tania"/>
    <s v="Córdoba"/>
    <s v="tbasualdo@intralog.com.ar"/>
    <m/>
    <s v="Web"/>
    <s v="Signos"/>
    <s v="pruebaa"/>
    <s v="⊕"/>
    <x v="0"/>
    <n v="7"/>
    <s v="52"/>
    <e v="#N/A"/>
    <e v="#N/A"/>
    <b v="1"/>
    <e v="#N/A"/>
    <e v="#N/A"/>
    <s v="⊕"/>
  </r>
  <r>
    <s v="INTRAPAL"/>
    <s v="2023-10-25 16:41:59"/>
    <s v="Procesadora Avicola del Medio S.A"/>
    <s v="Damián Canegallo"/>
    <s v="Buenos Aires (AMBA)"/>
    <s v="Damian.canegallo@avicoladelmedio.com.ar"/>
    <m/>
    <s v="Web"/>
    <s v="Signos"/>
    <s v="Buenas tardes, solicito cotización de pallets tipo arlog de 1x1,2 mts._x000a_Se retiran por su planta. Muchas gracias!"/>
    <s v="⊕"/>
    <x v="0"/>
    <n v="7"/>
    <s v="64"/>
    <e v="#N/A"/>
    <e v="#N/A"/>
    <b v="1"/>
    <e v="#N/A"/>
    <e v="#N/A"/>
    <s v="⊕"/>
  </r>
  <r>
    <s v="INTRAPAL"/>
    <s v="2023-10-26 18:18:53"/>
    <s v="M. IMPLANTES SA"/>
    <s v="MELINA CORBANI"/>
    <s v="Buenos Aires (AMBA)"/>
    <s v="MCORBANI@MIMPLANTES.COM.AR"/>
    <m/>
    <s v="Web"/>
    <s v="Signos"/>
    <s v="Quisiera saber precios y medidas para una ortopedia."/>
    <s v="⊕"/>
    <x v="0"/>
    <n v="7"/>
    <s v="67"/>
    <e v="#N/A"/>
    <e v="#N/A"/>
    <b v="1"/>
    <e v="#N/A"/>
    <e v="#N/A"/>
    <s v="⊕"/>
  </r>
  <r>
    <s v="INTRAPAL"/>
    <s v="2023-10-27 21:13:04"/>
    <s v="PAPUS COTILLON"/>
    <s v="SERGIO DANEIL"/>
    <s v="Buenos Aires (AMBA)"/>
    <s v="SERGIODECASAMARTIN@GMAIL.COM"/>
    <m/>
    <s v="Web"/>
    <s v="Signos"/>
    <s v="HOLA NECESITARIA CONTACTARME CON ALGUINDE VENTA .GRACIAS"/>
    <s v="⊕"/>
    <x v="0"/>
    <n v="7"/>
    <s v="71"/>
    <e v="#N/A"/>
    <e v="#N/A"/>
    <b v="1"/>
    <e v="#N/A"/>
    <e v="#N/A"/>
    <s v="⊕"/>
  </r>
  <r>
    <s v="INTRAPAL"/>
    <s v="2023-10-30 13:07:02"/>
    <s v="Prueba"/>
    <s v="prueba prueba"/>
    <s v="Buenos Aires (AMBA)"/>
    <s v="prueba@gmail.com"/>
    <m/>
    <s v="Web"/>
    <s v="Signos"/>
    <s v="prueba"/>
    <s v="⊕"/>
    <x v="0"/>
    <n v="7"/>
    <s v="80"/>
    <e v="#N/A"/>
    <e v="#N/A"/>
    <b v="1"/>
    <e v="#N/A"/>
    <e v="#N/A"/>
    <s v="⊕"/>
  </r>
  <r>
    <s v="INTRAPAL"/>
    <s v="2023-10-30 18:34:58"/>
    <s v="Prueba landing gracias"/>
    <s v="tania"/>
    <s v="Buenos Aires (AMBA)"/>
    <s v="tbasualdo@intralog.com.ar"/>
    <m/>
    <s v="Web"/>
    <s v="Signos"/>
    <s v="Prueba landing gracias"/>
    <s v="⊕"/>
    <x v="0"/>
    <n v="7"/>
    <s v="84"/>
    <e v="#N/A"/>
    <e v="#N/A"/>
    <b v="1"/>
    <e v="#N/A"/>
    <e v="#N/A"/>
    <s v="⊕"/>
  </r>
  <r>
    <s v="INTRAPAL"/>
    <s v="2023-10-30 18:35:48"/>
    <s v="Prueba landing gracias"/>
    <s v="tania"/>
    <s v="Buenos Aires (AMBA)"/>
    <s v="tbasualdo@intralog.com.ar"/>
    <m/>
    <s v="Web"/>
    <s v="Signos"/>
    <s v="sfasf"/>
    <s v="⊕"/>
    <x v="0"/>
    <n v="7"/>
    <s v="85"/>
    <e v="#N/A"/>
    <e v="#N/A"/>
    <b v="1"/>
    <e v="#N/A"/>
    <e v="#N/A"/>
    <s v="⊕"/>
  </r>
  <r>
    <s v="INTRAPAL"/>
    <s v="2023-10-30 21:32:05"/>
    <s v="27200507466"/>
    <s v="SHARIF BAKIR"/>
    <s v="Buenos Aires (AMBA)"/>
    <s v="sharifbakir@hotmail.com"/>
    <m/>
    <s v="Web"/>
    <s v="Signos"/>
    <s v="Buenas, quiero que se comuniquen conmigo para saber tema de pallets de carga, cuanto salen. Gracias"/>
    <s v="⊕"/>
    <x v="0"/>
    <n v="7"/>
    <s v="88"/>
    <e v="#N/A"/>
    <e v="#N/A"/>
    <b v="1"/>
    <e v="#N/A"/>
    <e v="#N/A"/>
    <s v="⊕"/>
  </r>
  <r>
    <s v="INTRAPAL"/>
    <s v="2023-10-31 11:36:48"/>
    <s v="Barrancas de Hernandarias"/>
    <s v="Mateo Castellano"/>
    <s v="Córdoba"/>
    <s v="mateoccastellano.mc@gmail.com"/>
    <m/>
    <s v="Web"/>
    <s v="Signos"/>
    <s v="Buenos dias, quisiera solicitar presupuesto de palet americano apto para exportación por una cantidad de 50 unidades. _x000a_Muchas gracias. Saludos._x000a_Mateo"/>
    <s v="⊕"/>
    <x v="0"/>
    <n v="7"/>
    <s v="89"/>
    <e v="#N/A"/>
    <e v="#N/A"/>
    <b v="1"/>
    <e v="#N/A"/>
    <e v="#N/A"/>
    <s v="⊕"/>
  </r>
  <r>
    <s v="INTRAPAL"/>
    <s v="2023-11-01 12:14:23"/>
    <s v="queruclor"/>
    <s v="lucas pavan"/>
    <s v="Buenos Aires (AMBA)"/>
    <s v="asistentedecompras@queruclor.com.ar"/>
    <m/>
    <s v="Web"/>
    <s v="Signos"/>
    <s v="Buen día, ¿cómo están?, _x000a_me comunico del Grupo Queruclor srl, _x000a_Necesitamos una cotización pallets por diferentes cantidades, es decir el valor unitario  comprando por cantidad, con entrega en planta_x000a_  PALLET TIPO ARLOG RECICLADOS 1 METRO X 1.20_x000a_ _x000a_NO NUEVOS_x000a_NO DESCARTABLES_x000a_ _x000a_Detallar condiciones de entrega y forma de pago _x000a__x000a__x000a_Agradezco su  pronta respuesta,_x000a_Detallar condiciones de envió_x000a_Gracias"/>
    <s v="⊕"/>
    <x v="0"/>
    <n v="7"/>
    <s v="93"/>
    <e v="#N/A"/>
    <e v="#N/A"/>
    <b v="1"/>
    <e v="#N/A"/>
    <e v="#N/A"/>
    <s v="⊕"/>
  </r>
  <r>
    <s v="INTRAPAL"/>
    <s v="2023-11-01 14:04:59"/>
    <s v="Prueba"/>
    <s v="prueba prueba"/>
    <s v="Buenos Aires (AMBA)"/>
    <s v="prueba@gmail.com"/>
    <m/>
    <s v="Web"/>
    <s v="Signos"/>
    <s v="prueba"/>
    <s v="⊕"/>
    <x v="0"/>
    <n v="7"/>
    <s v="97"/>
    <e v="#N/A"/>
    <e v="#N/A"/>
    <b v="1"/>
    <e v="#N/A"/>
    <e v="#N/A"/>
    <s v="⊕"/>
  </r>
  <r>
    <s v="INTRAPAL"/>
    <s v="2023-11-01 18:24:13"/>
    <s v="INDUSTRIAS MARTIN S.A."/>
    <s v="Gabriela-Depto de Compras-"/>
    <s v="Buenos Aires (AMBA)"/>
    <s v="compras@mym.com.ar"/>
    <m/>
    <s v="Web"/>
    <s v="Signos"/>
    <s v="Buenas tardes,_x000a_Por el presente, solicitamos un presupuesto por 50 pallets nuevos ARLOG normalizados 1000 x 1200._x000a_Gracias!_x000a_Saludos."/>
    <s v="⊕"/>
    <x v="0"/>
    <n v="7"/>
    <s v="102"/>
    <e v="#N/A"/>
    <e v="#N/A"/>
    <b v="1"/>
    <e v="#N/A"/>
    <e v="#N/A"/>
    <s v="⊕"/>
  </r>
  <r>
    <s v="INTRAPAL"/>
    <s v="2023-11-06 10:24:44"/>
    <s v="vivet srl"/>
    <s v="gamaliel ramirez"/>
    <s v="Buenos Aires (AMBA)"/>
    <s v="gamaliel@vivet.com.ar"/>
    <m/>
    <s v="Web"/>
    <s v="Signos"/>
    <s v="estoy en busca de compradores de palet usados algunos estan rotos y otros estan en buen estado"/>
    <s v="⊕"/>
    <x v="0"/>
    <n v="7"/>
    <s v="113"/>
    <e v="#N/A"/>
    <e v="#N/A"/>
    <b v="1"/>
    <e v="#N/A"/>
    <e v="#N/A"/>
    <s v="⊕"/>
  </r>
  <r>
    <s v="INTRAPAL"/>
    <s v="2023-11-06 11:59:30"/>
    <s v="ELECTROPELBA S.A"/>
    <s v="AGUSTIN CASERIO"/>
    <s v="Buenos Aires (AMBA)"/>
    <s v="acaserio@pelba.com.ar"/>
    <m/>
    <s v="Web"/>
    <s v="Signos"/>
    <s v="Hola! Necesitamos comprar 5 pallets rectangulares de 1,10 x 2,10 del tipo ciego.  Favor podrían cotizarnos. Gracias Agustin  - ELECTROPELBA"/>
    <s v="⊕"/>
    <x v="0"/>
    <n v="7"/>
    <s v="114"/>
    <e v="#N/A"/>
    <e v="#N/A"/>
    <b v="1"/>
    <e v="#N/A"/>
    <e v="#N/A"/>
    <s v="⊕"/>
  </r>
  <r>
    <s v="INTRAPAL"/>
    <s v="2023-11-08 15:14:39"/>
    <s v="Pallets"/>
    <s v="Emanuel"/>
    <s v="Buenos Aires (AMBA)"/>
    <s v="emacabral@gmail.com"/>
    <m/>
    <s v="Web"/>
    <s v="Signos"/>
    <s v="Quisiera saber el costo de pallets de 1 m x 1,20 . Para enviar a CABA EN el barrio de Palermo."/>
    <s v="⊕"/>
    <x v="0"/>
    <n v="7"/>
    <s v="122"/>
    <e v="#N/A"/>
    <e v="#N/A"/>
    <b v="1"/>
    <e v="#N/A"/>
    <e v="#N/A"/>
    <s v="⊕"/>
  </r>
  <r>
    <s v="INTRAPAL"/>
    <s v="2023-11-09 15:35:07"/>
    <s v="Shoppy SRL"/>
    <s v="Vanina Ponce"/>
    <s v="Buenos Aires (AMBA)"/>
    <s v="compras@shoppy.com.ar"/>
    <m/>
    <s v="Web"/>
    <s v="Signos"/>
    <s v="Buenos tardes, busco proveedor de pallets usados arlog para compra mensual._x000a_Gracias"/>
    <s v="⊕"/>
    <x v="0"/>
    <n v="7"/>
    <s v="126"/>
    <e v="#N/A"/>
    <e v="#N/A"/>
    <b v="1"/>
    <e v="#N/A"/>
    <e v="#N/A"/>
    <s v="⊕"/>
  </r>
  <r>
    <s v="INTRAPAL"/>
    <s v="2023-11-09 15:41:44"/>
    <s v="3069694217"/>
    <s v="brian elian barrios"/>
    <s v="Buenos Aires (AMBA)"/>
    <s v="b.barrios@construmex.com.ar"/>
    <m/>
    <s v="Web"/>
    <s v="Signos"/>
    <s v="preciso 75 unidades y quisiera saber el precio tanto usado como nuevo de madera muchas gracias"/>
    <s v="⊕"/>
    <x v="0"/>
    <n v="7"/>
    <s v="127"/>
    <e v="#N/A"/>
    <e v="#N/A"/>
    <b v="1"/>
    <e v="#N/A"/>
    <e v="#N/A"/>
    <s v="⊕"/>
  </r>
  <r>
    <s v="INTRAPAL"/>
    <s v="2023-11-10 02:55:45"/>
    <s v="."/>
    <s v="Nino Vesprini"/>
    <s v="Buenos Aires (AMBA)"/>
    <s v="vesprininino@gmail.com"/>
    <m/>
    <s v="Web"/>
    <s v="Signos"/>
    <s v="Quería saber si tenían un palette que podría estar abajo de un colchón. Gracias"/>
    <s v="⊕"/>
    <x v="0"/>
    <n v="7"/>
    <s v="131"/>
    <e v="#N/A"/>
    <e v="#N/A"/>
    <b v="1"/>
    <e v="#N/A"/>
    <e v="#N/A"/>
    <s v="⊕"/>
  </r>
  <r>
    <s v="INTRAPAL"/>
    <s v="2023-11-10 14:40:25"/>
    <s v="Prueba"/>
    <s v="prueba"/>
    <s v="Buenos Aires (AMBA)"/>
    <s v="prueba@prueba.com"/>
    <m/>
    <s v="Web"/>
    <s v="Signos"/>
    <s v="prueba"/>
    <s v="⊕"/>
    <x v="0"/>
    <n v="7"/>
    <s v="133"/>
    <e v="#N/A"/>
    <e v="#N/A"/>
    <b v="1"/>
    <e v="#N/A"/>
    <e v="#N/A"/>
    <s v="⊕"/>
  </r>
  <r>
    <s v="INTRAPAL"/>
    <s v="2023-11-10 14:48:22"/>
    <s v="Prueba"/>
    <s v="prueba"/>
    <s v="Buenos Aires (AMBA)"/>
    <s v="prueba@prueba.com"/>
    <m/>
    <s v="Web"/>
    <s v="Signos"/>
    <s v="prueba"/>
    <s v="⊕"/>
    <x v="0"/>
    <n v="7"/>
    <s v="134"/>
    <e v="#N/A"/>
    <e v="#N/A"/>
    <b v="1"/>
    <e v="#N/A"/>
    <e v="#N/A"/>
    <s v="⊕"/>
  </r>
  <r>
    <s v="INTRAPAL"/>
    <s v="2023-11-13 13:30:01"/>
    <s v="Tabacalera Espert"/>
    <s v="Rodolfo Hillcoat"/>
    <s v="Buenos Aires (AMBA)"/>
    <s v="rodolfoh@tabacaleraespert.com"/>
    <m/>
    <s v="Web"/>
    <s v="Signos"/>
    <s v="Buen día, recitaría me coticen pallets usados, usamos alrededor de 800 mensuales"/>
    <s v="⊕"/>
    <x v="0"/>
    <n v="7"/>
    <s v="144"/>
    <e v="#N/A"/>
    <e v="#N/A"/>
    <b v="1"/>
    <e v="#N/A"/>
    <e v="#N/A"/>
    <s v="⊕"/>
  </r>
  <r>
    <s v="INTRAPAL"/>
    <s v="2023-11-14 13:19:36"/>
    <s v="Cruz Roja Argentina"/>
    <s v="Marcos Ramos"/>
    <s v="Buenos Aires (AMBA)"/>
    <s v="mramos@cruzroja.org.ar"/>
    <m/>
    <s v="Web"/>
    <s v="Signos"/>
    <s v="Necesitamos comprar 50 palets de 100x120."/>
    <s v="⊕"/>
    <x v="0"/>
    <n v="7"/>
    <s v="147"/>
    <e v="#N/A"/>
    <e v="#N/A"/>
    <b v="1"/>
    <e v="#N/A"/>
    <e v="#N/A"/>
    <s v="⊕"/>
  </r>
  <r>
    <s v="INTRAPAL"/>
    <s v="2023-11-14 14:09:23"/>
    <s v="shulman"/>
    <s v="shulman hnos sa"/>
    <s v="Buenos Aires (AMBA)"/>
    <s v="beatriz@shulman.com.ar"/>
    <m/>
    <s v="Web"/>
    <s v="Signos"/>
    <s v="hola queria saber si tienen pallets usados de 1000 x 2000 // 1000 x 3000 y 1220 x 2440. estamos ubicados en zona norte partido de vicente lopez aguardo respuesta. gracias"/>
    <s v="⊕"/>
    <x v="0"/>
    <n v="7"/>
    <s v="148"/>
    <e v="#N/A"/>
    <e v="#N/A"/>
    <b v="1"/>
    <e v="#N/A"/>
    <e v="#N/A"/>
    <s v="⊕"/>
  </r>
  <r>
    <s v="INTRAPAL"/>
    <s v="2023-11-14 16:30:56"/>
    <s v="KOC LATINOAMERICA"/>
    <s v="STEPHANIE FLORES"/>
    <s v="Buenos Aires (AMBA)"/>
    <s v="STEPAHNIE.FLORES@KOC.COM.AR"/>
    <m/>
    <s v="Web"/>
    <s v="Signos"/>
    <s v="Buenas tardes, quisiera una cotización de 250 unid de pallets con las siguientes especificaciones _x000a_PALLETS TELEF. 1000 X 1200"/>
    <s v="⊕"/>
    <x v="0"/>
    <n v="7"/>
    <s v="149"/>
    <e v="#N/A"/>
    <e v="#N/A"/>
    <b v="1"/>
    <e v="#N/A"/>
    <e v="#N/A"/>
    <s v="⊕"/>
  </r>
  <r>
    <s v="INTRAPAL"/>
    <s v="2023-11-14 17:42:12"/>
    <s v="Swift Argentina SA"/>
    <s v="Joel Pizarro"/>
    <s v="Buenos Aires (AMBA)"/>
    <s v="joel.pizarro@minervafoods.com"/>
    <m/>
    <s v="Web"/>
    <s v="Signos"/>
    <s v="Buenas tardes estimados. Me comunico desde el frigorífico Swift (ROSARIO), estoy interesado en contactarlos por el aprovisionamiento de pallets usados. Aguardo su contacto, desde ya agradezco su atención. Sds."/>
    <s v="⊕"/>
    <x v="0"/>
    <n v="7"/>
    <s v="151"/>
    <e v="#N/A"/>
    <e v="#N/A"/>
    <b v="1"/>
    <e v="#N/A"/>
    <e v="#N/A"/>
    <s v="⊕"/>
  </r>
  <r>
    <s v="INTRAPAL"/>
    <s v="2023-11-14 17:53:14"/>
    <s v="Cashpower"/>
    <s v="Marcelo Calabró"/>
    <s v="Buenos Aires (AMBA)"/>
    <s v="marcelo.cala@hotmail.com"/>
    <m/>
    <s v="Web"/>
    <s v="Signos"/>
    <s v="Queremos comprar palets usados de 1,2x1"/>
    <s v="⊕"/>
    <x v="0"/>
    <n v="7"/>
    <s v="152"/>
    <e v="#N/A"/>
    <e v="#N/A"/>
    <b v="1"/>
    <e v="#N/A"/>
    <e v="#N/A"/>
    <s v="⊕"/>
  </r>
  <r>
    <s v="INTRAPAL"/>
    <s v="2023-11-15 17:48:29"/>
    <s v="Panificadora Pacheco"/>
    <s v="CArlos Araoz"/>
    <s v="Buenos Aires (AMBA)"/>
    <s v="araozcr@gmail.com"/>
    <m/>
    <s v="Web"/>
    <s v="Signos"/>
    <s v="Hola, necesito comprar 10 palets, estamos en Benavidez"/>
    <s v="⊕"/>
    <x v="0"/>
    <n v="7"/>
    <s v="165"/>
    <e v="#N/A"/>
    <e v="#N/A"/>
    <b v="1"/>
    <e v="#N/A"/>
    <e v="#N/A"/>
    <s v="⊕"/>
  </r>
  <r>
    <s v="INTRAPAL"/>
    <s v="2023-11-16 15:14:25"/>
    <s v="poka s.a."/>
    <s v="maria villella"/>
    <s v="Buenos Aires (AMBA)"/>
    <s v="mariav@impokyk.com.ar"/>
    <m/>
    <s v="Web"/>
    <s v="Signos"/>
    <s v="necesitaria comprar 500 pallets normalizados de 1.00 x 1.20"/>
    <s v="⊕"/>
    <x v="0"/>
    <n v="7"/>
    <s v="168"/>
    <e v="#N/A"/>
    <e v="#N/A"/>
    <b v="1"/>
    <e v="#N/A"/>
    <e v="#N/A"/>
    <s v="⊕"/>
  </r>
  <r>
    <s v="INTRAPAL"/>
    <s v="2023-11-17 14:02:48"/>
    <s v="Prueba"/>
    <s v="prueba"/>
    <s v="Buenos Aires (AMBA)"/>
    <s v="prueba@prueba.com"/>
    <m/>
    <s v="Web"/>
    <s v="Signos"/>
    <s v="prueba"/>
    <s v="⊕"/>
    <x v="0"/>
    <n v="7"/>
    <s v="171"/>
    <e v="#N/A"/>
    <e v="#N/A"/>
    <b v="1"/>
    <e v="#N/A"/>
    <e v="#N/A"/>
    <s v="⊕"/>
  </r>
  <r>
    <s v="INTRAPAL"/>
    <s v="2023-11-17 14:04:28"/>
    <s v="Prueba"/>
    <s v="prueba"/>
    <s v="Buenos Aires (AMBA)"/>
    <s v="prueba@prueba.com"/>
    <m/>
    <s v="Web"/>
    <s v="Signos"/>
    <s v="prueba"/>
    <s v="⊕"/>
    <x v="0"/>
    <n v="7"/>
    <s v="172"/>
    <e v="#N/A"/>
    <e v="#N/A"/>
    <b v="1"/>
    <e v="#N/A"/>
    <e v="#N/A"/>
    <s v="⊕"/>
  </r>
  <r>
    <s v="INTRAPAL"/>
    <s v="2023-11-17 15:17:20"/>
    <s v="PLASTITEK"/>
    <s v="María Laura"/>
    <s v="Buenos Aires (AMBA)"/>
    <s v="administracion@plastitek.com.ar"/>
    <m/>
    <s v="Web"/>
    <s v="Signos"/>
    <s v="Buenos días. Les consulto si realizan retiro de pallets en desuso. Estamos en Parque Industrial de Pilar. Gracias!"/>
    <s v="⊕"/>
    <x v="0"/>
    <n v="7"/>
    <s v="173"/>
    <e v="#N/A"/>
    <e v="#N/A"/>
    <b v="1"/>
    <e v="#N/A"/>
    <e v="#N/A"/>
    <s v="⊕"/>
  </r>
  <r>
    <s v="INTRAPAL"/>
    <s v="2023-11-17 17:27:05"/>
    <s v="Procter&amp;Gamble"/>
    <s v="Juan Pablo Fragnito"/>
    <s v="Buenos Aires (AMBA)"/>
    <s v="fragnito.j@pg.com"/>
    <m/>
    <s v="Web"/>
    <s v="Signos"/>
    <s v="Buen día estimados,_x000a_Estoy interesado en que me envíen una cotización de los siguientes tipos de pallet:_x000a_- Normalizado ARLOG._x000a_Gracias desde ya y saludos."/>
    <s v="⊕"/>
    <x v="0"/>
    <n v="7"/>
    <s v="175"/>
    <e v="#N/A"/>
    <e v="#N/A"/>
    <b v="1"/>
    <e v="#N/A"/>
    <e v="#N/A"/>
    <s v="⊕"/>
  </r>
  <r>
    <s v="INTRAPAL"/>
    <s v="2023-11-22 12:16:57"/>
    <s v="C.G.R. S.A."/>
    <s v="Marcelo Chieesa"/>
    <s v="Buenos Aires (AMBA)"/>
    <s v="mchiesa@cgrsa.com"/>
    <m/>
    <s v="Web"/>
    <s v="Signos"/>
    <s v="Buen día quisiera consultar si venden tarimas usadas, medidas 1 x 1,2 mts. la base debe ser apta para que una zorrita hidráulica pueda levantarlas. Muchas gracias."/>
    <s v="⊕"/>
    <x v="0"/>
    <n v="7"/>
    <s v="185"/>
    <e v="#N/A"/>
    <e v="#N/A"/>
    <b v="1"/>
    <e v="#N/A"/>
    <e v="#N/A"/>
    <s v="⊕"/>
  </r>
  <r>
    <s v="INTRAPAL"/>
    <s v="2023-11-23 12:41:47"/>
    <s v="ACA"/>
    <s v="Romero Martin"/>
    <s v="Buenos Aires (AMBA)"/>
    <s v="mromero@acacoop.com.ar"/>
    <m/>
    <s v="Web"/>
    <s v="Signos"/>
    <s v="Tenemos pallets en desuso que estamos entregando sin cargo, somos de Campana pcia Bs As, lo unico que lo deberian venir a retirar"/>
    <s v="⊕"/>
    <x v="0"/>
    <n v="7"/>
    <s v="186"/>
    <e v="#N/A"/>
    <e v="#N/A"/>
    <b v="1"/>
    <e v="#N/A"/>
    <e v="#N/A"/>
    <s v="⊕"/>
  </r>
  <r>
    <s v="INTRAPAL"/>
    <s v="2023-11-23 15:27:13"/>
    <s v="Sin Piso SA"/>
    <s v="Gretel Gonzalez Cortines"/>
    <s v="Buenos Aires (AMBA)"/>
    <s v="gretelgonzalezc@gmail.com"/>
    <m/>
    <s v="Web"/>
    <s v="Signos"/>
    <s v="Quisiera saber si tienen pallets metalicos,_x000a_gracias!"/>
    <s v="⊕"/>
    <x v="0"/>
    <n v="7"/>
    <s v="189"/>
    <e v="#N/A"/>
    <e v="#N/A"/>
    <b v="1"/>
    <e v="#N/A"/>
    <e v="#N/A"/>
    <s v="⊕"/>
  </r>
  <r>
    <s v="INTRAPAL"/>
    <s v="2023-11-24 11:56:01"/>
    <s v="Aeropuertos Argentina 2000 S.A."/>
    <s v="Ricardo Barricarte"/>
    <s v="Buenos Aires (AMBA)"/>
    <s v="ricardo.barricarte@aa2000.com.ar"/>
    <m/>
    <s v="Web"/>
    <s v="Signos"/>
    <s v="Necesitamos desarrollar un pallet de madera dura que NO sea quebracho blanco ni colorado._x000a_Paso las medidas._x000a__x000a_TIC: SER06-01INSUMO: PALLET DE MADERA 1,19 mt. x 1,69 mts_x000a_Descripción:_x000a_Pallets de madera, doble faz de 1,19 x 1,69 mts. Conformados por 12 tablas (6 arriba y 6 abajo) de 1’’ x 0.15’’ x 1,69 mts. de largo, 3 tirantes de 2’’ x 4’’ x 1,19 mts._x000a_18 bulones de 5/16&quot; x 140 mm. Con tuercas autofrenantes, cepillado y armado con clavos espiralados (60). Cada extremo abulonado y 3 clavos espiralados en cada uno centro igual."/>
    <s v="▼"/>
    <x v="1"/>
    <n v="7"/>
    <s v="192"/>
    <s v="6 | No Avanzó"/>
    <s v="▼"/>
    <b v="0"/>
    <b v="0"/>
    <s v="▼"/>
    <s v="▼"/>
  </r>
  <r>
    <s v="INTRAPAL"/>
    <s v="2023-11-24 12:27:19"/>
    <s v="repuestos del sur s.a."/>
    <s v="guido rossi"/>
    <s v="Buenos Aires (AMBA)"/>
    <s v="guido2rossi2@gmail.com"/>
    <m/>
    <s v="Web"/>
    <s v="Signos"/>
    <s v="PALLET DOS ENTRADAS 1,00 X 1,15M MADERA DURA 250 unidades"/>
    <s v="⊕"/>
    <x v="0"/>
    <n v="7"/>
    <s v="193"/>
    <e v="#N/A"/>
    <e v="#N/A"/>
    <b v="1"/>
    <e v="#N/A"/>
    <e v="#N/A"/>
    <s v="⊕"/>
  </r>
  <r>
    <s v="INTRAPAL"/>
    <s v="2023-11-24 14:36:28"/>
    <s v="Selca SRL"/>
    <s v="Juliana"/>
    <s v="Buenos Aires (AMBA)"/>
    <s v="juliana@selca.com.ar"/>
    <m/>
    <s v="Web"/>
    <s v="Signos"/>
    <s v="presupuesto por 150 pallets recuperados de 1.20 x 1.00"/>
    <s v="⊕"/>
    <x v="0"/>
    <n v="7"/>
    <s v="196"/>
    <e v="#N/A"/>
    <e v="#N/A"/>
    <b v="1"/>
    <e v="#N/A"/>
    <e v="#N/A"/>
    <s v="⊕"/>
  </r>
  <r>
    <s v="INTRAPAL"/>
    <s v="2023-11-26 17:38:43"/>
    <s v="Asociación de los Testigos de Jehová"/>
    <s v="Ailen Rosales"/>
    <s v="Buenos Aires (AMBA)"/>
    <s v="pinitarosales@gmail.com"/>
    <m/>
    <s v="Web"/>
    <s v="Signos"/>
    <s v="Estimados/as:_x000a__x000a_Necesitaríamos que nos envíen una propuesta de presupuesto para el siguiente concepto:_x000a__x000a_- Pallets_x000a_- Cantidad: 60 unidades_x000a_- Fecha: 5/04/24 _x000a_- Lugar: Ezeiza_x000a_- Evento: Agasajo para delegados internacionales de la Asociación de los Testigos de Jehová. _x000a__x000a_Les agradeceríamos que nos puedan remitir lo solicitado con la mayor celeridad posible._x000a__x000a_Desde ya, muchas gracias._x000a__x000a_Saludos, _x000a__x000a_Ailén Rosales."/>
    <s v="⊕"/>
    <x v="0"/>
    <n v="7"/>
    <s v="199"/>
    <e v="#N/A"/>
    <e v="#N/A"/>
    <b v="1"/>
    <e v="#N/A"/>
    <e v="#N/A"/>
    <s v="⊕"/>
  </r>
  <r>
    <s v="INTRAPAL"/>
    <s v="2023-11-27 11:18:29"/>
    <s v="1"/>
    <s v="1"/>
    <s v="Buenos Aires (AMBA)"/>
    <s v="Q28328216"/>
    <m/>
    <s v="Web"/>
    <s v="Signos"/>
    <s v="Sergio Daniel Perez._x000a_FEED-MEAT S.A"/>
    <s v="⊕"/>
    <x v="0"/>
    <n v="7"/>
    <s v="201"/>
    <e v="#N/A"/>
    <e v="#N/A"/>
    <b v="1"/>
    <e v="#N/A"/>
    <e v="#N/A"/>
    <s v="⊕"/>
  </r>
  <r>
    <s v="INTRAPAL"/>
    <s v="2023-11-27 12:45:53"/>
    <s v="VERSER SRL"/>
    <s v="OVIEDO BRISA"/>
    <s v="Córdoba"/>
    <s v="ADMINISTRACION@VERSER.COM.AR"/>
    <m/>
    <s v="Web"/>
    <s v="Signos"/>
    <s v="Buen dia! Quiero saber precios de tarimas 1x1 nuevas reforzadas"/>
    <s v="⊕"/>
    <x v="0"/>
    <n v="7"/>
    <s v="202"/>
    <e v="#N/A"/>
    <e v="#N/A"/>
    <b v="1"/>
    <e v="#N/A"/>
    <e v="#N/A"/>
    <s v="⊕"/>
  </r>
  <r>
    <s v="INTRAPAL"/>
    <s v="2023-11-28 12:53:04"/>
    <s v="Acumuladores Arizona SRL"/>
    <s v="Verónica Forte"/>
    <s v="Buenos Aires (AMBA)"/>
    <s v="compras@arizonaweb.com.ar"/>
    <m/>
    <s v="Web"/>
    <s v="Signos"/>
    <s v="Buenos días; estoy necesitando 10 pallets de 0.80 x 1.10 x 0.12 que soporten 800 kg._x000a_Quería saber si ustedes tenían. Quedo a la espera de sus comentarios. Saludos."/>
    <s v="⊕"/>
    <x v="0"/>
    <n v="7"/>
    <s v="206"/>
    <e v="#N/A"/>
    <e v="#N/A"/>
    <b v="1"/>
    <e v="#N/A"/>
    <e v="#N/A"/>
    <s v="⊕"/>
  </r>
  <r>
    <s v="INTRAPAL"/>
    <s v="2023-11-29 15:39:36"/>
    <s v="Lacteos Barraza"/>
    <s v="Alejandro Gómez"/>
    <s v="Buenos Aires (AMBA)"/>
    <s v="alejandrogomez@lacteosbarraza.com.ar"/>
    <m/>
    <s v="Web"/>
    <s v="Signos"/>
    <s v="Buenos días,_x000a_Estoy buscando cotización por 400 pallets de madera tipo Arlog normalizados de 100 x 120cm._x000a_Favor de cotizar nuevos y reciclados/reparados a nuevo, aclarando condiciones comerciales. Incluir en el costo el envío a planta ubicada en Gral Las Heras, provincia de Bs. As._x000a_Gracias!"/>
    <s v="⊕"/>
    <x v="0"/>
    <n v="7"/>
    <s v="210"/>
    <e v="#N/A"/>
    <e v="#N/A"/>
    <b v="1"/>
    <e v="#N/A"/>
    <e v="#N/A"/>
    <s v="⊕"/>
  </r>
  <r>
    <s v="INTRAPAL"/>
    <s v="2023-11-30 11:59:32"/>
    <s v="planta industrial alimentaria"/>
    <s v="pablo chiavassa"/>
    <s v="Córdoba"/>
    <s v="pchiavassa@gmail.com"/>
    <m/>
    <s v="Web"/>
    <s v="Signos"/>
    <s v="Buenos Días _x000a_Pablo chiavassa es mi nombre, les escribo en representación de la firma, planta industrial alimentaria sa_x000a_Elaboramos alimento balanceado para mascotas, estamos en la localidad de General Deheza, provincia de córdoba- _x000a__x000a_Estamos necesitando cotizar palets de 1 x 1.20 .- con capacidad para 1200 kg.- _x000a__x000a_Nos podría cotizar .- _x000a__x000a_Muchas Gracias_x000a_Pablo Chiavassa_x000a_3515126709"/>
    <s v="⊕"/>
    <x v="0"/>
    <n v="7"/>
    <s v="213"/>
    <e v="#N/A"/>
    <e v="#N/A"/>
    <b v="1"/>
    <e v="#N/A"/>
    <e v="#N/A"/>
    <s v="⊕"/>
  </r>
  <r>
    <s v="INTRAPAL"/>
    <s v="2023-12-05 11:13:31"/>
    <s v="Feed meat"/>
    <s v="Sergio Daniel Perez"/>
    <s v="Buenos Aires (AMBA)"/>
    <s v="28328216"/>
    <m/>
    <s v="Web"/>
    <s v="Signos"/>
    <s v="Buenos días!_x000a_Mi nombre es Sergio Daniel Perez;de Feed Meat S.A_x000a_Por favor me podrían enviar lista de precio de los productos  que trabajan._x000a_Pallet (plasticos y maderas) pisos (plástico  y madera)_x000a_Cajones (plástico y madera) grandes bins, cajones con tapa, cerrados y ventilados._x000a_Gracias!"/>
    <s v="⊕"/>
    <x v="0"/>
    <n v="7"/>
    <s v="214"/>
    <e v="#N/A"/>
    <e v="#N/A"/>
    <b v="1"/>
    <e v="#N/A"/>
    <e v="#N/A"/>
    <s v="⊕"/>
  </r>
  <r>
    <s v="INTRAPAL"/>
    <s v="2023-12-05 17:38:39"/>
    <s v="St Labhras SA"/>
    <s v="Sergio Popika"/>
    <s v="Buenos Aires (AMBA)"/>
    <s v="spopika@reyder.com.ar"/>
    <m/>
    <s v="Web"/>
    <s v="Signos"/>
    <s v="buenas tardes, necesto cotización de pallets nuevos y usados normalizados por 400 unidades, puestas en nuestra fabrica en 9 de Abril, Esteban Echeverria. tambien cotización de placas chapadur usadas para poner en estos pallets. Saludos"/>
    <s v="⊕"/>
    <x v="0"/>
    <n v="7"/>
    <s v="216"/>
    <e v="#N/A"/>
    <e v="#N/A"/>
    <b v="1"/>
    <e v="#N/A"/>
    <e v="#N/A"/>
    <s v="⊕"/>
  </r>
  <r>
    <s v="INTRAPAL"/>
    <s v="2023-12-06 12:29:11"/>
    <s v="Equimix Alimentos"/>
    <s v="Jorge Duen"/>
    <s v="Buenos Aires (AMBA)"/>
    <s v="equimixsa@gmail.com"/>
    <m/>
    <s v="Web"/>
    <s v="Signos"/>
    <s v="Buenos días, necesito comprar 20 pallets (iguales) lo mas nuevos posibles. Son para realizar una vereda alrededor de una pileta. Podrían enviar presupuesto. Muchas gracias."/>
    <s v="⊕"/>
    <x v="0"/>
    <n v="7"/>
    <s v="218"/>
    <e v="#N/A"/>
    <e v="#N/A"/>
    <b v="1"/>
    <e v="#N/A"/>
    <e v="#N/A"/>
    <s v="⊕"/>
  </r>
  <r>
    <s v="INTRAPAL"/>
    <s v="2023-12-06 17:22:55"/>
    <s v="Daiana"/>
    <s v="Daiana"/>
    <s v="Buenos Aires (AMBA)"/>
    <s v="Daiangelillo@gmail.com"/>
    <m/>
    <s v="Web"/>
    <s v="Signos"/>
    <s v="Compra de palets usados"/>
    <s v="⊕"/>
    <x v="0"/>
    <n v="7"/>
    <s v="219"/>
    <e v="#N/A"/>
    <e v="#N/A"/>
    <b v="1"/>
    <e v="#N/A"/>
    <e v="#N/A"/>
    <s v="⊕"/>
  </r>
  <r>
    <s v="INTRAPAL"/>
    <s v="2023-12-07 14:38:33"/>
    <s v="Trabajo"/>
    <s v="Nahuel flores"/>
    <s v="Buenos Aires (AMBA)"/>
    <s v="leandronahuelflores959@gmail.com"/>
    <m/>
    <s v="Web"/>
    <s v="Signos"/>
    <s v="Solicitud de empleo"/>
    <s v="⊕"/>
    <x v="0"/>
    <n v="7"/>
    <s v="221"/>
    <e v="#N/A"/>
    <e v="#N/A"/>
    <b v="1"/>
    <e v="#N/A"/>
    <e v="#N/A"/>
    <s v="⊕"/>
  </r>
  <r>
    <s v="INTRAPAL"/>
    <s v="2023-12-13 16:24:05"/>
    <s v="ayres verdes"/>
    <s v="ivan ardizon"/>
    <s v="Buenos Aires (AMBA)"/>
    <s v="iardizon1971"/>
    <m/>
    <s v="Web"/>
    <s v="Signos"/>
    <s v="necesito el precio de 185 pallets de 1800 mm (1,80 Mt) de largo por donde penetran las_x000a_uñas y de 1600 mm (1,60 Mt) de ancho donde tendrá las hendiduras necesarias para el_x000a_izado por eslingas. de pino saligna"/>
    <s v="⊕"/>
    <x v="0"/>
    <n v="7"/>
    <s v="231"/>
    <e v="#N/A"/>
    <e v="#N/A"/>
    <b v="1"/>
    <e v="#N/A"/>
    <e v="#N/A"/>
    <s v="⊕"/>
  </r>
  <r>
    <s v="INTRAPAL"/>
    <s v="2023-12-14 16:41:43"/>
    <s v="Cheek S.A"/>
    <s v="Jesica Gomez"/>
    <s v="Buenos Aires (AMBA)"/>
    <s v="jgomez@cheeky.com.ar"/>
    <m/>
    <s v="Web"/>
    <s v="Signos"/>
    <s v="Buenas tardes, solicito cotización por pallets normalizados 1000 x 1200 cantidad 200_x000a__x000a_Muchas gracias."/>
    <s v="⊕"/>
    <x v="0"/>
    <n v="7"/>
    <s v="235"/>
    <e v="#N/A"/>
    <e v="#N/A"/>
    <b v="1"/>
    <e v="#N/A"/>
    <e v="#N/A"/>
    <s v="⊕"/>
  </r>
  <r>
    <s v="INTRAPAL"/>
    <s v="2023-12-15 12:57:07"/>
    <s v="Acumuladores Arizona SRL"/>
    <s v="Verónica Forte"/>
    <s v="Buenos Aires (AMBA)"/>
    <s v="compras@arizonaweb.com.ar"/>
    <m/>
    <s v="Web"/>
    <s v="Signos"/>
    <s v="Estimados, buenos días.  Estoy necesitando 10 pallets de 0.80 x 1.10 x 0.12._x000a_Si ustedes tienen, favor de enviarme presupuesto con el plazo de entrega y la forma de pago. _x000a_Quedo a la espera de sus comentarios._x000a_Cordiales saludos."/>
    <s v="⊕"/>
    <x v="0"/>
    <n v="7"/>
    <s v="237"/>
    <e v="#N/A"/>
    <e v="#N/A"/>
    <b v="1"/>
    <e v="#N/A"/>
    <e v="#N/A"/>
    <s v="⊕"/>
  </r>
  <r>
    <s v="INTRAPAL"/>
    <s v="2023-12-15 18:23:49"/>
    <s v="mosaicos krystales s.a."/>
    <s v="karina lizondo"/>
    <s v="Buenos Aires (AMBA)"/>
    <s v="administracion3@acuarela.com.ar"/>
    <m/>
    <s v="Web"/>
    <s v="Signos"/>
    <s v="hola buenas tardes, consulto por cotización de pallet y cajones de madera._x000a_formas de pago y envios, estamos en Chacarita CABA_x000a_gracias"/>
    <s v="⊕"/>
    <x v="0"/>
    <n v="7"/>
    <s v="239"/>
    <e v="#N/A"/>
    <e v="#N/A"/>
    <b v="1"/>
    <e v="#N/A"/>
    <e v="#N/A"/>
    <s v="⊕"/>
  </r>
  <r>
    <s v="INTRAPAL"/>
    <s v="2023-12-16 10:18:36"/>
    <s v="hdl logistica"/>
    <s v="landriel maximiliano"/>
    <s v="Buenos Aires (AMBA)"/>
    <s v="maximilianomatiaslandriel@gmail.com"/>
    <m/>
    <s v="Web"/>
    <s v="Signos"/>
    <s v="somos una empresa de materiales para la construccion,tenemos cantidad de pallet y nos queremos deshacer por falta de lugar en el playon de camiones,la mayoria se encuentran partidos o enteros,estamos en san martin"/>
    <s v="⊕"/>
    <x v="0"/>
    <n v="7"/>
    <s v="240"/>
    <e v="#N/A"/>
    <e v="#N/A"/>
    <b v="1"/>
    <e v="#N/A"/>
    <e v="#N/A"/>
    <s v="⊕"/>
  </r>
  <r>
    <s v="INTRAPAL"/>
    <s v="2023-12-18 13:13:45"/>
    <s v="graca"/>
    <s v="agustin chumak"/>
    <s v="Buenos Aires (AMBA)"/>
    <s v="agustin.chumak@graca.com.ar"/>
    <m/>
    <s v="Web"/>
    <s v="Signos"/>
    <s v="Quiero saber precio de pallets recuperados"/>
    <s v="⊕"/>
    <x v="0"/>
    <n v="7"/>
    <s v="243"/>
    <e v="#N/A"/>
    <e v="#N/A"/>
    <b v="1"/>
    <e v="#N/A"/>
    <e v="#N/A"/>
    <s v="⊕"/>
  </r>
  <r>
    <s v="INTRAPAL"/>
    <s v="2023-12-18 20:01:49"/>
    <s v="INDUSNOR S.A."/>
    <s v="pablo holman"/>
    <s v="Buenos Aires (AMBA)"/>
    <s v="compra@coafi.com"/>
    <m/>
    <s v="Web"/>
    <s v="Signos"/>
    <s v="Buenas tardes _x000a__x000a_Solicito que me coticen a la brevedad lo siguiente:_x000a__x000a_500 Pallets de 1.20 x 1 mts para soportar 800/1000 Kgrs_x000a_1000 Pallets de 1.20 x 1 mts para soportar 800/1000 Kgrs _x000a_Por otro también necesito que me comentes como es el sistema de reparación de pallets tanto de sta medioda como de 1,6 x 1,6_x000a__x000a_Especificar demora de entrega para la entrega total_x000a__x000a_Quedo a la espera de su respuesta _x000a__x000a_Saludos_x000a__x000a_Pablo"/>
    <s v="▼"/>
    <x v="1"/>
    <n v="7"/>
    <s v="247"/>
    <s v="6 | No Avanzó"/>
    <s v="▼"/>
    <b v="0"/>
    <b v="0"/>
    <s v="▼"/>
    <s v="▼"/>
  </r>
  <r>
    <s v="INTRAPAL"/>
    <s v="2023-12-18 23:21:49"/>
    <s v="Srl"/>
    <s v="Aurelio"/>
    <s v="Buenos Aires (AMBA)"/>
    <s v="paraty1979@gmail.com"/>
    <m/>
    <s v="Web"/>
    <s v="Signos"/>
    <s v="Necesito 28 pallets con tratamiento para  exportacion"/>
    <s v="⊕"/>
    <x v="0"/>
    <n v="7"/>
    <s v="248"/>
    <e v="#N/A"/>
    <e v="#N/A"/>
    <b v="1"/>
    <e v="#N/A"/>
    <e v="#N/A"/>
    <s v="⊕"/>
  </r>
  <r>
    <s v="INTRAPAL"/>
    <s v="2023-12-19 17:21:20"/>
    <s v="isabel"/>
    <s v="isabel funto"/>
    <s v="Buenos Aires (AMBA)"/>
    <s v="isafunti@gmail.com"/>
    <m/>
    <s v="Web"/>
    <s v="Signos"/>
    <s v="Hola , tengo 60 palet medidas 112 x 140 , para vender , ustedes compran . saludos"/>
    <s v="⊕"/>
    <x v="0"/>
    <n v="7"/>
    <s v="251"/>
    <e v="#N/A"/>
    <e v="#N/A"/>
    <b v="1"/>
    <e v="#N/A"/>
    <e v="#N/A"/>
    <s v="⊕"/>
  </r>
  <r>
    <s v="INTRAPAL"/>
    <s v="2023-12-21 12:49:09"/>
    <s v="NOVATECH SOLUTIONS SA"/>
    <s v="Jimena Lago"/>
    <s v="Buenos Aires (AMBA)"/>
    <s v="jlago@novatech.com.ar"/>
    <m/>
    <s v="Web"/>
    <s v="Signos"/>
    <s v="Buen día, por favor podrían cotizar 110 pallets de 110x120 cm, madera, doble entrada. _x000a_Gracias"/>
    <s v="⊕"/>
    <x v="0"/>
    <n v="7"/>
    <s v="257"/>
    <e v="#N/A"/>
    <e v="#N/A"/>
    <b v="1"/>
    <e v="#N/A"/>
    <e v="#N/A"/>
    <s v="⊕"/>
  </r>
  <r>
    <s v="INTRAPAL"/>
    <s v="2023-12-21 14:06:41"/>
    <s v="NVX SAS"/>
    <s v="Florencia Staropoli"/>
    <s v="Buenos Aires (AMBA)"/>
    <s v="fstaropoli@novax.com.ar"/>
    <m/>
    <s v="Web"/>
    <s v="Signos"/>
    <s v="Estimados buenas tardes. Mi nombre es Florencia, pertenezco a la empresa NVX SAS. _x000a_Nosotros tenemos pallets rotos, queria saber si ustedes los compran? _x000a_aguardo comentarios gracias"/>
    <s v="⊕"/>
    <x v="0"/>
    <n v="7"/>
    <s v="258"/>
    <e v="#N/A"/>
    <e v="#N/A"/>
    <b v="1"/>
    <e v="#N/A"/>
    <e v="#N/A"/>
    <s v="⊕"/>
  </r>
  <r>
    <s v="INTRAPAL"/>
    <s v="2023-12-22 15:33:57"/>
    <s v="Tell"/>
    <s v="Yohana VIGLIANCO"/>
    <s v="Córdoba"/>
    <s v="vigliancoyohana@gmail.com"/>
    <m/>
    <s v="Web"/>
    <s v="Signos"/>
    <s v="Necesito cotizar el precio de 100 pallet de 1.2*1m"/>
    <s v="⊕"/>
    <x v="0"/>
    <n v="7"/>
    <s v="260"/>
    <e v="#N/A"/>
    <e v="#N/A"/>
    <b v="1"/>
    <e v="#N/A"/>
    <e v="#N/A"/>
    <s v="⊕"/>
  </r>
  <r>
    <s v="INTRAPAL"/>
    <s v="2023-12-26 19:12:04"/>
    <s v="Mapei"/>
    <s v="Lisandro Vasquez"/>
    <s v="Buenos Aires (AMBA)"/>
    <s v="l.vasquez@mapei.com.ar"/>
    <m/>
    <s v="Web"/>
    <s v="Signos"/>
    <s v="Hola solo una empresa que genera muchos pallets de descarte, estamos buscando quien los pueda retirar. Por favor contactarse al correo o celular que deje. Gracias"/>
    <s v="⊕"/>
    <x v="0"/>
    <n v="7"/>
    <s v="263"/>
    <e v="#N/A"/>
    <e v="#N/A"/>
    <b v="1"/>
    <e v="#N/A"/>
    <e v="#N/A"/>
    <s v="⊕"/>
  </r>
  <r>
    <s v="INTRAPAL"/>
    <s v="2023-12-27 14:59:42"/>
    <s v="walni SA"/>
    <s v="carlos bertolotti"/>
    <s v="Buenos Aires (AMBA)"/>
    <s v="bertolotti@walni.com.ar"/>
    <m/>
    <s v="Web"/>
    <s v="Signos"/>
    <s v="50 PALLET EURO  CABA_x000a__x000a_ESTOMBA 229_x000a_COTIZACION."/>
    <s v="⊕"/>
    <x v="0"/>
    <n v="7"/>
    <s v="264"/>
    <e v="#N/A"/>
    <e v="#N/A"/>
    <b v="1"/>
    <e v="#N/A"/>
    <e v="#N/A"/>
    <s v="⊕"/>
  </r>
  <r>
    <s v="INTRAPAL"/>
    <s v="2023-12-29 18:42:39"/>
    <s v="SEDA PIC SA"/>
    <s v="Mariano Pagés"/>
    <s v="Buenos Aires (AMBA)"/>
    <s v="mpages@sedasa.com.ar"/>
    <m/>
    <s v="Web"/>
    <s v="Signos"/>
    <s v="Buenas tardes, somos una empresa dedicada a la produccion de aceite vegetal y de alimentos para mascotas, me gustaría contactame para la compra de pallet., muchas gracias"/>
    <s v="▼"/>
    <x v="1"/>
    <n v="7"/>
    <s v="271"/>
    <s v="6 | No Avanzó"/>
    <s v="▼"/>
    <b v="0"/>
    <b v="0"/>
    <s v="▼"/>
    <s v="▼"/>
  </r>
  <r>
    <s v="INTRAPAL"/>
    <s v="2024-01-02 15:33:57"/>
    <s v="Sonda Argentina S.A."/>
    <s v="Eduardo Gómez Donati"/>
    <s v="Buenos Aires (AMBA)"/>
    <s v="eduardo.gomezdonati@sonda.com"/>
    <m/>
    <s v="Web"/>
    <s v="Signos"/>
    <s v="Buen día. Estamos en búsqueda de 20 pallets usados de 1 x 1,2 m. Por favor, cotización y saber si entregan en domicilio (CABA, Montserrat). En su defecto por dónde habría que retirar. Gracias."/>
    <s v="▼"/>
    <x v="1"/>
    <n v="7"/>
    <s v="273"/>
    <s v="6 | No Avanzó"/>
    <s v="▼"/>
    <b v="0"/>
    <b v="0"/>
    <s v="▼"/>
    <s v="▼"/>
  </r>
  <r>
    <s v="INTRAPAL"/>
    <s v="2024-01-02 17:48:08"/>
    <s v="Herfean franquicias alimenticias"/>
    <s v="Sergio Ferreyra"/>
    <s v="Buenos Aires (AMBA)"/>
    <s v="sergio@guapaletas.com"/>
    <m/>
    <s v="Web"/>
    <s v="Signos"/>
    <s v="Buenas tardes, necesitaría saber si tienen en stock y su costo de pallets tipo arlok de 1 x 1.2 sin la madera abajo en los extremos. Serían unos 40. Gracias."/>
    <s v="⊕"/>
    <x v="0"/>
    <n v="7"/>
    <s v="275"/>
    <e v="#N/A"/>
    <e v="#N/A"/>
    <b v="1"/>
    <e v="#N/A"/>
    <e v="#N/A"/>
    <s v="⊕"/>
  </r>
  <r>
    <s v="INTRAPAL"/>
    <s v="2024-01-02 19:13:43"/>
    <s v="Voestalpine"/>
    <s v="Jackeline Peves"/>
    <s v="Buenos Aires (AMBA)"/>
    <s v="jackeline.peves@voestalpine.com"/>
    <m/>
    <s v="Web"/>
    <s v="Signos"/>
    <s v="pallet de 800mm x 800mm ,doble entrada ,9 patas (tacos )de 100mm de altura unidas x 3 largueros inferiores .    _x000a_                       _x000a_pallet de 500 x 500 mm , con 3 patas de 95 mm de altura , sin refuerzo inferior"/>
    <s v="▼"/>
    <x v="1"/>
    <n v="7"/>
    <s v="278"/>
    <s v="6 | No Avanzó"/>
    <s v="▼"/>
    <b v="0"/>
    <b v="0"/>
    <s v="▼"/>
    <s v="▼"/>
  </r>
  <r>
    <s v="INTRAPAL"/>
    <s v="2024-01-04 11:10:11"/>
    <s v="MANUEL MEZQUITA SACIA"/>
    <s v="Juan Gonzalez"/>
    <s v="Buenos Aires (AMBA)"/>
    <s v="jurdaneta@manuelmezquita.com.ar"/>
    <m/>
    <s v="Web"/>
    <s v="Signos"/>
    <s v="Nos encontramos en el parque industrial de Pilar y tenemos una cantidad importante de bancales para retirar"/>
    <s v="⊕"/>
    <x v="0"/>
    <n v="7"/>
    <s v="280"/>
    <e v="#N/A"/>
    <e v="#N/A"/>
    <b v="1"/>
    <e v="#N/A"/>
    <e v="#N/A"/>
    <s v="⊕"/>
  </r>
  <r>
    <s v="INTRAPAL"/>
    <s v="2024-01-04 14:33:04"/>
    <s v="Sumeru Ayurveda S.A."/>
    <s v="Diego Suranyi"/>
    <s v="Buenos Aires (AMBA)"/>
    <s v="diego.suranyi@srisritattva.com.ar"/>
    <m/>
    <s v="Web"/>
    <s v="Signos"/>
    <s v="Estimados, buen día._x000a_Por favor, nos podrán cotizar 30 x pallets normalizados?_x000a__x000a_Muchas gracias."/>
    <s v="▼"/>
    <x v="1"/>
    <n v="7"/>
    <s v="281"/>
    <s v="6 | No Avanzó"/>
    <s v="▼"/>
    <b v="0"/>
    <b v="0"/>
    <s v="▼"/>
    <s v="▼"/>
  </r>
  <r>
    <s v="INTRAPAL"/>
    <s v="2024-01-10 17:57:21"/>
    <s v="NELO DISEÑOS"/>
    <s v="LUCAS LOPEZ"/>
    <s v="Buenos Aires (AMBA)"/>
    <s v="COMPRAS@NELO.COM.AR"/>
    <m/>
    <s v="Web"/>
    <s v="Signos"/>
    <s v="Buenas tardes, mi nombre es Lucas. Estamos buscando 15 pallet para exportación con certificado. Tienen stock para entrega inmediata? cuanto salen?"/>
    <s v="▼"/>
    <x v="1"/>
    <n v="7"/>
    <s v="299"/>
    <s v="6 | No Avanzó"/>
    <s v="▼"/>
    <b v="0"/>
    <b v="0"/>
    <s v="▼"/>
    <s v="▼"/>
  </r>
  <r>
    <s v="INTRAPAL"/>
    <s v="2024-01-11 12:13:36"/>
    <s v="Anckel"/>
    <s v="Damian Acuña"/>
    <s v="Buenos Aires (AMBA)"/>
    <s v="logistica@anckel.com"/>
    <m/>
    <s v="Web"/>
    <s v="Signos"/>
    <s v="Buenos dias, necesitaria cotizacion por pallets de 1.20 x 1.20 reforzados. Son para colocar tambores de producto con 170kg cada uno. Desde ya muchas gracias."/>
    <s v="▼"/>
    <x v="1"/>
    <n v="7"/>
    <s v="301"/>
    <s v="6 | No Avanzó"/>
    <s v="▼"/>
    <b v="0"/>
    <b v="0"/>
    <s v="▼"/>
    <s v="▼"/>
  </r>
  <r>
    <s v="INTRAPAL"/>
    <s v="2024-01-15 15:02:28"/>
    <s v="VANESA DURAN SA"/>
    <s v="Estanislao Chiotta"/>
    <s v="Córdoba"/>
    <s v="estanislao.chiotta@vanesa.com.ar"/>
    <m/>
    <s v="Web"/>
    <s v="Signos"/>
    <s v="Necesito cotizar pallet para entrega de pedidos._x000a_Por 100, 200 y 300 unidades._x000a_Formas de pago, retiro, tiempo de producción y entrega. Muchas gracias"/>
    <s v="▼"/>
    <x v="1"/>
    <n v="7"/>
    <s v="313"/>
    <s v="6 | No Avanzó"/>
    <s v="▼"/>
    <b v="0"/>
    <b v="0"/>
    <s v="▼"/>
    <s v="▼"/>
  </r>
  <r>
    <s v="INTRAPAL"/>
    <s v="2024-01-15 19:39:46"/>
    <s v="surplast"/>
    <s v="carolina"/>
    <s v="Buenos Aires (AMBA)"/>
    <s v="carolina.benitez@surplast.com.ar"/>
    <m/>
    <s v="Web"/>
    <s v="Signos"/>
    <s v="Buenas tardes,_x000a__x000a__x000a_Estoy buscando pallets como el de la foto_x000a_Tienen que ser dobles, nuevos de 120x100"/>
    <s v="▼"/>
    <x v="1"/>
    <n v="7"/>
    <s v="316"/>
    <s v="6 | No Avanzó"/>
    <s v="▼"/>
    <b v="0"/>
    <b v="0"/>
    <s v="▼"/>
    <s v="▼"/>
  </r>
  <r>
    <s v="INTRAPAL"/>
    <s v="2024-01-16 16:54:37"/>
    <s v="GUILLEN SA"/>
    <s v="Martin Guillen"/>
    <s v="Buenos Aires (AMBA)"/>
    <s v="firebuble@hotmail.com"/>
    <m/>
    <s v="Web"/>
    <s v="Signos"/>
    <s v="Cotizacion de Pallets de madera usados de Cementos Avellaneda, 200 aprox"/>
    <s v="▼"/>
    <x v="1"/>
    <n v="7"/>
    <s v="317"/>
    <s v="6 | No Avanzó"/>
    <s v="▼"/>
    <b v="0"/>
    <b v="0"/>
    <s v="▼"/>
    <s v="▼"/>
  </r>
  <r>
    <s v="INTRAPAL"/>
    <s v="2024-01-17 18:53:24"/>
    <s v="Carestia Cecilia"/>
    <s v="Marcos Ramos"/>
    <s v="Córdoba"/>
    <s v="valorcarpinteria@hotmail.com"/>
    <m/>
    <s v="Web"/>
    <s v="Signos"/>
    <s v="Buenas tardes, nos comunicamos de la firma Valor con el fin de contarles que comercializamos todos los productos de la línea Dorking en clavos y grampas para maquinas neumáticas._x000a_También contamos con servicio técnico de clavadoras y engrampadoras neumáticas._x000a_Nos ubicamos en la Ciudad de Córdoba._x000a_Ante cualquier consulta estamos a disposición._x000a_Saludos._x000a_Ramos Marcos - Valor Ventas Industriales."/>
    <s v="⊕"/>
    <x v="0"/>
    <n v="7"/>
    <s v="320"/>
    <e v="#N/A"/>
    <e v="#N/A"/>
    <b v="1"/>
    <e v="#N/A"/>
    <e v="#N/A"/>
    <s v="⊕"/>
  </r>
  <r>
    <s v="INTRAPAL"/>
    <s v="2024-01-18 16:48:23"/>
    <s v="Fed And Vel"/>
    <s v="Sergio"/>
    <s v="Córdoba"/>
    <s v="compras@cormac.com.ar"/>
    <m/>
    <s v="Web"/>
    <s v="Signos"/>
    <s v="Solicito cotización por pallets nuevos o reacondicionados para una empresa puntual"/>
    <s v="×"/>
    <x v="2"/>
    <n v="7"/>
    <s v="324"/>
    <s v="7 | No Viable"/>
    <s v="×"/>
    <b v="0"/>
    <b v="0"/>
    <s v="×"/>
    <s v="×"/>
  </r>
  <r>
    <s v="INTRAPAL"/>
    <s v="2024-01-23 15:55:58"/>
    <s v="intek"/>
    <s v="Verónica"/>
    <s v="Buenos Aires (AMBA)"/>
    <s v="veronica.bagnolo@intektoys.com"/>
    <m/>
    <s v="Web"/>
    <s v="Signos"/>
    <s v="Hola necesitaría cotización por 500 pallets normalizados de 1,20 x 1 mts a entregar en tortuguitas . Muchas Gracias"/>
    <s v="▼"/>
    <x v="1"/>
    <n v="7"/>
    <s v="334"/>
    <s v="6 | No Avanzó"/>
    <s v="▼"/>
    <b v="0"/>
    <b v="0"/>
    <s v="▼"/>
    <s v="▼"/>
  </r>
  <r>
    <s v="INTRAPAL"/>
    <s v="2024-01-23 18:59:47"/>
    <s v="Laboratorios Andromaco"/>
    <s v="Maria Eugenia Ojeda"/>
    <s v="Buenos Aires (AMBA)"/>
    <s v="mojeda@andromaco.com.ar"/>
    <m/>
    <s v="Web"/>
    <s v="Signos"/>
    <s v="Buenas tardes, solicito presupuesto por 200.000 pallets Euro normalizado _x000a__x000a_Gracias"/>
    <s v="▼"/>
    <x v="1"/>
    <n v="7"/>
    <s v="335"/>
    <s v="6 | No Avanzó"/>
    <s v="▼"/>
    <b v="0"/>
    <b v="0"/>
    <s v="▼"/>
    <s v="▼"/>
  </r>
  <r>
    <s v="INTRAPAL"/>
    <s v="2024-01-23 19:02:21"/>
    <s v="Ziel Technology"/>
    <s v="Diego"/>
    <s v="Buenos Aires (AMBA)"/>
    <s v="diegomerens@gmail.com"/>
    <m/>
    <s v="Web"/>
    <s v="Signos"/>
    <s v="Necesitaría pallets de 1er uso de 80x120"/>
    <s v="▼"/>
    <x v="1"/>
    <n v="7"/>
    <s v="336"/>
    <s v="6 | No Avanzó"/>
    <s v="▼"/>
    <b v="0"/>
    <b v="0"/>
    <s v="▼"/>
    <s v="▼"/>
  </r>
  <r>
    <s v="INTRAPAL"/>
    <s v="2024-01-23 20:37:38"/>
    <s v="Ziel Technology"/>
    <s v="Diego"/>
    <s v="Buenos Aires (AMBA)"/>
    <s v="diegomerens@gmail.com"/>
    <m/>
    <s v="Web"/>
    <s v="Signos"/>
    <s v="Necesitaría pallets de 1er uso de 80x120"/>
    <s v="▼"/>
    <x v="1"/>
    <n v="7"/>
    <s v="338"/>
    <s v="6 | No Avanzó"/>
    <s v="▼"/>
    <b v="0"/>
    <b v="0"/>
    <s v="▼"/>
    <s v="▼"/>
  </r>
  <r>
    <s v="INTRAPAL"/>
    <s v="2024-01-24 15:01:11"/>
    <s v="AutoDrive"/>
    <s v="Eduardo Roino"/>
    <s v="Buenos Aires (AMBA)"/>
    <s v="eroino@autodrive.com.ar"/>
    <m/>
    <s v="Web"/>
    <s v="Signos"/>
    <s v="Quería cotizar pallets de 1,10 metros de frente, 1 metro de fondo, y altura suficiente para que entre los dientes de un elevador que tiene de 10 cm de alto el diente (no tendría que estar cerrado el pallet por la parte de abajo) . Necesito unos 100 pallets"/>
    <s v="▼"/>
    <x v="1"/>
    <n v="7"/>
    <s v="340"/>
    <s v="6 | No Avanzó"/>
    <s v="▼"/>
    <b v="0"/>
    <b v="0"/>
    <s v="▼"/>
    <s v="▼"/>
  </r>
  <r>
    <s v="INTRAPAL"/>
    <s v="2024-01-24 17:13:12"/>
    <s v="crivo srl"/>
    <s v="pablo crivocapich"/>
    <s v="Buenos Aires (AMBA)"/>
    <s v="pablo@crivo.com.ar"/>
    <m/>
    <s v="Web"/>
    <s v="Signos"/>
    <s v="buenas tardes, necesito 20 /30 pallets medida 122 x 244 cm para 1200 kg_x000a_Gracias"/>
    <s v="×"/>
    <x v="2"/>
    <n v="7"/>
    <s v="342"/>
    <s v="7 | No Viable"/>
    <s v="×"/>
    <b v="0"/>
    <b v="0"/>
    <s v="×"/>
    <s v="×"/>
  </r>
  <r>
    <s v="INTRAPAL"/>
    <s v="2024-01-26 16:19:40"/>
    <s v="Vestiditos sa"/>
    <s v="Alma Bungener"/>
    <s v="Buenos Aires (AMBA)"/>
    <s v="departamento.compras@mimo.com.ar"/>
    <m/>
    <s v="Web"/>
    <s v="Signos"/>
    <s v="Hola, necesito comprar 200 pallets usados en buen estado. Se podrán comunicar conmigo urgente ?? gracias"/>
    <s v="▼"/>
    <x v="1"/>
    <n v="7"/>
    <s v="350"/>
    <s v="6 | No Avanzó"/>
    <s v="▼"/>
    <b v="0"/>
    <b v="0"/>
    <s v="▼"/>
    <s v="▼"/>
  </r>
  <r>
    <s v="INTRAPAL"/>
    <s v="2024-01-26 16:29:44"/>
    <s v="Acuplast sa"/>
    <s v="Beatriz nun"/>
    <s v="Buenos Aires (AMBA)"/>
    <s v="Beanun@gmail.com"/>
    <m/>
    <s v="Web"/>
    <s v="Signos"/>
    <s v="Hola quisiera saber su compran pallets usados de madera y de plastico"/>
    <s v="⊕"/>
    <x v="0"/>
    <n v="7"/>
    <s v="351"/>
    <e v="#N/A"/>
    <e v="#N/A"/>
    <b v="1"/>
    <e v="#N/A"/>
    <e v="#N/A"/>
    <s v="⊕"/>
  </r>
  <r>
    <s v="INTRAPAL"/>
    <s v="2024-01-29 16:35:36"/>
    <s v="Laboratorio Victoria"/>
    <s v="Flavia"/>
    <s v="Buenos Aires (AMBA)"/>
    <s v="flavia.e@labvictoria.com"/>
    <m/>
    <s v="Web"/>
    <s v="Signos"/>
    <s v="Necesitamos por favor cotización de pallets, forma de pago y plazos. _x000a_En esta oportunidad necesitamos 30 unidades. _x000a_Luego veremos de ampliar la cantidad. _x000a__x000a_Aguardo respuesta. _x000a_Muchas gracias"/>
    <s v="▼"/>
    <x v="1"/>
    <n v="7"/>
    <s v="355"/>
    <s v="6 | No Avanzó"/>
    <s v="▼"/>
    <b v="0"/>
    <b v="0"/>
    <s v="▼"/>
    <s v="▼"/>
  </r>
  <r>
    <s v="INTRAPAL"/>
    <s v="2024-01-30 13:05:56"/>
    <s v="BIOFERTYL"/>
    <s v="Juan da Costa Rios"/>
    <s v="Buenos Aires (AMBA)"/>
    <s v="biofertyl@gmail.com"/>
    <m/>
    <s v="Web"/>
    <s v="Signos"/>
    <s v="Buen día, queríamos saber el precio del pallet tipo arlog 1x1,2 mts._x000a_Muchas gracias"/>
    <s v="▼"/>
    <x v="1"/>
    <n v="7"/>
    <s v="357"/>
    <s v="6 | No Avanzó"/>
    <s v="▼"/>
    <b v="0"/>
    <b v="0"/>
    <s v="▼"/>
    <s v="▼"/>
  </r>
  <r>
    <s v="INTRAPAL"/>
    <s v="2024-02-01 17:33:55"/>
    <s v="BIDCOM"/>
    <s v="MASSIEL"/>
    <s v="Buenos Aires (AMBA)"/>
    <s v="massiel@bidcom.com.ar"/>
    <m/>
    <s v="Web"/>
    <s v="Signos"/>
    <s v="Precio de pallets normalizados x 250 unidades"/>
    <s v="▼"/>
    <x v="1"/>
    <n v="7"/>
    <s v="363"/>
    <s v="6 | No Avanzó"/>
    <s v="▼"/>
    <b v="0"/>
    <b v="0"/>
    <s v="▼"/>
    <s v="▼"/>
  </r>
  <r>
    <s v="INTRAPAL"/>
    <s v="2024-02-01 17:52:55"/>
    <s v="Pyme Al Aula"/>
    <s v="Cristian David Soto"/>
    <s v="Buenos Aires (AMBA)"/>
    <s v="soto.d.cristian@gmail.com"/>
    <m/>
    <s v="Web"/>
    <s v="Signos"/>
    <s v="Hola buenas tardes, necesito 100 pl de 1mt x 1mt doble entrada, que soporten aproximadamente 500 kg. muchas gracias"/>
    <s v="▼"/>
    <x v="1"/>
    <n v="7"/>
    <s v="364"/>
    <s v="6 | No Avanzó"/>
    <s v="▼"/>
    <b v="0"/>
    <b v="0"/>
    <s v="▼"/>
    <s v="▼"/>
  </r>
  <r>
    <s v="INTRAPAL"/>
    <s v="2024-02-02 12:55:33"/>
    <s v="RE Y ASOCIADOS"/>
    <s v="Sueldo Aylén"/>
    <s v="Córdoba"/>
    <s v="aylen.sueldo@reasociados.com.ar"/>
    <m/>
    <s v="Web"/>
    <s v="Signos"/>
    <s v="Hola, estoy en la búsqueda de una empresa que recoja pallets que ya no sirven o están dañados. En nuestra empresa, generamos alrededor de 2000 kg de pallets de madera rotos cada mes, y necesitamos deshacernos de esta cantidad, principalmente compuesta por pallets en mal estado."/>
    <s v="⊕"/>
    <x v="0"/>
    <n v="7"/>
    <s v="366"/>
    <e v="#N/A"/>
    <e v="#N/A"/>
    <b v="1"/>
    <e v="#N/A"/>
    <e v="#N/A"/>
    <s v="⊕"/>
  </r>
  <r>
    <s v="INTRAPAL"/>
    <s v="2024-02-02 17:59:11"/>
    <s v="Servicios de logistica"/>
    <s v="Karol Lopez"/>
    <s v="Buenos Aires (AMBA)"/>
    <s v="karol@selsa.com.ar"/>
    <m/>
    <s v="Web"/>
    <s v="Signos"/>
    <s v="Hola , les escribo para solicitarles el precio de Pallets usados"/>
    <s v="⊕"/>
    <x v="0"/>
    <n v="7"/>
    <s v="369"/>
    <e v="#N/A"/>
    <e v="#N/A"/>
    <b v="1"/>
    <e v="#N/A"/>
    <e v="#N/A"/>
    <s v="⊕"/>
  </r>
  <r>
    <s v="INTRAPAL"/>
    <s v="2024-02-06 14:08:41"/>
    <s v="Cristacol"/>
    <s v="Giselle Ariño"/>
    <s v="Buenos Aires (AMBA)"/>
    <s v="garino@ppg.com"/>
    <m/>
    <s v="Web"/>
    <s v="Signos"/>
    <s v="Buenos dias, _x000a_Estamos buscando servicio de reparacion y fumigacion de pallets. Tambien, tarimas nuevas de 105x105 y de 90x120._x000a_Aguardo contacto, gracias."/>
    <s v="⊕"/>
    <x v="0"/>
    <n v="7"/>
    <s v="376"/>
    <e v="#N/A"/>
    <e v="#N/A"/>
    <b v="1"/>
    <e v="#N/A"/>
    <e v="#N/A"/>
    <s v="⊕"/>
  </r>
  <r>
    <s v="INTRAPAL"/>
    <s v="2024-02-07 09:51:45"/>
    <s v="cotramel"/>
    <s v="mariano mardaraz"/>
    <s v="Buenos Aires (AMBA)"/>
    <s v="maryanomardaraz@hotmail.com.ar"/>
    <m/>
    <s v="Web"/>
    <s v="Signos"/>
    <s v="Hola muy buenos dias,estoy en busca de palets recuperados de 100x120cm con tres tablas en la parte de abajo. Saludos"/>
    <s v="▼"/>
    <x v="1"/>
    <n v="7"/>
    <s v="380"/>
    <s v="6 | No Avanzó"/>
    <s v="▼"/>
    <b v="0"/>
    <b v="0"/>
    <s v="▼"/>
    <s v="▼"/>
  </r>
  <r>
    <s v="INTRAPAL"/>
    <s v="2024-02-07 16:21:26"/>
    <s v="JUEBIL SRL"/>
    <s v="NATALIA SERRANO"/>
    <s v="Buenos Aires (AMBA)"/>
    <s v="SERRANONATALIA728@GMAIL.COM"/>
    <m/>
    <s v="Web"/>
    <s v="Signos"/>
    <s v="Buenas tardes, necesitamos cotizar 100 pallets normalizados, son compras periódicas que hacemos, gracias"/>
    <s v="▼"/>
    <x v="1"/>
    <n v="7"/>
    <s v="384"/>
    <s v="6 | No Avanzó"/>
    <s v="▼"/>
    <b v="0"/>
    <b v="0"/>
    <s v="▼"/>
    <s v="▼"/>
  </r>
  <r>
    <s v="INTRAPAL"/>
    <s v="2024-02-08 13:40:35"/>
    <s v="Claudio Manoel de Souza"/>
    <s v="Claudio"/>
    <s v="Buenos Aires (AMBA)"/>
    <s v="claudiomanoeldesouza1972@gmail.com"/>
    <m/>
    <s v="Web"/>
    <s v="Signos"/>
    <s v="Vendo pallets, compram,normalizado cuanto cotiza?"/>
    <s v="⊕"/>
    <x v="0"/>
    <n v="7"/>
    <s v="388"/>
    <e v="#N/A"/>
    <e v="#N/A"/>
    <b v="1"/>
    <e v="#N/A"/>
    <e v="#N/A"/>
    <s v="⊕"/>
  </r>
  <r>
    <s v="INTRAPAL"/>
    <s v="2024-02-13 19:28:05"/>
    <s v="Ufid"/>
    <s v="Eros Romero"/>
    <s v="Buenos Aires (AMBA)"/>
    <s v="erosromero95@gmail.com"/>
    <m/>
    <s v="Web"/>
    <s v="Signos"/>
    <s v="Precio"/>
    <s v="⊕"/>
    <x v="0"/>
    <n v="7"/>
    <s v="395"/>
    <e v="#N/A"/>
    <e v="#N/A"/>
    <b v="1"/>
    <e v="#N/A"/>
    <e v="#N/A"/>
    <s v="⊕"/>
  </r>
  <r>
    <s v="INTRAPAL"/>
    <s v="2024-02-14 17:24:30"/>
    <s v="JUF SRL"/>
    <s v="Joaquin del Molino Torres"/>
    <s v="Buenos Aires (AMBA)"/>
    <s v="jdelmolino@h30.store"/>
    <m/>
    <s v="Web"/>
    <s v="Signos"/>
    <s v="Estoy buscando información sobre el servicio de recupero de pallets para un depósito central que abastece a 24 locales en todo el país._x000a__x000a_Muchas gracias"/>
    <s v="×"/>
    <x v="2"/>
    <n v="7"/>
    <s v="398"/>
    <s v="7 | No Viable"/>
    <s v="×"/>
    <b v="0"/>
    <b v="0"/>
    <s v="×"/>
    <s v="×"/>
  </r>
  <r>
    <s v="INTRAPAL"/>
    <s v="2024-02-20 17:51:27"/>
    <s v="A"/>
    <s v="Guillermo Perez"/>
    <s v="Córdoba"/>
    <s v="A"/>
    <m/>
    <s v="Web"/>
    <s v="Signos"/>
    <s v="Estimados, tengo unos 300 pallets en buen estado para vender y unos 100 rotos para regalar. En caso que les interese por favir contactenme a mi celular"/>
    <s v="⊕"/>
    <x v="0"/>
    <n v="7"/>
    <s v="419"/>
    <e v="#N/A"/>
    <e v="#N/A"/>
    <b v="1"/>
    <e v="#N/A"/>
    <e v="#N/A"/>
    <s v="⊕"/>
  </r>
  <r>
    <s v="INTRAPAL"/>
    <s v="2024-02-21 12:19:18"/>
    <s v="PYM"/>
    <s v="Hernan Jose"/>
    <s v="Buenos Aires (AMBA)"/>
    <s v="Hernan.a.jose@hotmail.com"/>
    <m/>
    <s v="Web"/>
    <s v="Signos"/>
    <s v="Necesito comprar y canjear pallets de 1000 x 1200. Pueden contactarse. Gracias ! Hernan"/>
    <s v="⊕"/>
    <x v="0"/>
    <n v="7"/>
    <s v="422"/>
    <e v="#N/A"/>
    <e v="#N/A"/>
    <b v="1"/>
    <e v="#N/A"/>
    <e v="#N/A"/>
    <s v="⊕"/>
  </r>
  <r>
    <s v="INTRAPAL"/>
    <s v="2024-02-21 12:41:37"/>
    <s v="toparco"/>
    <s v="matias jerez"/>
    <s v="Buenos Aires (AMBA)"/>
    <s v="matias.jerez@toparco.com"/>
    <m/>
    <s v="Web"/>
    <s v="Signos"/>
    <s v="Buenos dias, queria saber si ustedes aceptan pallet rotos? es para donar, quizás le son útiles."/>
    <s v="⊕"/>
    <x v="0"/>
    <n v="7"/>
    <s v="423"/>
    <e v="#N/A"/>
    <e v="#N/A"/>
    <b v="1"/>
    <e v="#N/A"/>
    <e v="#N/A"/>
    <s v="⊕"/>
  </r>
  <r>
    <s v="INTRAPAL"/>
    <s v="2024-02-23 12:44:44"/>
    <s v="kaliteknos s.a."/>
    <s v="Nicolas Rizzo"/>
    <s v="Buenos Aires (AMBA)"/>
    <s v="nrizzo@kaliteknos.com"/>
    <m/>
    <s v="Web"/>
    <s v="Signos"/>
    <s v="Buenos días, podrían pasarnos presupuesto por venta de pallets de madera de 1000x1200. Gracias"/>
    <s v="▼"/>
    <x v="1"/>
    <n v="7"/>
    <s v="430"/>
    <s v="6 | No Avanzó"/>
    <s v="▼"/>
    <b v="0"/>
    <b v="0"/>
    <s v="▼"/>
    <s v="▼"/>
  </r>
  <r>
    <s v="INTRAPAL"/>
    <s v="2024-02-23 15:22:49"/>
    <s v="Medix Medical Devices"/>
    <s v="Luis Dominguez"/>
    <s v="Buenos Aires (AMBA)"/>
    <s v="luis.dominguez@medix.com.ar"/>
    <m/>
    <s v="Web"/>
    <s v="Signos"/>
    <s v="Por favor de cotizar lo siguiente:_x000a_-PALLET 800x1200 mm EUROPALLET PERF NC3ED - Cant: 65 unid._x000a_- TIRANTES SALIGNA 2&quot;x1&quot;x2.20mt &quot;SEC Y LIMP&quot; - Cant: 100 mts aprox._x000a_Ambos con Tratamiento Termico y Certificacion._x000a_Desde ya muchas gracias por la atencion y respuesta._x000a_Atte._x000a_Luis D."/>
    <s v="▼"/>
    <x v="1"/>
    <n v="7"/>
    <s v="431"/>
    <s v="6 | No Avanzó"/>
    <s v="▼"/>
    <b v="0"/>
    <b v="0"/>
    <s v="▼"/>
    <s v="▼"/>
  </r>
  <r>
    <s v="INTRAPAL"/>
    <s v="2024-02-24 12:28:49"/>
    <s v="Supermercado"/>
    <s v="Lautaro seco"/>
    <s v="Buenos Aires (AMBA)"/>
    <s v="Secolautaro@gmail.com"/>
    <m/>
    <s v="Web"/>
    <s v="Signos"/>
    <s v="Hola buenos dias estimados, cuento con unos palets que quisiera venderlos. Ustedes compran los mismo?"/>
    <s v="⊕"/>
    <x v="0"/>
    <n v="7"/>
    <s v="433"/>
    <e v="#N/A"/>
    <e v="#N/A"/>
    <b v="1"/>
    <e v="#N/A"/>
    <e v="#N/A"/>
    <s v="⊕"/>
  </r>
  <r>
    <s v="INTRAPAL"/>
    <s v="2024-02-27 11:20:07"/>
    <s v="Ind. Mercurio Papaianni"/>
    <s v="Martin Gomez"/>
    <s v="Buenos Aires (AMBA)"/>
    <s v="compras2@mpapaianni.com.ar"/>
    <m/>
    <s v="Web"/>
    <s v="Signos"/>
    <s v="Buernos dias, mi nombre es Martin Gomez y escribo de Ind. Papaianni. Queria pedirles precio de pallet tipo arlog normalizado (1X1.20mts) nuevo con tratamiento para exportacion._x000a_En lugar de que tenga 7 tablas, que sean 8 tablas, y con una separacion de 1&quot; entre cada una de las tablas._x000a_Cantidad: Por 100 unidades/ Por 300 unidades_x000a_Para ser entregados en Ciudadela_x000a_Gracias por la pronta respuesta"/>
    <s v="▼"/>
    <x v="1"/>
    <n v="7"/>
    <s v="438"/>
    <s v="6 | No Avanzó"/>
    <s v="▼"/>
    <b v="0"/>
    <b v="0"/>
    <s v="▼"/>
    <s v="▼"/>
  </r>
  <r>
    <s v="INTRAPAL"/>
    <s v="2024-02-27 12:52:14"/>
    <s v="Bizland SAU"/>
    <s v="Marcelo Quevedo"/>
    <s v="Buenos Aires (AMBA)"/>
    <s v="marcelo-flavio.quevedo@bizland.tech"/>
    <m/>
    <s v="Web"/>
    <s v="Signos"/>
    <s v="solicito cotizacion:_x000a_•_x0009_180 pallets de 100 x 120 aptos 1000 kg con ingreso para zorra manual_x000a_•_x0009_  45 separadores de pallets de 100 x 120_x000a_con entrega en Villa Ballester_x000a_Marcelo Quevedo_x000a_    _x000a_    Bizland - Compras_x000a_    _x000a_    Mobile: +5411 3701 - 7182_x000a__x000a_    Calle 122 N° 4785 (Ruta 8 Km. 18) _x000a_    Villa Ballester - B1653JUK _x000a_    Pcia. de Bs. As._x000a__x000a_gracias"/>
    <s v="▼"/>
    <x v="1"/>
    <n v="7"/>
    <s v="441"/>
    <s v="6 | No Avanzó"/>
    <s v="▼"/>
    <b v="0"/>
    <b v="0"/>
    <s v="▼"/>
    <s v="▼"/>
  </r>
  <r>
    <s v="INTRAPAL"/>
    <s v="2024-02-28 14:40:06"/>
    <s v="GATES ARGENTINA SA"/>
    <s v="RODRIGO MONDRAGON"/>
    <s v="Buenos Aires (AMBA)"/>
    <s v="rodrigo.mondragon@gates.com"/>
    <m/>
    <s v="Web"/>
    <s v="Signos"/>
    <s v="Preciso un presupuesto por mail para comprar 400 pallets arlog. Estamos en Berezategui para la entrega. Por favor enviar a rodrigo.mondragon@gates.com"/>
    <s v="▼"/>
    <x v="1"/>
    <n v="7"/>
    <s v="445"/>
    <s v="6 | No Avanzó"/>
    <s v="▼"/>
    <b v="0"/>
    <b v="0"/>
    <s v="▼"/>
    <s v="▼"/>
  </r>
  <r>
    <s v="INTRAPAL"/>
    <s v="2024-03-01 15:36:56"/>
    <s v="Vainn SRL"/>
    <s v="Sofia Campo"/>
    <s v="Córdoba"/>
    <s v="vainnsupervision@gmail.com"/>
    <m/>
    <s v="Web"/>
    <s v="Signos"/>
    <s v="Busco presupuesto para 30 pallet. Saludos"/>
    <s v="▼"/>
    <x v="1"/>
    <n v="7"/>
    <s v="448"/>
    <s v="6 | No Avanzó"/>
    <s v="▼"/>
    <b v="0"/>
    <b v="0"/>
    <s v="▼"/>
    <s v="▼"/>
  </r>
  <r>
    <s v="INTRAPAL"/>
    <s v="2024-03-01 22:00:42"/>
    <s v="BRO SRL"/>
    <s v="Emiliano Valverde"/>
    <s v="Buenos Aires (AMBA)"/>
    <s v="emiliano@brofoodsupplier.com"/>
    <m/>
    <s v="Web"/>
    <s v="Signos"/>
    <s v="Buenas tardes:_x000a_La semana próxima estamos desocupando 52 pallets de 1000x1200 en mercado central y queríamos saber si ustedes los reciben. Tienen tratamiento fitosanitario (apto exportación). Gracias, saludos. Emiliano"/>
    <s v="⊕"/>
    <x v="0"/>
    <n v="7"/>
    <s v="449"/>
    <e v="#N/A"/>
    <e v="#N/A"/>
    <b v="1"/>
    <e v="#N/A"/>
    <e v="#N/A"/>
    <s v="⊕"/>
  </r>
  <r>
    <s v="INTRAPAL"/>
    <s v="2024-03-04 16:58:07"/>
    <s v="RONIC sa"/>
    <s v="Lucila damore"/>
    <s v="Buenos Aires (AMBA)"/>
    <s v="luli_damore@hotmail.com"/>
    <m/>
    <s v="Web"/>
    <s v="Signos"/>
    <s v="Necesito pallets de _x000a_100x120 y de 14 de alto._x000a_Con 9 tacos"/>
    <s v="▼"/>
    <x v="1"/>
    <n v="7"/>
    <s v="454"/>
    <s v="6 | No Avanzó"/>
    <s v="▼"/>
    <b v="0"/>
    <b v="0"/>
    <s v="▼"/>
    <s v="▼"/>
  </r>
  <r>
    <s v="INTRAPAL"/>
    <s v="2024-03-07 09:40:39"/>
    <s v="Grissino Torinese S.A."/>
    <s v="Exequiel García"/>
    <s v="Buenos Aires (AMBA)"/>
    <s v="egarcia.grissinotorinese@gmail.com"/>
    <m/>
    <s v="Web"/>
    <s v="Signos"/>
    <s v="Buenos días. Somos una industria alimenticia y usamos pallets de intercambio (usados) para transportar nuestra mercadería. Utilizamos en promedio entre 500 y 600 pallets por semana y estamos en la búsqueda de un proveedor. Muchas gracias."/>
    <s v="♥"/>
    <x v="3"/>
    <n v="7"/>
    <s v="459"/>
    <s v="5 | Nuevo cliente"/>
    <s v="♥"/>
    <b v="0"/>
    <b v="0"/>
    <s v="♥"/>
    <s v="♥"/>
  </r>
  <r>
    <s v="INTRAPAL"/>
    <s v="2024-03-07 13:27:10"/>
    <s v="ALGODONERA DEL VALLE SA"/>
    <s v="Claudia Rivara"/>
    <s v="Buenos Aires (AMBA)"/>
    <s v="laboratorio@tendlarz.com.ar"/>
    <m/>
    <s v="Web"/>
    <s v="Signos"/>
    <s v="Buenos días _x000a_Agradezco cotizar 2000 pallets  1100 x 1250 x 140 mm capacidad 1000/1200 kg"/>
    <s v="▼"/>
    <x v="1"/>
    <n v="7"/>
    <s v="460"/>
    <s v="6 | No Avanzó"/>
    <s v="▼"/>
    <b v="0"/>
    <b v="0"/>
    <s v="▼"/>
    <s v="▼"/>
  </r>
  <r>
    <s v="INTRAPAL"/>
    <s v="2024-03-07 13:42:50"/>
    <s v="Petrogreen"/>
    <s v="Felipe Tormo De Bari"/>
    <s v="Buenos Aires (AMBA)"/>
    <s v="f.tormo@petrogreen.com.ar"/>
    <m/>
    <s v="Web"/>
    <s v="Signos"/>
    <s v="Buenos dias Estimado,_x000a_Espero se encuentre bien._x000a_Estamos necesitando cotización de pallet reforzados y tirantes de madera dura, para estibar cañería y materiales en las estanterías de los depósitos de la Base Punta Quilla._x000a_Pallet: 1.30 frente x 1,20 fondo_x000a_Tirante: 10 cm ancho x 10 cm alto x 2.40 largo_x000a_Desde ya muchas gracias._x000a_Saludos cordiales._x000a_Atte,"/>
    <s v="▼"/>
    <x v="1"/>
    <n v="7"/>
    <s v="461"/>
    <s v="6 | No Avanzó"/>
    <s v="▼"/>
    <b v="0"/>
    <b v="0"/>
    <s v="▼"/>
    <s v="▼"/>
  </r>
  <r>
    <s v="INTRAPAL"/>
    <s v="2024-03-07 16:34:59"/>
    <s v="Biofarma"/>
    <s v="Carolina Fassi"/>
    <s v="Córdoba"/>
    <s v="carolina.fassi@biofarmaweb.com.ar"/>
    <m/>
    <s v="Web"/>
    <s v="Signos"/>
    <s v="Buenas tardes! Desde Bioafarma estamos interesados en el recupero de pallets. Espero se contacten."/>
    <s v="⊕"/>
    <x v="0"/>
    <n v="7"/>
    <s v="464"/>
    <e v="#N/A"/>
    <e v="#N/A"/>
    <b v="1"/>
    <e v="#N/A"/>
    <e v="#N/A"/>
    <s v="⊕"/>
  </r>
  <r>
    <s v="INTRAPAL"/>
    <s v="2024-03-10 00:25:48"/>
    <s v="Jallpa"/>
    <s v="Alejandro raboy"/>
    <s v="Córdoba"/>
    <s v="Aleraboy83@gmail.com"/>
    <m/>
    <s v="Web"/>
    <s v="Signos"/>
    <s v="Hola como estas. Queria consultar como se realiza una compra de un camion de pallet . Soy del interior de cordoba. Gracias"/>
    <s v="▼"/>
    <x v="1"/>
    <n v="7"/>
    <s v="473"/>
    <s v="6 | No Avanzó"/>
    <s v="▼"/>
    <b v="0"/>
    <b v="0"/>
    <s v="▼"/>
    <s v="▼"/>
  </r>
  <r>
    <s v="INTRAPAL"/>
    <s v="2024-03-11 15:20:34"/>
    <s v="Fango bachas"/>
    <s v="Diego"/>
    <s v="Buenos Aires (AMBA)"/>
    <s v="diegos@fangobachas.com.ar"/>
    <m/>
    <s v="Web"/>
    <s v="Signos"/>
    <s v="Hola quería saber el precio de 10 pallets de 1 x 1,2 para 500 kg  fumigados para exportación"/>
    <s v="×"/>
    <x v="2"/>
    <n v="7"/>
    <s v="474"/>
    <s v="7 | No Viable"/>
    <s v="×"/>
    <b v="0"/>
    <b v="0"/>
    <s v="×"/>
    <s v="×"/>
  </r>
  <r>
    <s v="INTRAPAL"/>
    <s v="2024-03-11 19:33:55"/>
    <s v="calidad certificada srl"/>
    <s v="Ignacio Guolo"/>
    <s v="Buenos Aires (AMBA)"/>
    <s v="ignacioguolo@cacer.com.ar"/>
    <m/>
    <s v="Web"/>
    <s v="Signos"/>
    <s v="Hola. estoy necesitando entre 3 y 6 pallets para exportar a Paraguay. Aguardo comentarios_x000a_saludos"/>
    <s v="⊕"/>
    <x v="0"/>
    <n v="7"/>
    <s v="475"/>
    <e v="#N/A"/>
    <e v="#N/A"/>
    <b v="1"/>
    <e v="#N/A"/>
    <e v="#N/A"/>
    <s v="⊕"/>
  </r>
  <r>
    <s v="INTRAPAL"/>
    <s v="2024-03-11 20:22:15"/>
    <s v="Sidartex S.A"/>
    <s v="Uriel Rabinovich"/>
    <s v="Buenos Aires (AMBA)"/>
    <s v="ingurielrabinovich@gmail.com"/>
    <m/>
    <s v="Web"/>
    <s v="Signos"/>
    <s v="Estimados,_x000a__x000a_Necesito cotizacion de 50 pallets de 1.10m * 1.10m reforzados para carga de rollos de tela._x000a__x000a_La carga es de 30 rollos de 60kg c/u._x000a__x000a_Gracias._x000a__x000a_Saludos._x000a__x000a_Ing. Uriel Rabinovich"/>
    <s v="▼"/>
    <x v="1"/>
    <n v="7"/>
    <s v="477"/>
    <s v="6 | No Avanzó"/>
    <s v="▼"/>
    <b v="0"/>
    <b v="0"/>
    <s v="▼"/>
    <s v="▼"/>
  </r>
  <r>
    <s v="INTRAPAL"/>
    <s v="2024-03-12 09:49:11"/>
    <s v="Busco trabajo"/>
    <s v="Braian ariel melling"/>
    <s v="Buenos Aires (AMBA)"/>
    <s v="rociobordon891@gmail.com"/>
    <m/>
    <s v="Web"/>
    <s v="Signos"/>
    <s v="Hola , busco trabajo .. tengo experiencia en desarmado y armado de pallet , uso también el _x000a_clan"/>
    <s v="⊕"/>
    <x v="0"/>
    <n v="7"/>
    <s v="478"/>
    <e v="#N/A"/>
    <e v="#N/A"/>
    <b v="1"/>
    <e v="#N/A"/>
    <e v="#N/A"/>
    <s v="⊕"/>
  </r>
  <r>
    <s v="INTRAPAL"/>
    <s v="2024-03-12 17:34:43"/>
    <s v="nogali"/>
    <s v="Andrea Lorena de Maza"/>
    <s v="Buenos Aires (AMBA)"/>
    <s v="andreademaza@hotmail.com"/>
    <m/>
    <s v="Web"/>
    <s v="Signos"/>
    <s v="Buen dia _x000a_estoy necesitando provision de pallets de 1 x 1.20_x000a_serian aproximadamente 100 por semana _x000a_necesitaria saber el costo y si entregan en quilmes_x000a_muchas gracias"/>
    <s v="▼"/>
    <x v="1"/>
    <n v="7"/>
    <s v="482"/>
    <s v="6 | No Avanzó"/>
    <s v="▼"/>
    <b v="0"/>
    <b v="0"/>
    <s v="▼"/>
    <s v="▼"/>
  </r>
  <r>
    <s v="INTRAPAL"/>
    <s v="2024-03-13 04:49:17"/>
    <s v="OROGAR SRL"/>
    <s v="Leandro"/>
    <s v="Buenos Aires (AMBA)"/>
    <s v="leokrisztal2@gmail.com"/>
    <m/>
    <s v="Web"/>
    <s v="Signos"/>
    <s v="Deseo comprar unos pallets para apoyar mercadería. No quiero que la misma tenga contacto con el piso, desde ya muchas gracias."/>
    <s v="▼"/>
    <x v="1"/>
    <n v="7"/>
    <s v="485"/>
    <s v="6 | No Avanzó"/>
    <s v="▼"/>
    <b v="0"/>
    <b v="0"/>
    <s v="▼"/>
    <s v="▼"/>
  </r>
  <r>
    <s v="INTRAPAL"/>
    <s v="2024-03-14 11:32:03"/>
    <s v="TAVAL SA"/>
    <s v="Pablo Aguerre"/>
    <s v="Buenos Aires (AMBA)"/>
    <s v="paguerre@taval.com.ar"/>
    <m/>
    <s v="Web"/>
    <s v="Signos"/>
    <s v="Buenos días, agradeceré cotización por la provisión de pallets de 1000x1200 mm livianos._x000a_Consumimos 70 a 100 pallets mensuales._x000a_Quedo atento a su respuesta y/o comentarios."/>
    <s v="▼"/>
    <x v="1"/>
    <n v="7"/>
    <s v="489"/>
    <s v="6 | No Avanzó"/>
    <s v="▼"/>
    <b v="0"/>
    <b v="0"/>
    <s v="▼"/>
    <s v="▼"/>
  </r>
  <r>
    <s v="INTRAPAL"/>
    <s v="2024-03-14 11:51:42"/>
    <s v="Nelio Raul Pignatta y Cia SA"/>
    <s v="Virginia Crosetti"/>
    <s v="Córdoba"/>
    <s v="compras@grupopignatta.com.ar"/>
    <m/>
    <s v="Web"/>
    <s v="Signos"/>
    <s v="Pueden cotizar pallet (tarima) de 1mx1,2mt por 500 unidades? realizan envíos al interior de Córdoba?"/>
    <s v="⊕"/>
    <x v="0"/>
    <n v="7"/>
    <s v="490"/>
    <e v="#N/A"/>
    <e v="#N/A"/>
    <b v="1"/>
    <e v="#N/A"/>
    <e v="#N/A"/>
    <s v="⊕"/>
  </r>
  <r>
    <s v="INTRAPAL"/>
    <s v="2024-03-19 20:10:56"/>
    <s v="Italpapelera"/>
    <s v="Cintia"/>
    <s v="Buenos Aires (AMBA)"/>
    <s v="compras@italpapelera.com.ar"/>
    <m/>
    <s v="Web"/>
    <s v="Signos"/>
    <s v="necesitaria pallets de 1 x 1.70 , para carga no mayor a 80 kgs, 5 tablones, entreda zorra por ambos lados."/>
    <s v="▼"/>
    <x v="1"/>
    <n v="7"/>
    <s v="503"/>
    <s v="6 | No Avanzó"/>
    <s v="▼"/>
    <b v="0"/>
    <b v="0"/>
    <s v="▼"/>
    <s v="▼"/>
  </r>
  <r>
    <s v="INTRAPAL"/>
    <s v="2024-03-20 00:12:29"/>
    <s v="CONCIENCIA SOSTENIBLE SA"/>
    <s v="Cristina"/>
    <s v="Buenos Aires (AMBA)"/>
    <s v="correo@csostenible.com.ar"/>
    <m/>
    <s v="Web"/>
    <s v="Signos"/>
    <s v="Buenas tardes_x000a__x000a_Me podrian enviar cotizacion de estos pallets?_x000a__x000a_Formas de pago_x000a__x000a_Hacen bonificacion por cantidad? a partir de cual?_x000a__x000a_Entregan? estamos cerca del centro de s martin, la entrega esta incluida en el precio?_x000a__x000a_Los precios son sin iva incluido?_x000a__x000a_ _x000a__x000a_Pallets Reciclado_x0009_NORMALIZADOS 1,20 x 1 MT_x000a_--_x000a__x000a__x000a_PALLETS NUEVOS_x0009_NORMALIZADOS 1,20 x 1 MT_x000a__x000a__x000a_Gracias Cris."/>
    <s v="▼"/>
    <x v="1"/>
    <n v="7"/>
    <s v="504"/>
    <s v="6 | No Avanzó"/>
    <s v="▼"/>
    <b v="0"/>
    <b v="0"/>
    <s v="▼"/>
    <s v="▼"/>
  </r>
  <r>
    <s v="INTRAPAL"/>
    <s v="2024-03-20 14:22:29"/>
    <s v="Laboratorios Esme SAIC"/>
    <s v="Agustina Montiel"/>
    <s v="Buenos Aires (AMBA)"/>
    <s v="coordinadoracompras@esme.com.ar"/>
    <m/>
    <s v="Web"/>
    <s v="Signos"/>
    <s v="Hola buenos días, estoy en la búsqueda de pallets arlog usados de 1200x1000mm._x000a_Podrán pasarme costo y disponibilidad por 200 y 400 unidades?"/>
    <s v="▼"/>
    <x v="1"/>
    <n v="7"/>
    <s v="506"/>
    <s v="6 | No Avanzó"/>
    <s v="▼"/>
    <b v="0"/>
    <b v="0"/>
    <s v="▼"/>
    <s v="▼"/>
  </r>
  <r>
    <s v="INTRAPAL"/>
    <s v="2024-03-20 19:34:00"/>
    <s v="LAUTIN"/>
    <s v="LAUTIN ACCESORIOS"/>
    <s v="Buenos Aires (AMBA)"/>
    <s v="pgallardo@lautin.com.ar"/>
    <m/>
    <s v="Web"/>
    <s v="Signos"/>
    <s v="NECESITO COMPRAR 8O PALLETS USADOS. PRESUPUESTO POR FAVOR. ES PARA CAPITAL FEDERAL."/>
    <s v="⊕"/>
    <x v="0"/>
    <n v="7"/>
    <s v="510"/>
    <e v="#N/A"/>
    <e v="#N/A"/>
    <b v="1"/>
    <e v="#N/A"/>
    <e v="#N/A"/>
    <s v="⊕"/>
  </r>
  <r>
    <s v="INTRAPAL"/>
    <s v="2024-03-21 15:56:06"/>
    <s v="Sustancias SA"/>
    <s v="Francisco Ponce"/>
    <s v="Córdoba"/>
    <s v="francisco.ponce@transportejosa.com.ar"/>
    <m/>
    <s v="Web"/>
    <s v="Signos"/>
    <s v="Tenemos pallets descartables/rotos, con tacos y maderas para que busquen por nuestro transporte, ubicado en cordoba"/>
    <s v="⊕"/>
    <x v="0"/>
    <n v="7"/>
    <s v="514"/>
    <e v="#N/A"/>
    <e v="#N/A"/>
    <b v="1"/>
    <e v="#N/A"/>
    <e v="#N/A"/>
    <s v="⊕"/>
  </r>
  <r>
    <s v="INTRAPAL"/>
    <s v="2024-03-21 17:48:17"/>
    <s v="VIDPIA SAICF"/>
    <s v="JUAN MANUEL ARRIETA"/>
    <s v="Córdoba"/>
    <s v="marrieta@vidpia.com"/>
    <m/>
    <s v="Web"/>
    <s v="Signos"/>
    <s v="Necesitamos adquirir 10 tarimas de madera tamaño estandar."/>
    <s v="▼"/>
    <x v="1"/>
    <n v="7"/>
    <s v="516"/>
    <s v="6 | No Avanzó"/>
    <s v="▼"/>
    <b v="0"/>
    <b v="0"/>
    <s v="▼"/>
    <s v="▼"/>
  </r>
  <r>
    <s v="INTRAPAL"/>
    <s v="2024-03-22 12:25:34"/>
    <s v="MAZALOSA SA"/>
    <s v="DANIELA GARCIA"/>
    <s v="Buenos Aires (AMBA)"/>
    <s v="DGARCIA@MAZALOSA.COM.AR"/>
    <m/>
    <s v="Web"/>
    <s v="Signos"/>
    <s v="buen dia, necesitabamos presupuesto de Pallets madera 1.50 x 1.50 x 12."/>
    <s v="▼"/>
    <x v="1"/>
    <n v="7"/>
    <s v="519"/>
    <s v="6 | No Avanzó"/>
    <s v="▼"/>
    <b v="0"/>
    <b v="0"/>
    <s v="▼"/>
    <s v="▼"/>
  </r>
  <r>
    <s v="INTRAPAL"/>
    <s v="2024-03-24 23:57:03"/>
    <s v="Mesas"/>
    <s v="Dylan romero"/>
    <s v="Buenos Aires (AMBA)"/>
    <s v="dr273492@gmail.com"/>
    <m/>
    <s v="Web"/>
    <s v="Signos"/>
    <s v="Precios?"/>
    <s v="⊕"/>
    <x v="0"/>
    <n v="7"/>
    <s v="520"/>
    <e v="#N/A"/>
    <e v="#N/A"/>
    <b v="1"/>
    <e v="#N/A"/>
    <e v="#N/A"/>
    <s v="⊕"/>
  </r>
  <r>
    <s v="INTRAPAL"/>
    <s v="2024-03-26 13:53:46"/>
    <s v="Giraudo"/>
    <s v="Jose Maria"/>
    <s v="Buenos Aires (AMBA)"/>
    <s v="jmgiraudo75@gmail.com"/>
    <m/>
    <s v="Web"/>
    <s v="Signos"/>
    <s v="Necesito consultar si tienen medio pallet europeo, _x000a_Gracias"/>
    <s v="⊕"/>
    <x v="0"/>
    <n v="7"/>
    <s v="523"/>
    <e v="#N/A"/>
    <e v="#N/A"/>
    <b v="1"/>
    <e v="#N/A"/>
    <e v="#N/A"/>
    <s v="⊕"/>
  </r>
  <r>
    <s v="INTRAPAL"/>
    <s v="2024-03-27 12:35:33"/>
    <s v="Municipalidad de La Falda"/>
    <s v="Ricardo Landart"/>
    <s v="Córdoba"/>
    <s v="rlandart@lafalda.gob.ar"/>
    <m/>
    <s v="Web"/>
    <s v="Signos"/>
    <s v="Buen dia._x000a_Necesito contizacion de 25 pallets de 100 x 120, nuevos y usados para evaluar, catalogo. Preferente por whatsapp por la agiulidad de la informacion. Muchas gracias"/>
    <s v="▼"/>
    <x v="1"/>
    <n v="7"/>
    <s v="525"/>
    <s v="6 | No Avanzó"/>
    <s v="▼"/>
    <b v="0"/>
    <b v="0"/>
    <s v="▼"/>
    <s v="▼"/>
  </r>
  <r>
    <s v="INTRAPAL"/>
    <s v="2024-03-28 19:35:02"/>
    <s v="Green Computer"/>
    <s v="Roxana Chirinos"/>
    <s v="Buenos Aires (AMBA)"/>
    <s v="roxy@greencomputer.com.ar"/>
    <m/>
    <s v="Web"/>
    <s v="Signos"/>
    <s v="ola,_x000a__x000a_Quisiera solicitarles un Presupuesto de 30 unidades de Pallets de exportación con las medidas: 100x120cm y de tener fotos reales enviarlas, que soporte a partir de 1000kg_x000a__x000a_Adicional si hacen entregas a CABA - Parque Patricios cotizar el envío._x000a__x000a_Desde ya muchas gracias 🙏"/>
    <s v="▼"/>
    <x v="1"/>
    <n v="7"/>
    <s v="529"/>
    <s v="6 | No Avanzó"/>
    <s v="▼"/>
    <b v="0"/>
    <b v="0"/>
    <s v="▼"/>
    <s v="▼"/>
  </r>
  <r>
    <s v="INTRAPAL"/>
    <s v="2024-03-28 23:05:28"/>
    <s v="Smams"/>
    <s v="Juan Diego Corbalán"/>
    <s v="Buenos Aires (AMBA)"/>
    <s v="logística@smams.net"/>
    <m/>
    <s v="Web"/>
    <s v="Signos"/>
    <s v="Buenas tardes, quisiera consultar por venta de pallets. Gracias."/>
    <s v="▼"/>
    <x v="1"/>
    <n v="7"/>
    <s v="530"/>
    <s v="6 | No Avanzó"/>
    <s v="▼"/>
    <b v="0"/>
    <b v="0"/>
    <s v="▼"/>
    <s v="▼"/>
  </r>
  <r>
    <s v="INTRAPAL"/>
    <s v="2024-04-03 12:44:56"/>
    <s v="Unopack"/>
    <s v="Diego Cazap"/>
    <s v="Buenos Aires (AMBA)"/>
    <s v="diego@aretelogistica.com.ar"/>
    <m/>
    <s v="Web"/>
    <s v="Signos"/>
    <s v="Hola, quisiera saber costo para pallet usado medidas 1.30x0.90m, 1.2x1m y 1.5x1.7m"/>
    <s v="▼"/>
    <x v="1"/>
    <n v="7"/>
    <s v="538"/>
    <s v="6 | No Avanzó"/>
    <s v="▼"/>
    <b v="0"/>
    <b v="0"/>
    <s v="▼"/>
    <s v="▼"/>
  </r>
  <r>
    <s v="INTRAPAL"/>
    <s v="2024-04-06 20:43:40"/>
    <s v="Bona maderas"/>
    <s v="Aldo Bonanni"/>
    <s v="Buenos Aires (AMBA)"/>
    <s v="Aldocairojo@gmail.com"/>
    <m/>
    <s v="Web"/>
    <s v="Signos"/>
    <s v="Necesito precio y medida de pallets"/>
    <s v="▼"/>
    <x v="1"/>
    <n v="7"/>
    <s v="540"/>
    <s v="6 | No Avanzó"/>
    <s v="▼"/>
    <b v="0"/>
    <b v="0"/>
    <s v="▼"/>
    <s v="▼"/>
  </r>
  <r>
    <s v="INTRAPAL"/>
    <s v="2024-04-09 00:17:29"/>
    <s v="Huerta Municipal Río Ceballos"/>
    <s v="Lorena Puig Belhart"/>
    <s v="Córdoba"/>
    <s v="lpaolap74@gmail.com"/>
    <m/>
    <s v="Web"/>
    <s v="Signos"/>
    <s v="Hola, estamos comenzando a crear una huerta de permacultura para enseñar en las escuelas en el Municipio de Río Ceballos y requerimos algunos palets ocasionales como para armar estructuras simples como invernaderos, bancos y mesas para los chicos de las escuelas que van a realizar los talleres y bueno, partes de la huerta en si misma como soportes para realizar paredes vivas, y bueno, todo lo que se pueda crear a partir de las tarimas . Muchas gracias por la informacion."/>
    <s v="⊕"/>
    <x v="0"/>
    <n v="7"/>
    <s v="544"/>
    <e v="#N/A"/>
    <e v="#N/A"/>
    <b v="1"/>
    <e v="#N/A"/>
    <e v="#N/A"/>
    <s v="⊕"/>
  </r>
  <r>
    <s v="INTRAPAL"/>
    <s v="2024-04-09 13:28:50"/>
    <s v="Metalúrgica Los Arroyos SRL."/>
    <s v="daniela"/>
    <s v="Buenos Aires (AMBA)"/>
    <s v="administracion@mla.com.ar"/>
    <m/>
    <s v="Web"/>
    <s v="Signos"/>
    <s v="Me comunico de la Empresa Metalurgica los Arroyos de la cuidad de Tres Arroyos, Provincia de Buenos Aires_x000a__x000a_Estaría necesitando cotización de pallets por unidad o por 100/200 unidades_x000a__x000a_El pallets que utilizamos en la empresa es 1 metros de ancho por 1.20 de largo y 9 tacos que soporte $2.000 kilos_x000a__x000a_Cualquier duda, estamos en contacto_x000a_Gracias"/>
    <s v="⊕"/>
    <x v="0"/>
    <n v="7"/>
    <s v="546"/>
    <e v="#N/A"/>
    <e v="#N/A"/>
    <b v="1"/>
    <e v="#N/A"/>
    <e v="#N/A"/>
    <s v="⊕"/>
  </r>
  <r>
    <s v="INTRAPAL"/>
    <s v="2024-04-10 12:19:19"/>
    <s v="PENGUIN RANDOM HOUSE"/>
    <s v="Maria Millan"/>
    <s v="Buenos Aires (AMBA)"/>
    <s v="maria.millan@penguinrandomhouse.com"/>
    <m/>
    <s v="Web"/>
    <s v="Signos"/>
    <s v="Buenos días._x000a_Requiero información de hacen reciclaje de pallets o plataformas de madera? En caso de ser positivo, si entregan certificado de reciclaje."/>
    <s v="⊕"/>
    <x v="0"/>
    <n v="7"/>
    <s v="553"/>
    <e v="#N/A"/>
    <e v="#N/A"/>
    <b v="1"/>
    <e v="#N/A"/>
    <e v="#N/A"/>
    <s v="⊕"/>
  </r>
  <r>
    <s v="INTRAPAL"/>
    <s v="2024-04-11 14:24:57"/>
    <s v="Rapeca S.A."/>
    <s v="Facundo Mamani"/>
    <s v="Córdoba"/>
    <s v="fmamani@argroup.ar"/>
    <m/>
    <s v="Web"/>
    <s v="Signos"/>
    <s v="Hola, buenos días _x000a_Le queria consultar si comercializan tarimas arlog de en una medida de 900x700 abiertas en la parte inferior"/>
    <s v="▼"/>
    <x v="1"/>
    <n v="7"/>
    <s v="558"/>
    <s v="6 | No Avanzó"/>
    <s v="▼"/>
    <b v="0"/>
    <b v="0"/>
    <s v="▼"/>
    <s v="▼"/>
  </r>
  <r>
    <s v="INTRAPAL"/>
    <s v="2024-04-11 16:01:27"/>
    <s v="balanceados don david"/>
    <s v="edgardo Nizzo"/>
    <s v="Córdoba"/>
    <s v="ejnizzo@gmail.com"/>
    <m/>
    <s v="Web"/>
    <s v="Signos"/>
    <s v="necesito cotizacion de pallet normalizado o secado al horno HC en cantiad por favor _x000a_gracias"/>
    <s v="▼"/>
    <x v="1"/>
    <n v="7"/>
    <s v="559"/>
    <s v="6 | No Avanzó"/>
    <s v="▼"/>
    <b v="0"/>
    <b v="0"/>
    <s v="▼"/>
    <s v="▼"/>
  </r>
  <r>
    <s v="INTRAPAL"/>
    <s v="2024-04-11 18:37:20"/>
    <s v="xeristal"/>
    <s v="agostina macarena millicay diaz"/>
    <s v="Buenos Aires (AMBA)"/>
    <s v="administracion@xeristal.com.ar"/>
    <m/>
    <s v="Web"/>
    <s v="Signos"/>
    <s v="Hola buenas tardes, quisiera saber el precio de los pallets por unidad"/>
    <s v="▼"/>
    <x v="1"/>
    <n v="7"/>
    <s v="560"/>
    <s v="6 | No Avanzó"/>
    <s v="▼"/>
    <b v="0"/>
    <b v="0"/>
    <s v="▼"/>
    <s v="▼"/>
  </r>
  <r>
    <s v="INTRAPAL"/>
    <s v="2024-04-15 17:46:59"/>
    <s v="Ecopek SA"/>
    <s v="Griselda Leticia Violi"/>
    <s v="Buenos Aires (AMBA)"/>
    <s v="glvioli@alpekpolyester.com"/>
    <m/>
    <s v="Web"/>
    <s v="Signos"/>
    <s v="buenas tardes, les hago una consulta, compran pallets de madera usados? _x000a_Somos una empresa de reciclado de PET, Ecopek SA, ubicada en General Pacheco, y generamos alrededor de 200 pallets usados por mes. Les interesaría comprarlos?_x000a_muchas gracias_x000a_Griselda Violi"/>
    <s v="⊕"/>
    <x v="0"/>
    <n v="7"/>
    <s v="565"/>
    <e v="#N/A"/>
    <e v="#N/A"/>
    <b v="1"/>
    <e v="#N/A"/>
    <e v="#N/A"/>
    <s v="⊕"/>
  </r>
  <r>
    <s v="INTRAPAL"/>
    <s v="2024-04-16 13:55:55"/>
    <s v="Grupo Cepas"/>
    <s v="Florencia alvarez"/>
    <s v="Buenos Aires (AMBA)"/>
    <s v="florencia.alvarez@grupocepas.com"/>
    <m/>
    <s v="Web"/>
    <s v="Signos"/>
    <s v="Hola queríamos saber que servicios ofrecen y en que parte de Burzaco están-"/>
    <s v="▼"/>
    <x v="1"/>
    <n v="7"/>
    <s v="568"/>
    <s v="6 | No Avanzó"/>
    <s v="▼"/>
    <b v="0"/>
    <b v="0"/>
    <s v="▼"/>
    <s v="▼"/>
  </r>
  <r>
    <s v="INTRAPAL"/>
    <s v="2024-04-16 18:18:10"/>
    <s v="Wassington S.A.C.I.F.e.I"/>
    <s v="Matias Ures"/>
    <s v="Buenos Aires (AMBA)"/>
    <s v="muresgarcia@wassington.com.ar"/>
    <m/>
    <s v="Web"/>
    <s v="Signos"/>
    <s v="Hola, estoy necesitando cotizar pallets de 1.20 x 1.20 NUEVOS. Gracias!"/>
    <s v="▼"/>
    <x v="1"/>
    <n v="7"/>
    <s v="571"/>
    <s v="6 | No Avanzó"/>
    <s v="▼"/>
    <b v="0"/>
    <b v="0"/>
    <s v="▼"/>
    <s v="▼"/>
  </r>
  <r>
    <s v="INTRAPAL"/>
    <s v="2024-04-16 20:50:47"/>
    <s v="SEBIGUS SRL"/>
    <s v="PABLO BONELLO"/>
    <s v="Buenos Aires (AMBA)"/>
    <s v="pablo.bonello@sebigus.com.ar"/>
    <m/>
    <s v="Web"/>
    <s v="Signos"/>
    <s v="Buenas tardes, me contacto por la cotizacion de 1000 pallets arlog recuperados._x000a__x000a_Aguardo contacto, muchas gracias._x000a__x000a_Saludos."/>
    <s v="▼"/>
    <x v="1"/>
    <n v="7"/>
    <s v="572"/>
    <s v="6 | No Avanzó"/>
    <s v="▼"/>
    <b v="0"/>
    <b v="0"/>
    <s v="▼"/>
    <s v="▼"/>
  </r>
  <r>
    <s v="INTRAPAL"/>
    <s v="2024-04-17 14:34:06"/>
    <s v="Eslingar S.A."/>
    <s v="Victoria Silva"/>
    <s v="Buenos Aires (AMBA)"/>
    <s v="vsilva@eslingar.com.ar"/>
    <m/>
    <s v="Web"/>
    <s v="Signos"/>
    <s v="Buenos días; _x000a__x000a_Necesitaba cotizar por favor 150 unidades de pallets descartables de 1,20 x 0,80mts; para 500/600kg aproximadamente._x000a__x000a_Tienen en stock? Nuevos o usados?_x000a_Habría que retirar o tienen envío? Nosotros estamos en Quilmes._x000a__x000a_Aguardo sus comentarios._x000a_Muchas gracias._x000a_Saludos;"/>
    <s v="▼"/>
    <x v="1"/>
    <n v="7"/>
    <s v="575"/>
    <s v="6 | No Avanzó"/>
    <s v="▼"/>
    <b v="0"/>
    <b v="0"/>
    <s v="▼"/>
    <s v="▼"/>
  </r>
  <r>
    <s v="INTRAPAL"/>
    <s v="2024-04-17 15:36:24"/>
    <s v="metalurgica tesio s.a"/>
    <s v="milagros castro"/>
    <s v="Córdoba"/>
    <s v="ventastesio@cop.ca.com.ar"/>
    <m/>
    <s v="Web"/>
    <s v="Signos"/>
    <s v="Buenos días! Me interesaba saber mas sobre pallets usados"/>
    <s v="▼"/>
    <x v="1"/>
    <n v="7"/>
    <s v="576"/>
    <s v="6 | No Avanzó"/>
    <s v="▼"/>
    <b v="0"/>
    <b v="0"/>
    <s v="▼"/>
    <s v="▼"/>
  </r>
  <r>
    <s v="INTRAPAL"/>
    <s v="2024-04-18 14:08:18"/>
    <s v="Grupo Gyca"/>
    <s v="Grupo Gyca"/>
    <s v="Córdoba"/>
    <s v="grupogycasa@gmail.com"/>
    <m/>
    <s v="Web"/>
    <s v="Signos"/>
    <s v="Estimados, Buenos días. Nos dirigimos a ustedes desde Grupo Gyca, una empresa ubicada a 40 km de la capital de Córdoba, dedicada a la fabricación de grampas y clavos desde 1993. Nos complace ofrecerles la Grampa 114, una herramienta de gran utilidad para la fabricación de pallets._x000a_En caso de estar interesados en nuestra grampa, no duden en contactarnos para que podamos asesorarlos de la mejor manera posible._x000a__x000a_Desde ya, muchas gracias por su tiempo._x000a_Saludos cordiales."/>
    <s v="⊕"/>
    <x v="0"/>
    <n v="7"/>
    <s v="581"/>
    <e v="#N/A"/>
    <e v="#N/A"/>
    <b v="1"/>
    <e v="#N/A"/>
    <e v="#N/A"/>
    <s v="⊕"/>
  </r>
  <r>
    <s v="INTRAPAL"/>
    <s v="2024-04-19 15:53:11"/>
    <s v="Fatze srl"/>
    <s v="Eduardo Romero"/>
    <s v="Buenos Aires (AMBA)"/>
    <s v="ingenieria@fatze.com.ar"/>
    <m/>
    <s v="Web"/>
    <s v="Signos"/>
    <s v="Buenas tardes, quisiera saber por palet para uso de exportacion, necesitaria certificado._x000a_Precio y disponibilidad"/>
    <s v="▼"/>
    <x v="1"/>
    <n v="7"/>
    <s v="584"/>
    <s v="6 | No Avanzó"/>
    <s v="▼"/>
    <b v="0"/>
    <b v="0"/>
    <s v="▼"/>
    <s v="▼"/>
  </r>
  <r>
    <s v="INTRAPAL"/>
    <s v="2024-04-20 10:53:58"/>
    <s v="Jose luis rizzo"/>
    <s v="Jose luis rizzo"/>
    <s v="Buenos Aires (AMBA)"/>
    <s v="Ventas@joseluisrizzo.com"/>
    <m/>
    <s v="Web"/>
    <s v="Signos"/>
    <s v="Hola tengo palles usados para vender que están pagando"/>
    <s v="⊕"/>
    <x v="0"/>
    <n v="7"/>
    <s v="586"/>
    <e v="#N/A"/>
    <e v="#N/A"/>
    <b v="1"/>
    <e v="#N/A"/>
    <e v="#N/A"/>
    <s v="⊕"/>
  </r>
  <r>
    <s v="INTRAPAL"/>
    <s v="2024-04-22 17:49:44"/>
    <s v="Equipel"/>
    <s v="Joaquín Montaña"/>
    <s v="Buenos Aires (AMBA)"/>
    <s v="jmontana@equipel.com"/>
    <m/>
    <s v="Web"/>
    <s v="Signos"/>
    <s v="Necesito pallets a medida, para cargar carreteles. Tienen varias medidas: Diámetro 1.9, ancho 1.2; Diámetro 1.6, ancho 1.2; Diámetro 1.1, ancho 1.1; Diámetro 0.6, ancho 1.7;  Diámetro 0.49, ancho 0.55. Tienen algo para este tipo de carga? hacen pallets a medida nuestra??"/>
    <s v="▼"/>
    <x v="1"/>
    <n v="7"/>
    <s v="589"/>
    <s v="6 | No Avanzó"/>
    <s v="▼"/>
    <b v="0"/>
    <b v="0"/>
    <s v="▼"/>
    <s v="▼"/>
  </r>
  <r>
    <s v="INTRAPAL"/>
    <s v="2024-04-22 19:31:42"/>
    <s v="Opcion Energetica s.a"/>
    <s v="Eugenio Gallazzi"/>
    <s v="Buenos Aires (AMBA)"/>
    <s v="4177-4525"/>
    <m/>
    <s v="Web"/>
    <s v="Signos"/>
    <s v="Necesitamos precio por 500 pallrts arlog 1x1.20 parrilla 18mm para 1500 kg 4 entradas para autoelevador"/>
    <s v="⊕"/>
    <x v="0"/>
    <n v="7"/>
    <s v="591"/>
    <e v="#N/A"/>
    <e v="#N/A"/>
    <b v="1"/>
    <e v="#N/A"/>
    <e v="#N/A"/>
    <s v="⊕"/>
  </r>
  <r>
    <s v="INTRAPAL"/>
    <s v="2024-04-25 11:39:29"/>
    <s v="GRI Calviño Towers"/>
    <s v="Melisa Puzzo"/>
    <s v="Buenos Aires (AMBA)"/>
    <s v="melisa.puzzo@gri.com.es"/>
    <m/>
    <s v="Web"/>
    <s v="Signos"/>
    <s v="Buen día, quería consultarles si compran pallets usados. Tenemos pallets tratados con un solo uso para vender, en buen estado._x000a_Estamos en Florencio Varela"/>
    <s v="⊕"/>
    <x v="0"/>
    <n v="7"/>
    <s v="602"/>
    <e v="#N/A"/>
    <e v="#N/A"/>
    <b v="1"/>
    <e v="#N/A"/>
    <e v="#N/A"/>
    <s v="⊕"/>
  </r>
  <r>
    <s v="INTRAPAL"/>
    <s v="2024-04-29 13:24:31"/>
    <s v="Rosario Ferreyra"/>
    <s v="Rosario Ferreyra"/>
    <s v="Buenos Aires (AMBA)"/>
    <s v="ro.ferrera.mrf@gmail.com"/>
    <m/>
    <s v="Web"/>
    <s v="Signos"/>
    <s v="No tengo una empresa. Quiero saber si puedo comprar pallets usados con envío a domicilio porque tengo una estufa rocket."/>
    <s v="⊕"/>
    <x v="0"/>
    <n v="7"/>
    <s v="611"/>
    <e v="#N/A"/>
    <e v="#N/A"/>
    <b v="1"/>
    <e v="#N/A"/>
    <e v="#N/A"/>
    <s v="⊕"/>
  </r>
  <r>
    <s v="INTRAPAL"/>
    <s v="2024-04-29 18:57:58"/>
    <s v="ProEvo negocios"/>
    <s v="Marco Antonio Fernandez"/>
    <s v="Córdoba"/>
    <s v="513760"/>
    <m/>
    <s v="Web"/>
    <s v="Signos"/>
    <s v="Buenas tardes,  necesito saber el precio de Pallet nuevos y recuperados _x000a_Gracias"/>
    <s v="⊕"/>
    <x v="0"/>
    <n v="7"/>
    <s v="612"/>
    <e v="#N/A"/>
    <e v="#N/A"/>
    <b v="1"/>
    <e v="#N/A"/>
    <e v="#N/A"/>
    <s v="⊕"/>
  </r>
  <r>
    <s v="INTRAPAL"/>
    <s v="2024-04-30 13:01:09"/>
    <s v="Ford Argentina"/>
    <s v="Claudio Alegre"/>
    <s v="Buenos Aires (AMBA)"/>
    <s v="calegre3@ford.com"/>
    <m/>
    <s v="Web"/>
    <s v="Signos"/>
    <s v="Mas información."/>
    <s v="⊕"/>
    <x v="0"/>
    <n v="7"/>
    <s v="613"/>
    <e v="#N/A"/>
    <e v="#N/A"/>
    <b v="1"/>
    <e v="#N/A"/>
    <e v="#N/A"/>
    <s v="⊕"/>
  </r>
  <r>
    <s v="INTRAPAL"/>
    <s v="2024-04-30 17:38:13"/>
    <s v="PRO-EVO NEGOCIOS"/>
    <s v="MARCO FERNANDEZ"/>
    <s v="Córdoba"/>
    <s v="marcofernandezcba@gmail.com"/>
    <m/>
    <s v="Web"/>
    <s v="Signos"/>
    <s v="buenas tardes, queria consultar precio por 50 unidades de pallets de madera medida 80x120, saber también si venden pallets reciclados , las opciones de pago y flete a destino _x000a_gracias"/>
    <s v="▼"/>
    <x v="1"/>
    <n v="7"/>
    <s v="618"/>
    <s v="6 | No Avanzó"/>
    <s v="▼"/>
    <b v="0"/>
    <b v="0"/>
    <s v="▼"/>
    <s v="▼"/>
  </r>
  <r>
    <s v="INTRAPAL"/>
    <s v="2024-05-03 15:56:01"/>
    <s v="WAE srl"/>
    <s v="Diego Barlotti"/>
    <s v="Buenos Aires (AMBA)"/>
    <s v="dbarlotti.wae@gmail.com"/>
    <m/>
    <s v="Web"/>
    <s v="Signos"/>
    <s v="Buenos ´dias., necesito saber el precio de palets y minimos de compra en las siguientes medidas: 80x60/ 120x80. formas de pago y envío. gracias"/>
    <s v="⊕"/>
    <x v="0"/>
    <n v="7"/>
    <s v="626"/>
    <e v="#N/A"/>
    <e v="#N/A"/>
    <b v="1"/>
    <e v="#N/A"/>
    <e v="#N/A"/>
    <s v="⊕"/>
  </r>
  <r>
    <s v="INTRAPAL"/>
    <s v="2024-05-05 20:23:09"/>
    <s v="Cabana magdalena"/>
    <s v="Magdalena Cabana"/>
    <s v="Buenos Aires (AMBA)"/>
    <s v="magdalenairielcabana@gmail.com"/>
    <m/>
    <s v="Web"/>
    <s v="Signos"/>
    <s v="Necesito comprar 50 pallets. Quisiera saber el precio y si realizan envíos a City Bell (C.P. 1896)._x000a_Gracias!"/>
    <s v="▼"/>
    <x v="1"/>
    <n v="7"/>
    <s v="628"/>
    <s v="6 | No Avanzó"/>
    <s v="▼"/>
    <b v="0"/>
    <b v="0"/>
    <s v="▼"/>
    <s v="▼"/>
  </r>
  <r>
    <s v="INTRAPAL"/>
    <s v="2024-05-08 15:17:57"/>
    <s v="GPM SA"/>
    <s v="Hugo"/>
    <s v="Buenos Aires (AMBA)"/>
    <s v="hleon@gpmsa.com.ar"/>
    <m/>
    <s v="Web"/>
    <s v="Signos"/>
    <s v="buenas, estamos buscando poder renovar nuestro proveedor de pallets, para nosotros seria ideal poder contar con pallets de todo tipo. Ya sea normalizado (nuevos y usados) tratados (para exportación). En caso de contar con los materiales solicitados. Favor de cotizar._x000a_sin otro particular, aguardamos la misma."/>
    <s v="▼"/>
    <x v="1"/>
    <n v="7"/>
    <s v="640"/>
    <s v="6 | No Avanzó"/>
    <s v="▼"/>
    <b v="0"/>
    <b v="0"/>
    <s v="▼"/>
    <s v="▼"/>
  </r>
  <r>
    <s v="INTRAPAL"/>
    <s v="2024-05-08 18:28:54"/>
    <s v="Argenprom"/>
    <s v="Francisco nocito"/>
    <s v="Buenos Aires (AMBA)"/>
    <s v="Fnocito@argenprom.com.ar"/>
    <m/>
    <s v="Web"/>
    <s v="Signos"/>
    <s v="Quiero cotizar 2000 pallets normalizados"/>
    <s v="▼"/>
    <x v="1"/>
    <n v="7"/>
    <s v="641"/>
    <s v="6 | No Avanzó"/>
    <s v="▼"/>
    <b v="0"/>
    <b v="0"/>
    <s v="▼"/>
    <s v="▼"/>
  </r>
  <r>
    <s v="INTRAPAL"/>
    <s v="2024-05-09 13:59:21"/>
    <s v="Ipar plasticos"/>
    <s v="Luca Martinez"/>
    <s v="Buenos Aires (AMBA)"/>
    <s v="Lmartinez@iparplasticos.com.ar"/>
    <m/>
    <s v="Web"/>
    <s v="Signos"/>
    <s v="Necesitaría una lista de precios"/>
    <s v="▼"/>
    <x v="1"/>
    <n v="7"/>
    <s v="643"/>
    <s v="6 | No Avanzó"/>
    <s v="▼"/>
    <b v="0"/>
    <b v="0"/>
    <s v="▼"/>
    <s v="▼"/>
  </r>
  <r>
    <s v="INTRAPAL"/>
    <s v="2024-05-09 18:14:53"/>
    <s v="Limpiolux"/>
    <s v="Elena Schwint"/>
    <s v="Buenos Aires (AMBA)"/>
    <s v="eschwint@limpiolux.com.ar"/>
    <m/>
    <s v="Web"/>
    <s v="Signos"/>
    <s v="Buenas tardes, ¿cómo están?_x000a__x000a_Quería consultar los detalles del servicio de recupero de pallets. En mi empresa se usan pocos pallets y eventualmente se genera este residuo que actualmente no tiene una gestión adecuada._x000a__x000a_No es una gran cantidad, actualmente tendremos unos 20-30 pallets en desuso._x000a__x000a_¿Cuentan con una cantidad mínima para brindar el servicio? ¿Qué hacen con los pallets? ¿Nos otorgarían algún certificado de entrega de los materiales?_x000a__x000a_Quedo atenta a su respuesta y cualquier dato extra me sería de utilidad. ¡Saludos!"/>
    <s v="▼"/>
    <x v="1"/>
    <n v="7"/>
    <s v="644"/>
    <s v="6 | No Avanzó"/>
    <s v="▼"/>
    <b v="0"/>
    <b v="0"/>
    <s v="▼"/>
    <s v="▼"/>
  </r>
  <r>
    <s v="INTRAPAL"/>
    <s v="2024-05-13 03:07:58"/>
    <s v="Reventa"/>
    <s v="Diego"/>
    <s v="Buenos Aires (AMBA)"/>
    <s v="nccstillo1@gmail.com"/>
    <m/>
    <s v="Web"/>
    <s v="Signos"/>
    <s v="Necesito comprar"/>
    <s v="⊕"/>
    <x v="0"/>
    <n v="7"/>
    <s v="648"/>
    <e v="#N/A"/>
    <e v="#N/A"/>
    <b v="1"/>
    <e v="#N/A"/>
    <e v="#N/A"/>
    <s v="⊕"/>
  </r>
  <r>
    <s v="INTRAPAL"/>
    <s v="2024-05-13 18:33:29"/>
    <s v="tecsa"/>
    <s v="MARIA ASTE"/>
    <s v="Buenos Aires (AMBA)"/>
    <s v="mati.maria.2002@gmail.com"/>
    <m/>
    <s v="Web"/>
    <s v="Signos"/>
    <s v="Somos fabricantes de clavos para pallets  cajones todo tipo de embalajes que utilizen clavos tenes de distintintas medidas espesores entregamos ent todo el pais quedo a la espera de comentarios muchas gracias"/>
    <s v="⊕"/>
    <x v="0"/>
    <n v="7"/>
    <s v="650"/>
    <e v="#N/A"/>
    <e v="#N/A"/>
    <b v="1"/>
    <e v="#N/A"/>
    <e v="#N/A"/>
    <s v="⊕"/>
  </r>
  <r>
    <s v="INTRAPAL"/>
    <s v="2024-05-14 17:36:59"/>
    <s v="Brogas S.A"/>
    <s v="Lucas Gaglirde"/>
    <s v="Buenos Aires (AMBA)"/>
    <s v="gestiondecompras@brogas.com"/>
    <m/>
    <s v="Web"/>
    <s v="Signos"/>
    <s v="Estimados buenas tardes, como están? espero que bien!_x000a_Les consulto, estamos necesitando cotización por esqueletos de madera a medida y pallets normalizados, ustedes trabajan dichos elementos?"/>
    <s v="▼"/>
    <x v="1"/>
    <n v="7"/>
    <s v="652"/>
    <s v="6 | No Avanzó"/>
    <s v="▼"/>
    <b v="0"/>
    <b v="0"/>
    <s v="▼"/>
    <s v="▼"/>
  </r>
  <r>
    <s v="INTRAPAL"/>
    <s v="2024-05-14 19:26:12"/>
    <s v="Lumma"/>
    <s v="Herman Benedetti"/>
    <s v="Buenos Aires (AMBA)"/>
    <s v="compras@lumma.com.ar"/>
    <m/>
    <s v="Web"/>
    <s v="Signos"/>
    <s v="Hola buen dia, necesito si me pueden pasar precio final de pallets, necesito comprar 10 unidades de movida. Muchas gracias! Aguardo sus comentarios."/>
    <s v="▼"/>
    <x v="1"/>
    <n v="7"/>
    <s v="654"/>
    <s v="6 | No Avanzó"/>
    <s v="▼"/>
    <b v="0"/>
    <b v="0"/>
    <s v="▼"/>
    <s v="▼"/>
  </r>
  <r>
    <s v="INTRAPAL"/>
    <s v="2024-05-15 16:02:49"/>
    <s v="Figrap"/>
    <s v="Mariana"/>
    <s v="Córdoba"/>
    <s v="contacto@figrap.com.ar"/>
    <m/>
    <s v="Web"/>
    <s v="Signos"/>
    <s v="les ofrecemos grampas y clavos como insumos. podemos canjear por pallet recuperados"/>
    <s v="⊕"/>
    <x v="0"/>
    <n v="7"/>
    <s v="664"/>
    <e v="#N/A"/>
    <e v="#N/A"/>
    <b v="1"/>
    <e v="#N/A"/>
    <e v="#N/A"/>
    <s v="⊕"/>
  </r>
  <r>
    <s v="INTRAPAL"/>
    <s v="2024-05-16 14:30:03"/>
    <s v="Bozenlab SA"/>
    <s v="Marcelo Bomrad"/>
    <s v="Buenos Aires (AMBA)"/>
    <s v="mb@bznlab.com"/>
    <m/>
    <s v="Web"/>
    <s v="Signos"/>
    <s v="Les escribo del laboratorio farmacéutico en proceso de habilitación Bozenlab para conocer los precios y características de los pallets sanitarios con los que cuentan._x000a__x000a_Estamos interesados en una cantidad de entre 10 y 30 pallets (nuevos o usados) dependiendo de las medidas."/>
    <s v="×"/>
    <x v="2"/>
    <n v="7"/>
    <s v="672"/>
    <s v="7 | No Viable"/>
    <s v="×"/>
    <b v="0"/>
    <b v="0"/>
    <s v="×"/>
    <s v="×"/>
  </r>
  <r>
    <s v="INTRAPAL"/>
    <s v="2024-05-17 12:05:38"/>
    <s v="HELLERMANN TYTON SRL"/>
    <s v="MARA YANIL LEVITIN"/>
    <s v="Buenos Aires (AMBA)"/>
    <s v="38004039"/>
    <m/>
    <s v="Web"/>
    <s v="Signos"/>
    <s v="Hola buen dia, queria cotizacion por 200 pallet ARLOG DE 1000X1200MM._x000a_Aguardo sus comentarios._x000a_Mara"/>
    <s v="▼"/>
    <x v="1"/>
    <n v="7"/>
    <s v="674"/>
    <s v="6 | No Avanzó"/>
    <s v="▼"/>
    <b v="0"/>
    <b v="0"/>
    <s v="▼"/>
    <s v="▼"/>
  </r>
  <r>
    <s v="INTRAPAL"/>
    <s v="2024-05-22 13:25:01"/>
    <s v="IAR METAL"/>
    <s v="EDUARDO D`AGOSTINI"/>
    <s v="Buenos Aires (AMBA)"/>
    <s v="edagostini@iarmetal.com"/>
    <m/>
    <s v="Web"/>
    <s v="Signos"/>
    <s v="BUENOS DIAS. ESTAMOS NECESITANDO PALLETS DE 1000*1200 PARA 1500/2000 KG. SON PARA CARGAR MATRICES A ESTANTERIAS. EN LO POSIBLE CON LA ZONA DE APOYO DE LAS MISMAS SIN DISCONTINUIDAD ENTRE MADERAS. POR FAVOR COTIZAR POR 100 UNIDADES. DESDE YA MUCHAS GRACIAS. SALUDOS CORDIALES. EDUARDO"/>
    <s v="⊕"/>
    <x v="0"/>
    <n v="7"/>
    <s v="681"/>
    <e v="#N/A"/>
    <e v="#N/A"/>
    <b v="1"/>
    <e v="#N/A"/>
    <e v="#N/A"/>
    <s v="⊕"/>
  </r>
  <r>
    <s v="INTRAPAL"/>
    <s v="2024-05-26 05:46:16"/>
    <s v="Instituto superior N°199"/>
    <s v="Damian Weizel"/>
    <s v="Buenos Aires (AMBA)"/>
    <s v="dami.weizel@gmail.com"/>
    <m/>
    <s v="Web"/>
    <s v="Signos"/>
    <s v="buenas noches, estoy haciendo una tesis para mi carrera de logistica sobre logistica inversa, estaria necesitando si me podrian brindar costos aproximados sobre pallets (nuevos, reparacion y recuperados) y si ustedes brindan el servicio de recoleccion en ciertos puntos. No te pido precios exactos, solo aproximados como para poder realizar mi trabajo. Muchas gracias por tu ayuda."/>
    <s v="⊕"/>
    <x v="0"/>
    <n v="7"/>
    <s v="693"/>
    <e v="#N/A"/>
    <e v="#N/A"/>
    <b v="1"/>
    <e v="#N/A"/>
    <e v="#N/A"/>
    <s v="⊕"/>
  </r>
  <r>
    <s v="INTRAPAL"/>
    <s v="2024-05-27 14:19:28"/>
    <s v="Pagano Limpieza"/>
    <s v="Cristian Regueiro"/>
    <s v="Buenos Aires (AMBA)"/>
    <s v="cristianregueiro@distribuidorapagano.com.ar"/>
    <m/>
    <s v="Web"/>
    <s v="Signos"/>
    <s v="Buenos dias. Necesito comprar 46 pallets normalizados de madera los que son tipo descartables"/>
    <s v="▼"/>
    <x v="1"/>
    <n v="7"/>
    <s v="694"/>
    <s v="6 | No Avanzó"/>
    <s v="▼"/>
    <b v="0"/>
    <b v="0"/>
    <s v="▼"/>
    <s v="▼"/>
  </r>
  <r>
    <s v="INTRAPAL"/>
    <s v="2024-05-28 15:46:14"/>
    <s v="GATES ARGENTINA SA"/>
    <s v="RODRIGO MONDRAGON"/>
    <s v="Buenos Aires (AMBA)"/>
    <s v="rodrigo.mondragon@gates.com"/>
    <m/>
    <s v="Web"/>
    <s v="Signos"/>
    <s v="Solicito por favor cotización para comprar 800 pallets usados calidad standard Arlog 1.2 x 1 con entrega en nuestro deposito de Berazategui. Gracias!"/>
    <s v="▼"/>
    <x v="1"/>
    <n v="7"/>
    <s v="697"/>
    <s v="6 | No Avanzó"/>
    <s v="▼"/>
    <b v="0"/>
    <b v="0"/>
    <s v="▼"/>
    <s v="▼"/>
  </r>
  <r>
    <s v="INTRAPAL"/>
    <s v="2024-05-30 15:04:39"/>
    <s v="CYAC SRL"/>
    <s v="Roxana Colazo"/>
    <s v="Buenos Aires (AMBA)"/>
    <s v="roxana.colazo@cyac.com.ar"/>
    <m/>
    <s v="Web"/>
    <s v="Signos"/>
    <s v="necesitamos comprar palletes de madera medida estandar. Qué precio y conocer la disponibilidad._x000a_Cordialmente.-"/>
    <s v="▼"/>
    <x v="1"/>
    <n v="7"/>
    <s v="701"/>
    <s v="6 | No Avanzó"/>
    <s v="▼"/>
    <b v="0"/>
    <b v="0"/>
    <s v="▼"/>
    <s v="▼"/>
  </r>
  <r>
    <s v="INTRAPAL"/>
    <s v="2024-05-30 15:56:12"/>
    <s v="bureau veritas"/>
    <s v="nicolas mangold"/>
    <s v="Buenos Aires (AMBA)"/>
    <s v="nicolas.mangold@bureauveritas.com"/>
    <m/>
    <s v="Web"/>
    <s v="Signos"/>
    <s v="Quería consultarte cotización para:_x000a__x000a_42 pallets americanos, medida 1.20 x 1mtrs._x000a__x000a_Forma de pago y tiempo de entrega de la mercadería._x000a__x000a_¿Realizan envios a la localidad de La Plata?_x000a__x000a_Por otro lado, también quería saber cual es el costo de certificado de tratamiento del pallet._x000a__x000a_Quedo a la espera de su pronta respuesta"/>
    <s v="▼"/>
    <x v="1"/>
    <n v="7"/>
    <s v="704"/>
    <s v="6 | No Avanzó"/>
    <s v="▼"/>
    <b v="0"/>
    <b v="0"/>
    <s v="▼"/>
    <s v="▼"/>
  </r>
  <r>
    <s v="INTRAPAL"/>
    <s v="2024-06-03 18:29:51"/>
    <s v="GALUP SRL"/>
    <s v="Leonardo Lupercio"/>
    <s v="Buenos Aires (AMBA)"/>
    <s v="administracion@luperstore.com.ar"/>
    <m/>
    <s v="Web"/>
    <s v="Signos"/>
    <s v="Mi nombre es Leonardo, les escribo porque estoy necesitando comprar 50 palllets normalizados para no mas de 500kg. Podrían pasarme precio?"/>
    <s v="▼"/>
    <x v="1"/>
    <n v="7"/>
    <s v="718"/>
    <s v="6 | No Avanzó"/>
    <s v="▼"/>
    <b v="0"/>
    <b v="0"/>
    <s v="▼"/>
    <s v="▼"/>
  </r>
  <r>
    <s v="INTRAPAL"/>
    <s v="2024-06-04 13:14:27"/>
    <s v="Grupo Gyca"/>
    <s v="Domenico Bedon"/>
    <s v="Córdoba"/>
    <s v="info@grupogyca.com.ar"/>
    <m/>
    <s v="Web"/>
    <s v="Signos"/>
    <s v="Estimados, buenos dias._x000a__x000a_Nos dirigimos a ustedes desde Grupo Gyca, una empresa ubicada a 40 km de la capital de Córdoba, especializada en la fabricación de grampas y clavos desde 1993. Nos complace presentarles la amplia variedad de grampas de alta calidad que ofrecemos, herramientas indispensables para su trabajo._x000a__x000a_Si están interesados en nuestras grampas, no duden en contactarnos para recibir el asesoramiento más adecuado a sus necesidades._x000a__x000a_Desde ya, les agradecemos por su tiempo._x000a__x000a_Saludos cordiales,_x000a_Grupo Gyca"/>
    <s v="⊕"/>
    <x v="0"/>
    <n v="7"/>
    <s v="719"/>
    <e v="#N/A"/>
    <e v="#N/A"/>
    <b v="1"/>
    <e v="#N/A"/>
    <e v="#N/A"/>
    <s v="⊕"/>
  </r>
  <r>
    <s v="INTRAPAL"/>
    <s v="2024-06-04 14:02:52"/>
    <s v="Jet Cargo SA"/>
    <s v="Rodrigo Pagano"/>
    <s v="Buenos Aires (AMBA)"/>
    <s v="rpagano@jetcargo.com.ar"/>
    <m/>
    <s v="Web"/>
    <s v="Signos"/>
    <s v="Buenas tardes,_x000a__x000a_Mi nombre es Rodrigo Pagano, me comunico de la empresa Jet Cargo SA._x000a__x000a_Nosotros nos dedicamos al comercio exterior y solemos comprar semanalmente entre 500 y 1000 pallets en total. Utilizamos dos tipos de pallets que se entregan en el Aeropuerto Internacional de Ezeiza, Terminal de Cargas, TCA. Te detallo los tipos de pallets que utilizamos:_x000a__x000a_•_x0009_Uno es el pallet normal arlog de 1000x1200mm con tratamiento para exportacion y pintado el taco en azul traful (necesitamos el taco pintado para poder identificarlos en el aeropuerto). Kilos a soportar: 1000kgs._x000a_•_x0009_El otro es un pallet tambien de 1000x1200mm con tratamiento para exportacion y pintado el taco de azul traful, pero es más bajo, tiene que medir 8cms de alto en total (adjunto fotos para que vean el modelo que precisamos). Estas son algunas especificaciones que me enviaron proveedores que ya me hicieron este pallet:_x000a_o_x0009_“Pallets de 1000x1200mm fabricados con madera de ¾” por lo general llevan en las puntas y en el centro maderas de 100mm de ancho y luego completamos con 4 de 70mm, las madres son de 100mm, los 9 tacos son de ¾” de espesor y las 3 tablas de base también son de 100mm de ancho y ¾” de espesor. Kilos a soportar 1000kgs”_x000a_o_x0009_“7 tablas arriba de 15mm de espesor, con doble entrada para el Clark. (No son iguales, ya que los de ustedes son de 9 tablas). Kilos a soportar 1000kgs&quot;_x000a__x000a_Por favor, podrían enviarme cotizacion para estos dos tipos de pallets teniendo en cuenta la descripción enviada, la cantidad comprada por semana y el lugar de entrega?_x000a__x000a_Cualquier consulta estoy a disposición._x000a__x000a_Saludos cordiales."/>
    <s v="◑"/>
    <x v="4"/>
    <n v="7"/>
    <s v="721"/>
    <s v="2 | Cotizado"/>
    <s v="◑"/>
    <b v="0"/>
    <b v="0"/>
    <s v="◑"/>
    <s v="◑"/>
  </r>
  <r>
    <s v="INTRAPAL"/>
    <s v="2024-06-04 15:12:14"/>
    <s v="Piso 2 S.A"/>
    <s v="Gustavo Rodriguez"/>
    <s v="Buenos Aires (AMBA)"/>
    <s v="gustavor@piso2.com.ar"/>
    <m/>
    <s v="Web"/>
    <s v="Signos"/>
    <s v="Buen día. Quería saber sobre pallets americano de 1 x 1.2 m, cerrado abajo, para automatismo, para que corra por rodillos."/>
    <s v="×"/>
    <x v="2"/>
    <n v="7"/>
    <s v="723"/>
    <s v="7 | No Viable"/>
    <s v="×"/>
    <b v="0"/>
    <b v="0"/>
    <s v="×"/>
    <s v="×"/>
  </r>
  <r>
    <s v="INTRAPAL"/>
    <s v="2024-06-05 16:22:59"/>
    <s v="VULCANO SA"/>
    <s v="Belén Rodriguez"/>
    <s v="Córdoba"/>
    <s v="belen.rodriguez@vulcano-sa.com"/>
    <m/>
    <s v="Web"/>
    <s v="Signos"/>
    <s v="Buen día Estimados, _x000a_mi nombre es Belén Rodriguez y me comunico de la Firma Vulcano Sa de la Ciudad de Córdoba,  para solicitarles Presupuesto por  el siguiente Item_x000a__x000a_Palletes en dimensión estándar de 1200 mm x 1000 mm   -  100 /200 UNIDADES_x000a__x000a_Dabo que serán utilizados para exportación, deberán cumplir la Norma Internacional para Medidas Fitosanitarias N° 15 (NIMF 15) y vuestra empresa debe estar  certificada  y registrada ante el SENASA._x000a__x000a_Favor incluir en el presupuesto:_x000a_Plazo de entrega_x000a_Condición de Pago_x000a_Costo de envío,_x000a__x000a_Esperamos su pronta respuesta,_x000a__x000a_Saludos cordiales."/>
    <s v="×"/>
    <x v="2"/>
    <n v="7"/>
    <s v="727"/>
    <s v="7 | No Viable"/>
    <s v="×"/>
    <b v="0"/>
    <b v="0"/>
    <s v="×"/>
    <s v="×"/>
  </r>
  <r>
    <s v="INTRAPAL"/>
    <s v="2024-06-06 10:42:29"/>
    <s v="Blanesi sa"/>
    <s v="Ignacio"/>
    <s v="Buenos Aires (AMBA)"/>
    <s v="Ignaciovicentev@gmail.com"/>
    <m/>
    <s v="Web"/>
    <s v="Signos"/>
    <s v="Me interesarían medio pallets para poder moverlos por pasillos más angostos y puertas comunes"/>
    <s v="×"/>
    <x v="2"/>
    <n v="7"/>
    <s v="729"/>
    <s v="7 | No Viable"/>
    <s v="×"/>
    <b v="0"/>
    <b v="0"/>
    <s v="×"/>
    <s v="×"/>
  </r>
  <r>
    <s v="INTRAPAL"/>
    <s v="2024-06-10 17:45:47"/>
    <s v="icsa"/>
    <s v="dario"/>
    <s v="Buenos Aires (AMBA)"/>
    <s v="icsa@impresoracontable.com"/>
    <m/>
    <s v="Web"/>
    <s v="Signos"/>
    <s v="Buenas tardes! queria saber el valor de 100 pallets usados de 1x1.20 y 1.20 x 1.20._x000a_Muchas gracias"/>
    <s v="▼"/>
    <x v="1"/>
    <n v="7"/>
    <s v="739"/>
    <s v="6 | No Avanzó"/>
    <s v="▼"/>
    <b v="0"/>
    <b v="0"/>
    <s v="▼"/>
    <s v="▼"/>
  </r>
  <r>
    <s v="INTRAPAL"/>
    <s v="2024-06-10 17:51:42"/>
    <s v="Masseube"/>
    <s v="Carmen López Lacarrere"/>
    <s v="Buenos Aires (AMBA)"/>
    <s v="carmenlopezlacarrere@gmail.com"/>
    <m/>
    <s v="Web"/>
    <s v="Signos"/>
    <s v="Necesito pallets sanitizados (con certificado sanitario) ARLOG, que son de medidas: 1 mts x 1,20 mts x altura del pallet (17 a 20 cm). Por 5 y por 10"/>
    <s v="×"/>
    <x v="2"/>
    <n v="7"/>
    <s v="740"/>
    <s v="7 | No Viable"/>
    <s v="×"/>
    <b v="0"/>
    <b v="0"/>
    <s v="×"/>
    <s v="×"/>
  </r>
  <r>
    <s v="INTRAPAL"/>
    <s v="2024-06-11 14:48:04"/>
    <s v="TAVAL sa"/>
    <s v="Julio Girón"/>
    <s v="Buenos Aires (AMBA)"/>
    <s v="jgiron@taval.com.ar"/>
    <m/>
    <s v="Web"/>
    <s v="Signos"/>
    <s v="Hola buen día _x000a_Necesito 500 pallets de 1000x1200_x000a_Con tres largueros de 4x2_x000a_Con tapa de tablas de madera de 3/4 sin separación entre tablas"/>
    <s v="▼"/>
    <x v="1"/>
    <n v="7"/>
    <s v="744"/>
    <s v="6 | No Avanzó"/>
    <s v="▼"/>
    <b v="0"/>
    <b v="0"/>
    <s v="▼"/>
    <s v="▼"/>
  </r>
  <r>
    <s v="INTRAPAL"/>
    <s v="2024-06-11 17:36:48"/>
    <s v="Tec Gloves"/>
    <s v="Bruno Pozzoni"/>
    <s v="Buenos Aires (AMBA)"/>
    <s v="adm.americas@tecgloves.com"/>
    <m/>
    <s v="Web"/>
    <s v="Signos"/>
    <s v="Buenas tardes,_x000a_Quería solicitar presupuesto por una compra incial de 900 pallets, luego serían 600 por mes. Si es posible una cotizacion por usados y otra por nuevos. Desde ya muchas gracias! Bruno"/>
    <s v="◕"/>
    <x v="5"/>
    <n v="7"/>
    <s v="745"/>
    <s v="3 | Avanzando"/>
    <s v="◕"/>
    <b v="0"/>
    <b v="0"/>
    <s v="◕"/>
    <s v="◕"/>
  </r>
  <r>
    <s v="INTRAPAL"/>
    <s v="2024-06-13 17:26:15"/>
    <s v="gonzalez Garcia SA"/>
    <s v="Maria Victoria Castillo"/>
    <s v="Córdoba"/>
    <s v="victoria@gonzalezgarcia.com.ar"/>
    <m/>
    <s v="Web"/>
    <s v="Signos"/>
    <s v="Hola quería saber a que precio tienen pallets de 1x1,2  de 9 tacos usados"/>
    <s v="▼"/>
    <x v="1"/>
    <n v="7"/>
    <s v="754"/>
    <s v="6 | No Avanzó"/>
    <s v="▼"/>
    <b v="0"/>
    <b v="0"/>
    <s v="▼"/>
    <s v="▼"/>
  </r>
  <r>
    <s v="INTRAPAL"/>
    <s v="2024-06-14 12:20:58"/>
    <s v="BASA UTE"/>
    <s v="FABIAN BARCA"/>
    <s v="Buenos Aires (AMBA)"/>
    <s v="fabian.barca@redbasa.com.ar"/>
    <m/>
    <s v="Web"/>
    <s v="Signos"/>
    <s v="buenos dias, necesitamos comprar 30 palets de madera. Nos podrían cotizar?_x000a_saludos."/>
    <s v="▼"/>
    <x v="1"/>
    <n v="7"/>
    <s v="756"/>
    <s v="6 | No Avanzó"/>
    <s v="▼"/>
    <b v="0"/>
    <b v="0"/>
    <s v="▼"/>
    <s v="▼"/>
  </r>
  <r>
    <s v="INTRAPAL"/>
    <s v="2024-06-14 12:29:47"/>
    <s v="FAMMA AUTOMOTIVE"/>
    <s v="Vallejos Ivan"/>
    <s v="Córdoba"/>
    <s v="ivan.vallejos@grupomarma.com.ar"/>
    <m/>
    <s v="Web"/>
    <s v="Signos"/>
    <s v="Buen dia, solicito un contacto para pedir cotizacion por tarimas plasticas. Aguardo comentarios."/>
    <s v="×"/>
    <x v="2"/>
    <n v="7"/>
    <s v="757"/>
    <s v="7 | No Viable"/>
    <s v="×"/>
    <b v="0"/>
    <b v="0"/>
    <s v="×"/>
    <s v="×"/>
  </r>
  <r>
    <s v="INTRAPAL"/>
    <s v="2024-06-14 14:22:30"/>
    <s v="Crafting"/>
    <s v="Natalia"/>
    <s v="Buenos Aires (AMBA)"/>
    <s v="ventas@csolutions.com.ar"/>
    <m/>
    <s v="Web"/>
    <s v="Signos"/>
    <s v="Quisiera consultar por 100 pallets de 1m x 1.20 en buenas condiciones"/>
    <s v="▼"/>
    <x v="1"/>
    <n v="7"/>
    <s v="758"/>
    <s v="6 | No Avanzó"/>
    <s v="▼"/>
    <b v="0"/>
    <b v="0"/>
    <s v="▼"/>
    <s v="▼"/>
  </r>
  <r>
    <s v="INTRAPAL"/>
    <s v="2024-06-18 15:12:20"/>
    <s v="YUGEN SA"/>
    <s v="Jose Acosta"/>
    <s v="Buenos Aires (AMBA)"/>
    <s v="compras@Wecare.com.ar"/>
    <m/>
    <s v="Web"/>
    <s v="Signos"/>
    <s v="Buenos dias. Seria posible por favor y perdon por las molestias pero es para solicitarle un presupuesto de 2 Pallets de madera para piso con medida de 1,20 x 1."/>
    <s v="×"/>
    <x v="2"/>
    <n v="7"/>
    <s v="769"/>
    <s v="7 | No Viable"/>
    <s v="×"/>
    <b v="0"/>
    <b v="0"/>
    <s v="×"/>
    <s v="×"/>
  </r>
  <r>
    <s v="INTRAPAL"/>
    <s v="2024-06-19 11:18:11"/>
    <s v="BLD Agro"/>
    <s v="Florencia Formia"/>
    <s v="Córdoba"/>
    <s v="fformia@bld.com.ar"/>
    <m/>
    <s v="Web"/>
    <s v="Signos"/>
    <s v="Hola, buen día. _x000a_Quería saber si pueden pasarme cotización de tarimas. _x000a_Gracias! Saludos."/>
    <s v="▼"/>
    <x v="1"/>
    <n v="7"/>
    <s v="774"/>
    <s v="6 | No Avanzó"/>
    <s v="▼"/>
    <b v="0"/>
    <b v="0"/>
    <s v="▼"/>
    <s v="▼"/>
  </r>
  <r>
    <s v="INTRAPAL"/>
    <s v="2024-06-24 13:59:43"/>
    <s v="Cordeiro y cia SRL"/>
    <s v="Rodrigo Zabala"/>
    <s v="Córdoba"/>
    <s v="rzabala@grupocordeiro.com.ar"/>
    <m/>
    <s v="Web"/>
    <s v="Signos"/>
    <s v="Buenos días, mi nombre es Rodrigo Zabala, responsable de compras de Verdeflor. Me contacto con ustedes, ya que por nuestra operativa en BsAs, necesitamos cotizar el servicio de recupero de pallets  en Amba y también cotizar la fabricación en una medida estándar requerida por nuestra produccion. Aguardo su contacto."/>
    <s v="◕"/>
    <x v="5"/>
    <n v="7"/>
    <s v="780"/>
    <s v="3 | Avanzando"/>
    <s v="◕"/>
    <b v="0"/>
    <b v="0"/>
    <s v="◕"/>
    <s v="◕"/>
  </r>
  <r>
    <s v="INTRAPAL"/>
    <s v="2024-06-25 14:00:03"/>
    <s v="JUAN ROCCA NEUMATICOS"/>
    <s v="DAVID SOSA"/>
    <s v="Buenos Aires (AMBA)"/>
    <s v="dsosa@juanroccasrl.com.ar"/>
    <m/>
    <s v="Web"/>
    <s v="Signos"/>
    <s v="Saludos Estimados/as._x000a_Estoy en búsqueda de cotización, ya que necesito pallets de un tamaño en especifico 1,10 mts x 1.10mts._x000a_Aguardo su contacto _x000a_Saludos."/>
    <s v="▼"/>
    <x v="1"/>
    <n v="7"/>
    <s v="788"/>
    <s v="6 | No Avanzó"/>
    <s v="▼"/>
    <b v="0"/>
    <b v="0"/>
    <s v="▼"/>
    <s v="▼"/>
  </r>
  <r>
    <s v="INTRAPAL"/>
    <s v="2024-06-25 14:37:59"/>
    <s v="Argen-Glob SRL"/>
    <s v="Santiago Muratore"/>
    <s v="Córdoba"/>
    <s v="santiago@mascomex.com.ar"/>
    <m/>
    <s v="Web"/>
    <s v="Signos"/>
    <s v="Buenas tardes, estoy buscando pallets de 1200 x 1200, preferentemente plásticos."/>
    <s v="×"/>
    <x v="2"/>
    <n v="7"/>
    <s v="789"/>
    <s v="7 | No Viable"/>
    <s v="×"/>
    <b v="0"/>
    <b v="0"/>
    <s v="×"/>
    <s v="×"/>
  </r>
  <r>
    <s v="INTRAPAL"/>
    <s v="2024-06-26 10:57:28"/>
    <s v="DACCORD"/>
    <s v="Ailyn Salvatierra"/>
    <s v="Buenos Aires (AMBA)"/>
    <s v="contabilidad@daccord.com.ar"/>
    <m/>
    <s v="Web"/>
    <s v="Signos"/>
    <s v="pallets 1*1.2 más, solo para acopio de mercadería, no necesita ser normalizad"/>
    <s v="▼"/>
    <x v="1"/>
    <n v="7"/>
    <s v="790"/>
    <s v="6 | No Avanzó"/>
    <s v="▼"/>
    <b v="0"/>
    <b v="0"/>
    <s v="▼"/>
    <s v="▼"/>
  </r>
  <r>
    <s v="INTRAPAL"/>
    <s v="2024-06-26 13:44:02"/>
    <s v="ADUANAR"/>
    <s v="VALENTINA"/>
    <s v="Córdoba"/>
    <s v="import@aduanar.com"/>
    <m/>
    <s v="Web"/>
    <s v="Signos"/>
    <s v="Buenos días, soy Valentina trabajo para una empresa de comercio exterior y actualmente me encuentro en la búsqueda de pallet de 1.20x1mts. Necesito 100 unidades con sello fitosanitarios para la ciudad de Resistencia, Chaco. Me podría cotizar?"/>
    <s v="×"/>
    <x v="2"/>
    <n v="7"/>
    <s v="792"/>
    <s v="7 | No Viable"/>
    <s v="×"/>
    <b v="0"/>
    <b v="0"/>
    <s v="×"/>
    <s v="×"/>
  </r>
  <r>
    <s v="INTRAPAL"/>
    <s v="2024-06-26 16:33:26"/>
    <s v="Mostaza y pan sa"/>
    <s v="Valentín eijo"/>
    <s v="Buenos Aires (AMBA)"/>
    <s v="veijo@mostazaweb.com.ar"/>
    <m/>
    <s v="Web"/>
    <s v="Signos"/>
    <s v="Hola buen día_x000a_Necesito cotización para comprar 150 pallets"/>
    <s v="▼"/>
    <x v="1"/>
    <n v="7"/>
    <s v="794"/>
    <s v="6 | No Avanzó"/>
    <s v="▼"/>
    <b v="0"/>
    <b v="0"/>
    <s v="▼"/>
    <s v="▼"/>
  </r>
  <r>
    <s v="INTRAPAL"/>
    <s v="2024-06-28 12:37:54"/>
    <s v="Artembal S.A."/>
    <s v="Susana Piccione"/>
    <s v="Buenos Aires (AMBA)"/>
    <s v="compras@artembal.com"/>
    <m/>
    <s v="Web"/>
    <s v="Signos"/>
    <s v="Hola! Me pasas precio de pallets tipo arlog 1mt x 1.20mt nuevos o usados. Gracias"/>
    <s v="▼"/>
    <x v="1"/>
    <n v="7"/>
    <s v="797"/>
    <s v="6 | No Avanzó"/>
    <s v="▼"/>
    <b v="0"/>
    <b v="0"/>
    <s v="▼"/>
    <s v="▼"/>
  </r>
  <r>
    <s v="INTRAPAL"/>
    <s v="2024-06-28 17:16:07"/>
    <s v="Red Dialmed SA"/>
    <s v="Nuñez Agustin"/>
    <s v="Buenos Aires (AMBA)"/>
    <s v="agustin.nunez@dialmed.ar"/>
    <m/>
    <s v="Web"/>
    <s v="Signos"/>
    <s v="Por favor contactarse para consultarles por ventas de pallets"/>
    <s v="◔"/>
    <x v="6"/>
    <n v="7"/>
    <s v="798"/>
    <s v="1 | Falta cotizar"/>
    <s v="◔"/>
    <b v="0"/>
    <b v="0"/>
    <s v="◔"/>
    <s v="◔"/>
  </r>
  <r>
    <s v="INTRAPAL"/>
    <s v="2024-07-04 18:26:02"/>
    <s v="ACQUATECH"/>
    <s v="Elina Almeida"/>
    <s v="Buenos Aires (AMBA)"/>
    <s v="compras.acquatech@gmailcom"/>
    <m/>
    <s v="Web"/>
    <s v="Signos"/>
    <s v="Buenas tardes:_x000a_Estoy buscando precio de pallets con tratamiento fitosanitario_x000a_Gracias y Saludos"/>
    <s v="◔"/>
    <x v="6"/>
    <n v="7"/>
    <s v="829"/>
    <s v="1 | Falta cotizar"/>
    <s v="◔"/>
    <b v="0"/>
    <b v="0"/>
    <s v="◔"/>
    <s v="◔"/>
  </r>
  <r>
    <s v="INTRAPAL"/>
    <s v="2024-07-11 13:02:55"/>
    <s v="NUTREFEED"/>
    <s v="SILVIA PEREYRA"/>
    <s v="Buenos Aires (AMBA)"/>
    <s v="spereyra@nutrefeed.com.ar"/>
    <m/>
    <s v="Web"/>
    <s v="Signos"/>
    <s v="Necesito precios de pallets de exportacion._x000a_Gracias"/>
    <s v="◔"/>
    <x v="6"/>
    <n v="7"/>
    <s v="847"/>
    <s v="1 | Falta cotizar"/>
    <s v="◔"/>
    <b v="0"/>
    <b v="0"/>
    <s v="◔"/>
    <s v="◔"/>
  </r>
  <r>
    <s v="INTRAPAL"/>
    <s v="2024-07-15 13:31:47"/>
    <s v="Sandvik Argentina"/>
    <s v="Cristina Marino"/>
    <s v="Buenos Aires (AMBA)"/>
    <s v="cristina.marino@sandvik.com"/>
    <m/>
    <s v="Web"/>
    <s v="Signos"/>
    <s v="Buenos dias,_x000a_Ante todo me presento, mi nombre es Cristina Marino y me desempeño como Compradora para las firmas Sandvik Argentina y Sandvik Mining and Construction. Un gusto saludarles._x000a_Estamos necesitando adquirir 5 pallets de 200x200. ¿Uds comercializan esta medida especial?_x000a_En caso que asi sea, les agradecería me pudieran enviar el presupuesto via mail indicando disponibilidad de entrega y, en lo posible, incluyendo un dibujo o foto del mismo._x000a_Desde ya muchas gracias."/>
    <s v="×"/>
    <x v="2"/>
    <n v="7"/>
    <s v="857"/>
    <s v="7 | No Viable"/>
    <s v="×"/>
    <b v="0"/>
    <b v="0"/>
    <s v="×"/>
    <s v="×"/>
  </r>
  <r>
    <s v="INTRAPAL"/>
    <s v="2024-07-15 13:40:56"/>
    <s v="LANXESS ARGENTINA"/>
    <s v="SILVINA ARENAS"/>
    <s v="Buenos Aires (AMBA)"/>
    <s v="silvina.arenas@lanxess.com"/>
    <m/>
    <s v="Web"/>
    <s v="Signos"/>
    <s v="Buen Dia, necesito si me pueden contactar, estoy en la busqueda de tarimas plasticas , necesito enviarles el detalle y la espesificacion."/>
    <s v="×"/>
    <x v="2"/>
    <n v="7"/>
    <s v="858"/>
    <s v="7 | No Viable"/>
    <s v="×"/>
    <b v="0"/>
    <b v="0"/>
    <s v="×"/>
    <s v="×"/>
  </r>
  <r>
    <s v="INTRAPAL"/>
    <s v="2024-07-16 11:48:52"/>
    <s v="Balkun"/>
    <s v="ricardo ivan"/>
    <s v="Buenos Aires (AMBA)"/>
    <s v="seguridadehigiene.df@balkun.com.ar"/>
    <m/>
    <s v="Web"/>
    <s v="Signos"/>
    <s v="buen día quería saber si ustedes compran pallets en buen estado y rotos para recuperar e reparar"/>
    <s v="◔"/>
    <x v="6"/>
    <n v="7"/>
    <s v="863"/>
    <s v="1 | Falta cotizar"/>
    <s v="◔"/>
    <b v="0"/>
    <b v="0"/>
    <s v="◔"/>
    <s v="◔"/>
  </r>
  <r>
    <s v="INTRAPAL"/>
    <s v="2024-07-16 13:08:37"/>
    <s v="ANP Inversiones"/>
    <s v="Marcos Emanuel Suarez"/>
    <s v="Córdoba"/>
    <s v="msuarez@anp-inversiones.com"/>
    <m/>
    <s v="Web"/>
    <s v="Signos"/>
    <s v="Necesito diez pallets standard tipo arlog de 1m x 1.2m"/>
    <s v="◔"/>
    <x v="6"/>
    <n v="7"/>
    <s v="864"/>
    <s v="1 | Falta cotizar"/>
    <s v="◔"/>
    <b v="0"/>
    <b v="0"/>
    <s v="◔"/>
    <s v="◔"/>
  </r>
  <r>
    <s v="INTRAPAL"/>
    <s v="2024-07-18 11:24:30"/>
    <s v="Region Centro"/>
    <s v="Damián"/>
    <s v="Córdoba"/>
    <s v="dgescobares@gmail.com"/>
    <m/>
    <s v="Web"/>
    <s v="Signos"/>
    <s v="Tenemos pallets arlog y descartables reforzados para disponer"/>
    <s v="⊕"/>
    <x v="0"/>
    <n v="7"/>
    <s v="871"/>
    <e v="#N/A"/>
    <e v="#N/A"/>
    <b v="1"/>
    <e v="#N/A"/>
    <e v="#N/A"/>
    <s v="⊕"/>
  </r>
  <r>
    <s v="INTRAPAL"/>
    <s v="2024-07-18 12:36:58"/>
    <s v="Bio Analitica"/>
    <s v="Pablo Boschini"/>
    <s v="Buenos Aires (AMBA)"/>
    <s v="pablo.boschini23@gmail.com"/>
    <m/>
    <s v="Web"/>
    <s v="Signos"/>
    <s v="Buen dia, queria consultar un presupuestado para 60 pallets de medida standard, con orificio para poder manipularlos con una apiladora, necesitaria consultar tambien el tema del envio, y si realizan factura A._x000a_Muchas gracias,"/>
    <s v="◑"/>
    <x v="4"/>
    <n v="7"/>
    <s v="872"/>
    <s v="2 | Cotizado"/>
    <s v="◑"/>
    <b v="0"/>
    <b v="0"/>
    <s v="◑"/>
    <s v="◑"/>
  </r>
  <r>
    <s v="INTRAPAL"/>
    <s v="2024-07-19 15:56:05"/>
    <s v="corpo"/>
    <s v="german"/>
    <s v="Buenos Aires (AMBA)"/>
    <s v="germantrigalpremium@gmail.com"/>
    <m/>
    <s v="Web"/>
    <s v="Signos"/>
    <s v="hola buenos dias, necesito pallets para un deposito en sarandi, necesito precios y cantidad q se puede comprar"/>
    <s v="◔"/>
    <x v="6"/>
    <n v="7"/>
    <s v="874"/>
    <s v="1 | Falta cotizar"/>
    <s v="◔"/>
    <b v="0"/>
    <b v="0"/>
    <s v="◔"/>
    <s v="◔"/>
  </r>
  <r>
    <s v="INTRAPAL"/>
    <s v="2024-07-22 00:35:05"/>
    <s v="Franco"/>
    <s v="Padilla"/>
    <s v="Buenos Aires (AMBA)"/>
    <s v="Francopadilla@gmail.com"/>
    <m/>
    <s v="Web"/>
    <s v="Signos"/>
    <s v="Compran tarima madera ladrillos comunes"/>
    <s v="⊕"/>
    <x v="0"/>
    <n v="7"/>
    <s v="876"/>
    <e v="#N/A"/>
    <e v="#N/A"/>
    <b v="1"/>
    <e v="#N/A"/>
    <e v="#N/A"/>
    <s v="⊕"/>
  </r>
  <r>
    <s v="INTRAPAL"/>
    <s v="2024-07-23 13:24:54"/>
    <s v="javier funes"/>
    <s v="javier funes"/>
    <s v="Buenos Aires (AMBA)"/>
    <s v="jfunes@epsared.com.ar"/>
    <m/>
    <s v="Web"/>
    <s v="Signos"/>
    <s v="Buenos días, necesito comprar 372 pallets, queria saber si me pueden pasar un presupuesto. _x000a__x000a__x000a_Gracias"/>
    <s v="◑"/>
    <x v="4"/>
    <n v="7"/>
    <s v="888"/>
    <s v="2 | Cotizado"/>
    <s v="◑"/>
    <b v="0"/>
    <b v="0"/>
    <s v="◑"/>
    <s v="◑"/>
  </r>
  <r>
    <s v="INTRAPAL"/>
    <s v="2024-07-23 16:41:54"/>
    <s v="gap insumos"/>
    <s v="Pablo bonetto"/>
    <s v="Buenos Aires (AMBA)"/>
    <s v="p.bonetto@gapinsumos.com.ar"/>
    <m/>
    <s v="Web"/>
    <s v="Signos"/>
    <s v="Buenas tardes. Queria cotizar pallet descartable , cnatidad 2000 mensuales para reventa. Gracias"/>
    <s v="◔"/>
    <x v="6"/>
    <n v="7"/>
    <s v="890"/>
    <s v="1 | Falta cotizar"/>
    <s v="◔"/>
    <b v="0"/>
    <b v="0"/>
    <s v="◔"/>
    <s v="◔"/>
  </r>
  <r>
    <s v="INTRALOG"/>
    <s v="2023-08-25 16:12:18"/>
    <s v="MENTASTI"/>
    <s v="MENTASTI"/>
    <m/>
    <m/>
    <m/>
    <s v="Web"/>
    <s v="Signos"/>
    <s v="Mi consulta de testeo."/>
    <s v="⊕"/>
    <x v="0"/>
    <n v="3"/>
    <s v="1"/>
    <e v="#N/A"/>
    <e v="#N/A"/>
    <b v="1"/>
    <e v="#N/A"/>
    <e v="#N/A"/>
    <s v="⊕"/>
  </r>
  <r>
    <s v="INTRALOG"/>
    <s v="2023-08-25 16:28:20"/>
    <s v="MENTASTI"/>
    <s v="MENTASTI"/>
    <m/>
    <m/>
    <m/>
    <s v="Web"/>
    <s v="Signos"/>
    <s v="Mensaje de prueba 3"/>
    <s v="⊕"/>
    <x v="0"/>
    <n v="3"/>
    <s v="2"/>
    <e v="#N/A"/>
    <e v="#N/A"/>
    <b v="1"/>
    <e v="#N/A"/>
    <e v="#N/A"/>
    <s v="⊕"/>
  </r>
  <r>
    <s v="INTRALOG"/>
    <s v="2023-08-25 19:36:04"/>
    <s v="Prueba"/>
    <s v="Prueba"/>
    <m/>
    <m/>
    <m/>
    <s v="Web"/>
    <s v="Signos"/>
    <s v="Prueba"/>
    <s v="⊕"/>
    <x v="0"/>
    <n v="3"/>
    <s v="3"/>
    <e v="#N/A"/>
    <e v="#N/A"/>
    <b v="1"/>
    <e v="#N/A"/>
    <e v="#N/A"/>
    <s v="⊕"/>
  </r>
  <r>
    <s v="INTRALOG"/>
    <s v="2023-08-29 15:24:48"/>
    <s v="prueba tania"/>
    <s v="prueba tania"/>
    <m/>
    <m/>
    <m/>
    <s v="Web"/>
    <s v="Signos"/>
    <s v="prueba"/>
    <s v="⊕"/>
    <x v="0"/>
    <n v="3"/>
    <s v="18"/>
    <e v="#N/A"/>
    <e v="#N/A"/>
    <b v="1"/>
    <e v="#N/A"/>
    <e v="#N/A"/>
    <s v="⊕"/>
  </r>
  <r>
    <s v="INTRALOG"/>
    <s v="2023-08-30 14:12:47"/>
    <s v="German Coitiño"/>
    <s v="German Coitiño"/>
    <m/>
    <m/>
    <m/>
    <s v="Web"/>
    <s v="Signos"/>
    <s v="Estamos cotizando un servicio de logistica integral, necesitamos recepción y almacenamientode bebidas alcohólicas, preparación y entrega de pedidos (tanto en planta como en el Punto de Venta)._x000a_Estamos organizando una compraventa importante y necesitamos este servicio."/>
    <s v="⊕"/>
    <x v="0"/>
    <n v="3"/>
    <s v="22"/>
    <e v="#N/A"/>
    <e v="#N/A"/>
    <b v="1"/>
    <e v="#N/A"/>
    <e v="#N/A"/>
    <s v="⊕"/>
  </r>
  <r>
    <s v="INTRALOG"/>
    <s v="2023-09-02 08:35:01"/>
    <s v="E z Eni e"/>
    <s v="E z Eni e"/>
    <m/>
    <m/>
    <m/>
    <s v="Web"/>
    <s v="Signos"/>
    <m/>
    <s v="⊕"/>
    <x v="0"/>
    <n v="3"/>
    <s v="26"/>
    <e v="#N/A"/>
    <e v="#N/A"/>
    <b v="1"/>
    <e v="#N/A"/>
    <e v="#N/A"/>
    <s v="⊕"/>
  </r>
  <r>
    <s v="INTRALOG"/>
    <s v="2023-09-04 15:09:28"/>
    <s v="Prexey srl"/>
    <s v="Prexey srl"/>
    <m/>
    <m/>
    <m/>
    <s v="Web"/>
    <s v="Signos"/>
    <s v="Actualmente estamos en busca de proveedores que cuenten con el servicio de Logística inversa , somos una empresa que brinda servicio de tecnología y contamos con un cliente que brinda garantía extendida a nivel nacional a productos de línea blanca ( heladera , lavarropas,etc) ,línea marrón (pequeños electrodomésticos ) y línea electrónica ( celulares, tablets, etc )  el cual nosotros debemos de realizar el retiro del producto que se nos llegue a solicitar para luego ser entregado a nuestra planta que se encuentra en Perito Moreno 375 , canning , zona sur ._x000a_ Los viajes que mayormente se suele hacer pueden ser a cualquier parte de la Argentina . Nos solicitan viajes de retiro al  interior ,solemos realizar entre 5-10 viajes o más dependiendo la solicitud del cliente , y en nuestra zona caba / gran buenos aires se hacen viajes con mayor frecuencia . _x000a_Dada dicha información quisiéramos obtener cotización del servicio . _x000a_Ante cualquier duda estoy a disposición . _x000a_Aguardo su pronta respuesta . _x000a_Saudos"/>
    <s v="⊕"/>
    <x v="0"/>
    <n v="3"/>
    <s v="32"/>
    <e v="#N/A"/>
    <e v="#N/A"/>
    <b v="1"/>
    <e v="#N/A"/>
    <e v="#N/A"/>
    <s v="⊕"/>
  </r>
  <r>
    <s v="INTRALOG"/>
    <s v="2023-09-04 19:34:40"/>
    <s v="NM"/>
    <s v="NM"/>
    <m/>
    <m/>
    <m/>
    <s v="Web"/>
    <s v="Signos"/>
    <s v="mi consulta 1"/>
    <s v="⊕"/>
    <x v="0"/>
    <n v="3"/>
    <s v="33"/>
    <e v="#N/A"/>
    <e v="#N/A"/>
    <b v="1"/>
    <e v="#N/A"/>
    <e v="#N/A"/>
    <s v="⊕"/>
  </r>
  <r>
    <s v="INTRALOG"/>
    <s v="2023-09-05 02:57:49"/>
    <s v="681675"/>
    <s v="681675"/>
    <m/>
    <m/>
    <m/>
    <s v="Web"/>
    <s v="Signos"/>
    <s v="В эру быстрого доступа к информации и интернета стали незаменимым источником знаний и данных. Однако, в этой беспрецедентной эпохе цифровой свободы, важно осознавать, что не всякая информация, представленная в сети, является достоверной и точной. Следовательно, умение критически оценивать и выбирать подходящие веб-ресурсы становится неотъемлемой частью личной грамотности. В данной статье мы рассмотрим, почему умение выбирать сайты важно, какие критерии следует учитывать и как развивать этот навык. На странице https://telegra.ph/Virtuoznoe-iskusstvo-vybora-Zachem-vam-nuzhno-umet-razlichat-nadezhnye-sajty-v-ehpohu-informacionnogo-shuma-08-31 подробно об этом также рассказано. _x000a_ _x000a_Информационный шум и потребность в оценке источников _x000a_ _x000a_С ростом числа сайтов и онлайн-платформ каждый день, мы сталкиваемся с информационным шумом — избытком неконтролируемой и нередко противоречивой информации. В такой ситуации способность различать надежные источники от множества поддельных или неточных становится ключевой. Наивное принятие всего написанного может привести к неправильным выводам, а иногда даже к опасным ошибкам. _x000a_ _x000a_Критерии выбора достоверных источников _x000a_ _x000a_Выбор надежных источников требует применения определенных критериев. Прежде всего, следует обращать внимание на авторитетность. Сайты, принадлежащие уважаемым организациям, экспертам в определенной области, научным журналам, обычно более достоверны. Кроме того, важно оценивать актуальность информации и наличие ссылок на источники. Проверяемость и доказуемость фактов также играют важную роль. _x000a_ _x000a_Борьба с информационным популизмом и предвзятостью _x000a_ _x000a_Сеть также часто становится площадкой для распространения информационного популизма и предвзятой информации. Некоторые ресурсы могут сознательно искажать факты, чтобы поддержать определенные взгляды или цели. Критическое мышление и анализ мотиваций авторов помогут избежать влияния манипулятивной информации. _x000a_ _x000a_Обучение навыкам оценки информации _x000a_ _x000a_Умение выбирать сайты является навыком, который можно развивать. Обучение навыкам критической оценки информации и проверки фактов должно стать неотъемлемой частью образовательной программы. Важно научить людей распознавать типичные признаки недостоверных источников, такие как недостаток ссылок, явные ошибки или слишком сенсационные заголовки. _x000a_ _x000a_Значение ответственности в информационной эпохе _x000a_ _x000a_С увеличением количества пользователей интернета возрастает ответственность каждого из нас за распространение правдивой и точной информации. Выбирая надежные источники при проведении исследований, поддерживая факты и делая осознанные выводы, мы можем способствовать созданию более надежного информационного ландшафта. _x000a_ _x000a_ _x000a_В эпоху, когда информация доступна на щелчок пальца, умение выбирать подходящие сайты становится критически важным навыком. Это помогает нам оставаться информированными, избегать манипуляций и принимать обоснованные решения на основе фактов. Все мы, будучи активными участниками цифровой среды, должны стремиться развивать этот навык, чтобы сделать интернет более надежным и ценным ресурсом."/>
    <s v="⊕"/>
    <x v="0"/>
    <n v="3"/>
    <s v="34"/>
    <e v="#N/A"/>
    <e v="#N/A"/>
    <b v="1"/>
    <e v="#N/A"/>
    <e v="#N/A"/>
    <s v="⊕"/>
  </r>
  <r>
    <s v="INTRALOG"/>
    <s v="2023-09-05 05:17:07"/>
    <s v="989651"/>
    <s v="989651"/>
    <m/>
    <m/>
    <m/>
    <s v="Web"/>
    <s v="Signos"/>
    <s v="Заказать металлочерепицу - только в нашем магазине вы найдете качественную продукцию. Быстрей всего сделать заказ на купить металлочерепицу в минске от производителя можно только у нас! _x000a_&lt;a href=https://metallocherepica24.by/&gt;заказать металлочерепицу&lt;/a&gt; _x000a_металлочерепица купить - &lt;a href=https://www.metallocherepica24.by/&gt;https://metallocherepica24.by&lt;/a&gt; _x000a_&lt;a href=https://checkhostname.com/domain/metallocherepica24.by&gt;http://google.co.bw/url?q=http://metallocherepica24.by&lt;/a&gt; _x000a_ _x000a_&lt;a href=https://hokusofarm.com/publics/index/3/step=confirm/b_id=50/r_id=1/fid=b0e9f0c682812297426623ec2d46256d&gt;Металлочерепица для крыши - при выборе наиболее лучшего варианта металлочерепицы необходимо учитывать все преимущества и недостатки, а также анализировать погодные условия местности, где вы живете, качество продуктов, ее стоимость и технические характеристики.&lt;/a&gt; 94580be"/>
    <s v="⊕"/>
    <x v="0"/>
    <n v="3"/>
    <s v="35"/>
    <e v="#N/A"/>
    <e v="#N/A"/>
    <b v="1"/>
    <e v="#N/A"/>
    <e v="#N/A"/>
    <s v="⊕"/>
  </r>
  <r>
    <s v="INTRALOG"/>
    <s v="2023-09-05 06:23:00"/>
    <s v="512183"/>
    <s v="512183"/>
    <m/>
    <m/>
    <m/>
    <s v="Web"/>
    <s v="Signos"/>
    <s v="buy generic cialis  https://cialispillus.com/ - canadian pharmacies cialis  _x000a_cialis for bph  &lt;a href=https://cialispillus.com/&gt;cialis mail order&lt;/a&gt;  best place to buy cialis"/>
    <s v="⊕"/>
    <x v="0"/>
    <n v="3"/>
    <s v="36"/>
    <e v="#N/A"/>
    <e v="#N/A"/>
    <b v="1"/>
    <e v="#N/A"/>
    <e v="#N/A"/>
    <s v="⊕"/>
  </r>
  <r>
    <s v="INTRALOG"/>
    <s v="2023-09-05 11:01:32"/>
    <s v="837514"/>
    <s v="837514"/>
    <m/>
    <m/>
    <m/>
    <s v="Web"/>
    <s v="Signos"/>
    <s v="Cryptocurrency Epic fail Token (EPFT) _x000a_Buy, there will be a 100x price increase. An absurd name is not a hindrance to growth. Our team will prove it! We invest a million in advertising. _x000a_Don't miss your chance. _x000a_https://www.google.com/search?q=Epic+Fail+Token+EPFT"/>
    <s v="⊕"/>
    <x v="0"/>
    <n v="3"/>
    <s v="37"/>
    <e v="#N/A"/>
    <e v="#N/A"/>
    <b v="1"/>
    <e v="#N/A"/>
    <e v="#N/A"/>
    <s v="⊕"/>
  </r>
  <r>
    <s v="INTRALOG"/>
    <s v="2023-09-05 18:35:55"/>
    <s v="gsgdsg"/>
    <s v="gsgdsg"/>
    <m/>
    <m/>
    <m/>
    <s v="Web"/>
    <s v="Signos"/>
    <s v="sgsdgs"/>
    <s v="⊕"/>
    <x v="0"/>
    <n v="3"/>
    <s v="38"/>
    <e v="#N/A"/>
    <e v="#N/A"/>
    <b v="1"/>
    <e v="#N/A"/>
    <e v="#N/A"/>
    <s v="⊕"/>
  </r>
  <r>
    <s v="INTRALOG"/>
    <s v="2023-09-05 19:30:01"/>
    <s v="NM"/>
    <s v="NM"/>
    <m/>
    <m/>
    <m/>
    <s v="Web"/>
    <s v="Signos"/>
    <s v="Testeo martes 1"/>
    <s v="⊕"/>
    <x v="0"/>
    <n v="3"/>
    <s v="39"/>
    <e v="#N/A"/>
    <e v="#N/A"/>
    <b v="1"/>
    <e v="#N/A"/>
    <e v="#N/A"/>
    <s v="⊕"/>
  </r>
  <r>
    <s v="INTRALOG"/>
    <s v="2023-09-07 09:55:57"/>
    <s v="861767"/>
    <s v="861767"/>
    <m/>
    <m/>
    <m/>
    <s v="Web"/>
    <s v="Signos"/>
    <s v="&lt;a href=http://zmkshop.ru/uslugi/metallicheskie-yemkosti-kontinent-elit/&gt;стальные конструкции сакура&lt;/a&gt;"/>
    <s v="⊕"/>
    <x v="0"/>
    <n v="3"/>
    <s v="40"/>
    <e v="#N/A"/>
    <e v="#N/A"/>
    <b v="1"/>
    <e v="#N/A"/>
    <e v="#N/A"/>
    <s v="⊕"/>
  </r>
  <r>
    <s v="INTRALOG"/>
    <s v="2023-09-07 19:26:38"/>
    <s v="No se donde se encuentra mi paquete"/>
    <s v="No se donde se encuentra mi paquete"/>
    <m/>
    <m/>
    <m/>
    <s v="Web"/>
    <s v="Signos"/>
    <s v="Me mandaron un paquete mediante esta empresa a cierta dirección en el correo argentino, pero me dicen que no llegó ahí"/>
    <s v="⊕"/>
    <x v="0"/>
    <n v="3"/>
    <s v="41"/>
    <e v="#N/A"/>
    <e v="#N/A"/>
    <b v="1"/>
    <e v="#N/A"/>
    <e v="#N/A"/>
    <s v="⊕"/>
  </r>
  <r>
    <s v="INTRALOG"/>
    <s v="2023-09-08 06:27:11"/>
    <s v="884134"/>
    <s v="884134"/>
    <m/>
    <m/>
    <m/>
    <s v="Web"/>
    <s v="Signos"/>
    <s v="50$ to the account of new players Play the best casino and win the jackpot! &lt;a href=http://50bonus.site&gt;50 Bonus&lt;/a&gt;"/>
    <s v="⊕"/>
    <x v="0"/>
    <n v="3"/>
    <s v="42"/>
    <e v="#N/A"/>
    <e v="#N/A"/>
    <b v="1"/>
    <e v="#N/A"/>
    <e v="#N/A"/>
    <s v="⊕"/>
  </r>
  <r>
    <s v="INTRALOG"/>
    <s v="2023-09-11 19:23:37"/>
    <s v="Colombas"/>
    <s v="Colombas"/>
    <m/>
    <m/>
    <m/>
    <s v="Web"/>
    <s v="Signos"/>
    <s v="Estimados, buenos días._x000a_Soy Matías de Colombas, somos una Pyme que se dedica a la importación y comercialización de artículos de bazar, decoración y accesorios. Comenzamos a operar hace más de 5 años con perspectivas de crecimiento y expansión._x000a__x000a_Actualmente vendemos al público general través de nuestro site con algunas ventas a través de Mercado Libre. También vendemos a negocios del interior del país con pedidos más grandes los cuales los enviamos con distintos transportes según el lugar de entrega._x000a__x000a_Quisiera tener un presupuesto para nuestras operaciones según les detallo:_x000a_Recepción de 1 contenedor de 20 pies o 40 pies cada 2 meses._x000a_Descarga del contenedor._x000a_Almacenar los artículos._x000a_Preparar los pedidos (estos pueden ser para clientes finales o para entregas grandes en el interior)_x000a__x000a_¿ustedes hacen entregas en AMBA? Hoy trabajamos con una empresa que nos hace los envíos de Mercado Libre y de nuestro ecommerce en el mismo día, y otra que hace las entregas de los pedidos grandes en los transportes. _x000a_Gracias y saludos."/>
    <s v="⊕"/>
    <x v="0"/>
    <n v="3"/>
    <s v="43"/>
    <e v="#N/A"/>
    <e v="#N/A"/>
    <b v="1"/>
    <e v="#N/A"/>
    <e v="#N/A"/>
    <s v="⊕"/>
  </r>
  <r>
    <s v="INTRALOG"/>
    <s v="2023-09-19 14:53:36"/>
    <s v="MANNO INDUSTRIAL"/>
    <s v="MANNO INDUSTRIAL"/>
    <m/>
    <m/>
    <m/>
    <s v="Web"/>
    <s v="Signos"/>
    <s v="Es un gusto saludarte. Soy Daiana de Manno Industrial, ofrecemos ropa de trabajo, calzado de seguridad y elementos de protección. Si necesitas cotización, catálogos o información contáctame: _x000a_➡️ comercial@manoindustrial.com.ar ¡O pásame tu mail y te envío la info! ¡Saludos!"/>
    <s v="⊕"/>
    <x v="0"/>
    <n v="3"/>
    <s v="44"/>
    <e v="#N/A"/>
    <e v="#N/A"/>
    <b v="1"/>
    <e v="#N/A"/>
    <e v="#N/A"/>
    <s v="⊕"/>
  </r>
  <r>
    <s v="INTRALOG"/>
    <s v="2023-09-19 19:07:37"/>
    <s v="proagro s a"/>
    <s v="proagro s a"/>
    <m/>
    <m/>
    <m/>
    <s v="Web"/>
    <s v="Signos"/>
    <s v="hola que tal, buenas tardes, te escribo desde Proagro SA, somos de Rosario Sta Fe._x000a_Mi consulta es la siguiente, necesitamos estibar, para que después vayan a retirar, pallets NO APILABLES, de 1.20 x 1.0 x 1.54, si tienen habilitación para SENASA ( no seria relevante), queria saber el servicio como seria._x000a_aguardo la respuesta._x000a_gracias_x000a__x000a_saludos"/>
    <s v="⊕"/>
    <x v="0"/>
    <n v="3"/>
    <s v="45"/>
    <e v="#N/A"/>
    <e v="#N/A"/>
    <b v="1"/>
    <e v="#N/A"/>
    <e v="#N/A"/>
    <s v="⊕"/>
  </r>
  <r>
    <s v="INTRALOG"/>
    <s v="2023-09-22 12:54:51"/>
    <s v="Entrega de pedido"/>
    <s v="Entrega de pedido"/>
    <m/>
    <m/>
    <m/>
    <s v="Web"/>
    <s v="Signos"/>
    <s v="Buenos días tengo una compra en cheeki supuestamente se debía haber entregado el día 20/09/23 y aún no tengo novedades, quisiera saber dónde está el pedido cuando vienen? Ya que en su página no hay información del mismo solo dice en preparación hace días. Dejo el número de pedido 135813625"/>
    <s v="⊕"/>
    <x v="0"/>
    <n v="3"/>
    <s v="46"/>
    <e v="#N/A"/>
    <e v="#N/A"/>
    <b v="1"/>
    <e v="#N/A"/>
    <e v="#N/A"/>
    <s v="⊕"/>
  </r>
  <r>
    <s v="INTRALOG"/>
    <s v="2023-10-23 09:50:48"/>
    <s v="Andalucia"/>
    <s v="Andalucia"/>
    <m/>
    <m/>
    <m/>
    <s v="Web"/>
    <s v="Signos"/>
    <s v="Quiero saber cómo funciona el servicio de entrega de paquetes y costo. Gracias"/>
    <s v="⊕"/>
    <x v="0"/>
    <n v="3"/>
    <s v="49"/>
    <e v="#N/A"/>
    <e v="#N/A"/>
    <b v="1"/>
    <e v="#N/A"/>
    <e v="#N/A"/>
    <s v="⊕"/>
  </r>
  <r>
    <s v="INTRALOG"/>
    <s v="2023-10-23 09:51:03"/>
    <s v="Andalucia"/>
    <s v="Andalucia"/>
    <m/>
    <m/>
    <m/>
    <s v="Web"/>
    <s v="Signos"/>
    <s v="Quiero saber cómo funciona el servicio de entrega de paquetes y costo. Gracias"/>
    <s v="⊕"/>
    <x v="0"/>
    <n v="3"/>
    <s v="50"/>
    <e v="#N/A"/>
    <e v="#N/A"/>
    <b v="1"/>
    <e v="#N/A"/>
    <e v="#N/A"/>
    <s v="⊕"/>
  </r>
  <r>
    <s v="INTRALOG"/>
    <s v="2023-10-31 14:30:34"/>
    <s v="E2OPEN"/>
    <s v="E2OPEN"/>
    <m/>
    <m/>
    <m/>
    <s v="Web"/>
    <s v="Signos"/>
    <s v="We're excited to announce the launch of the e2open carrier marketplace, which can help you reach more shippers and increase your freight presence._x000a_We offer a free-of-charge subscription that provides carriers with basic access to the world-class e2open Transportation Management for Shipper's application through the web portal UI._x000a_To get started, kindly go to the link below to sign up:_x000a__x000a_https://marketplace.e2open.com/_x000a__x000a_Give us a call back at 1.616.796.7899 or send an email to carriervetting@e2open.com_x000a_We look forward to helping you grow your business with e2open carrier marketplace!"/>
    <s v="⊕"/>
    <x v="0"/>
    <n v="3"/>
    <s v="91"/>
    <e v="#N/A"/>
    <e v="#N/A"/>
    <b v="1"/>
    <e v="#N/A"/>
    <e v="#N/A"/>
    <s v="⊕"/>
  </r>
  <r>
    <s v="INTRALOG"/>
    <s v="2023-10-31 23:38:45"/>
    <s v="Can&amp;Can"/>
    <s v="Can&amp;Can"/>
    <m/>
    <m/>
    <m/>
    <s v="Web"/>
    <s v="Signos"/>
    <s v="Más info sobre fullfilment_x000a_Muchas gracias"/>
    <s v="♥"/>
    <x v="3"/>
    <n v="3"/>
    <s v="92"/>
    <s v="5 | Nuevo cliente"/>
    <s v="♥"/>
    <b v="0"/>
    <b v="0"/>
    <s v="♥"/>
    <s v="♥"/>
  </r>
  <r>
    <s v="INTRALOG"/>
    <s v="2023-11-02 17:53:34"/>
    <s v="Sukha s.r.l"/>
    <s v="Sukha s.r.l"/>
    <m/>
    <m/>
    <m/>
    <s v="Web"/>
    <s v="Signos"/>
    <s v="Buenos dias! Estoy buscando informacion sobre su servicio de fulfillment y que tengan integracion con WooCommerce._x000a_Estimamos que son entre 100 a 130 sku. Importamos mercaderia de China y otros son de produccion nacional. Almacenamiento de 20 pallets (maximo) y alrededor de 250  500 pedidos por mes._x000a_Quedo atenta a su respuesta"/>
    <s v="⊕"/>
    <x v="0"/>
    <n v="3"/>
    <s v="104"/>
    <e v="#N/A"/>
    <e v="#N/A"/>
    <b v="1"/>
    <e v="#N/A"/>
    <e v="#N/A"/>
    <s v="⊕"/>
  </r>
  <r>
    <s v="INTRALOG"/>
    <s v="2023-11-02 17:53:47"/>
    <s v="Sukha s.r.l"/>
    <s v="Sukha s.r.l"/>
    <m/>
    <m/>
    <m/>
    <s v="Web"/>
    <s v="Signos"/>
    <s v="Buenos dias! Estoy buscando informacion sobre su servicio de fulfillment y que tengan integracion con WooCommerce._x000a_Estimamos que son entre 100 a 130 sku. Importamos mercaderia de China y otros son de produccion nacional. Almacenamiento de 20 pallets (maximo) y alrededor de 250  500 pedidos por mes._x000a_Quedo atenta a su respuesta"/>
    <s v="⊕"/>
    <x v="0"/>
    <n v="3"/>
    <s v="105"/>
    <e v="#N/A"/>
    <e v="#N/A"/>
    <b v="1"/>
    <e v="#N/A"/>
    <e v="#N/A"/>
    <s v="⊕"/>
  </r>
  <r>
    <s v="INTRALOG"/>
    <s v="2023-11-02 17:54:14"/>
    <s v="Sukha s.r.l"/>
    <s v="Sukha s.r.l"/>
    <m/>
    <m/>
    <m/>
    <s v="Web"/>
    <s v="Signos"/>
    <s v="Buenos dias! Estoy buscando informacion sobre su servicio de fulfillment y que tengan integracion con WooCommerce._x000a_Estimamos que son entre 100 a 130 sku. Importamos mercaderia de China y otros son de produccion nacional. Almacenamiento de 20 pallets (maximo) y alrededor de 250  500 pedidos por mes._x000a_Quedo atenta a su respuesta"/>
    <s v="⊕"/>
    <x v="0"/>
    <n v="3"/>
    <s v="106"/>
    <e v="#N/A"/>
    <e v="#N/A"/>
    <b v="1"/>
    <e v="#N/A"/>
    <e v="#N/A"/>
    <s v="⊕"/>
  </r>
  <r>
    <s v="INTRALOG"/>
    <s v="2023-11-06 13:55:46"/>
    <s v="22500447"/>
    <s v="22500447"/>
    <m/>
    <m/>
    <m/>
    <s v="Web"/>
    <s v="Signos"/>
    <s v="hola, tengo una entrega pendiente con ustedes, pusieron direccion fallida y quiero saber la causa, esto es un barrio pirvado y llegan muchas empresas de entrega siempre sin problemas_x000a_mande correo pero no tuve respuesta_x000a_gracias_x000a_saludos"/>
    <s v="⊕"/>
    <x v="0"/>
    <n v="3"/>
    <s v="115"/>
    <e v="#N/A"/>
    <e v="#N/A"/>
    <b v="1"/>
    <e v="#N/A"/>
    <e v="#N/A"/>
    <s v="⊕"/>
  </r>
  <r>
    <s v="INTRALOG"/>
    <s v="2023-11-06 13:59:43"/>
    <s v="22500447"/>
    <s v="22500447"/>
    <m/>
    <m/>
    <m/>
    <s v="Web"/>
    <s v="Signos"/>
    <s v="hola, tengo una entrega pendiente con ustedes, pusieron direccion fallida y quiero saber la causa, esto es un barrio pirvado y llegan muchas empresas de entrega siempre sin problemas_x000a_mande correo pero no tuve respuesta_x000a_gracias_x000a_saludos"/>
    <s v="⊕"/>
    <x v="0"/>
    <n v="3"/>
    <s v="116"/>
    <e v="#N/A"/>
    <e v="#N/A"/>
    <b v="1"/>
    <e v="#N/A"/>
    <e v="#N/A"/>
    <s v="⊕"/>
  </r>
  <r>
    <s v="INTRALOG"/>
    <s v="2023-11-06 13:59:57"/>
    <s v="27225004477"/>
    <s v="27225004477"/>
    <m/>
    <m/>
    <m/>
    <s v="Web"/>
    <s v="Signos"/>
    <s v="hola, tengo una entrega pendiente con ustedes, pusieron direccion fallida y quiero saber la causa, esto es un barrio pirvado y llegan muchas empresas de entrega siempre sin problemas_x000a_mande correo pero no tuve respuesta_x000a_gracias_x000a_saludos"/>
    <s v="⊕"/>
    <x v="0"/>
    <n v="3"/>
    <s v="117"/>
    <e v="#N/A"/>
    <e v="#N/A"/>
    <b v="1"/>
    <e v="#N/A"/>
    <e v="#N/A"/>
    <s v="⊕"/>
  </r>
  <r>
    <s v="INTRALOG"/>
    <s v="2023-11-09 17:49:27"/>
    <s v="Merclin SA"/>
    <s v="Merclin SA"/>
    <m/>
    <m/>
    <m/>
    <s v="Web"/>
    <s v="Signos"/>
    <s v="Buenas tardes, quería consultarles por los envíos?_x000a_Queremos comenzar a vender por la pagina de Banco Provincia, vendemos pinturas y necesitaríamos una empresa que se encargue de los envíos._x000a_Gracias!"/>
    <s v="⊕"/>
    <x v="0"/>
    <n v="3"/>
    <s v="128"/>
    <e v="#N/A"/>
    <e v="#N/A"/>
    <b v="1"/>
    <e v="#N/A"/>
    <e v="#N/A"/>
    <s v="⊕"/>
  </r>
  <r>
    <s v="INTRALOG"/>
    <s v="2023-11-11 22:01:40"/>
    <s v="Paola Canzani"/>
    <s v="Paola Canzani"/>
    <m/>
    <m/>
    <m/>
    <s v="Web"/>
    <s v="Signos"/>
    <s v="Necesito un envío de Cordoba a Francisco Álvarez, Moreno de 4.600 kg de un piso de hormigón"/>
    <s v="⊕"/>
    <x v="0"/>
    <n v="3"/>
    <s v="140"/>
    <e v="#N/A"/>
    <e v="#N/A"/>
    <b v="1"/>
    <e v="#N/A"/>
    <e v="#N/A"/>
    <s v="⊕"/>
  </r>
  <r>
    <s v="INTRALOG"/>
    <s v="2023-11-13 12:16:38"/>
    <s v="DÉBORA PICCO"/>
    <s v="DÉBORA PICCO"/>
    <m/>
    <m/>
    <m/>
    <s v="Web"/>
    <s v="Signos"/>
    <s v="Buen día.- El día miércoles 8/11 informé que en el envío del pedido 141386355 de CHEEKY había un error en la localidad. (es un problema de la página de Cheeky que poniendo el código 3011 solo te permite la localidad de Sa Pereira y no elegir las otras localidades que tienen el mismo CP) Ustedes me respondieron que si el CP estaba bien no había problemas. El viernes me notificaron que enviaron el pedido a la localidad que les había comunicado que NO ERA. ¿Cómo sigue el estado del envío?"/>
    <s v="⊕"/>
    <x v="0"/>
    <n v="3"/>
    <s v="141"/>
    <e v="#N/A"/>
    <e v="#N/A"/>
    <b v="1"/>
    <e v="#N/A"/>
    <e v="#N/A"/>
    <s v="⊕"/>
  </r>
  <r>
    <s v="INTRALOG"/>
    <s v="2023-11-13 12:29:03"/>
    <s v="DÉBORA PICCO"/>
    <s v="DÉBORA PICCO"/>
    <m/>
    <m/>
    <m/>
    <s v="Web"/>
    <s v="Signos"/>
    <s v="Buen día.- El día miércoles 8/11 informé que en el envío del pedido 141386355 de CHEEKY había un error en la localidad. (es un problema de la página de Cheeky que poniendo el código 3011 solo te permite la localidad de Sa Pereira y no elegir las otras localidades que tienen el mismo CP) Ustedes me respondieron que si el CP estaba bien no había problemas. El viernes me notificaron que enviaron el pedido a la localidad que les había comunicado que NO ERA. ¿Cómo sigue el estado del envío?"/>
    <s v="⊕"/>
    <x v="0"/>
    <n v="3"/>
    <s v="142"/>
    <e v="#N/A"/>
    <e v="#N/A"/>
    <b v="1"/>
    <e v="#N/A"/>
    <e v="#N/A"/>
    <s v="⊕"/>
  </r>
  <r>
    <s v="INTRALOG"/>
    <s v="2023-11-14 16:34:43"/>
    <s v="e2open"/>
    <s v="e2open"/>
    <m/>
    <m/>
    <m/>
    <s v="Web"/>
    <s v="Signos"/>
    <s v="We're excited to announce the launch of the e2open carrier marketplace, which can help you reach more shippers and increase your freight presence. _x000a__x000a_We offer a free-of-charge subscription that provides carriers with basic access to the world-class e2open Transportation Management for Shipper's application through the web portal UI. _x000a__x000a_To get started, kindly go to the link below to sign up: _x000a__x000a_https://marketplace.e2open.com/_x000a__x000a_Give us a call back at 1.616.796.7899 or send an email to carriervetting@e2open.com _x000a__x000a_We look forward to helping you grow your business with e2open carrier marketplace!"/>
    <s v="⊕"/>
    <x v="0"/>
    <n v="3"/>
    <s v="150"/>
    <e v="#N/A"/>
    <e v="#N/A"/>
    <b v="1"/>
    <e v="#N/A"/>
    <e v="#N/A"/>
    <s v="⊕"/>
  </r>
  <r>
    <s v="INTRALOG"/>
    <s v="2023-11-14 23:44:51"/>
    <s v="Cerveceria Checa"/>
    <s v="Cerveceria Checa"/>
    <m/>
    <m/>
    <m/>
    <s v="Web"/>
    <s v="Signos"/>
    <s v="Hola necesito contratar un servicio!_x000a__x000a_Hola buenas tardes como va?_x000a__x000a_Mi nombre es Agustin Figueroa, soy estudiante de la carrera administración de empresas en la siglo 21_x000a__x000a_Los contacto por lo siguiente:_x000a__x000a_Estoy haciendo mi tesis y unos de los objetivos implica alianzas estrategicas con trasporte para distribución en Córdoba de cerveza artesanal hacia cadenas de supermercados...._x000a_Si estuviera en sus posibilidades de que me facilitan un presupuesto que implica almacenamiento de packs de cervezas y luego distribución de los mismos hacia esas cadenas de supermercados"/>
    <s v="⊕"/>
    <x v="0"/>
    <n v="3"/>
    <s v="157"/>
    <e v="#N/A"/>
    <e v="#N/A"/>
    <b v="1"/>
    <e v="#N/A"/>
    <e v="#N/A"/>
    <s v="⊕"/>
  </r>
  <r>
    <s v="INTRALOG"/>
    <s v="2023-11-14 23:45:03"/>
    <s v="Cerveceria Checa"/>
    <s v="Cerveceria Checa"/>
    <m/>
    <m/>
    <m/>
    <s v="Web"/>
    <s v="Signos"/>
    <s v="Hola necesito contratar un servicio!_x000a__x000a_Hola buenas tardes como va?_x000a__x000a_Mi nombre es Agustin Figueroa, soy estudiante de la carrera administración de empresas en la siglo 21_x000a__x000a_Los contacto por lo siguiente:_x000a__x000a_Estoy haciendo mi tesis y unos de los objetivos implica alianzas estrategicas con trasporte para distribución en Córdoba de cerveza artesanal hacia cadenas de supermercados...._x000a_Si estuviera en sus posibilidades de que me facilitan un presupuesto que implica almacenamiento de packs de cervezas y luego distribución de los mismos hacia esas cadenas de supermercados"/>
    <s v="⊕"/>
    <x v="0"/>
    <n v="3"/>
    <s v="158"/>
    <e v="#N/A"/>
    <e v="#N/A"/>
    <b v="1"/>
    <e v="#N/A"/>
    <e v="#N/A"/>
    <s v="⊕"/>
  </r>
  <r>
    <s v="INTRALOG"/>
    <s v="2023-11-15 17:08:14"/>
    <s v="Señor de Sipan"/>
    <s v="Señor de Sipan"/>
    <m/>
    <m/>
    <m/>
    <s v="Web"/>
    <s v="Signos"/>
    <s v="Estimado_x000a_Me dirijo a ustedes en nombre de Señor de Sipan con el propósito de solicitar una cotización para servicios logísticos almacenaje, movimientos in/out y distribución de chasis, balancines y semis al interior del país._x000a_Nuestra empresa se encuentra en la búsqueda de un socio logístico confiable que pueda ofrecer los siguientes servicios:_x000a_Almacenaje de Productos: Capacidad para almacenar aproximadamente 1000 pallets de 1000kg de 40 bolsas de 25kg de premezcla y harina.  _x000a_Movimientos In/Out de Pallets: Gestión eficiente y segura de entradas y salidas de pallets, manteniendo un registro detallado y actualizado._x000a_Distribución de Chasis, Balancines y Semis Sider:  Distribución de estos elementos al interior del país, con enfoque en Rosario, Santa Fe, Córdoba, Mendoza y Entre Ríos_x000a_Agradeceríamos que su cotización incluya los siguientes puntos:_x000a_Detalles sobre los servicios ofrecidos y la capacidad operativa para atender nuestras necesidades. Tarifas y estructura de costos por servicio, incluyendo posibles costos adicionales._x000a_Por favor, envíen su cotización a lbianchi@sipansingluten.com.ar  Cualquier consulta adicional o información que requieran, no duden en comunicarse con nosotros al 1134410761"/>
    <s v="⊕"/>
    <x v="0"/>
    <n v="3"/>
    <s v="163"/>
    <e v="#N/A"/>
    <e v="#N/A"/>
    <b v="1"/>
    <e v="#N/A"/>
    <e v="#N/A"/>
    <s v="⊕"/>
  </r>
  <r>
    <s v="INTRALOG"/>
    <s v="2023-11-24 14:30:57"/>
    <s v="Conyelectromontajes SRL"/>
    <s v="Conyelectromontajes SRL"/>
    <m/>
    <m/>
    <m/>
    <s v="Web"/>
    <s v="Signos"/>
    <s v="Estimado ....._x000a_Buen Día._x000a_Desde CONYELECTROMONTAJES SRL. Somos una Pyme, hacemos Proyectos y Ejecución de Obras Eléctricas en Baja y ½ Tensión / Electromecánicas / Seg. Electrónica / Datos / Control de Accesos / Detección Incendios en Plantas Industriales _x000a_Sds, atte:_x000a_Mario Junger"/>
    <s v="⊕"/>
    <x v="0"/>
    <n v="3"/>
    <s v="194"/>
    <e v="#N/A"/>
    <e v="#N/A"/>
    <b v="1"/>
    <e v="#N/A"/>
    <e v="#N/A"/>
    <s v="⊕"/>
  </r>
  <r>
    <s v="INTRALOG"/>
    <s v="2023-11-24 14:32:49"/>
    <s v="Conyelectromontajes SRL"/>
    <s v="Conyelectromontajes SRL"/>
    <m/>
    <m/>
    <m/>
    <s v="Web"/>
    <s v="Signos"/>
    <s v="Estimado ....._x000a_Buen Día._x000a_Desde CONYELECTROMONTAJES SRL. Somos una Pyme, hacemos Proyectos y Ejecución de Obras Eléctricas en Baja y ½ Tensión / Electromecánicas / Seg. Electrónica / Datos / Control de Accesos / Detección Incendios en Plantas Industriales _x000a_mjunger@cony.com.ar;  _x000a_Cel. 11 6509 3117"/>
    <s v="⊕"/>
    <x v="0"/>
    <n v="3"/>
    <s v="195"/>
    <e v="#N/A"/>
    <e v="#N/A"/>
    <b v="1"/>
    <e v="#N/A"/>
    <e v="#N/A"/>
    <s v="⊕"/>
  </r>
  <r>
    <s v="INTRALOG"/>
    <s v="2023-11-24 18:26:39"/>
    <s v="IntegraGO"/>
    <s v="IntegraGO"/>
    <m/>
    <m/>
    <m/>
    <s v="Web"/>
    <s v="Signos"/>
    <s v="Hola Nosotros somos una agencia de marketing que hacemos eventos para empresas, estamos buscando solución de traslado de material para los eventos de nuestro cliente Nespresso, son unos 10 a 15 viajes al mes trasladando barras, maquinas e insumos desde los depósitos de la empresa en Tortugas o Capital hacia las locaciones donde se realizan los eventos. Necesitamos atención directa ya que es un cliente exigente y el material antes de transportarlo debe ser enfilmado. Ustedes tienen este servicio?"/>
    <s v="⊕"/>
    <x v="0"/>
    <n v="3"/>
    <s v="198"/>
    <e v="#N/A"/>
    <e v="#N/A"/>
    <b v="1"/>
    <e v="#N/A"/>
    <e v="#N/A"/>
    <s v="⊕"/>
  </r>
  <r>
    <s v="INTRALOG"/>
    <s v="2023-12-21 00:16:32"/>
    <s v="Logistica"/>
    <s v="Logistica"/>
    <m/>
    <m/>
    <m/>
    <s v="Web"/>
    <s v="Signos"/>
    <s v="POL: PUERTO ZARATE_x000a_POD: PUERTO BARRIOS _x000a_40HC_x000a_COMMODITY: MOTOCICLETAS _x000a_14 DIAS LIBRES EN DESTINO _x000a_DIRECCION DE ENTREGA: AMATITLAN GUATEMALA_x000a_PORT TO DOOR _x000a__x000a_Necesitamos que la trifa este valida hasta enero por favor"/>
    <s v="⊕"/>
    <x v="0"/>
    <n v="3"/>
    <s v="256"/>
    <e v="#N/A"/>
    <e v="#N/A"/>
    <b v="1"/>
    <e v="#N/A"/>
    <e v="#N/A"/>
    <s v="⊕"/>
  </r>
  <r>
    <s v="INTRALOG"/>
    <s v="2023-12-29 12:20:24"/>
    <s v="Retraso de envio"/>
    <s v="Retraso de envio"/>
    <m/>
    <m/>
    <m/>
    <s v="Web"/>
    <s v="Signos"/>
    <s v="Hola buenos días! Hace más de una semana que estoy esperando un paquete. El numero de seguimiento es 191257PT1C1EE80801"/>
    <s v="⊕"/>
    <x v="0"/>
    <n v="3"/>
    <s v="268"/>
    <e v="#N/A"/>
    <e v="#N/A"/>
    <b v="1"/>
    <e v="#N/A"/>
    <e v="#N/A"/>
    <s v="⊕"/>
  </r>
  <r>
    <s v="INTRALOG"/>
    <s v="2024-01-05 14:34:04"/>
    <s v="Micaela"/>
    <s v="Micaela"/>
    <m/>
    <m/>
    <m/>
    <s v="Web"/>
    <s v="Signos"/>
    <s v="Buen dia. Soy Micaela. Tengo una Kangoo año 2016 para hacer repartos. Vivo en Zona Oeste. Vi la pagina web de ustedes y modalidad de trabajo, la información es muy clara. Quisiera saber, tienen planta por mi zona? Cuales son sus tarifas de reparto? Estoy interesada en trabajar con ustedes. Aguardo rta, muchas gracias."/>
    <s v="⊕"/>
    <x v="0"/>
    <n v="3"/>
    <s v="284"/>
    <e v="#N/A"/>
    <e v="#N/A"/>
    <b v="1"/>
    <e v="#N/A"/>
    <e v="#N/A"/>
    <s v="⊕"/>
  </r>
  <r>
    <s v="INTRALOG"/>
    <s v="2024-01-05 14:34:42"/>
    <s v="Micaela"/>
    <s v="Micaela"/>
    <m/>
    <m/>
    <m/>
    <s v="Web"/>
    <s v="Signos"/>
    <s v="Buen dia. Soy Micaela. Tengo una Kangoo año 2016 para hacer repartos. Vivo en Zona Oeste. Vi la pagina web de ustedes y modalidad de trabajo, la información es muy clara. Quisiera saber, tienen planta por mi zona? Cuales son sus tarifas de reparto? Estoy interesada en trabajar con ustedes. Aguardo rta, muchas gracias."/>
    <s v="⊕"/>
    <x v="0"/>
    <n v="3"/>
    <s v="285"/>
    <e v="#N/A"/>
    <e v="#N/A"/>
    <b v="1"/>
    <e v="#N/A"/>
    <e v="#N/A"/>
    <s v="⊕"/>
  </r>
  <r>
    <s v="INTRALOG"/>
    <s v="2024-01-12 13:33:49"/>
    <s v="En definición"/>
    <s v="En definición"/>
    <m/>
    <m/>
    <m/>
    <s v="Web"/>
    <s v="Signos"/>
    <s v="Estoy creando una empresa y nueva marca de alimento para mascotas. Me interesa consultar las condiciones del servicio de logística integral. El servicio lo vamos a estar requiriendo en el segundo semestre de este año._x000a_Saludos. Espero su contacto_x000a_Federico"/>
    <s v="⊕"/>
    <x v="0"/>
    <n v="3"/>
    <s v="305"/>
    <e v="#N/A"/>
    <e v="#N/A"/>
    <b v="1"/>
    <e v="#N/A"/>
    <e v="#N/A"/>
    <s v="⊕"/>
  </r>
  <r>
    <s v="INTRALOG"/>
    <s v="2024-01-12 13:34:04"/>
    <s v="En definición"/>
    <s v="En definición"/>
    <m/>
    <m/>
    <m/>
    <s v="Web"/>
    <s v="Signos"/>
    <s v="Estoy creando una empresa y nueva marca de alimento para mascotas. Me interesa consultar las condiciones del servicio de logística integral. El servicio lo vamos a estar requiriendo en el segundo semestre de este año._x000a_Saludos. Espero su contacto_x000a_Federico"/>
    <s v="⊕"/>
    <x v="0"/>
    <n v="3"/>
    <s v="306"/>
    <e v="#N/A"/>
    <e v="#N/A"/>
    <b v="1"/>
    <e v="#N/A"/>
    <e v="#N/A"/>
    <s v="⊕"/>
  </r>
  <r>
    <s v="INTRALOG"/>
    <s v="2024-01-22 18:33:45"/>
    <s v="bioforma"/>
    <s v="bioforma"/>
    <m/>
    <m/>
    <m/>
    <s v="Web"/>
    <s v="Signos"/>
    <s v="Buen dia,_x000a_Quisiera ponerme con contacto para que informen sobre su servicios de fullfillment._x000a_Estamos iniciando la venta de estos productos: antropometric.com_x000a_Quisiera conocer los costos del servicio._x000a_Los envios son a todo el pais a minoristas._x000a_Por el momento el volumen del espacio necesario no llega a ser de un pallet._x000a_Gracias"/>
    <s v="▼"/>
    <x v="1"/>
    <n v="3"/>
    <s v="332"/>
    <s v="6 | No Avanzó"/>
    <s v="▼"/>
    <b v="0"/>
    <b v="0"/>
    <s v="▼"/>
    <s v="▼"/>
  </r>
  <r>
    <s v="INTRALOG"/>
    <s v="2024-01-24 00:58:05"/>
    <s v="Cheeryl"/>
    <s v="Cheeryl"/>
    <m/>
    <m/>
    <m/>
    <s v="Web"/>
    <s v="Signos"/>
    <s v="Hola, coo estas? me interesa el servicio fullfilment. Gracias"/>
    <s v="⊕"/>
    <x v="0"/>
    <n v="3"/>
    <s v="339"/>
    <e v="#N/A"/>
    <e v="#N/A"/>
    <b v="1"/>
    <e v="#N/A"/>
    <e v="#N/A"/>
    <s v="⊕"/>
  </r>
  <r>
    <s v="INTRALOG"/>
    <s v="2024-01-24 19:30:14"/>
    <s v="111111111"/>
    <s v="111111111"/>
    <m/>
    <m/>
    <m/>
    <s v="Web"/>
    <s v="Signos"/>
    <s v="Quería coordinar un llamado para contratar el servicio de FullFilment de La Gioconda"/>
    <s v="⊕"/>
    <x v="0"/>
    <n v="3"/>
    <s v="343"/>
    <e v="#N/A"/>
    <e v="#N/A"/>
    <b v="1"/>
    <e v="#N/A"/>
    <e v="#N/A"/>
    <s v="⊕"/>
  </r>
  <r>
    <s v="INTRALOG"/>
    <s v="2024-01-24 19:33:01"/>
    <s v="20-30887879-2"/>
    <s v="20-30887879-2"/>
    <m/>
    <m/>
    <m/>
    <s v="Web"/>
    <s v="Signos"/>
    <s v="Buenos días! Quería coordinar un llamado para contratar el servicio de FullFillment._x000a_Gracias!"/>
    <s v="⊕"/>
    <x v="0"/>
    <n v="3"/>
    <s v="344"/>
    <e v="#N/A"/>
    <e v="#N/A"/>
    <b v="1"/>
    <e v="#N/A"/>
    <e v="#N/A"/>
    <s v="⊕"/>
  </r>
  <r>
    <s v="INTRALOG"/>
    <s v="2024-01-24 19:33:16"/>
    <s v="20308878792"/>
    <s v="20308878792"/>
    <m/>
    <m/>
    <m/>
    <s v="Web"/>
    <s v="Signos"/>
    <s v="Buenos días! Quería coordinar un llamado para contratar el servicio de FullFillment._x000a_Gracias!"/>
    <s v="⊕"/>
    <x v="0"/>
    <n v="3"/>
    <s v="345"/>
    <e v="#N/A"/>
    <e v="#N/A"/>
    <b v="1"/>
    <e v="#N/A"/>
    <e v="#N/A"/>
    <s v="⊕"/>
  </r>
  <r>
    <s v="INTRALOG"/>
    <s v="2024-02-05 16:06:57"/>
    <s v="Grupo Ando SA"/>
    <s v="Grupo Ando SA"/>
    <m/>
    <m/>
    <m/>
    <s v="Web"/>
    <s v="Signos"/>
    <s v="Hola, buenos días!_x000a__x000a_Nos ponemos en contacto desde el área comercial de la firma Ando Reciclaje, empresa del Grupo Ando SA. Somos una empresa líder en implementación de soluciones ambientales, destacándonos por la generación a medida de modelos sustentables y amigables con el medio ambiente, cumpliendo las normativas vigentes._x000a__x000a_Queremos presentarle nuestro portfolio de servicios, entre los que figuran gestión integral de residuos, recolección y valorización de residuos reciclables, planes de gestión ambiental, capacitaciones, diagnósticos y auditorías, brindando responsabilidad, confiabilidad y trazabilidad en el retiro y transporte de dichos residuos._x000a__x000a_Para mayor información, los invitamos a visitar nuestra web www.andoreciclaje.com, o bien coordinar una reunión presencial o virtual, para poder asesorarlos y realizar una correcta cotización._x000a__x000a_A su disposición, saludos cordiales"/>
    <s v="⊕"/>
    <x v="0"/>
    <n v="3"/>
    <s v="372"/>
    <e v="#N/A"/>
    <e v="#N/A"/>
    <b v="1"/>
    <e v="#N/A"/>
    <e v="#N/A"/>
    <s v="⊕"/>
  </r>
  <r>
    <s v="INTRALOG"/>
    <s v="2024-02-08 00:04:43"/>
    <s v="BRASIL: CNPJ 50347255000101"/>
    <s v="BRASIL: CNPJ 50347255000101"/>
    <m/>
    <m/>
    <m/>
    <s v="Web"/>
    <s v="Signos"/>
    <s v="Hola, mi nombre es Daniel Legroski._x000a_Hablo en nombre de la empresa BETA NITRATO, DE BRASIL._x000a__x000a_La razón por la que me comuniqué con usted es porque estamos buscando un socio logístico._x000a__x000a_Nuestra empresa es una empresa de suplementación para deportistas, somos de Brasil._x000a_Recientemente vimos una oportunidad de producir nuestros productos en Argentina y lo estamos haciendo._x000a__x000a_Mantendremos toda nuestra operación de ventas y marketing directamente desde Brasil y luego enviaremos nuestros propios productos en stock en Argentina._x000a__x000a_Nos gustaría saber si ofrecen este servicio y si pueden ayudarnos de esta manera, fullfiment._x000a__x000a_Esperamos su respuesta._x000a__x000a_Atentamente,_x000a_Daniel Legroski_x000a_CEO - BETA NITRATO DO BRASIL_x000a__x000a_Nuestro Instagram: @betanitrato_x000a_Nuestro sitio web: www.betanitrato.com.br"/>
    <s v="⊕"/>
    <x v="0"/>
    <n v="3"/>
    <s v="386"/>
    <e v="#N/A"/>
    <e v="#N/A"/>
    <b v="1"/>
    <e v="#N/A"/>
    <e v="#N/A"/>
    <s v="⊕"/>
  </r>
  <r>
    <s v="INTRALOG"/>
    <s v="2024-02-09 08:26:04"/>
    <s v="Muskan"/>
    <s v="Muskan"/>
    <m/>
    <m/>
    <m/>
    <s v="Web"/>
    <s v="Signos"/>
    <s v="I am muskan from Linkmarine logistics(India) can we work together?_x000a_In order to serve you better and be connected with you more, we will be available on this whatsapp number"/>
    <s v="⊕"/>
    <x v="0"/>
    <n v="3"/>
    <s v="391"/>
    <e v="#N/A"/>
    <e v="#N/A"/>
    <b v="1"/>
    <e v="#N/A"/>
    <e v="#N/A"/>
    <s v="⊕"/>
  </r>
  <r>
    <s v="INTRALOG"/>
    <s v="2024-02-16 17:54:05"/>
    <s v="Cigliutti Guerini"/>
    <s v="Cigliutti Guerini"/>
    <m/>
    <m/>
    <m/>
    <s v="Web"/>
    <s v="Signos"/>
    <s v="Muy buenas tardes. Mi nombre es Chazarreta Cristian me comunico con ustedes de parte de Cigliutti Guerini concesionario oficial de la línea Mercedes Benz , con la intención de brindarles asesoramiento al realizar actualización de sus vehículos comerciales o servicio de la misma. Desde ya quedo a disposición por cualquier consulta._x000a_Muchas gracias , saludos cordiales._x000a__x000a_-- Contacto - 1150975224"/>
    <s v="⊕"/>
    <x v="0"/>
    <n v="3"/>
    <s v="411"/>
    <e v="#N/A"/>
    <e v="#N/A"/>
    <b v="1"/>
    <e v="#N/A"/>
    <e v="#N/A"/>
    <s v="⊕"/>
  </r>
  <r>
    <s v="INTRALOG"/>
    <s v="2024-02-19 16:17:38"/>
    <s v="distribuidora Interelec SA"/>
    <s v="distribuidora Interelec SA"/>
    <m/>
    <m/>
    <m/>
    <s v="Web"/>
    <s v="Signos"/>
    <s v="Buen dia, me contacto con ustedes porque estoy interesada en contratar sus servicios para nuestra empresa._x000a__x000a_Espero su respuesta a la brevedad para darles información más detallada y/o coordinar una reunión._x000a_Muchas gracias,"/>
    <s v="◕"/>
    <x v="5"/>
    <n v="3"/>
    <s v="416"/>
    <s v="3 | Avanzando"/>
    <s v="◕"/>
    <b v="0"/>
    <b v="0"/>
    <s v="◕"/>
    <s v="◕"/>
  </r>
  <r>
    <s v="INTRALOG"/>
    <s v="2024-02-29 14:44:36"/>
    <s v="Dieguez Estudio Comex"/>
    <s v="Dieguez Estudio Comex"/>
    <m/>
    <m/>
    <m/>
    <s v="Web"/>
    <s v="Signos"/>
    <s v="Buen día,_x000a_Soy despachante de aduanas y un cliente necesita transportar una caja de 1 kilo de efedrina desde Ezeiza a Moreno._x000a_Uds. disponen de vehículo habilitado por el Registro Nacional de Precursores Químicos? si es así, les pido por favor me hagan llegar una cotización._x000a_Muchas gracias,_x000a_Juan Cruz"/>
    <s v="▼"/>
    <x v="1"/>
    <n v="3"/>
    <s v="446"/>
    <s v="6 | No Avanzó"/>
    <s v="▼"/>
    <b v="0"/>
    <b v="0"/>
    <s v="▼"/>
    <s v="▼"/>
  </r>
  <r>
    <s v="INTRALOG"/>
    <s v="2024-03-08 14:23:57"/>
    <s v="Bioserv s.a."/>
    <s v="Bioserv s.a."/>
    <m/>
    <m/>
    <m/>
    <s v="Web"/>
    <s v="Signos"/>
    <s v="Estimados,_x000a__x000a_Mi nombre es Belén y soy representante de Bioserv Rentokil, líderes en el manejo integrado de plagas, Manejo de grandes áreas verdes y Limpieza integral en Argentina._x000a__x000a_Me pongo en contacto con ustedes para solicitar una reunión virtual o presencial para discutir cómo podemos contribuir._x000a__x000a__x000a_Contamos con mas de 65 años en el rubro, teniendo amplias referencias y grandes industrias importantes en nuestra cartera de clientes. Poseemos un equipo de profesionales altamente capacitados que utilizan las últimas técnicas y tecnologías para garantizar la máxima eficacia en todos nuestros servicios._x000a__x000a__x000a_Somos partner oficial comercial de Rentokil Initial, una empresa líder mundial en el control de plagas._x000a__x000a__x000a_En nuestra reunión, podemos discutir sus necesidades específicas y cómo podemos ofrecerle una solución personalizada que se adapte a su presupuesto y objetivos._x000a__x000a__x000a_Para obtener más información, visite nuestra página web: www.rentokilservicios.com.ar_x000a__x000a_ _x000a__x000a_Quedo a la espera de su respuesta."/>
    <s v="⊕"/>
    <x v="0"/>
    <n v="3"/>
    <s v="469"/>
    <e v="#N/A"/>
    <e v="#N/A"/>
    <b v="1"/>
    <e v="#N/A"/>
    <e v="#N/A"/>
    <s v="⊕"/>
  </r>
  <r>
    <s v="INTRALOG"/>
    <s v="2024-03-13 15:15:53"/>
    <s v="Dr Rozenberg"/>
    <s v="Dr Rozenberg"/>
    <m/>
    <m/>
    <m/>
    <s v="Web"/>
    <s v="Signos"/>
    <s v="Buscando solucion logistica integral para emprendimiento"/>
    <s v="▼"/>
    <x v="1"/>
    <n v="3"/>
    <s v="488"/>
    <s v="6 | No Avanzó"/>
    <s v="▼"/>
    <b v="0"/>
    <b v="0"/>
    <s v="▼"/>
    <s v="▼"/>
  </r>
  <r>
    <s v="INTRALOG"/>
    <s v="2024-03-15 12:15:59"/>
    <s v="Fasttrack"/>
    <s v="Fasttrack"/>
    <m/>
    <m/>
    <m/>
    <s v="Web"/>
    <s v="Signos"/>
    <s v="Buen día necesito comunicarme con uds para solicitar camionetas para reparto._x000a_Muchas Graias"/>
    <s v="⊕"/>
    <x v="0"/>
    <n v="3"/>
    <s v="493"/>
    <e v="#N/A"/>
    <e v="#N/A"/>
    <b v="1"/>
    <e v="#N/A"/>
    <e v="#N/A"/>
    <s v="⊕"/>
  </r>
  <r>
    <s v="INTRALOG"/>
    <s v="2024-03-19 14:15:02"/>
    <s v="Postularme a empleo"/>
    <s v="Postularme a empleo"/>
    <m/>
    <m/>
    <m/>
    <s v="Web"/>
    <s v="Signos"/>
    <s v="Buen dia mi nombre es itati, me gustaria saber a que correo o donde dejar cv para formar parte de su empresa!!! Saludos cordiales"/>
    <s v="⊕"/>
    <x v="0"/>
    <n v="3"/>
    <s v="499"/>
    <e v="#N/A"/>
    <e v="#N/A"/>
    <b v="1"/>
    <e v="#N/A"/>
    <e v="#N/A"/>
    <s v="⊕"/>
  </r>
  <r>
    <s v="INTRALOG"/>
    <s v="2024-03-20 13:01:32"/>
    <s v="delbian seguridad industrial srl"/>
    <s v="delbian seguridad industrial srl"/>
    <m/>
    <m/>
    <m/>
    <s v="Web"/>
    <s v="Signos"/>
    <s v="Buen día somos fabricante de indumentaria laboral marca Delbian y distribuidor Ombu ,cualquier inquietud no dude en solicitar cotización._x000a_Saludos._x000a_Mariano Zarate._x000a_Cel:1155171811"/>
    <s v="⊕"/>
    <x v="0"/>
    <n v="3"/>
    <s v="505"/>
    <e v="#N/A"/>
    <e v="#N/A"/>
    <b v="1"/>
    <e v="#N/A"/>
    <e v="#N/A"/>
    <s v="⊕"/>
  </r>
  <r>
    <s v="INTRALOG"/>
    <s v="2024-03-21 10:01:10"/>
    <s v="27270307960"/>
    <s v="27270307960"/>
    <m/>
    <m/>
    <m/>
    <s v="Web"/>
    <s v="Signos"/>
    <s v="Pedido 826330 paquete violado y robo de mercaderia. Reclamo resarcimiento o se iniciaran acciones judiciales contra su empresa."/>
    <s v="⊕"/>
    <x v="0"/>
    <n v="3"/>
    <s v="512"/>
    <e v="#N/A"/>
    <e v="#N/A"/>
    <b v="1"/>
    <e v="#N/A"/>
    <e v="#N/A"/>
    <s v="⊕"/>
  </r>
  <r>
    <s v="INTRALOG"/>
    <s v="2024-03-21 11:13:12"/>
    <s v="Presupuesto"/>
    <s v="Presupuesto"/>
    <m/>
    <m/>
    <m/>
    <s v="Web"/>
    <s v="Signos"/>
    <s v="Buenos días,_x000a_Estoy buscando un servicio como el vuestro de gestión y control del stock en Chile._x000a_Llegaría desde España un kit"/>
    <s v="⊕"/>
    <x v="0"/>
    <n v="3"/>
    <s v="513"/>
    <e v="#N/A"/>
    <e v="#N/A"/>
    <b v="1"/>
    <e v="#N/A"/>
    <e v="#N/A"/>
    <s v="⊕"/>
  </r>
  <r>
    <s v="INTRALOG"/>
    <s v="2024-03-25 13:57:31"/>
    <s v="Egadgets"/>
    <s v="Egadgets"/>
    <m/>
    <m/>
    <m/>
    <s v="Web"/>
    <s v="Signos"/>
    <s v="Buenos días me gustaría recibir un presupuesto por enviar 500 celulares mes, luego pasaría a 1000_x000a_Deberían recepcionar los almacenarlos y a medida que se va produciendo las ventas prepararlos para ser retirados. Por el momento no necesitamos el servicio de entrega_x000a_Desde ya muchas gracias"/>
    <s v="▼"/>
    <x v="1"/>
    <n v="3"/>
    <s v="521"/>
    <s v="6 | No Avanzó"/>
    <s v="▼"/>
    <b v="0"/>
    <b v="0"/>
    <s v="▼"/>
    <s v="▼"/>
  </r>
  <r>
    <s v="INTRALOG"/>
    <s v="2024-04-09 13:38:52"/>
    <s v="CIMER"/>
    <s v="CIMER"/>
    <m/>
    <m/>
    <m/>
    <s v="Web"/>
    <s v="Signos"/>
    <s v="Hola quisiera una cotización para el traslado de un ecógrafo desde Escobar en Buenos Aires hasta San Miguel de Tucumán, sus medidas son 140 x 43 x 64 cm, pesa 75 kg, también necesitaría que lo embalen si es posible ya que es un equipo usado._x000a_Muchas gracias"/>
    <s v="×"/>
    <x v="2"/>
    <n v="3"/>
    <s v="547"/>
    <s v="7 | No Viable"/>
    <s v="×"/>
    <b v="0"/>
    <b v="0"/>
    <s v="×"/>
    <s v="×"/>
  </r>
  <r>
    <s v="INTRALOG"/>
    <s v="2024-04-09 13:39:02"/>
    <s v="CIMER"/>
    <s v="CIMER"/>
    <m/>
    <m/>
    <m/>
    <s v="Web"/>
    <s v="Signos"/>
    <s v="Hola quisiera una cotización para el traslado de un ecógrafo desde Escobar en Buenos Aires hasta San Miguel de Tucumán, sus medidas son 140 x 43 x 64 cm, pesa 75 kg, también necesitaría que lo embalen si es posible ya que es un equipo usado._x000a_Muchas gracias"/>
    <s v="×"/>
    <x v="2"/>
    <n v="3"/>
    <s v="548"/>
    <s v="7 | No Viable"/>
    <s v="×"/>
    <b v="0"/>
    <b v="0"/>
    <s v="×"/>
    <s v="×"/>
  </r>
  <r>
    <s v="INTRALOG"/>
    <s v="2024-04-09 18:17:03"/>
    <s v="Lucas Muller"/>
    <s v="Lucas Muller"/>
    <m/>
    <m/>
    <m/>
    <s v="Web"/>
    <s v="Signos"/>
    <s v="Quisiera consultar el costo de almacenamiento diario y ver la posibilidad de realizar una visita"/>
    <s v="⊕"/>
    <x v="0"/>
    <n v="3"/>
    <s v="549"/>
    <e v="#N/A"/>
    <e v="#N/A"/>
    <b v="1"/>
    <e v="#N/A"/>
    <e v="#N/A"/>
    <s v="⊕"/>
  </r>
  <r>
    <s v="INTRALOG"/>
    <s v="2024-04-10 03:16:32"/>
    <s v="Ventas"/>
    <s v="Ventas"/>
    <m/>
    <m/>
    <m/>
    <s v="Web"/>
    <s v="Signos"/>
    <s v="Quiero saber cuánto sale venderles cada pales por unidad muchas gracias 😊"/>
    <s v="⊕"/>
    <x v="0"/>
    <n v="3"/>
    <s v="551"/>
    <e v="#N/A"/>
    <e v="#N/A"/>
    <b v="1"/>
    <e v="#N/A"/>
    <e v="#N/A"/>
    <s v="⊕"/>
  </r>
  <r>
    <s v="INTRALOG"/>
    <s v="2024-04-10 19:51:40"/>
    <s v="CV"/>
    <s v="CV"/>
    <m/>
    <m/>
    <m/>
    <s v="Web"/>
    <s v="Signos"/>
    <s v="Hola buenas, Soy Alan Thomas Soveron tengo 20 años,  soy de Benavidez y estoy buscando trabajo, soy técnico electromecánico ya recibido y con título, soy Tornero con lectura de planos y todos los instrumentos de medicion, , experiencia en mantenimiento industrial y demás este es mí número personal 1125182704 desde ya muchas gracias"/>
    <s v="⊕"/>
    <x v="0"/>
    <n v="3"/>
    <s v="556"/>
    <e v="#N/A"/>
    <e v="#N/A"/>
    <b v="1"/>
    <e v="#N/A"/>
    <e v="#N/A"/>
    <s v="⊕"/>
  </r>
  <r>
    <s v="INTRALOG"/>
    <s v="2024-04-13 19:40:49"/>
    <s v="Carga y descarga-picking"/>
    <s v="Carga y descarga-picking"/>
    <m/>
    <m/>
    <m/>
    <s v="Web"/>
    <s v="Signos"/>
    <s v="Dispuesto a trabajar"/>
    <s v="⊕"/>
    <x v="0"/>
    <n v="3"/>
    <s v="563"/>
    <e v="#N/A"/>
    <e v="#N/A"/>
    <b v="1"/>
    <e v="#N/A"/>
    <e v="#N/A"/>
    <s v="⊕"/>
  </r>
  <r>
    <s v="INTRALOG"/>
    <s v="2024-04-23 23:22:15"/>
    <s v="Diego Baldivieso"/>
    <s v="Diego Baldivieso"/>
    <m/>
    <m/>
    <m/>
    <s v="Web"/>
    <s v="Signos"/>
    <s v="Buenas noches, me gustaría hacerles llegar mi curriculum vitae a fin de postularme para algún puesto de trabajo. Tengo registro de conducir profesional y muchas ganas de trabajar. Desde ya muchas gracias! Saludos..."/>
    <s v="⊕"/>
    <x v="0"/>
    <n v="3"/>
    <s v="594"/>
    <e v="#N/A"/>
    <e v="#N/A"/>
    <b v="1"/>
    <e v="#N/A"/>
    <e v="#N/A"/>
    <s v="⊕"/>
  </r>
  <r>
    <s v="INTRALOG"/>
    <s v="2024-04-24 13:50:07"/>
    <s v="TORGE RUEDAS"/>
    <s v="TORGE RUEDAS"/>
    <m/>
    <m/>
    <m/>
    <s v="Web"/>
    <s v="Signos"/>
    <s v="Buen día! mi nombre es Rafael me comunico de RUEDAS TORGE fabricante de ruedas industriales, en este caso fabricamos ruedas para carros, carretones, zorras, autoelevadores, reenbandado de ruedas de poliuretano, (también vulcanizamos) quisisera enviar nuestro catalogo de productos para que nos tengan en cuenta en caso de necesitar nuestro servicio o cotizacion, muchas gracias"/>
    <s v="⊕"/>
    <x v="0"/>
    <n v="3"/>
    <s v="596"/>
    <e v="#N/A"/>
    <e v="#N/A"/>
    <b v="1"/>
    <e v="#N/A"/>
    <e v="#N/A"/>
    <s v="⊕"/>
  </r>
  <r>
    <s v="INTRALOG"/>
    <s v="2024-04-24 13:50:39"/>
    <s v="TORGE RUEDAS"/>
    <s v="TORGE RUEDAS"/>
    <m/>
    <m/>
    <m/>
    <s v="Web"/>
    <s v="Signos"/>
    <s v="Buen día! mi nombre es Rafael me comunico de RUEDAS TORGE fabricante de ruedas industriales, en este caso fabricamos ruedas para carros, carretones, zorras, autoelevadores, reenbandado de ruedas de poliuretano, (también vulcanizamos) quisisera enviar nuestro catalogo de productos para que nos tengan en cuenta en caso de necesitar nuestro servicio o cotizacion, muchas gracias"/>
    <s v="⊕"/>
    <x v="0"/>
    <n v="3"/>
    <s v="597"/>
    <e v="#N/A"/>
    <e v="#N/A"/>
    <b v="1"/>
    <e v="#N/A"/>
    <e v="#N/A"/>
    <s v="⊕"/>
  </r>
  <r>
    <s v="INTRALOG"/>
    <s v="2024-04-24 16:05:20"/>
    <s v="CLACK"/>
    <s v="CLACK"/>
    <m/>
    <m/>
    <m/>
    <s v="Web"/>
    <s v="Signos"/>
    <s v="Buenos dias, _x000a__x000a_Me contacto porque me interesa el servicio de warehousing para la ciudad de tucuman._x000a__x000a_aguardo contactarme con algun asesor._x000a__x000a_Sds_x000a__x000a_Gerardo"/>
    <s v="⊕"/>
    <x v="0"/>
    <n v="3"/>
    <s v="598"/>
    <e v="#N/A"/>
    <e v="#N/A"/>
    <b v="1"/>
    <e v="#N/A"/>
    <e v="#N/A"/>
    <s v="⊕"/>
  </r>
  <r>
    <s v="INTRALOG"/>
    <s v="2024-04-24 17:03:27"/>
    <s v="CLACK"/>
    <s v="CLACK"/>
    <m/>
    <m/>
    <m/>
    <s v="Web"/>
    <s v="Signos"/>
    <s v="Buenos dias, _x000a__x000a_Me contacto porque me interesa el servicio de warehousing para la ciudad de tucuman._x000a__x000a_aguardo contactarme con algun asesor._x000a__x000a_Sds_x000a__x000a_Gerardo"/>
    <s v="⊕"/>
    <x v="0"/>
    <n v="3"/>
    <s v="600"/>
    <e v="#N/A"/>
    <e v="#N/A"/>
    <b v="1"/>
    <e v="#N/A"/>
    <e v="#N/A"/>
    <s v="⊕"/>
  </r>
  <r>
    <s v="INTRALOG"/>
    <s v="2024-04-25 13:10:37"/>
    <s v="Generación tres SA"/>
    <s v="Generación tres SA"/>
    <m/>
    <m/>
    <m/>
    <s v="Web"/>
    <s v="Signos"/>
    <s v="Buen día, realicé una consulta por MercadoLibre para la compra de un Rack y mencionaron por medio del mensaje qué me tenía que comunicar con ustedes, por favor si son tan amables de dejarme un teléfono de contacto para gestionar la compra._x000a__x000a_Aguardo respuestas._x000a__x000a_Saludos"/>
    <s v="⊕"/>
    <x v="0"/>
    <n v="3"/>
    <s v="603"/>
    <e v="#N/A"/>
    <e v="#N/A"/>
    <b v="1"/>
    <e v="#N/A"/>
    <e v="#N/A"/>
    <s v="⊕"/>
  </r>
  <r>
    <s v="INTRALOG"/>
    <s v="2024-04-25 13:12:52"/>
    <s v="Generación tres"/>
    <s v="Generación tres"/>
    <m/>
    <m/>
    <m/>
    <s v="Web"/>
    <s v="Signos"/>
    <s v="Buenos días, realicé una consulta por MercadoLibre por la venta de un Rack, en las respuestas emitidas por ustedes mencionan la empresa de ustedes donde tendría que comunicarme para efectuar la compra._x000a_Dejo mis datos aguardando el llamado. Saludos"/>
    <s v="⊕"/>
    <x v="0"/>
    <n v="3"/>
    <s v="604"/>
    <e v="#N/A"/>
    <e v="#N/A"/>
    <b v="1"/>
    <e v="#N/A"/>
    <e v="#N/A"/>
    <s v="⊕"/>
  </r>
  <r>
    <s v="INTRALOG"/>
    <s v="2024-04-29 13:23:14"/>
    <s v="AK MATERIALES ELECTRICOS"/>
    <s v="AK MATERIALES ELECTRICOS"/>
    <m/>
    <m/>
    <m/>
    <s v="Web"/>
    <s v="Signos"/>
    <s v="Necesitamos un Servicio de logística, Nosotros trabajamos vendiendo los productos, necesito la recepción de los mismo, embalar los productos y enviarlos hasta los depósitos de mercado libre (FULL)"/>
    <s v="▼"/>
    <x v="1"/>
    <n v="3"/>
    <s v="610"/>
    <s v="6 | No Avanzó"/>
    <s v="▼"/>
    <b v="0"/>
    <b v="0"/>
    <s v="▼"/>
    <s v="▼"/>
  </r>
  <r>
    <s v="INTRALOG"/>
    <s v="2024-05-02 16:20:59"/>
    <s v="Famiglia Unitta"/>
    <s v="Famiglia Unitta"/>
    <m/>
    <m/>
    <m/>
    <s v="Web"/>
    <s v="Signos"/>
    <s v="Buenos dias, Somos una empresa dedicada al Ecommerce en argentina y nos interesaria tener una cotizacion para migrar nuestro deposito principal con ustedes._x000a_Aguardamos su respuesta y desde ya muchas gracias._x000a_Slds"/>
    <s v="▼"/>
    <x v="1"/>
    <n v="3"/>
    <s v="622"/>
    <s v="6 | No Avanzó"/>
    <s v="▼"/>
    <b v="0"/>
    <b v="0"/>
    <s v="▼"/>
    <s v="▼"/>
  </r>
  <r>
    <s v="INTRALOG"/>
    <s v="2024-05-02 16:22:59"/>
    <s v="Famiglia Unitta"/>
    <s v="Famiglia Unitta"/>
    <m/>
    <m/>
    <m/>
    <s v="Web"/>
    <s v="Signos"/>
    <s v="Buenos dias estimados, Solicitamos presupuesto para su servicio de logística. Somos una empresa grande de mucho movimiento. En principio queremos saber los valores de alquiler y de pickeo tanto de ingreso como egreso. _x000a_Estamos necesitando 200 m2 de almacenaje y tenemos moviemiento de entrada y salida alrededor de 5 mil mensuales."/>
    <s v="▼"/>
    <x v="1"/>
    <n v="3"/>
    <s v="623"/>
    <s v="6 | No Avanzó"/>
    <s v="▼"/>
    <b v="0"/>
    <b v="0"/>
    <s v="▼"/>
    <s v="▼"/>
  </r>
  <r>
    <s v="INTRALOG"/>
    <s v="2024-05-02 18:37:52"/>
    <s v="EPP MAJE"/>
    <s v="EPP MAJE"/>
    <m/>
    <m/>
    <m/>
    <s v="Web"/>
    <s v="Signos"/>
    <s v="Hola buenos días, mi nombre es Matías de EPP MAJE, somos un local comercial dedicado a la venta de Elementos de protección personal e industrial. Quería ofrecerles, sin compromiso alguno, alguna cotización sobre algún insumo que precisen o usen, ya que, nos gustaría poder colaborar con ustedes. Dejo mi numero de contacto, si desean consultar sin compromiso. +54 9 3484 44-9012 (MATIAS)._x000a_Además, dejo nuestro Instagram ( https://www.instagram.com/eppmaje.ws?igsh=MTg0NjRjc3E2MDNidA== ), en caso de que quieran revisar un poco lo que podemos ofrecerles, desde ya, muchas gracias, atentamente, Almeida Matías, EPP MAJE."/>
    <s v="⊕"/>
    <x v="0"/>
    <n v="3"/>
    <s v="625"/>
    <e v="#N/A"/>
    <e v="#N/A"/>
    <b v="1"/>
    <e v="#N/A"/>
    <e v="#N/A"/>
    <s v="⊕"/>
  </r>
  <r>
    <s v="INTRALOG"/>
    <s v="2024-05-04 04:38:56"/>
    <s v="Búsqueda de trabajo"/>
    <s v="Búsqueda de trabajo"/>
    <m/>
    <m/>
    <m/>
    <s v="Web"/>
    <s v="Signos"/>
    <s v="Buenas noches dónde puedo mandar cv"/>
    <s v="⊕"/>
    <x v="0"/>
    <n v="3"/>
    <s v="627"/>
    <e v="#N/A"/>
    <e v="#N/A"/>
    <b v="1"/>
    <e v="#N/A"/>
    <e v="#N/A"/>
    <s v="⊕"/>
  </r>
  <r>
    <s v="INTRALOG"/>
    <s v="2024-05-08 11:36:50"/>
    <s v="madedera don Jose"/>
    <s v="madedera don Jose"/>
    <m/>
    <m/>
    <m/>
    <s v="Web"/>
    <s v="Signos"/>
    <s v="Estoy esperando el pedido en 12 de Octubre 802 Avellaneda Pcia de Bs As"/>
    <s v="⊕"/>
    <x v="0"/>
    <n v="3"/>
    <s v="638"/>
    <e v="#N/A"/>
    <e v="#N/A"/>
    <b v="1"/>
    <e v="#N/A"/>
    <e v="#N/A"/>
    <s v="⊕"/>
  </r>
  <r>
    <s v="INTRALOG"/>
    <s v="2024-05-08 11:38:21"/>
    <s v="Jose Maria Gomez"/>
    <s v="Jose Maria Gomez"/>
    <m/>
    <m/>
    <m/>
    <s v="Web"/>
    <s v="Signos"/>
    <s v="Estoy esperando el pedido en 12 de Octubre 802 Avellaneda Pcia de Bs As"/>
    <s v="⊕"/>
    <x v="0"/>
    <n v="3"/>
    <s v="639"/>
    <e v="#N/A"/>
    <e v="#N/A"/>
    <b v="1"/>
    <e v="#N/A"/>
    <e v="#N/A"/>
    <s v="⊕"/>
  </r>
  <r>
    <s v="INTRALOG"/>
    <s v="2024-05-15 13:05:26"/>
    <s v="Mariano Clausi"/>
    <s v="Mariano Clausi"/>
    <m/>
    <m/>
    <m/>
    <s v="Web"/>
    <s v="Signos"/>
    <s v="Quisiera saber si están buscando vehículos para trabajar cuento con una Renault Master 2017 un Mercedes 416 2023 una Jumper 2020"/>
    <s v="⊕"/>
    <x v="0"/>
    <n v="3"/>
    <s v="656"/>
    <e v="#N/A"/>
    <e v="#N/A"/>
    <b v="1"/>
    <e v="#N/A"/>
    <e v="#N/A"/>
    <s v="⊕"/>
  </r>
  <r>
    <s v="INTRALOG"/>
    <s v="2024-05-15 13:05:50"/>
    <s v="Mariano Clausi"/>
    <s v="Mariano Clausi"/>
    <m/>
    <m/>
    <m/>
    <s v="Web"/>
    <s v="Signos"/>
    <s v="Quisiera saber si están buscando vehículos para trabajar cuento con una Renault Master 2017 un Mercedes 416 2023 una Jumper 2020"/>
    <s v="⊕"/>
    <x v="0"/>
    <n v="3"/>
    <s v="657"/>
    <e v="#N/A"/>
    <e v="#N/A"/>
    <b v="1"/>
    <e v="#N/A"/>
    <e v="#N/A"/>
    <s v="⊕"/>
  </r>
  <r>
    <s v="INTRALOG"/>
    <s v="2024-05-15 13:06:36"/>
    <s v="Mariano Clausi"/>
    <s v="Mariano Clausi"/>
    <m/>
    <m/>
    <m/>
    <s v="Web"/>
    <s v="Signos"/>
    <s v="Quisiera saber si están buscando vehículos para trabajar cuento con una Renault Master 2017 un Mercedes 416 2023 una Jumper 2020"/>
    <s v="⊕"/>
    <x v="0"/>
    <n v="3"/>
    <s v="658"/>
    <e v="#N/A"/>
    <e v="#N/A"/>
    <b v="1"/>
    <e v="#N/A"/>
    <e v="#N/A"/>
    <s v="⊕"/>
  </r>
  <r>
    <s v="INTRALOG"/>
    <s v="2024-05-15 13:07:08"/>
    <s v="Mariano Clausi"/>
    <s v="Mariano Clausi"/>
    <m/>
    <m/>
    <m/>
    <s v="Web"/>
    <s v="Signos"/>
    <s v="Quisiera saber si están buscando vehículos para trabajar cuento con una Renault Master 2017 un Mercedes 416 2023 una Jumper 2020"/>
    <s v="⊕"/>
    <x v="0"/>
    <n v="3"/>
    <s v="659"/>
    <e v="#N/A"/>
    <e v="#N/A"/>
    <b v="1"/>
    <e v="#N/A"/>
    <e v="#N/A"/>
    <s v="⊕"/>
  </r>
  <r>
    <s v="INTRALOG"/>
    <s v="2024-05-15 13:07:35"/>
    <s v="Mariano Clausi"/>
    <s v="Mariano Clausi"/>
    <m/>
    <m/>
    <m/>
    <s v="Web"/>
    <s v="Signos"/>
    <s v="Quisiera saber si están buscando vehículos para trabajar cuento con una Renault Master 2017 un Mercedes 416 2023 una Jumper 2020"/>
    <s v="⊕"/>
    <x v="0"/>
    <n v="3"/>
    <s v="660"/>
    <e v="#N/A"/>
    <e v="#N/A"/>
    <b v="1"/>
    <e v="#N/A"/>
    <e v="#N/A"/>
    <s v="⊕"/>
  </r>
  <r>
    <s v="INTRALOG"/>
    <s v="2024-05-15 13:08:01"/>
    <s v="Mariano Clausi"/>
    <s v="Mariano Clausi"/>
    <m/>
    <m/>
    <m/>
    <s v="Web"/>
    <s v="Signos"/>
    <s v="Quisiera saber si están buscando vehículos para trabajar cuento con una Renault Master 2017 un Mercedes 416 2023 una Jumper 2020"/>
    <s v="⊕"/>
    <x v="0"/>
    <n v="3"/>
    <s v="661"/>
    <e v="#N/A"/>
    <e v="#N/A"/>
    <b v="1"/>
    <e v="#N/A"/>
    <e v="#N/A"/>
    <s v="⊕"/>
  </r>
  <r>
    <s v="INTRALOG"/>
    <s v="2024-05-15 13:10:55"/>
    <s v="Mariano Clausi"/>
    <s v="Mariano Clausi"/>
    <m/>
    <m/>
    <m/>
    <s v="Web"/>
    <s v="Signos"/>
    <s v="Buen día quisiera ver la posibilidad de trabajar con ustedes cuento con una Renault Master 2017 una Mercedes sprinter 416 seis palets"/>
    <s v="⊕"/>
    <x v="0"/>
    <n v="3"/>
    <s v="662"/>
    <e v="#N/A"/>
    <e v="#N/A"/>
    <b v="1"/>
    <e v="#N/A"/>
    <e v="#N/A"/>
    <s v="⊕"/>
  </r>
  <r>
    <s v="INTRALOG"/>
    <s v="2024-05-15 13:11:15"/>
    <s v="Mariano Clausi"/>
    <s v="Mariano Clausi"/>
    <m/>
    <m/>
    <m/>
    <s v="Web"/>
    <s v="Signos"/>
    <s v="Buen día quisiera ver la posibilidad de trabajar con ustedes cuento con una Renault Master 2017 una Mercedes sprinter 416 seis palets"/>
    <s v="⊕"/>
    <x v="0"/>
    <n v="3"/>
    <s v="663"/>
    <e v="#N/A"/>
    <e v="#N/A"/>
    <b v="1"/>
    <e v="#N/A"/>
    <e v="#N/A"/>
    <s v="⊕"/>
  </r>
  <r>
    <s v="INTRALOG"/>
    <s v="2024-05-15 17:58:41"/>
    <s v="TORGE RUEDAS"/>
    <s v="TORGE RUEDAS"/>
    <m/>
    <m/>
    <m/>
    <s v="Web"/>
    <s v="Signos"/>
    <s v="Buen día! mi nombre es Rafael me comunico de RUEDAS TORGE fabricante de ruedas industriales, en este caso fabricamos ruedas para carros, carretones, zorras, autoelevadores, reenbandado de ruedas macizas, (recapamos) entre otras,quisiera enviar nuestro catalogo en caso solicitar cotización por algún producto o servicio estamos en contacto, muchas gracias"/>
    <s v="⊕"/>
    <x v="0"/>
    <n v="3"/>
    <s v="665"/>
    <e v="#N/A"/>
    <e v="#N/A"/>
    <b v="1"/>
    <e v="#N/A"/>
    <e v="#N/A"/>
    <s v="⊕"/>
  </r>
  <r>
    <s v="INTRALOG"/>
    <s v="2024-05-15 17:59:18"/>
    <s v="TORGE RUEDAS"/>
    <s v="TORGE RUEDAS"/>
    <m/>
    <m/>
    <m/>
    <s v="Web"/>
    <s v="Signos"/>
    <s v="estimados,me comunico de RUEDAS TORGE fabricante de ruedas industriales, en este caso fabricamos ruedas para carros, carretones, zorras, autoelevadores, reenbandado de ruedas macizas, (recapamos) entre otras,quisiera enviar nuestro catalogo en caso solicitar cotización por algún producto o servicio estamos en contacto, muchas gracias"/>
    <s v="⊕"/>
    <x v="0"/>
    <n v="3"/>
    <s v="666"/>
    <e v="#N/A"/>
    <e v="#N/A"/>
    <b v="1"/>
    <e v="#N/A"/>
    <e v="#N/A"/>
    <s v="⊕"/>
  </r>
  <r>
    <s v="INTRALOG"/>
    <s v="2024-05-15 17:59:49"/>
    <s v="TORGE RUEDAS"/>
    <s v="TORGE RUEDAS"/>
    <m/>
    <m/>
    <m/>
    <s v="Web"/>
    <s v="Signos"/>
    <s v="estimados,me comunico de RUEDAS TORGE fabricante de ruedas industriales, en este caso ruedas para carros, carretones, zorras, autoelevadores, reenbandado de ruedas macizas, (recapamos) entre otras,quisiera enviar nuestro catalogo en caso solicitar cotización por algún producto o servicio estamos en contacto, muchas gracias"/>
    <s v="⊕"/>
    <x v="0"/>
    <n v="3"/>
    <s v="667"/>
    <e v="#N/A"/>
    <e v="#N/A"/>
    <b v="1"/>
    <e v="#N/A"/>
    <e v="#N/A"/>
    <s v="⊕"/>
  </r>
  <r>
    <s v="INTRALOG"/>
    <s v="2024-05-15 18:03:31"/>
    <s v="TORGE RUEDAS"/>
    <s v="TORGE RUEDAS"/>
    <m/>
    <m/>
    <m/>
    <s v="Web"/>
    <s v="Signos"/>
    <s v="estimados,me comunico de RUEDAS TORGE fabricante de ruedas industriales, en este caso ruedas para carros, carretones, zorras, autoelevadores, reenbandado de ruedas macizas, (recapamos) entre otras,quisiera enviar nuestro catalogo en caso solicitar cotización por algún producto o servicio estamos en contacto, muchas gracias"/>
    <s v="⊕"/>
    <x v="0"/>
    <n v="3"/>
    <s v="668"/>
    <e v="#N/A"/>
    <e v="#N/A"/>
    <b v="1"/>
    <e v="#N/A"/>
    <e v="#N/A"/>
    <s v="⊕"/>
  </r>
  <r>
    <s v="INTRALOG"/>
    <s v="2024-05-15 18:41:25"/>
    <s v="PALLETS GOLD S.A.S"/>
    <s v="PALLETS GOLD S.A.S"/>
    <m/>
    <m/>
    <m/>
    <s v="Web"/>
    <s v="Signos"/>
    <s v="Buenas tardes nos presentamos somos PALLETS GOLD S.A.S nos comunicamos por este medio para solicitar un mail o numero de jefe de compra de la planta para ofrecer nuestros servicios esperamos su pronta respuesta"/>
    <s v="⊕"/>
    <x v="0"/>
    <n v="3"/>
    <s v="669"/>
    <e v="#N/A"/>
    <e v="#N/A"/>
    <b v="1"/>
    <e v="#N/A"/>
    <e v="#N/A"/>
    <s v="⊕"/>
  </r>
  <r>
    <s v="INTRALOG"/>
    <s v="2024-05-23 18:11:08"/>
    <s v="PORTICO STANDS"/>
    <s v="PORTICO STANDS"/>
    <m/>
    <m/>
    <m/>
    <s v="Web"/>
    <s v="Signos"/>
    <s v="Somos un estudio de diseño y arquitectura que nos especializamos en el diseño, equipamiento y montaje de STANDS en Ferias y Exposiciones de todo el país, facilitándole al Expositor su participación en las mismas. Le ofrecemos nuestros servicios para EXPO LOGISTI-K 2024 a realizarse entre el 13 Y 15 DE AGOSTO  en el en LA RURAL , CABA , quedando a su disposición para cualquier consulta que desee realizarnos._x000a_PODES VER NUESTROS STANDS ENhttps://instagram.com/porticostands?igshid=NTA5ZTk1NTc="/>
    <s v="⊕"/>
    <x v="0"/>
    <n v="3"/>
    <s v="686"/>
    <e v="#N/A"/>
    <e v="#N/A"/>
    <b v="1"/>
    <e v="#N/A"/>
    <e v="#N/A"/>
    <s v="⊕"/>
  </r>
  <r>
    <s v="INTRALOG"/>
    <s v="2024-05-28 23:10:37"/>
    <s v="Madesa Muebles"/>
    <s v="Madesa Muebles"/>
    <m/>
    <m/>
    <m/>
    <s v="Web"/>
    <s v="Signos"/>
    <s v="Hola._x000a__x000a_Mi nombre es Justine y trabajo en la empresa Madesa Muebles._x000a__x000a_Nuestra empresa tiene sede en Brasil, donde fabricamos nuestros productos. También contamos con una empresa registrada en Argentina para importar nuestros productos y venderlos en línea a través de marketplaces locales._x000a__x000a_Estamos en busca de un servicio de fulfillment. Ustedes ofrecen este servicio y tienen experiencia en manejar productos grandes y pesados, como muebles?_x000a__x000a_‌Quedo atenta a sus comentarios."/>
    <s v="▼"/>
    <x v="1"/>
    <n v="3"/>
    <s v="698"/>
    <s v="6 | No Avanzó"/>
    <s v="▼"/>
    <b v="0"/>
    <b v="0"/>
    <s v="▼"/>
    <s v="▼"/>
  </r>
  <r>
    <s v="INTRALOG"/>
    <s v="2024-05-30 15:40:57"/>
    <s v="Di Gilio Hermanos e Hijos SA"/>
    <s v="Di Gilio Hermanos e Hijos SA"/>
    <m/>
    <m/>
    <m/>
    <s v="Web"/>
    <s v="Signos"/>
    <s v="Buen dia ! Somos una empresa que envia por dia un aproximado de 5 bultos y por semana 2 pallets . Estamos en LA PLATA , queria saber si ustedes realizan el retiro por la empresa. Actualmente estamos trabajando con una empresa de envios pero queremos tener otra posibilidad _x000a_Aguardo su respuesta lo antes posible .. Muchas gracias"/>
    <s v="▼"/>
    <x v="1"/>
    <n v="3"/>
    <s v="702"/>
    <s v="6 | No Avanzó"/>
    <s v="▼"/>
    <b v="0"/>
    <b v="0"/>
    <s v="▼"/>
    <s v="▼"/>
  </r>
  <r>
    <s v="INTRALOG"/>
    <s v="2024-05-30 15:41:06"/>
    <s v="Di Gilio Hermanos e Hijos SA"/>
    <s v="Di Gilio Hermanos e Hijos SA"/>
    <m/>
    <m/>
    <m/>
    <s v="Web"/>
    <s v="Signos"/>
    <s v="Buen dia ! Somos una empresa que envia por dia un aproximado de 5 bultos y por semana 2 pallets . Estamos en LA PLATA , queria saber si ustedes realizan el retiro por la empresa. Actualmente estamos trabajando con una empresa de envios pero queremos tener otra posibilidad _x000a_Aguardo su respuesta lo antes posible .. Muchas gracias"/>
    <s v="▼"/>
    <x v="1"/>
    <n v="3"/>
    <s v="703"/>
    <s v="6 | No Avanzó"/>
    <s v="▼"/>
    <b v="0"/>
    <b v="0"/>
    <s v="▼"/>
    <s v="▼"/>
  </r>
  <r>
    <s v="INTRALOG"/>
    <s v="2024-06-03 13:23:00"/>
    <s v="Cabrini Alejandro"/>
    <s v="Cabrini Alejandro"/>
    <m/>
    <m/>
    <m/>
    <s v="Web"/>
    <s v="Signos"/>
    <s v="Estimados buenos días:_x000a_Mi nombre es Franco Cabrini, soy miembro de la gerencia de Tecnovigas Argentina._x000a_Por el presente contacto, quisiera ofrecerles nuestros servicios de construcción metalmecánica, nos dedicamos a la construcción de estructuras y productos metálicos para todo tipo de empresas._x000a_https://www.tecnovigas.com/_x000a_En nuestra página podrán encontrar información respecto a los productos que ofrecemos para la industria logística, desde carros y líneas de picking, hasta cintas de transporte._x000a_Quedamos atento ante cualquier consulta._x000a_Saludos, Franco."/>
    <s v="⊕"/>
    <x v="0"/>
    <n v="3"/>
    <s v="711"/>
    <e v="#N/A"/>
    <e v="#N/A"/>
    <b v="1"/>
    <e v="#N/A"/>
    <e v="#N/A"/>
    <s v="⊕"/>
  </r>
  <r>
    <s v="INTRALOG"/>
    <s v="2024-06-03 16:16:10"/>
    <s v="Rocio Franco"/>
    <s v="Rocio Franco"/>
    <m/>
    <m/>
    <m/>
    <s v="Web"/>
    <s v="Signos"/>
    <s v="Hola, tengo un emprendimiento e-commerce y quiero contratar empresa de logística para envíos a todo el país. Estoy ubicada en Caballito, trabajo con tienda nube y salen alrededor de 60-70 paquetes mensuales._x000a_Necesitaría info de como se manejan, valores y demás. Gracias"/>
    <s v="▼"/>
    <x v="1"/>
    <n v="3"/>
    <s v="715"/>
    <s v="6 | No Avanzó"/>
    <s v="▼"/>
    <b v="0"/>
    <b v="0"/>
    <s v="▼"/>
    <s v="▼"/>
  </r>
  <r>
    <s v="INTRALOG"/>
    <s v="2024-06-03 16:16:36"/>
    <s v="Rocio Franco"/>
    <s v="Rocio Franco"/>
    <m/>
    <m/>
    <m/>
    <s v="Web"/>
    <s v="Signos"/>
    <s v="Hola, tengo un emprendimiento e-commerce y quiero contratar empresa de logística para envíos a todo el país. Estoy ubicada en Caballito, trabajo con tienda nube y salen alrededor de 60-70 paquetes mensuales._x000a_Necesitaría info de como se manejan, valores y demás. Gracias"/>
    <s v="▼"/>
    <x v="1"/>
    <n v="3"/>
    <s v="716"/>
    <s v="6 | No Avanzó"/>
    <s v="▼"/>
    <b v="0"/>
    <b v="0"/>
    <s v="▼"/>
    <s v="▼"/>
  </r>
  <r>
    <s v="INTRALOG"/>
    <s v="2024-06-03 16:17:15"/>
    <s v="Rocio Franco"/>
    <s v="Rocio Franco"/>
    <m/>
    <m/>
    <m/>
    <s v="Web"/>
    <s v="Signos"/>
    <s v="Hola, tengo un emprendimiento e-commerce y quiero contratar empresa de logística para envíos a todo el país. Estoy ubicada en Caballito, trabajo con tienda nube y salen alrededor de 60-70 paquetes mensuales._x000a_Necesitaría info de como se manejan, valores y demás. Gracias"/>
    <s v="▼"/>
    <x v="1"/>
    <n v="3"/>
    <s v="717"/>
    <s v="6 | No Avanzó"/>
    <s v="▼"/>
    <b v="0"/>
    <b v="0"/>
    <s v="▼"/>
    <s v="▼"/>
  </r>
  <r>
    <s v="INTRALOG"/>
    <s v="2024-06-06 15:11:08"/>
    <s v="consumidor final"/>
    <s v="consumidor final"/>
    <m/>
    <m/>
    <m/>
    <s v="Web"/>
    <s v="Signos"/>
    <s v="Quisiera obtener mas informacion acerca de sus servicios para mi emprendimiento"/>
    <s v="⊕"/>
    <x v="0"/>
    <n v="3"/>
    <s v="731"/>
    <e v="#N/A"/>
    <e v="#N/A"/>
    <b v="1"/>
    <e v="#N/A"/>
    <e v="#N/A"/>
    <s v="⊕"/>
  </r>
  <r>
    <s v="INTRALOG"/>
    <s v="2024-06-06 15:11:28"/>
    <s v="consumidor final"/>
    <s v="consumidor final"/>
    <m/>
    <m/>
    <m/>
    <s v="Web"/>
    <s v="Signos"/>
    <s v="Quisiera obtener mas informacion acerca de sus servicios para mi emprendimiento"/>
    <s v="⊕"/>
    <x v="0"/>
    <n v="3"/>
    <s v="732"/>
    <e v="#N/A"/>
    <e v="#N/A"/>
    <b v="1"/>
    <e v="#N/A"/>
    <e v="#N/A"/>
    <s v="⊕"/>
  </r>
  <r>
    <s v="INTRALOG"/>
    <s v="2024-06-11 04:09:55"/>
    <s v="busco empleo dejo mi CV"/>
    <s v="busco empleo dejo mi CV"/>
    <m/>
    <m/>
    <m/>
    <s v="Web"/>
    <s v="Signos"/>
    <s v="estpy en busca de trabajo vivo en ciudadela, aca no puedo dejar mi cv pero tengo experiencia en varias cosas y cuento con certificado de manipulación de alimentos al dia. tengo 22 años tengo secundario completo y cuento con movilidad propia. si hay algun empleo no duden en llamarme estpy dispuesto a trabajar en cualquier horario y en cuelquier sucursal no importa si tengo que viajar."/>
    <s v="⊕"/>
    <x v="0"/>
    <n v="3"/>
    <s v="742"/>
    <e v="#N/A"/>
    <e v="#N/A"/>
    <b v="1"/>
    <e v="#N/A"/>
    <e v="#N/A"/>
    <s v="⊕"/>
  </r>
  <r>
    <s v="INTRALOG"/>
    <s v="2024-06-12 22:02:30"/>
    <s v="EDICIONES COLIHUE SRL"/>
    <s v="EDICIONES COLIHUE SRL"/>
    <m/>
    <m/>
    <m/>
    <s v="Web"/>
    <s v="Signos"/>
    <s v="DEPÓSITO DE 80 A 100M2 PARA GUARDA DE PAPEL PELLETIZADO"/>
    <s v="▼"/>
    <x v="1"/>
    <n v="3"/>
    <s v="751"/>
    <s v="6 | No Avanzó"/>
    <s v="▼"/>
    <b v="0"/>
    <b v="0"/>
    <s v="▼"/>
    <s v="▼"/>
  </r>
  <r>
    <s v="INTRALOG"/>
    <s v="2024-06-14 00:50:37"/>
    <s v="alquilar galpon"/>
    <s v="alquilar galpon"/>
    <m/>
    <m/>
    <m/>
    <s v="Web"/>
    <s v="Signos"/>
    <s v="soy propietario de un galpon chico lo quiero alquilar para deposito"/>
    <s v="⊕"/>
    <x v="0"/>
    <n v="3"/>
    <s v="755"/>
    <e v="#N/A"/>
    <e v="#N/A"/>
    <b v="1"/>
    <e v="#N/A"/>
    <e v="#N/A"/>
    <s v="⊕"/>
  </r>
  <r>
    <s v="INTRALOG"/>
    <s v="2024-06-14 15:59:09"/>
    <s v="Santa Holísticos"/>
    <s v="Santa Holísticos"/>
    <m/>
    <m/>
    <m/>
    <s v="Web"/>
    <s v="Signos"/>
    <s v="Mas información detallada por favor! muchas gracias"/>
    <s v="▼"/>
    <x v="1"/>
    <n v="3"/>
    <s v="759"/>
    <s v="6 | No Avanzó"/>
    <s v="▼"/>
    <b v="0"/>
    <b v="0"/>
    <s v="▼"/>
    <s v="▼"/>
  </r>
  <r>
    <s v="INTRALOG"/>
    <s v="2024-06-16 04:32:00"/>
    <s v="Trabajo"/>
    <s v="Trabajo"/>
    <m/>
    <m/>
    <m/>
    <s v="Web"/>
    <s v="Signos"/>
    <s v="Hola quisiera trabajar para ustedes cómo repartidor, desde ya muchas gracias"/>
    <s v="⊕"/>
    <x v="0"/>
    <n v="3"/>
    <s v="762"/>
    <e v="#N/A"/>
    <e v="#N/A"/>
    <b v="1"/>
    <e v="#N/A"/>
    <e v="#N/A"/>
    <s v="⊕"/>
  </r>
  <r>
    <s v="INTRALOG"/>
    <s v="2024-06-16 04:32:15"/>
    <s v="Trabajo"/>
    <s v="Trabajo"/>
    <m/>
    <m/>
    <m/>
    <s v="Web"/>
    <s v="Signos"/>
    <s v="Hola quisiera trabajar para ustedes cómo repartidor, desde ya muchas gracias"/>
    <s v="⊕"/>
    <x v="0"/>
    <n v="3"/>
    <s v="763"/>
    <e v="#N/A"/>
    <e v="#N/A"/>
    <b v="1"/>
    <e v="#N/A"/>
    <e v="#N/A"/>
    <s v="⊕"/>
  </r>
  <r>
    <s v="INTRALOG"/>
    <s v="2024-06-16 04:32:21"/>
    <s v="Trabajo"/>
    <s v="Trabajo"/>
    <m/>
    <m/>
    <m/>
    <s v="Web"/>
    <s v="Signos"/>
    <s v="Hola quisiera trabajar para ustedes cómo repartidor, desde ya muchas gracias"/>
    <s v="⊕"/>
    <x v="0"/>
    <n v="3"/>
    <s v="764"/>
    <e v="#N/A"/>
    <e v="#N/A"/>
    <b v="1"/>
    <e v="#N/A"/>
    <e v="#N/A"/>
    <s v="⊕"/>
  </r>
  <r>
    <s v="INTRALOG"/>
    <s v="2024-06-16 13:53:28"/>
    <s v="Por empleo"/>
    <s v="Por empleo"/>
    <m/>
    <m/>
    <m/>
    <s v="Web"/>
    <s v="Signos"/>
    <s v="Hola buen día cómo andan? Soy Claudio Orellano quería consultar si por acá puedo dejar mi CV para trabajar en depósito operario logística tienen vacantes?"/>
    <s v="⊕"/>
    <x v="0"/>
    <n v="3"/>
    <s v="765"/>
    <e v="#N/A"/>
    <e v="#N/A"/>
    <b v="1"/>
    <e v="#N/A"/>
    <e v="#N/A"/>
    <s v="⊕"/>
  </r>
  <r>
    <s v="INTRALOG"/>
    <s v="2024-06-17 16:06:42"/>
    <s v="MATTEXH"/>
    <s v="MATTEXH"/>
    <m/>
    <m/>
    <m/>
    <s v="Web"/>
    <s v="Signos"/>
    <s v="Quería conocer los servicios que ofrecen para ver si lo puedo adaptar a mi negocio."/>
    <s v="▼"/>
    <x v="1"/>
    <n v="3"/>
    <s v="767"/>
    <s v="6 | No Avanzó"/>
    <s v="▼"/>
    <b v="0"/>
    <b v="0"/>
    <s v="▼"/>
    <s v="▼"/>
  </r>
  <r>
    <s v="INTRALOG"/>
    <s v="2024-06-20 12:57:21"/>
    <s v="Gustavo Damián salas"/>
    <s v="Gustavo Damián salas"/>
    <m/>
    <m/>
    <m/>
    <s v="Web"/>
    <s v="Signos"/>
    <s v="Buenas, disculpe la molestia._x000a_Me gustaría trabajar con ustedes, tengo experiencia en depósito fiscal, control de mercadería, carga y descarga, consolidado y desconsolidado, gente a cargo._x000a_Donde puedo mandar el cv???._x000a_Desde ya gracias"/>
    <s v="⊕"/>
    <x v="0"/>
    <n v="3"/>
    <s v="776"/>
    <e v="#N/A"/>
    <e v="#N/A"/>
    <b v="1"/>
    <e v="#N/A"/>
    <e v="#N/A"/>
    <s v="⊕"/>
  </r>
  <r>
    <s v="INTRALOG"/>
    <s v="2024-06-20 12:57:42"/>
    <s v="Gustavo Damián salas"/>
    <s v="Gustavo Damián salas"/>
    <m/>
    <m/>
    <m/>
    <s v="Web"/>
    <s v="Signos"/>
    <s v="Buenas, disculpe la molestia._x000a_Me gustaría trabajar con ustedes, tengo experiencia en depósito fiscal, control de mercadería, carga y descarga, consolidado y desconsolidado, gente a cargo._x000a_Donde puedo mandar el cv???._x000a_Desde ya gracias"/>
    <s v="⊕"/>
    <x v="0"/>
    <n v="3"/>
    <s v="777"/>
    <e v="#N/A"/>
    <e v="#N/A"/>
    <b v="1"/>
    <e v="#N/A"/>
    <e v="#N/A"/>
    <s v="⊕"/>
  </r>
  <r>
    <s v="INTRALOG"/>
    <s v="2024-06-24 14:54:36"/>
    <s v="Midea"/>
    <s v="Midea"/>
    <m/>
    <m/>
    <m/>
    <s v="Web"/>
    <s v="Signos"/>
    <s v="Deseo coordinar una reunión para interiorizarme de sus servicios ya que están como opción de proveedor en Logisitic Hub de Aper.  Quedo atenta,"/>
    <s v="▼"/>
    <x v="1"/>
    <n v="3"/>
    <s v="782"/>
    <s v="6 | No Avanzó"/>
    <s v="▼"/>
    <b v="0"/>
    <b v="0"/>
    <s v="▼"/>
    <s v="▼"/>
  </r>
  <r>
    <s v="INTRALOG"/>
    <s v="2024-06-24 14:55:31"/>
    <s v="Midea"/>
    <s v="Midea"/>
    <m/>
    <m/>
    <m/>
    <s v="Web"/>
    <s v="Signos"/>
    <s v="Deseo coordinar una reunión para interiorizarme de sus servicios ya que están como opción de proveedor en Logisitic Hub de Aper.  Quedo atenta,"/>
    <s v="▼"/>
    <x v="1"/>
    <n v="3"/>
    <s v="783"/>
    <s v="6 | No Avanzó"/>
    <s v="▼"/>
    <b v="0"/>
    <b v="0"/>
    <s v="▼"/>
    <s v="▼"/>
  </r>
  <r>
    <s v="INTRALOG"/>
    <s v="2024-06-24 15:19:04"/>
    <s v="Intermepro"/>
    <s v="Intermepro"/>
    <m/>
    <m/>
    <m/>
    <s v="Web"/>
    <s v="Signos"/>
    <s v="Buenas tardes soy Nicolas Luoni, superivosr de logistica de Intermepro SA._x000a__x000a_Quisiera consultarles si tienen un mail para solicitar cotizaciones de viajes de forma frecuente._x000a__x000a_Desde ya muchas gracias, Saludos."/>
    <s v="×"/>
    <x v="2"/>
    <n v="3"/>
    <s v="784"/>
    <s v="7 | No Viable"/>
    <s v="×"/>
    <b v="0"/>
    <b v="0"/>
    <s v="×"/>
    <s v="×"/>
  </r>
  <r>
    <s v="INTRALOG"/>
    <s v="2024-06-24 17:18:42"/>
    <s v="alfati"/>
    <s v="alfati"/>
    <m/>
    <m/>
    <m/>
    <s v="Web"/>
    <s v="Signos"/>
    <s v="Que tal mi nombre es Andrés quería consultarles por un tipo de servicio específico:_x000a__x000a_Estoy necesitando servicio de cross-docking. Tal vez ya sepan que es o tal vez lo realicen con otro nombre, paso a detallar lo que preciso._x000a__x000a_Tengo un negocio, como si fuese un &quot;club&quot; de suscripción donde la gente que pertenece a esta membresía va a empezar a recibir mensualmente yerba mate. En general una distinta todos los meses._x000a__x000a_Tengo proveedores de esas yerbas distintas y están en Misiones. Los suscriptores (clientes finales) están en distintas partes del país. No tengo depósito._x000a__x000a_Preciso articular productor y cliente final con un servicio que, además de hacer la logística y entrega del producto, de forma intermedia también se encargue de empaquetar y hacerle unos arreglos de personalización al packaging. Por ejemplo poner la yerba en una caja con branding de la marca, un manual y cositas que hacen a la personalización del producto y que al cliente final no le llegue solamente un paquete de yerba._x000a__x000a_¿Ustedes brindan ese servicio? En tal caso cómo sería la tarifa o qué arreglo se podría armar._x000a__x000a_Quedo atento a la respuesta. Saludos"/>
    <s v="▼"/>
    <x v="1"/>
    <n v="3"/>
    <s v="785"/>
    <s v="6 | No Avanzó"/>
    <s v="▼"/>
    <b v="0"/>
    <b v="0"/>
    <s v="▼"/>
    <s v="▼"/>
  </r>
  <r>
    <s v="INTRALOG"/>
    <s v="2024-06-24 18:26:03"/>
    <s v="Midea"/>
    <s v="Midea"/>
    <m/>
    <m/>
    <m/>
    <s v="Web"/>
    <s v="Signos"/>
    <s v="Deseo coordinar una reunión para interiorizarme de sus servicios ya que están como opción de proveedor en Logisitic Hub de Aper.  Quedo atenta,"/>
    <s v="▼"/>
    <x v="1"/>
    <n v="3"/>
    <s v="786"/>
    <s v="6 | No Avanzó"/>
    <s v="▼"/>
    <b v="0"/>
    <b v="0"/>
    <s v="▼"/>
    <s v="▼"/>
  </r>
  <r>
    <s v="INTRALOG"/>
    <s v="2024-06-25 13:43:22"/>
    <s v="MECH S.A."/>
    <s v="MECH S.A."/>
    <m/>
    <m/>
    <m/>
    <s v="Web"/>
    <s v="Signos"/>
    <s v="Buenos días, mi nombre es Martin, me contacto de MECH S.A. importadora mayorista de artículos de ferretería, contamos con más de 800 clientes activos en gran parte de argentina, y el propósito es expandirnos por más zonas del país, lo q necesito es un servicio integral de logística, desde la descarga del conteiner proveniente de importación, almacenaje, preparación de pedidos (por caja cerrada y por fracción de caja), embalaje, reparto de los pedidos e integración con sistemas de gestión."/>
    <s v="⊕"/>
    <x v="0"/>
    <n v="3"/>
    <s v="787"/>
    <e v="#N/A"/>
    <e v="#N/A"/>
    <b v="1"/>
    <e v="#N/A"/>
    <e v="#N/A"/>
    <s v="⊕"/>
  </r>
  <r>
    <s v="INTRALOG"/>
    <s v="2024-06-26 14:03:23"/>
    <s v="Gomu Srl"/>
    <s v="Gomu Srl"/>
    <m/>
    <m/>
    <m/>
    <s v="Web"/>
    <s v="Signos"/>
    <s v="Buenos dias , como estas mi nombre es Ayelen?? Solicito informacion e 100 metros cuadrados para guardar mercadería que requiere frio y de almacen. Muchas gracias"/>
    <s v="×"/>
    <x v="2"/>
    <n v="3"/>
    <s v="793"/>
    <s v="7 | No Viable"/>
    <s v="×"/>
    <b v="0"/>
    <b v="0"/>
    <s v="×"/>
    <s v="×"/>
  </r>
  <r>
    <s v="INTRALOG"/>
    <s v="2024-06-26 19:25:19"/>
    <s v="Qualicafex"/>
    <s v="Qualicafex"/>
    <m/>
    <m/>
    <m/>
    <s v="Web"/>
    <s v="Signos"/>
    <s v="Estamos interesados en el servicio de warehouse._x000a__x000a_Quedo atento."/>
    <s v="▼"/>
    <x v="1"/>
    <n v="3"/>
    <s v="795"/>
    <s v="6 | No Avanzó"/>
    <s v="▼"/>
    <b v="0"/>
    <b v="0"/>
    <s v="▼"/>
    <s v="▼"/>
  </r>
  <r>
    <s v="INTRALOG"/>
    <s v="2024-06-26 19:28:15"/>
    <s v="Qualicafex"/>
    <s v="Qualicafex"/>
    <m/>
    <m/>
    <m/>
    <s v="Web"/>
    <s v="Signos"/>
    <s v="Estamos interesados en el servicio de warehouse._x000a__x000a_Quedo atento."/>
    <s v="▼"/>
    <x v="1"/>
    <n v="3"/>
    <s v="796"/>
    <s v="6 | No Avanzó"/>
    <s v="▼"/>
    <b v="0"/>
    <b v="0"/>
    <s v="▼"/>
    <s v="▼"/>
  </r>
  <r>
    <s v="INTRALOG"/>
    <s v="2024-07-02 10:52:10"/>
    <s v="V-COM S.A."/>
    <s v="V-COM S.A."/>
    <m/>
    <m/>
    <m/>
    <s v="Web"/>
    <s v="Signos"/>
    <s v="Cotización para operar ecommerce"/>
    <s v="▼"/>
    <x v="1"/>
    <n v="3"/>
    <s v="802"/>
    <s v="6 | No Avanzó"/>
    <s v="▼"/>
    <b v="0"/>
    <b v="0"/>
    <s v="▼"/>
    <s v="▼"/>
  </r>
  <r>
    <s v="INTRALOG"/>
    <s v="2024-07-02 10:52:34"/>
    <s v="V-COM S.A."/>
    <s v="V-COM S.A."/>
    <m/>
    <m/>
    <m/>
    <s v="Web"/>
    <s v="Signos"/>
    <s v="Cotización para operar e-commerce"/>
    <s v="▼"/>
    <x v="1"/>
    <n v="3"/>
    <s v="803"/>
    <s v="6 | No Avanzó"/>
    <s v="▼"/>
    <b v="0"/>
    <b v="0"/>
    <s v="▼"/>
    <s v="▼"/>
  </r>
  <r>
    <s v="INTRALOG"/>
    <s v="2024-07-02 13:56:34"/>
    <s v="Pedrito elecgrocion"/>
    <s v="Pedrito elecgrocion"/>
    <m/>
    <m/>
    <m/>
    <s v="Web"/>
    <s v="Signos"/>
    <s v="Formulario https://intralog.com.ar/almacenamiento/"/>
    <s v="⊕"/>
    <x v="0"/>
    <n v="3"/>
    <s v="804"/>
    <e v="#N/A"/>
    <e v="#N/A"/>
    <b v="1"/>
    <e v="#N/A"/>
    <e v="#N/A"/>
    <s v="⊕"/>
  </r>
  <r>
    <s v="INTRALOG"/>
    <s v="2024-07-02 13:57:00"/>
    <s v="Felipe el sesi"/>
    <s v="Felipe el sesi"/>
    <m/>
    <m/>
    <m/>
    <s v="Web"/>
    <s v="Signos"/>
    <s v="formulario https://intralog.com.ar/solucion-logistica-integral/"/>
    <s v="⊕"/>
    <x v="0"/>
    <n v="3"/>
    <s v="805"/>
    <e v="#N/A"/>
    <e v="#N/A"/>
    <b v="1"/>
    <e v="#N/A"/>
    <e v="#N/A"/>
    <s v="⊕"/>
  </r>
  <r>
    <s v="INTRALOG"/>
    <s v="2024-07-02 13:57:25"/>
    <s v="felipe torres"/>
    <s v="felipe torres"/>
    <m/>
    <m/>
    <m/>
    <s v="Web"/>
    <s v="Signos"/>
    <s v="formulario https://intralog.com.ar/cross-docking/"/>
    <s v="⊕"/>
    <x v="0"/>
    <n v="3"/>
    <s v="806"/>
    <e v="#N/A"/>
    <e v="#N/A"/>
    <b v="1"/>
    <e v="#N/A"/>
    <e v="#N/A"/>
    <s v="⊕"/>
  </r>
  <r>
    <s v="INTRALOG"/>
    <s v="2024-07-02 19:47:50"/>
    <s v="e"/>
    <s v="e"/>
    <m/>
    <m/>
    <m/>
    <s v="Web"/>
    <s v="Signos"/>
    <s v="e"/>
    <s v="⊕"/>
    <x v="0"/>
    <n v="3"/>
    <s v="812"/>
    <e v="#N/A"/>
    <e v="#N/A"/>
    <b v="1"/>
    <e v="#N/A"/>
    <e v="#N/A"/>
    <s v="⊕"/>
  </r>
  <r>
    <s v="INTRALOG"/>
    <s v="2024-07-04 03:09:55"/>
    <s v="Le Flic Seguridad"/>
    <s v="Le Flic Seguridad"/>
    <m/>
    <m/>
    <m/>
    <s v="Web"/>
    <s v="Signos"/>
    <s v="Se solicita por este medio que nos brinden un correo electronico con el fin de hacerles llegar nuestra porpuesta y manual de servicios."/>
    <s v="⊕"/>
    <x v="0"/>
    <n v="3"/>
    <s v="813"/>
    <e v="#N/A"/>
    <e v="#N/A"/>
    <b v="1"/>
    <e v="#N/A"/>
    <e v="#N/A"/>
    <s v="⊕"/>
  </r>
  <r>
    <s v="INTRALOG"/>
    <s v="2024-07-04 03:10:06"/>
    <s v="Le Flic Seguridad"/>
    <s v="Le Flic Seguridad"/>
    <m/>
    <m/>
    <m/>
    <s v="Web"/>
    <s v="Signos"/>
    <s v="Se solicita por este medio que nos brinden un correo electronico con el fin de hacerles llegar nuestra porpuesta y manual de servicios."/>
    <s v="⊕"/>
    <x v="0"/>
    <n v="3"/>
    <s v="814"/>
    <e v="#N/A"/>
    <e v="#N/A"/>
    <b v="1"/>
    <e v="#N/A"/>
    <e v="#N/A"/>
    <s v="⊕"/>
  </r>
  <r>
    <s v="INTRALOG"/>
    <s v="2024-07-04 14:24:06"/>
    <s v="XCMG GROUP LATAM"/>
    <s v="XCMG GROUP LATAM"/>
    <m/>
    <m/>
    <m/>
    <s v="Web"/>
    <s v="Signos"/>
    <s v="Estimados buenos dias._x000a__x000a_Mi nombre es Bruno, y me comunico desde la empresa XCMG. Nos gustaría solicitar una cotización para el traslado de dos contenedores desde Terminales Río de la Plata (TRP) hacia nuestra oficina ubicada en Colectora Oeste Ramal Pilar 26902, y la posterior devolución de los contenedores vacíos._x000a__x000a_A continuación, se detallan los datos técnicos de los contenedores:_x000a__x000a_Tipo: 40HQ_x000a_Peso:_x000a_Contenedor 1: 18 toneladas_x000a_Contenedor 2: 16 toneladas_x000a_Cantidad de paquetes:_x000a_Contenedor 1: 24 paquetes_x000a_Contenedor 2: 21 paquetes_x000a_Volumen: 55 metros cúbicos cada uno_x000a_Contenido: Repuestos de maquinaria_x000a_Agradeceríamos que nos proporcionen la cotización correspondiente lo antes posible para poder coordinar el traslado en los próximos días._x000a__x000a_Quedamos a su disposición para cualquier información adicional que puedan necesitar._x000a__x000a_Saludos cordiales,"/>
    <s v="×"/>
    <x v="2"/>
    <n v="3"/>
    <s v="822"/>
    <s v="7 | No Viable"/>
    <s v="×"/>
    <b v="0"/>
    <b v="0"/>
    <s v="×"/>
    <s v="×"/>
  </r>
  <r>
    <s v="INTRALOG"/>
    <s v="2024-07-04 14:53:36"/>
    <s v="Supima Sas"/>
    <s v="Supima Sas"/>
    <m/>
    <m/>
    <m/>
    <s v="Web"/>
    <s v="Signos"/>
    <s v="Hola, estamos asociados con Aper en sus tiendas de ICBCmall y Galicia.  Necesitamos trabajar con logisticas que esten integrados con ellos y una de esas empresas son ustedes. Nosotros comercializamos blanqueria, por lo que nuestros paquetes van desde sobres de e-commerce de 20x30x5 hasta cajas de 50x40x30 aprox. La cantidad de paquetes es variada pero va entre los 5 y 20 paquetes diarios. Queriamos que nos indicaran las tarifas, si entregan a todo el pais y tiempos de entrega en AMBA. Gracias!"/>
    <s v="▼"/>
    <x v="1"/>
    <n v="3"/>
    <s v="824"/>
    <s v="6 | No Avanzó"/>
    <s v="▼"/>
    <b v="0"/>
    <b v="0"/>
    <s v="▼"/>
    <s v="▼"/>
  </r>
  <r>
    <s v="INTRALOG"/>
    <s v="2024-07-04 18:19:26"/>
    <s v="Instituto Zoovac S.A"/>
    <s v="Instituto Zoovac S.A"/>
    <m/>
    <m/>
    <m/>
    <s v="Web"/>
    <s v="Signos"/>
    <s v="Queriamos consultar si estan inscripto en RENPRE y entregan mercadería en San Carlos Bolivar._x000a_Necesitamos enviar Acido acetico glacial. _x000a_gracias!"/>
    <s v="⊕"/>
    <x v="0"/>
    <n v="3"/>
    <s v="827"/>
    <e v="#N/A"/>
    <e v="#N/A"/>
    <b v="1"/>
    <e v="#N/A"/>
    <e v="#N/A"/>
    <s v="⊕"/>
  </r>
  <r>
    <s v="INTRALOG"/>
    <s v="2024-07-04 18:19:49"/>
    <s v="Instituto Zoovac S.A"/>
    <s v="Instituto Zoovac S.A"/>
    <s v="option1"/>
    <m/>
    <m/>
    <s v="Web"/>
    <s v="Signos"/>
    <s v="Queriamos consultar si estan inscripto en RENPRE y entregan mercadería en San Carlos Bolivar._x000a_Necesitamos enviar Acido acetico glacial. _x000a_gracias!"/>
    <s v="⊕"/>
    <x v="0"/>
    <n v="3"/>
    <s v="828"/>
    <e v="#N/A"/>
    <e v="#N/A"/>
    <b v="1"/>
    <e v="#N/A"/>
    <e v="#N/A"/>
    <s v="⊕"/>
  </r>
  <r>
    <s v="INTRALOG"/>
    <s v="2024-07-04 18:35:58"/>
    <s v="prueba nueva"/>
    <s v="prueba nueva"/>
    <s v="Busco trabajo/ Ofrezco productos o servicios"/>
    <m/>
    <m/>
    <s v="Web"/>
    <s v="Signos"/>
    <s v="prueba"/>
    <s v="▓"/>
    <x v="7"/>
    <n v="3"/>
    <s v="830"/>
    <e v="#N/A"/>
    <e v="#N/A"/>
    <b v="1"/>
    <e v="#N/A"/>
    <e v="#N/A"/>
    <s v="▓"/>
  </r>
  <r>
    <s v="INTRALOG"/>
    <s v="2024-07-04 18:40:05"/>
    <s v="prueba"/>
    <s v="prueba"/>
    <s v="Busco trabajo/ Ofrezco productos o servicios"/>
    <m/>
    <m/>
    <s v="Web"/>
    <s v="Signos"/>
    <s v="pruebaaaaa"/>
    <s v="▓"/>
    <x v="7"/>
    <n v="3"/>
    <s v="832"/>
    <e v="#N/A"/>
    <e v="#N/A"/>
    <b v="1"/>
    <e v="#N/A"/>
    <e v="#N/A"/>
    <s v="▓"/>
  </r>
  <r>
    <s v="INTRALOG"/>
    <s v="2024-07-05 12:35:29"/>
    <s v="Neumasur Sa"/>
    <s v="Neumasur Sa"/>
    <m/>
    <m/>
    <m/>
    <s v="Web"/>
    <s v="Signos"/>
    <s v="Permítame presentarme, soy Enzo Balbuena  y formo parte del equipo comercial de Neumasur, una reconocida empresa mayorista especializada en la provisión de neumáticos de primera calidad para una amplia gama de vehículos y aplicaciones._x000a_En Neumasur, nos dedicamos principalmente a satisfacer las necesidades de empresas de transporte, tanto de gran envergadura como de logística urbana. Nuestra misión es proporcionar soluciones integrales que garanticen un óptimo rendimiento y seguridad en sus operaciones._x000a_Contamos con un amplio catálogo de marcas líderes en el mercado, tales como Bridgestone/Firestone, así como una selección de neumáticos importados que garantizan calidad y confiabilidad. Nos esforzamos por comprender las necesidades individuales de cada cliente y adaptar nuestras cotizaciones para ofrecer precios competitivos y opciones de financiación flexibles._x000a_Nos encantaría tener la oportunidad de colaborar con su empresa como proveedores de confianza, estableciendo acuerdos mutuamente beneficiosos que impulsen el éxito y crecimiento de ambas partes._x000a_Quedamos a su disposición para discutir cualquier detalle adicional o para programar una reunión en la que podamos presentarle más detalladamente nuestras soluciones y servicios."/>
    <s v="⊕"/>
    <x v="0"/>
    <n v="3"/>
    <s v="835"/>
    <e v="#N/A"/>
    <e v="#N/A"/>
    <b v="1"/>
    <e v="#N/A"/>
    <e v="#N/A"/>
    <s v="⊕"/>
  </r>
  <r>
    <s v="INTRALOG"/>
    <s v="2024-07-05 16:10:37"/>
    <s v="Piedras Refractarias"/>
    <s v="Piedras Refractarias"/>
    <s v="Fulfillment"/>
    <m/>
    <m/>
    <s v="Web"/>
    <s v="Signos"/>
    <s v="Precios"/>
    <s v="▼"/>
    <x v="1"/>
    <n v="3"/>
    <s v="836"/>
    <s v="6 | No Avanzó"/>
    <s v="▼"/>
    <b v="0"/>
    <b v="0"/>
    <s v="▼"/>
    <s v="▼"/>
  </r>
  <r>
    <s v="INTRALOG"/>
    <s v="2024-07-08 05:18:50"/>
    <s v="Cotizacion"/>
    <s v="Cotizacion"/>
    <s v="Almacenamiento"/>
    <m/>
    <m/>
    <s v="Web"/>
    <s v="Signos"/>
    <s v="¡Hola! Excelente inicio de semana_x000a_Paso por acá con el interés de cotizar una carga con estas cualidades._x000a_Info de mercadería: _x000a_Café en grano verde sin tostar (crudo) en bolsas de 60 KG en palets de 25 bolsas. _x000a__x000a_Opción de transporte terrestre:_x000a_Spiritu santo  do Pinhal SP a Wearhouse en Baires. _x000a_Desde Brasil nos piden un mínimo de 10 pallets 1,5 m3 por envio. _x000a__x000a_Opción marítima:_x000a__x000a_FOB Santos a puerto de baires. _x000a_Contenedor de 20&quot; 10 pallets de 1,5 m3. _x000a__x000a_Que necesitamos: _x000a__x000a_Cotización desglosada proceso por proceso, tanto de la opción marítima como de la terrestre. _x000a_También en termino de logística nacional. Costo de transporte puerto a wearhouse tanto para container como si es consolidado. _x000a_En almacenamiento buscamos entender el costo/ dia de mercadria por pallet. Costos de movimiento y preparacion in house de la mercadería, y costos de logística. tanto tarifas amba como tarifas nacionales. _x000a__x000a_Aparte cotización de despachantes de aduana recomendados._x000a_Quedo totalmente a la orden! _x000a_Saludos coordiales!"/>
    <s v="⊕"/>
    <x v="0"/>
    <n v="3"/>
    <s v="837"/>
    <e v="#N/A"/>
    <e v="#N/A"/>
    <b v="1"/>
    <e v="#N/A"/>
    <e v="#N/A"/>
    <s v="⊕"/>
  </r>
  <r>
    <s v="INTRALOG"/>
    <s v="2024-07-10 15:58:45"/>
    <s v="Modernia SA"/>
    <s v="Modernia SA"/>
    <s v="Almacenamiento"/>
    <m/>
    <m/>
    <s v="Web"/>
    <s v="Signos"/>
    <s v="Estamos averiguando un deposito con seguridad para almacenar estructuras metalicas para luego ser instaladas en el gran bs as."/>
    <s v="◔"/>
    <x v="6"/>
    <n v="3"/>
    <s v="842"/>
    <s v="1 | Falta cotizar"/>
    <s v="◔"/>
    <b v="0"/>
    <b v="0"/>
    <s v="◔"/>
    <s v="◔"/>
  </r>
  <r>
    <s v="INTRALOG"/>
    <s v="2024-07-10 17:03:23"/>
    <s v="GlobalProducts (en formacion)"/>
    <s v="GlobalProducts (en formacion)"/>
    <s v="Fulfillment"/>
    <m/>
    <m/>
    <s v="Web"/>
    <s v="Signos"/>
    <s v="Hola, estoy comenzando un emprendimiento de importacion e ecommerce y me gustaria recibir informacion mas detalla de servicio y costos._x000a_Muchas Gracias"/>
    <s v="⊕"/>
    <x v="0"/>
    <n v="3"/>
    <s v="843"/>
    <e v="#N/A"/>
    <e v="#N/A"/>
    <b v="1"/>
    <e v="#N/A"/>
    <e v="#N/A"/>
    <s v="⊕"/>
  </r>
  <r>
    <s v="INTRALOG"/>
    <s v="2024-07-11 12:37:38"/>
    <s v="gonzalo luis rico peña"/>
    <s v="gonzalo luis rico peña"/>
    <s v="Almacenamiento"/>
    <m/>
    <m/>
    <s v="Web"/>
    <s v="Signos"/>
    <s v="tenemos cajas con mercaderia, alfombras para yoga y accesorios, queria consultarte si tienen espacio disponible para almacenar y si existe un servicio que ofrezcan donde cuando necesitemos les pidamos un flete o transporte de cierta cantidad de cajas de donde estan ustedes a nuestro showroom en zona norte."/>
    <s v="◔"/>
    <x v="6"/>
    <n v="3"/>
    <s v="846"/>
    <s v="1 | Falta cotizar"/>
    <s v="◔"/>
    <b v="0"/>
    <b v="0"/>
    <s v="◔"/>
    <s v="◔"/>
  </r>
  <r>
    <s v="INTRALOG"/>
    <s v="2024-07-12 05:14:02"/>
    <s v="Envases M.l"/>
    <s v="Envases M.l"/>
    <s v="Almacenamiento"/>
    <m/>
    <m/>
    <s v="Web"/>
    <s v="Signos"/>
    <s v="Necesitamos espacio para guardado de papel cajas etc para ello es indispensable que no sea un espacio húmedo. Ya que nuestro objetivo es tener stock suficiente para nuestros clientes._x000a_Pido me envíen dato por Mail._x000a_Muchas gracias _x000a__x000a_Florencia Escudero _x000a_Ventas Envases M.L"/>
    <s v="◔"/>
    <x v="6"/>
    <n v="3"/>
    <s v="849"/>
    <s v="1 | Falta cotizar"/>
    <s v="◔"/>
    <b v="0"/>
    <b v="0"/>
    <s v="◔"/>
    <s v="◔"/>
  </r>
  <r>
    <s v="INTRALOG"/>
    <s v="2024-07-12 11:18:42"/>
    <s v="Dalfino Muebles"/>
    <s v="Dalfino Muebles"/>
    <s v="Cross Docking"/>
    <m/>
    <m/>
    <s v="Web"/>
    <s v="Signos"/>
    <s v="Hola, quisiera asesoramiento para el envío de muebles a todo el pais."/>
    <s v="◑"/>
    <x v="4"/>
    <n v="3"/>
    <s v="851"/>
    <s v="2 | Cotizado"/>
    <s v="◑"/>
    <b v="0"/>
    <b v="0"/>
    <s v="◑"/>
    <s v="◑"/>
  </r>
  <r>
    <s v="INTRALOG"/>
    <s v="2024-07-12 14:20:36"/>
    <s v="Murata SA"/>
    <s v="Murata SA"/>
    <s v="Busco trabajo/ Ofrezco productos o servicios"/>
    <m/>
    <m/>
    <s v="Web"/>
    <s v="Signos"/>
    <s v="Buenos días,_x000a__x000a__x000a__x000a_Mi nombre es Adrián Gómez y trabajo en el sector de Licitaciones de la compañía MURATA S.A. Me dirijo a Ud. con el propósito de presentar a la empresa con la finalidad de ofrecerles nuestra amplia gama de Servicios de Seguridad privada. Somos una compañía con más de 30 años en el mercado, 3000 empleados y especializada en prevención, vigilancia, custodia y protección de bienes y personas._x000a__x000a_Informo nuestra página web en donde podrán observar en mayor detalle nuestras propuestas. https://www.murata.com.ar/ A su vez, adjuntamos el brochure que describe nuestra amplia oferta de servicios vinculados con el rubro._x000a__x000a_Sería muy grato que nos otorguen un teléfono de contacto para comunicarnos y nos tengan en cuenta para futuras licitaciones o contrataciones._x000a__x000a_Desde ya muchas gracias, saludos cordiales."/>
    <s v="▓"/>
    <x v="7"/>
    <n v="3"/>
    <s v="852"/>
    <e v="#N/A"/>
    <e v="#N/A"/>
    <b v="1"/>
    <e v="#N/A"/>
    <e v="#N/A"/>
    <s v="▓"/>
  </r>
  <r>
    <s v="INTRALOG"/>
    <s v="2024-07-12 19:25:30"/>
    <s v="Juan cruz Eggstein"/>
    <s v="Juan cruz Eggstein"/>
    <s v="Almacenamiento, preparacion de pedidos y distribucion nacional"/>
    <m/>
    <m/>
    <s v="Web"/>
    <s v="Signos"/>
    <s v="Asunto: Consulta sobre Servicios de Logística y Almacenaje de Mercadería_x000a__x000a_Estimados,_x000a__x000a_Me dirijo a ustedes con el fin de obtener información;  actualmente en proceso de expansión y búsqueda de un servicio integral de logística y almacenaje de mercadería. Estamos trabajando en un proyecto para introducir una marca de productos para bebés y adultos reconocida a nivel mundial al mercado argentino, y necesitamos un aliado logístico que pueda ayudarnos a gestionar los despachos de mercadería listos para la entrega final al comprador._x000a__x000a_Nuestras necesidades específicas son las siguientes:_x000a__x000a_Integración Tecnológica: Es crucial que el servicio de logística y almacenaje se integre de manera eficiente con nuestro sitio web y con Mercado Libre, permitiendo un flujo continuo de información y operaciones._x000a_Habilitación por ANMAT: Dado que los productos a manejar incluyen pañales para bebés y adultos, toallas húmedas, toallas femeninas, chupetes, mamaderas, cremas, entre otros, es imprescindible que el depósito esté habilitado por ANMAT para asegurar el cumplimiento de todas las regulaciones sanitarias y de seguridad._x000a_Servicio Integral: Buscamos un servicio que cubra desde la recepción y almacenamiento de la mercadería hasta el despacho y entrega final al comprador, asegurando un manejo eficiente y seguro de los productos._x000a_Estamos muy interesados en encontrar la mejor opción viable para todos los involucrados en este proyecto. Nos gustaría obtener información detallada sobre sus servicios, incluyendo costos, capacidad de almacenamiento, tecnología utilizada para la integración y cualquier otro detalle relevante que puedan proporcionarnos._x000a__x000a_Agradecemos de antemano su atención y esperamos poder colaborar en este emocionante proyecto._x000a__x000a_Quedamos a la espera de su pronta respuesta._x000a__x000a_Atentamente,_x000a__x000a_Juan Cruz Eggstein"/>
    <s v="⊕"/>
    <x v="8"/>
    <n v="3"/>
    <s v="855"/>
    <s v="0 | Esperando datos"/>
    <s v="⊕"/>
    <b v="0"/>
    <b v="0"/>
    <s v="⊕"/>
    <s v="⊕"/>
  </r>
  <r>
    <s v="INTRALOG"/>
    <s v="2024-07-14 13:31:05"/>
    <s v="STARCELL LLC"/>
    <s v="STARCELL LLC"/>
    <s v="Solo almacenamiento"/>
    <m/>
    <m/>
    <s v="Web"/>
    <s v="Signos"/>
    <s v="Hi Sir/Madam, I am a Global business director with Starcell Llc. A potential project is ongoing and some of the products in the product list are required to support the smooth growth of this project. I would like to be contacted so I can provide all the information necessary to make a suitable offer. Await your swift response to this regard."/>
    <s v="▼"/>
    <x v="1"/>
    <n v="3"/>
    <s v="856"/>
    <s v="6 | No Avanzó"/>
    <s v="▼"/>
    <b v="0"/>
    <b v="0"/>
    <s v="▼"/>
    <s v="▼"/>
  </r>
  <r>
    <s v="INTRALOG"/>
    <s v="2024-07-15 18:20:10"/>
    <s v="Operador Logistico Internacional"/>
    <s v="Operador Logistico Internacional"/>
    <s v="Almacenamiento, preparacion de pedidos y distribucion nacional"/>
    <m/>
    <m/>
    <s v="Web"/>
    <s v="Signos"/>
    <s v="Mi nombre es Milagros Isla, gerente de desarrollo logístico en operadores logístico internacional - “OLI”. Brindamos un servicio integrado a todos nuestros clientes, muchos de ellos nos solicitan deposito nacional. Nuestra empresa busca un partner con el cual afianzar los lazos comercial, de manera conjunta poder ofrecer un servicio que nos distinga en calidad y atencion al cliente. Me gustaria comnunicarme con la parte comercial."/>
    <s v="▼"/>
    <x v="1"/>
    <n v="3"/>
    <s v="860"/>
    <s v="6 | No Avanzó"/>
    <s v="▼"/>
    <b v="0"/>
    <b v="0"/>
    <s v="▼"/>
    <s v="▼"/>
  </r>
  <r>
    <s v="INTRALOG"/>
    <s v="2024-07-17 13:05:10"/>
    <s v="Gustavo Damián salas"/>
    <s v="Gustavo Damián salas"/>
    <s v="Busco trabajo/ Ofrezco productos o servicios"/>
    <m/>
    <m/>
    <s v="Web"/>
    <s v="Signos"/>
    <s v="Buenas, me gustaría trabajar con ustedes, tengo experiencia en depósito fiscal, control de mercadería, carga y descarga, consolidado y desconsolidado, gente a cargo._x000a_Desde ya gracias"/>
    <s v="▓"/>
    <x v="7"/>
    <n v="3"/>
    <s v="867"/>
    <e v="#N/A"/>
    <e v="#N/A"/>
    <b v="1"/>
    <e v="#N/A"/>
    <e v="#N/A"/>
    <s v="▓"/>
  </r>
  <r>
    <s v="INTRALOG"/>
    <s v="2024-07-17 15:31:54"/>
    <s v="Baterias Montecarlo"/>
    <s v="Baterias Montecarlo"/>
    <s v="Colecta y distribucion nacional para e-commerce"/>
    <m/>
    <m/>
    <s v="Web"/>
    <s v="Signos"/>
    <s v="Buenos días, tenemos un cliente que necesita realizar un envío desde Buenos Aires - Rio Gallegos y viceversa._x000a_Tienen que transportar baterías, por ende necesitamos transporte con certificación para cargas peligrosas"/>
    <s v="×"/>
    <x v="2"/>
    <n v="3"/>
    <s v="868"/>
    <s v="7 | No Viable"/>
    <s v="×"/>
    <b v="0"/>
    <b v="0"/>
    <s v="×"/>
    <s v="×"/>
  </r>
  <r>
    <s v="INTRALOG"/>
    <s v="2024-07-22 04:20:27"/>
    <s v="MICAELA GALVEZ"/>
    <s v="MICAELA GALVEZ"/>
    <s v="Colecta y distribucion nacional para e-commerce"/>
    <m/>
    <m/>
    <s v="Web"/>
    <s v="Signos"/>
    <s v="Buenas noches! Tengo un e-commerce de indumentaria femenina y quisiera saber más información sobre cómo funciona el servicio de distrubución de mis pedidos. Hasta que zonas llegan?_x000a_Toda la información posible que tengan me sirve mucho."/>
    <s v="◑"/>
    <x v="4"/>
    <n v="3"/>
    <s v="878"/>
    <s v="2 | Cotizado"/>
    <s v="◑"/>
    <b v="0"/>
    <b v="0"/>
    <s v="◑"/>
    <s v="◑"/>
  </r>
  <r>
    <s v="INTRALOG"/>
    <s v="2024-07-22 13:58:20"/>
    <s v="Lexprint"/>
    <s v="Lexprint"/>
    <s v="Busco trabajo/ Ofrezco productos o servicios"/>
    <m/>
    <m/>
    <s v="Web"/>
    <s v="Signos"/>
    <s v="Buenas tardes Estimado/a, como estas MI nombre es Mauricio y soy ejecutivo de cuentas en la empresa Lexprint._x000a_Como empresa nos dedicamos a brindar soluciones informáticas a canal corporativo desde hace mas de 25 años, actualmente contamos con el apoyo de diferentes empresas y rubros, te comento brevemente que en nuestras líneas comerciales representamos a marcas como LEXMARK, LENOVO, DELL, HUAWEI, ENTRE OTRAS. Me gustaría saber si cuentan con la intención de compra en estos productos y si es posible me brindes el contacto del responsable de sistemas, para poder enviarle info mas detallada de las especificaciones técnicas de nuestros productos, saludos."/>
    <s v="▓"/>
    <x v="7"/>
    <n v="3"/>
    <s v="883"/>
    <e v="#N/A"/>
    <e v="#N/A"/>
    <b v="1"/>
    <e v="#N/A"/>
    <e v="#N/A"/>
    <s v="▓"/>
  </r>
  <r>
    <s v="INTRALOG"/>
    <s v="2024-07-22 18:04:11"/>
    <s v="FEU CANO ROBERTO NICOLAS"/>
    <s v="FEU CANO ROBERTO NICOLAS"/>
    <s v="Busco trabajo/ Ofrezco productos o servicios"/>
    <m/>
    <m/>
    <s v="Web"/>
    <s v="Signos"/>
    <s v="Buenos días, mi nombre es Nicolas Feu y soy parte del equipo FC Transporte, una empresa familiar en desarrollo de crecimiento._x000a_ El motivo del correo, es demostrar nuestro interés en ser parte de su equipo de logística. Contamos con semiremolques y chasis Saider o Playos._x000a_ Estamos ubicados en la zona Oeste de Bs As en el partido de Merlo._x000a__x000a_ Quedo a la espera de su respuesta para brindar mayor información de nuestros servicios. Desde ya muchas gracias."/>
    <s v="▓"/>
    <x v="7"/>
    <n v="3"/>
    <s v="885"/>
    <e v="#N/A"/>
    <e v="#N/A"/>
    <b v="1"/>
    <e v="#N/A"/>
    <e v="#N/A"/>
    <s v="▓"/>
  </r>
  <r>
    <s v="INTRALOG"/>
    <s v="2024-07-22 19:59:06"/>
    <s v="Búsqueda de empleo"/>
    <s v="Búsqueda de empleo"/>
    <s v="Busco trabajo/ Ofrezco productos o servicios"/>
    <m/>
    <m/>
    <s v="Web"/>
    <s v="Signos"/>
    <s v="Hola buenos días como le va? Me presento me llamo milagros tengo 19 años, actualmente estoy desempleada, cuento con disponibilidad horaria full time, antecedentes penales al día, y constancia de analítico en trámite, en mano, estoy interesada en trabajar para su empresa, dar lo mejor de mi, ganar experiencia y siempre buscando la mejora continua, le dejo mis datos espero le interese, que tenga buen día._x000a_Saludos."/>
    <s v="▓"/>
    <x v="7"/>
    <n v="3"/>
    <s v="886"/>
    <e v="#N/A"/>
    <e v="#N/A"/>
    <b v="1"/>
    <e v="#N/A"/>
    <e v="#N/A"/>
    <s v="▓"/>
  </r>
  <r>
    <s v="INTRALOG"/>
    <s v="2024-07-24 12:17:54"/>
    <s v="Libertad SA"/>
    <s v="Libertad SA"/>
    <s v="Colecta y distribucion nacional para e-commerce"/>
    <m/>
    <m/>
    <s v="Web"/>
    <s v="Signos"/>
    <s v="Hola buenas tardes, soy Diego analista de ecommerce de Grupo Libertad. Para nuestro canal digital estamos en búsqueda de un proveedor que nos pueda distribuir mercadería por una ruta trocal (que ya tenga integrada) a Buenos Aires desde nuestros puntos donde tenemos despachos, nuestra intención es empezar a vender en dicha provincia con la necesidad de hacer conocida la marca."/>
    <s v="◑"/>
    <x v="4"/>
    <n v="3"/>
    <s v="892"/>
    <s v="2 | Cotizado"/>
    <s v="◑"/>
    <b v="0"/>
    <b v="0"/>
    <s v="◑"/>
    <s v="◑"/>
  </r>
  <r>
    <s v="INTRALOG"/>
    <s v="2024-07-24 13:02:33"/>
    <s v="prueba"/>
    <s v="prueba"/>
    <s v="Solo almacenamiento"/>
    <m/>
    <m/>
    <s v="Web"/>
    <s v="Signos"/>
    <s v="prueba"/>
    <s v="⊕"/>
    <x v="0"/>
    <n v="3"/>
    <s v="893"/>
    <e v="#N/A"/>
    <e v="#N/A"/>
    <b v="1"/>
    <e v="#N/A"/>
    <e v="#N/A"/>
    <s v="⊕"/>
  </r>
  <r>
    <s v="INTRALOG"/>
    <s v="2024-07-24 13:04:47"/>
    <s v="Ofrezco servicio de seguridad privada"/>
    <s v="Ofrezco servicio de seguridad privada"/>
    <s v="Busco trabajo/ Ofrezco productos o servicios"/>
    <m/>
    <m/>
    <s v="Web"/>
    <s v="Signos"/>
    <s v="Hola, mi nombre es Carla, estoy encargada del area de ventas  de seguridad privada y servicios de vigilancia, de la empresa Solution Seguridad s.r.l._x000a_El motivo de este mensaje es para acercar y brindarles los servicios de seguridad, vigilancia y custodia que ofrece la compañía, con el fin de ofrecer una propuesta acordé a las necesidades, circunstancias y situaciones de hoy en día, con los riesgos que se atraviesan en estos tiempos, dado con personal capacitado y preparado para estar a la altura de lo requerido._x000a_Solution cuenta con más de Quince años de experiencia en el mercado y en diversas áreas, como ser: countries, servicios en general, fabricas, farmacias, empresas, depósitos, constructoras, custodia, acompañamiento, control de ingreso y egreso, etc._x000a_En concordancia con los requisitos y requerimientos del cliente, a través de un diálogo fluido y una escucha activa, se establece el servicio acordé a las necesidades requeridas, primordiando las necesidades solicitadas, con miras al riesgo, con recursos necesarios y buscando, siempre, minimizar los riesgos futuros o posibles._x000a_Sin más preámbulo, dejo un correo electrónico para cualquier consulta o duda que pudiera surgir, también adjunto un archivo con más detalles de lo expuesto, que plasma mejor el espíritu de la empresa. Le gustaría coordinar una entrevista? _x000a__x000a__x000a_Mi email : carlabelen@gmail.com_x000a_Dirección de la empresa: Victoriano montes 2081,gerli _x000a_Mi celular: 1158707859"/>
    <s v="▓"/>
    <x v="7"/>
    <n v="3"/>
    <s v="894"/>
    <e v="#N/A"/>
    <e v="#N/A"/>
    <b v="1"/>
    <e v="#N/A"/>
    <e v="#N/A"/>
    <s v="▓"/>
  </r>
  <r>
    <s v="INTRALOG"/>
    <s v="2024-07-24 15:27:29"/>
    <s v="German Garcia"/>
    <s v="German Garcia"/>
    <s v="Solo almacenamiento"/>
    <m/>
    <m/>
    <s v="Web"/>
    <s v="Signos"/>
    <s v="espacio para almacenar 3 contenderos 40 pies"/>
    <s v="◔"/>
    <x v="6"/>
    <n v="3"/>
    <s v="895"/>
    <s v="1 | Falta cotizar"/>
    <s v="◔"/>
    <b v="0"/>
    <b v="0"/>
    <s v="◔"/>
    <s v="◔"/>
  </r>
  <r>
    <s v="INTRALOG"/>
    <s v="2024-07-24 18:44:06"/>
    <s v="GREENWAY AMBIENTE SUSTENTABLE"/>
    <s v="GREENWAY AMBIENTE SUSTENTABLE"/>
    <s v="Almacenamiento, preparacion de pedidos y distribucion nacional"/>
    <m/>
    <m/>
    <s v="Web"/>
    <s v="Signos"/>
    <s v="Buenos días estimados, quería solicitar información sobre el servicio integral de logística. Somos una empresa que está comenzando su operación, trabajamos a través de ecommerce y estamos en búsqueda de una empresa 3PL que nos pueda brindar el servicio integral. Principalmente saber si puede ser integrado con nuestra web que es un desarrollo propio, si es integrado totalmente y por último, nosotros tenemos productos de cosmética, cuidado de hogar y suplementos dietarios con lo cual el warehouse debe estar preparado para este tipo de almacenamientos._x000a__x000a_Muchas gracias,_x000a_Saludos"/>
    <s v="◔"/>
    <x v="6"/>
    <n v="3"/>
    <s v="896"/>
    <s v="1 | Falta cotizar"/>
    <s v="◔"/>
    <b v="0"/>
    <b v="0"/>
    <s v="◔"/>
    <s v="◔"/>
  </r>
  <r>
    <s v="INTRALOG"/>
    <s v="2024-07-25 14:38:11"/>
    <s v="Tienda"/>
    <s v="Tienda"/>
    <s v="Almacenamiento, preparacion de pedidos y distribucion nacional"/>
    <m/>
    <m/>
    <s v="Web"/>
    <s v="Signos"/>
    <s v="Buenos Días, estimados:_x000a_Les escribo ya que tengo una tienda online, y me gustaria conocer si ustedes tienen deposito para dejar productos de mi empresa y como se manejan con el tema del deposito y la distribucción del envio, una vez q la persona compre con mi web. Si se puede hacer el seguimiento del pedido._x000a_Aguardo una cotización y si se puede integrar a tienda nube_x000a_Saludos Cordiales"/>
    <s v="⊕"/>
    <x v="0"/>
    <n v="3"/>
    <s v="898"/>
    <e v="#N/A"/>
    <e v="#N/A"/>
    <b v="1"/>
    <e v="#N/A"/>
    <e v="#N/A"/>
    <s v="⊕"/>
  </r>
  <r>
    <s v="INTRALOG"/>
    <s v="2024-07-25 14:41:55"/>
    <s v="Aberturas exclusivas"/>
    <s v="Aberturas exclusivas"/>
    <s v="Solo almacenamiento"/>
    <m/>
    <m/>
    <s v="Web"/>
    <s v="Signos"/>
    <s v="Buenos días, Los molesto porque estoy necesitando guardar temporariamente en un depósito una mercadería. (puertas de madera)_x000a_Quiero saber el valor del M2. El precio es por día, semana, mes? _x000a_Tienen seguro sobre la mercadería?_x000a__x000a_Tengo la fábrica en el parque industrial de pilar_x000a_Desde ya muchas gracias"/>
    <s v="◔"/>
    <x v="6"/>
    <n v="3"/>
    <s v="899"/>
    <s v="1 | Falta cotizar"/>
    <s v="◔"/>
    <b v="0"/>
    <b v="0"/>
    <s v="◔"/>
    <s v="◔"/>
  </r>
  <r>
    <s v="INTRALOG"/>
    <s v="2023-10-23 14:30:59"/>
    <m/>
    <s v="Tania"/>
    <m/>
    <m/>
    <s v="1111111"/>
    <s v="Web"/>
    <s v="Signos"/>
    <m/>
    <s v="⊕"/>
    <x v="0"/>
    <n v="4"/>
    <s v="53"/>
    <s v=""/>
    <s v=""/>
    <b v="0"/>
    <b v="1"/>
    <s v="⊕"/>
    <s v="⊕"/>
  </r>
  <r>
    <s v="INTRALOG"/>
    <s v="2023-10-23 14:34:24"/>
    <m/>
    <s v="taniaa"/>
    <m/>
    <m/>
    <s v="1111111"/>
    <s v="Web"/>
    <s v="Signos"/>
    <m/>
    <s v="⊕"/>
    <x v="0"/>
    <n v="4"/>
    <s v="54"/>
    <s v=""/>
    <s v=""/>
    <b v="0"/>
    <b v="1"/>
    <s v="⊕"/>
    <s v="⊕"/>
  </r>
  <r>
    <s v="INTRALOG"/>
    <s v="2023-10-23 18:35:05"/>
    <m/>
    <s v="Wiallim icazatti"/>
    <m/>
    <m/>
    <s v="1169534106"/>
    <s v="Web"/>
    <s v="Signos"/>
    <m/>
    <s v="⊕"/>
    <x v="0"/>
    <n v="4"/>
    <s v="56"/>
    <s v=""/>
    <s v=""/>
    <b v="0"/>
    <b v="1"/>
    <s v="⊕"/>
    <s v="⊕"/>
  </r>
  <r>
    <s v="INTRALOG"/>
    <s v="2023-10-23 19:05:43"/>
    <m/>
    <s v="Diego martinez"/>
    <m/>
    <m/>
    <s v="1159749799"/>
    <s v="Web"/>
    <s v="Signos"/>
    <m/>
    <s v="⊕"/>
    <x v="0"/>
    <n v="4"/>
    <s v="57"/>
    <s v=""/>
    <s v=""/>
    <b v="0"/>
    <b v="1"/>
    <s v="⊕"/>
    <s v="⊕"/>
  </r>
  <r>
    <s v="INTRALOG"/>
    <s v="2023-10-24 10:12:10"/>
    <m/>
    <s v="Diego martinez"/>
    <m/>
    <m/>
    <s v="1159749799"/>
    <s v="Web"/>
    <s v="Signos"/>
    <m/>
    <s v="⊕"/>
    <x v="0"/>
    <n v="4"/>
    <s v="58"/>
    <s v=""/>
    <s v=""/>
    <b v="0"/>
    <b v="1"/>
    <s v="⊕"/>
    <s v="⊕"/>
  </r>
  <r>
    <s v="INTRALOG"/>
    <s v="2023-10-24 11:47:18"/>
    <m/>
    <s v="Agustín Zapata"/>
    <m/>
    <m/>
    <s v="2616975050"/>
    <s v="Web"/>
    <s v="Signos"/>
    <m/>
    <s v="⊕"/>
    <x v="0"/>
    <n v="4"/>
    <s v="59"/>
    <s v=""/>
    <s v=""/>
    <b v="0"/>
    <b v="1"/>
    <s v="⊕"/>
    <s v="⊕"/>
  </r>
  <r>
    <s v="INTRALOG"/>
    <s v="2023-10-24 12:24:38"/>
    <m/>
    <s v="MARICEL ORLANDO"/>
    <m/>
    <m/>
    <s v="1158462727"/>
    <s v="Web"/>
    <s v="Signos"/>
    <m/>
    <s v="⊕"/>
    <x v="0"/>
    <n v="4"/>
    <s v="60"/>
    <s v=""/>
    <s v=""/>
    <b v="0"/>
    <b v="1"/>
    <s v="⊕"/>
    <s v="⊕"/>
  </r>
  <r>
    <s v="INTRALOG"/>
    <s v="2023-10-24 14:06:31"/>
    <m/>
    <s v="Ramondavidfernandez"/>
    <m/>
    <m/>
    <s v="3644760667"/>
    <s v="Web"/>
    <s v="Signos"/>
    <m/>
    <s v="⊕"/>
    <x v="0"/>
    <n v="4"/>
    <s v="61"/>
    <s v=""/>
    <s v=""/>
    <b v="0"/>
    <b v="1"/>
    <s v="⊕"/>
    <s v="⊕"/>
  </r>
  <r>
    <s v="INTRALOG"/>
    <s v="2023-10-24 14:10:18"/>
    <m/>
    <s v="Davidramonfernandez"/>
    <m/>
    <m/>
    <s v="3644760667"/>
    <s v="Web"/>
    <s v="Signos"/>
    <m/>
    <s v="⊕"/>
    <x v="0"/>
    <n v="4"/>
    <s v="62"/>
    <s v=""/>
    <s v=""/>
    <b v="0"/>
    <b v="1"/>
    <s v="⊕"/>
    <s v="⊕"/>
  </r>
  <r>
    <s v="INTRALOG"/>
    <s v="2023-10-24 15:15:24"/>
    <m/>
    <s v="Ivan"/>
    <m/>
    <m/>
    <s v="1122929005"/>
    <s v="Web"/>
    <s v="Signos"/>
    <m/>
    <s v="⊕"/>
    <x v="0"/>
    <n v="4"/>
    <s v="63"/>
    <s v=""/>
    <s v=""/>
    <b v="0"/>
    <b v="1"/>
    <s v="⊕"/>
    <s v="⊕"/>
  </r>
  <r>
    <s v="INTRALOG"/>
    <s v="2023-10-26 11:49:57"/>
    <m/>
    <s v="Ezequiel diaz"/>
    <m/>
    <m/>
    <s v="1122469317"/>
    <s v="Web"/>
    <s v="Signos"/>
    <m/>
    <s v="⊕"/>
    <x v="0"/>
    <n v="4"/>
    <s v="65"/>
    <s v=""/>
    <s v=""/>
    <b v="0"/>
    <b v="1"/>
    <s v="⊕"/>
    <s v="⊕"/>
  </r>
  <r>
    <s v="INTRALOG"/>
    <s v="2023-10-26 14:47:56"/>
    <m/>
    <s v="Luciano"/>
    <m/>
    <m/>
    <s v="+54-113-457-48-57"/>
    <s v="Web"/>
    <s v="Signos"/>
    <m/>
    <s v="⊕"/>
    <x v="0"/>
    <n v="4"/>
    <s v="66"/>
    <s v=""/>
    <s v=""/>
    <b v="0"/>
    <b v="1"/>
    <s v="⊕"/>
    <s v="⊕"/>
  </r>
  <r>
    <s v="INTRALOG"/>
    <s v="2023-10-27 10:38:49"/>
    <m/>
    <s v="Cristian juarez"/>
    <m/>
    <m/>
    <s v="2235453224"/>
    <s v="Web"/>
    <s v="Signos"/>
    <m/>
    <s v="⊕"/>
    <x v="0"/>
    <n v="4"/>
    <s v="68"/>
    <s v=""/>
    <s v=""/>
    <b v="0"/>
    <b v="1"/>
    <s v="⊕"/>
    <s v="⊕"/>
  </r>
  <r>
    <s v="INTRALOG"/>
    <s v="2023-10-27 11:01:34"/>
    <m/>
    <s v="Fran"/>
    <m/>
    <m/>
    <s v="1121569184"/>
    <s v="Web"/>
    <s v="Signos"/>
    <m/>
    <s v="⊕"/>
    <x v="0"/>
    <n v="4"/>
    <s v="69"/>
    <s v=""/>
    <s v=""/>
    <b v="0"/>
    <b v="1"/>
    <s v="⊕"/>
    <s v="⊕"/>
  </r>
  <r>
    <s v="INTRALOG"/>
    <s v="2023-10-27 17:37:48"/>
    <m/>
    <s v="Anabella"/>
    <m/>
    <m/>
    <s v="1141624755"/>
    <s v="Web"/>
    <s v="Signos"/>
    <m/>
    <s v="⊕"/>
    <x v="0"/>
    <n v="4"/>
    <s v="70"/>
    <s v=""/>
    <s v=""/>
    <b v="0"/>
    <b v="1"/>
    <s v="⊕"/>
    <s v="⊕"/>
  </r>
  <r>
    <s v="INTRALOG"/>
    <s v="2023-10-28 11:24:51"/>
    <m/>
    <s v="Lautaro gabriel ortiz"/>
    <m/>
    <m/>
    <s v="1122776228"/>
    <s v="Web"/>
    <s v="Signos"/>
    <m/>
    <s v="⊕"/>
    <x v="0"/>
    <n v="4"/>
    <s v="72"/>
    <s v=""/>
    <s v=""/>
    <b v="0"/>
    <b v="1"/>
    <s v="⊕"/>
    <s v="⊕"/>
  </r>
  <r>
    <s v="INTRALOG"/>
    <s v="2023-10-28 17:52:09"/>
    <m/>
    <s v="Alan"/>
    <m/>
    <m/>
    <s v="1133466253"/>
    <s v="Web"/>
    <s v="Signos"/>
    <m/>
    <s v="⊕"/>
    <x v="0"/>
    <n v="4"/>
    <s v="73"/>
    <s v=""/>
    <s v=""/>
    <b v="0"/>
    <b v="1"/>
    <s v="⊕"/>
    <s v="⊕"/>
  </r>
  <r>
    <s v="INTRALOG"/>
    <s v="2023-10-28 19:14:49"/>
    <m/>
    <s v="alejandro padron"/>
    <m/>
    <m/>
    <s v="1173613008"/>
    <s v="Web"/>
    <s v="Signos"/>
    <m/>
    <s v="⊕"/>
    <x v="0"/>
    <n v="4"/>
    <s v="74"/>
    <s v=""/>
    <s v=""/>
    <b v="0"/>
    <b v="1"/>
    <s v="⊕"/>
    <s v="⊕"/>
  </r>
  <r>
    <s v="INTRALOG"/>
    <s v="2023-10-29 02:30:46"/>
    <m/>
    <s v="Enzo martinez"/>
    <m/>
    <m/>
    <s v="2995485162"/>
    <s v="Web"/>
    <s v="Signos"/>
    <m/>
    <s v="⊕"/>
    <x v="0"/>
    <n v="4"/>
    <s v="75"/>
    <s v=""/>
    <s v=""/>
    <b v="0"/>
    <b v="1"/>
    <s v="⊕"/>
    <s v="⊕"/>
  </r>
  <r>
    <s v="INTRALOG"/>
    <s v="2023-10-29 12:14:45"/>
    <m/>
    <s v="Ulises Frias"/>
    <m/>
    <m/>
    <s v="1150999971"/>
    <s v="Web"/>
    <s v="Signos"/>
    <m/>
    <s v="⊕"/>
    <x v="0"/>
    <n v="4"/>
    <s v="76"/>
    <s v=""/>
    <s v=""/>
    <b v="0"/>
    <b v="1"/>
    <s v="⊕"/>
    <s v="⊕"/>
  </r>
  <r>
    <s v="INTRALOG"/>
    <s v="2023-10-29 12:46:26"/>
    <m/>
    <s v="Yamil luna"/>
    <m/>
    <m/>
    <s v="1137807794"/>
    <s v="Web"/>
    <s v="Signos"/>
    <m/>
    <s v="⊕"/>
    <x v="0"/>
    <n v="4"/>
    <s v="77"/>
    <s v=""/>
    <s v=""/>
    <b v="0"/>
    <b v="1"/>
    <s v="⊕"/>
    <s v="⊕"/>
  </r>
  <r>
    <s v="INTRALOG"/>
    <s v="2023-10-30 08:46:33"/>
    <m/>
    <s v="Emiliano ramirez"/>
    <m/>
    <m/>
    <s v="1121561822"/>
    <s v="Web"/>
    <s v="Signos"/>
    <m/>
    <s v="⊕"/>
    <x v="0"/>
    <n v="4"/>
    <s v="78"/>
    <s v=""/>
    <s v=""/>
    <b v="0"/>
    <b v="1"/>
    <s v="⊕"/>
    <s v="⊕"/>
  </r>
  <r>
    <s v="INTRALOG"/>
    <s v="2023-10-30 12:59:18"/>
    <m/>
    <s v="Prueba Prueba"/>
    <m/>
    <m/>
    <s v="21365151564"/>
    <s v="Web"/>
    <s v="Signos"/>
    <m/>
    <s v="⊕"/>
    <x v="0"/>
    <n v="4"/>
    <s v="79"/>
    <s v=""/>
    <s v=""/>
    <b v="0"/>
    <b v="1"/>
    <s v="⊕"/>
    <s v="⊕"/>
  </r>
  <r>
    <s v="INTRALOG"/>
    <s v="2023-10-30 20:06:59"/>
    <m/>
    <s v="Daniela Alegre"/>
    <m/>
    <m/>
    <s v="1136729969"/>
    <s v="Web"/>
    <s v="Signos"/>
    <m/>
    <s v="⊕"/>
    <x v="0"/>
    <n v="4"/>
    <s v="87"/>
    <s v=""/>
    <s v=""/>
    <b v="0"/>
    <b v="1"/>
    <s v="⊕"/>
    <s v="⊕"/>
  </r>
  <r>
    <s v="INTRALOG"/>
    <s v="2023-11-01 13:55:14"/>
    <m/>
    <s v="Prueba Prueba"/>
    <m/>
    <m/>
    <s v="21365151564"/>
    <s v="Web"/>
    <s v="Signos"/>
    <m/>
    <s v="⊕"/>
    <x v="0"/>
    <n v="4"/>
    <s v="94"/>
    <s v=""/>
    <s v=""/>
    <b v="0"/>
    <b v="1"/>
    <s v="⊕"/>
    <s v="⊕"/>
  </r>
  <r>
    <s v="INTRALOG"/>
    <s v="2023-11-01 13:56:55"/>
    <m/>
    <s v="Prueba Prueba"/>
    <m/>
    <m/>
    <s v="21365151564"/>
    <s v="Web"/>
    <s v="Signos"/>
    <m/>
    <s v="⊕"/>
    <x v="0"/>
    <n v="4"/>
    <s v="95"/>
    <s v=""/>
    <s v=""/>
    <b v="0"/>
    <b v="1"/>
    <s v="⊕"/>
    <s v="⊕"/>
  </r>
  <r>
    <s v="INTRALOG"/>
    <s v="2023-11-01 13:59:58"/>
    <m/>
    <s v="Prueba Prueba"/>
    <m/>
    <m/>
    <s v="21365151564"/>
    <s v="Web"/>
    <s v="Signos"/>
    <m/>
    <s v="⊕"/>
    <x v="0"/>
    <n v="4"/>
    <s v="96"/>
    <s v=""/>
    <s v=""/>
    <b v="0"/>
    <b v="1"/>
    <s v="⊕"/>
    <s v="⊕"/>
  </r>
  <r>
    <s v="INTRALOG"/>
    <s v="2023-11-01 16:00:43"/>
    <m/>
    <s v="Jorge Martin Franco"/>
    <m/>
    <m/>
    <s v="1134115280"/>
    <s v="Web"/>
    <s v="Signos"/>
    <m/>
    <s v="⊕"/>
    <x v="0"/>
    <n v="4"/>
    <s v="101"/>
    <s v=""/>
    <s v=""/>
    <b v="0"/>
    <b v="1"/>
    <s v="⊕"/>
    <s v="⊕"/>
  </r>
  <r>
    <s v="INTRALOG"/>
    <s v="2023-11-02 04:04:34"/>
    <m/>
    <s v="Ivan alegre"/>
    <m/>
    <m/>
    <s v="1138594333"/>
    <s v="Web"/>
    <s v="Signos"/>
    <m/>
    <s v="⊕"/>
    <x v="0"/>
    <n v="4"/>
    <s v="103"/>
    <s v=""/>
    <s v=""/>
    <b v="0"/>
    <b v="1"/>
    <s v="⊕"/>
    <s v="⊕"/>
  </r>
  <r>
    <s v="INTRALOG"/>
    <s v="2023-11-02 21:20:59"/>
    <m/>
    <s v="Carolina ardanaZ"/>
    <m/>
    <m/>
    <s v="1565124610"/>
    <s v="Web"/>
    <s v="Signos"/>
    <m/>
    <s v="⊕"/>
    <x v="0"/>
    <n v="4"/>
    <s v="108"/>
    <s v=""/>
    <s v=""/>
    <b v="0"/>
    <b v="1"/>
    <s v="⊕"/>
    <s v="⊕"/>
  </r>
  <r>
    <s v="INTRALOG"/>
    <s v="2023-11-02 21:52:18"/>
    <m/>
    <s v="Carlos Campo"/>
    <m/>
    <m/>
    <s v="1159310639"/>
    <s v="Web"/>
    <s v="Signos"/>
    <m/>
    <s v="⊕"/>
    <x v="0"/>
    <n v="4"/>
    <s v="109"/>
    <s v=""/>
    <s v=""/>
    <b v="0"/>
    <b v="1"/>
    <s v="⊕"/>
    <s v="⊕"/>
  </r>
  <r>
    <s v="INTRALOG"/>
    <s v="2023-11-04 11:01:15"/>
    <m/>
    <s v="Carolina"/>
    <m/>
    <m/>
    <s v="144172810"/>
    <s v="Web"/>
    <s v="Signos"/>
    <m/>
    <s v="⊕"/>
    <x v="0"/>
    <n v="4"/>
    <s v="111"/>
    <s v=""/>
    <s v=""/>
    <b v="0"/>
    <b v="1"/>
    <s v="⊕"/>
    <s v="⊕"/>
  </r>
  <r>
    <s v="INTRALOG"/>
    <s v="2023-11-06 02:12:34"/>
    <m/>
    <s v="Flores elba leonor"/>
    <m/>
    <m/>
    <s v="1139239291"/>
    <s v="Web"/>
    <s v="Signos"/>
    <m/>
    <s v="⊕"/>
    <x v="0"/>
    <n v="4"/>
    <s v="112"/>
    <s v=""/>
    <s v=""/>
    <b v="0"/>
    <b v="1"/>
    <s v="⊕"/>
    <s v="⊕"/>
  </r>
  <r>
    <s v="INTRALOG"/>
    <s v="2023-11-06 17:48:02"/>
    <m/>
    <s v="alan puentes"/>
    <m/>
    <m/>
    <s v="1136347776"/>
    <s v="Web"/>
    <s v="Signos"/>
    <m/>
    <s v="⊕"/>
    <x v="0"/>
    <n v="4"/>
    <s v="118"/>
    <s v=""/>
    <s v=""/>
    <b v="0"/>
    <b v="1"/>
    <s v="⊕"/>
    <s v="⊕"/>
  </r>
  <r>
    <s v="INTRALOG"/>
    <s v="2023-11-06 19:01:43"/>
    <m/>
    <s v="SABRINA LORENA COSTILLA SORIA"/>
    <m/>
    <m/>
    <s v="01159526272"/>
    <s v="Web"/>
    <s v="Signos"/>
    <m/>
    <s v="⊕"/>
    <x v="0"/>
    <n v="4"/>
    <s v="119"/>
    <s v=""/>
    <s v=""/>
    <b v="0"/>
    <b v="1"/>
    <s v="⊕"/>
    <s v="⊕"/>
  </r>
  <r>
    <s v="INTRALOG"/>
    <s v="2023-11-07 13:56:37"/>
    <m/>
    <s v="Juani Marrero"/>
    <m/>
    <m/>
    <s v="1171448040"/>
    <s v="Web"/>
    <s v="Signos"/>
    <m/>
    <s v="⊕"/>
    <x v="0"/>
    <n v="4"/>
    <s v="120"/>
    <s v=""/>
    <s v=""/>
    <b v="0"/>
    <b v="1"/>
    <s v="⊕"/>
    <s v="⊕"/>
  </r>
  <r>
    <s v="INTRALOG"/>
    <s v="2023-11-08 14:50:33"/>
    <m/>
    <s v="Laura Martínez"/>
    <m/>
    <m/>
    <s v="1130616724"/>
    <s v="Web"/>
    <s v="Signos"/>
    <m/>
    <s v="⊕"/>
    <x v="0"/>
    <n v="4"/>
    <s v="121"/>
    <s v=""/>
    <s v=""/>
    <b v="0"/>
    <b v="1"/>
    <s v="⊕"/>
    <s v="⊕"/>
  </r>
  <r>
    <s v="INTRALOG"/>
    <s v="2023-11-10 12:49:19"/>
    <m/>
    <s v="AnaMayer"/>
    <m/>
    <m/>
    <s v="1136095859"/>
    <s v="Web"/>
    <s v="Signos"/>
    <m/>
    <s v="⊕"/>
    <x v="0"/>
    <n v="4"/>
    <s v="132"/>
    <s v=""/>
    <s v=""/>
    <b v="0"/>
    <b v="1"/>
    <s v="⊕"/>
    <s v="⊕"/>
  </r>
  <r>
    <s v="INTRALOG"/>
    <s v="2023-11-10 18:21:59"/>
    <m/>
    <s v="EVA MAGIC"/>
    <m/>
    <m/>
    <s v="1157377789"/>
    <s v="Web"/>
    <s v="Signos"/>
    <m/>
    <s v="⊕"/>
    <x v="0"/>
    <n v="4"/>
    <s v="135"/>
    <s v=""/>
    <s v=""/>
    <b v="0"/>
    <b v="1"/>
    <s v="⊕"/>
    <s v="⊕"/>
  </r>
  <r>
    <s v="INTRALOG"/>
    <s v="2023-11-11 12:08:55"/>
    <m/>
    <s v="Alessandra Ramirez"/>
    <m/>
    <m/>
    <s v="1157108705"/>
    <s v="Web"/>
    <s v="Signos"/>
    <m/>
    <s v="⊕"/>
    <x v="0"/>
    <n v="4"/>
    <s v="137"/>
    <s v=""/>
    <s v=""/>
    <b v="0"/>
    <b v="1"/>
    <s v="⊕"/>
    <s v="⊕"/>
  </r>
  <r>
    <s v="INTRALOG"/>
    <s v="2023-11-11 16:52:10"/>
    <m/>
    <s v="Wualter fabian  barraza"/>
    <m/>
    <m/>
    <s v="1156228904"/>
    <s v="Web"/>
    <s v="Signos"/>
    <m/>
    <s v="⊕"/>
    <x v="0"/>
    <n v="4"/>
    <s v="138"/>
    <s v=""/>
    <s v=""/>
    <b v="0"/>
    <b v="1"/>
    <s v="⊕"/>
    <s v="⊕"/>
  </r>
  <r>
    <s v="INTRALOG"/>
    <s v="2023-11-13 12:35:52"/>
    <m/>
    <s v="Nicolas casorati"/>
    <m/>
    <m/>
    <s v="1126243564"/>
    <s v="Web"/>
    <s v="Signos"/>
    <m/>
    <s v="⊕"/>
    <x v="0"/>
    <n v="4"/>
    <s v="143"/>
    <s v=""/>
    <s v=""/>
    <b v="0"/>
    <b v="1"/>
    <s v="⊕"/>
    <s v="⊕"/>
  </r>
  <r>
    <s v="INTRALOG"/>
    <s v="2023-11-13 19:20:55"/>
    <m/>
    <s v="Gaston"/>
    <m/>
    <m/>
    <s v="1151141228"/>
    <s v="Web"/>
    <s v="Signos"/>
    <m/>
    <s v="⊕"/>
    <x v="0"/>
    <n v="4"/>
    <s v="145"/>
    <s v=""/>
    <s v=""/>
    <b v="0"/>
    <b v="1"/>
    <s v="⊕"/>
    <s v="⊕"/>
  </r>
  <r>
    <s v="INTRALOG"/>
    <s v="2023-11-14 06:52:50"/>
    <m/>
    <s v="Pablo"/>
    <m/>
    <m/>
    <s v="+541568825631"/>
    <s v="Web"/>
    <s v="Signos"/>
    <m/>
    <s v="⊕"/>
    <x v="0"/>
    <n v="4"/>
    <s v="146"/>
    <s v=""/>
    <s v=""/>
    <b v="0"/>
    <b v="1"/>
    <s v="⊕"/>
    <s v="⊕"/>
  </r>
  <r>
    <s v="INTRALOG"/>
    <s v="2023-11-14 18:30:01"/>
    <m/>
    <s v="Alessandra Ramirez"/>
    <m/>
    <m/>
    <s v="1157108705"/>
    <s v="Web"/>
    <s v="Signos"/>
    <m/>
    <s v="⊕"/>
    <x v="0"/>
    <n v="4"/>
    <s v="153"/>
    <s v=""/>
    <s v=""/>
    <b v="0"/>
    <b v="1"/>
    <s v="⊕"/>
    <s v="⊕"/>
  </r>
  <r>
    <s v="INTRALOG"/>
    <s v="2023-11-14 19:27:57"/>
    <m/>
    <s v="JAVIER CARBALLO"/>
    <m/>
    <m/>
    <s v="1157624656"/>
    <s v="Web"/>
    <s v="Signos"/>
    <m/>
    <s v="⊕"/>
    <x v="0"/>
    <n v="4"/>
    <s v="154"/>
    <s v=""/>
    <s v=""/>
    <b v="0"/>
    <b v="1"/>
    <s v="⊕"/>
    <s v="⊕"/>
  </r>
  <r>
    <s v="INTRALOG"/>
    <s v="2023-11-14 19:42:07"/>
    <m/>
    <s v="Julio Levit"/>
    <m/>
    <m/>
    <s v="2954686411"/>
    <s v="Web"/>
    <s v="Signos"/>
    <m/>
    <s v="⊕"/>
    <x v="0"/>
    <n v="4"/>
    <s v="155"/>
    <s v=""/>
    <s v=""/>
    <b v="0"/>
    <b v="1"/>
    <s v="⊕"/>
    <s v="⊕"/>
  </r>
  <r>
    <s v="INTRALOG"/>
    <s v="2023-11-14 20:51:50"/>
    <m/>
    <s v="Jorge"/>
    <m/>
    <m/>
    <s v="+541165259646"/>
    <s v="Web"/>
    <s v="Signos"/>
    <m/>
    <s v="⊕"/>
    <x v="0"/>
    <n v="4"/>
    <s v="156"/>
    <s v=""/>
    <s v=""/>
    <b v="0"/>
    <b v="1"/>
    <s v="⊕"/>
    <s v="⊕"/>
  </r>
  <r>
    <s v="INTRALOG"/>
    <s v="2023-11-15 12:36:56"/>
    <m/>
    <s v="Pablo Andres"/>
    <m/>
    <m/>
    <s v="1167848091"/>
    <s v="Web"/>
    <s v="Signos"/>
    <m/>
    <s v="⊕"/>
    <x v="0"/>
    <n v="4"/>
    <s v="159"/>
    <s v=""/>
    <s v=""/>
    <b v="0"/>
    <b v="1"/>
    <s v="⊕"/>
    <s v="⊕"/>
  </r>
  <r>
    <s v="INTRALOG"/>
    <s v="2023-11-15 13:39:16"/>
    <m/>
    <s v="Laura Rios"/>
    <m/>
    <m/>
    <s v="1130071970"/>
    <s v="Web"/>
    <s v="Signos"/>
    <m/>
    <s v="⊕"/>
    <x v="0"/>
    <n v="4"/>
    <s v="160"/>
    <s v=""/>
    <s v=""/>
    <b v="0"/>
    <b v="1"/>
    <s v="⊕"/>
    <s v="⊕"/>
  </r>
  <r>
    <s v="INTRALOG"/>
    <s v="2023-11-15 13:41:57"/>
    <m/>
    <s v="Laura Rios"/>
    <m/>
    <m/>
    <s v="1130071970"/>
    <s v="Web"/>
    <s v="Signos"/>
    <m/>
    <s v="⊕"/>
    <x v="0"/>
    <n v="4"/>
    <s v="161"/>
    <s v=""/>
    <s v=""/>
    <b v="0"/>
    <b v="1"/>
    <s v="⊕"/>
    <s v="⊕"/>
  </r>
  <r>
    <s v="INTRALOG"/>
    <s v="2023-11-15 14:27:09"/>
    <m/>
    <s v="juan cruz suarez"/>
    <m/>
    <m/>
    <s v="1157624656"/>
    <s v="Web"/>
    <s v="Signos"/>
    <m/>
    <s v="⊕"/>
    <x v="0"/>
    <n v="4"/>
    <s v="162"/>
    <s v=""/>
    <s v=""/>
    <b v="0"/>
    <b v="1"/>
    <s v="⊕"/>
    <s v="⊕"/>
  </r>
  <r>
    <s v="INTRALOG"/>
    <s v="2023-11-15 17:14:52"/>
    <m/>
    <s v="Dalia Cohen"/>
    <m/>
    <m/>
    <s v="1136921679"/>
    <s v="Web"/>
    <s v="Signos"/>
    <m/>
    <s v="⊕"/>
    <x v="0"/>
    <n v="4"/>
    <s v="164"/>
    <s v=""/>
    <s v=""/>
    <b v="0"/>
    <b v="1"/>
    <s v="⊕"/>
    <s v="⊕"/>
  </r>
  <r>
    <s v="INTRALOG"/>
    <s v="2023-11-16 13:25:24"/>
    <m/>
    <s v="Patricia"/>
    <m/>
    <m/>
    <s v="01151340154"/>
    <s v="Web"/>
    <s v="Signos"/>
    <m/>
    <s v="⊕"/>
    <x v="0"/>
    <n v="4"/>
    <s v="167"/>
    <s v=""/>
    <s v=""/>
    <b v="0"/>
    <b v="1"/>
    <s v="⊕"/>
    <s v="⊕"/>
  </r>
  <r>
    <s v="INTRALOG"/>
    <s v="2023-11-16 15:14:39"/>
    <m/>
    <s v="Mónica peralta"/>
    <m/>
    <m/>
    <s v="1140238743"/>
    <s v="Web"/>
    <s v="Signos"/>
    <m/>
    <s v="⊕"/>
    <x v="0"/>
    <n v="4"/>
    <s v="169"/>
    <s v=""/>
    <s v=""/>
    <b v="0"/>
    <b v="1"/>
    <s v="⊕"/>
    <s v="⊕"/>
  </r>
  <r>
    <s v="INTRALOG"/>
    <s v="2023-11-17 13:04:17"/>
    <m/>
    <s v="Silvia itati Vallejos"/>
    <m/>
    <m/>
    <s v="02215908549"/>
    <s v="Web"/>
    <s v="Signos"/>
    <m/>
    <s v="⊕"/>
    <x v="0"/>
    <n v="4"/>
    <s v="170"/>
    <s v=""/>
    <s v=""/>
    <b v="0"/>
    <b v="1"/>
    <s v="⊕"/>
    <s v="⊕"/>
  </r>
  <r>
    <s v="INTRALOG"/>
    <s v="2023-11-17 16:50:32"/>
    <m/>
    <s v="Analia"/>
    <m/>
    <m/>
    <s v="1149795346"/>
    <s v="Web"/>
    <s v="Signos"/>
    <m/>
    <s v="⊕"/>
    <x v="0"/>
    <n v="4"/>
    <s v="174"/>
    <s v=""/>
    <s v=""/>
    <b v="0"/>
    <b v="1"/>
    <s v="⊕"/>
    <s v="⊕"/>
  </r>
  <r>
    <s v="INTRALOG"/>
    <s v="2023-11-18 12:03:25"/>
    <m/>
    <s v="Analia"/>
    <m/>
    <m/>
    <s v="1123656637"/>
    <s v="Web"/>
    <s v="Signos"/>
    <m/>
    <s v="⊕"/>
    <x v="0"/>
    <n v="4"/>
    <s v="177"/>
    <s v=""/>
    <s v=""/>
    <b v="0"/>
    <b v="1"/>
    <s v="⊕"/>
    <s v="⊕"/>
  </r>
  <r>
    <s v="INTRALOG"/>
    <s v="2023-11-19 14:40:00"/>
    <m/>
    <s v="Enrique noguera"/>
    <m/>
    <m/>
    <s v="1128198923"/>
    <s v="Web"/>
    <s v="Signos"/>
    <m/>
    <s v="⊕"/>
    <x v="0"/>
    <n v="4"/>
    <s v="178"/>
    <s v=""/>
    <s v=""/>
    <b v="0"/>
    <b v="1"/>
    <s v="⊕"/>
    <s v="⊕"/>
  </r>
  <r>
    <s v="INTRALOG"/>
    <s v="2023-11-21 09:42:28"/>
    <m/>
    <s v="Sergio arriola"/>
    <m/>
    <m/>
    <s v="69996729"/>
    <s v="Web"/>
    <s v="Signos"/>
    <m/>
    <s v="⊕"/>
    <x v="0"/>
    <n v="4"/>
    <s v="179"/>
    <s v=""/>
    <s v=""/>
    <b v="0"/>
    <b v="1"/>
    <s v="⊕"/>
    <s v="⊕"/>
  </r>
  <r>
    <s v="INTRALOG"/>
    <s v="2023-11-21 13:42:07"/>
    <m/>
    <s v="Arrietta Paola"/>
    <m/>
    <m/>
    <s v="1127730351"/>
    <s v="Web"/>
    <s v="Signos"/>
    <m/>
    <s v="⊕"/>
    <x v="0"/>
    <n v="4"/>
    <s v="181"/>
    <s v=""/>
    <s v=""/>
    <b v="0"/>
    <b v="1"/>
    <s v="⊕"/>
    <s v="⊕"/>
  </r>
  <r>
    <s v="INTRALOG"/>
    <s v="2023-11-21 14:04:22"/>
    <m/>
    <s v="JULIETA diaz"/>
    <m/>
    <m/>
    <s v="1162556286"/>
    <s v="Web"/>
    <s v="Signos"/>
    <m/>
    <s v="⊕"/>
    <x v="0"/>
    <n v="4"/>
    <s v="182"/>
    <s v=""/>
    <s v=""/>
    <b v="0"/>
    <b v="1"/>
    <s v="⊕"/>
    <s v="⊕"/>
  </r>
  <r>
    <s v="INTRALOG"/>
    <s v="2023-11-21 16:35:45"/>
    <m/>
    <s v="Mildred Diaz"/>
    <m/>
    <m/>
    <s v="1166114117"/>
    <s v="Web"/>
    <s v="Signos"/>
    <m/>
    <s v="⊕"/>
    <x v="0"/>
    <n v="4"/>
    <s v="183"/>
    <s v=""/>
    <s v=""/>
    <b v="0"/>
    <b v="1"/>
    <s v="⊕"/>
    <s v="⊕"/>
  </r>
  <r>
    <s v="INTRALOG"/>
    <s v="2023-11-21 21:53:30"/>
    <m/>
    <s v="GERMAN ALVAREZ"/>
    <m/>
    <m/>
    <s v="1167002689"/>
    <s v="Web"/>
    <s v="Signos"/>
    <m/>
    <s v="⊕"/>
    <x v="0"/>
    <n v="4"/>
    <s v="184"/>
    <s v=""/>
    <s v=""/>
    <b v="0"/>
    <b v="1"/>
    <s v="⊕"/>
    <s v="⊕"/>
  </r>
  <r>
    <s v="INTRALOG"/>
    <s v="2023-11-23 13:58:38"/>
    <m/>
    <s v="marcelo carreira"/>
    <m/>
    <m/>
    <s v="01162632647"/>
    <s v="Web"/>
    <s v="Signos"/>
    <m/>
    <s v="⊕"/>
    <x v="0"/>
    <n v="4"/>
    <s v="187"/>
    <s v=""/>
    <s v=""/>
    <b v="0"/>
    <b v="1"/>
    <s v="⊕"/>
    <s v="⊕"/>
  </r>
  <r>
    <s v="INTRALOG"/>
    <s v="2023-11-23 15:04:04"/>
    <m/>
    <s v="Mildred Diaz"/>
    <m/>
    <m/>
    <s v="1166114117"/>
    <s v="Web"/>
    <s v="Signos"/>
    <m/>
    <s v="⊕"/>
    <x v="0"/>
    <n v="4"/>
    <s v="188"/>
    <s v=""/>
    <s v=""/>
    <b v="0"/>
    <b v="1"/>
    <s v="⊕"/>
    <s v="⊕"/>
  </r>
  <r>
    <s v="INTRALOG"/>
    <s v="2023-11-23 19:05:53"/>
    <m/>
    <s v="Daiana barbon"/>
    <m/>
    <m/>
    <s v="1133954238"/>
    <s v="Web"/>
    <s v="Signos"/>
    <m/>
    <s v="⊕"/>
    <x v="0"/>
    <n v="4"/>
    <s v="190"/>
    <s v=""/>
    <s v=""/>
    <b v="0"/>
    <b v="1"/>
    <s v="⊕"/>
    <s v="⊕"/>
  </r>
  <r>
    <s v="INTRALOG"/>
    <s v="2023-11-24 03:43:55"/>
    <m/>
    <s v="Abel martin hefel"/>
    <m/>
    <m/>
    <s v="1127148567"/>
    <s v="Web"/>
    <s v="Signos"/>
    <m/>
    <s v="⊕"/>
    <x v="0"/>
    <n v="4"/>
    <s v="191"/>
    <s v=""/>
    <s v=""/>
    <b v="0"/>
    <b v="1"/>
    <s v="⊕"/>
    <s v="⊕"/>
  </r>
  <r>
    <s v="INTRALOG"/>
    <s v="2023-11-26 21:30:46"/>
    <m/>
    <s v="Daniel Belfiore"/>
    <m/>
    <m/>
    <s v="1138386084"/>
    <s v="Web"/>
    <s v="Signos"/>
    <m/>
    <s v="⊕"/>
    <x v="0"/>
    <n v="4"/>
    <s v="200"/>
    <s v=""/>
    <s v=""/>
    <b v="0"/>
    <b v="1"/>
    <s v="⊕"/>
    <s v="⊕"/>
  </r>
  <r>
    <s v="INTRALOG"/>
    <s v="2023-11-27 13:34:39"/>
    <m/>
    <s v="edgardo tugender"/>
    <m/>
    <m/>
    <s v="541166510251"/>
    <s v="Web"/>
    <s v="Signos"/>
    <m/>
    <s v="⊕"/>
    <x v="0"/>
    <n v="4"/>
    <s v="203"/>
    <s v=""/>
    <s v=""/>
    <b v="0"/>
    <b v="1"/>
    <s v="⊕"/>
    <s v="⊕"/>
  </r>
  <r>
    <s v="INTRALOG"/>
    <s v="2023-11-27 17:22:55"/>
    <m/>
    <s v="Sofia Ciaffone"/>
    <m/>
    <m/>
    <s v="1132355045"/>
    <s v="Web"/>
    <s v="Signos"/>
    <m/>
    <s v="⊕"/>
    <x v="0"/>
    <n v="4"/>
    <s v="204"/>
    <s v=""/>
    <s v=""/>
    <b v="0"/>
    <b v="1"/>
    <s v="⊕"/>
    <s v="⊕"/>
  </r>
  <r>
    <s v="INTRALOG"/>
    <s v="2023-11-28 12:25:21"/>
    <m/>
    <s v="Monica"/>
    <m/>
    <m/>
    <s v="1155979938"/>
    <s v="Web"/>
    <s v="Signos"/>
    <m/>
    <s v="⊕"/>
    <x v="0"/>
    <n v="4"/>
    <s v="205"/>
    <s v=""/>
    <s v=""/>
    <b v="0"/>
    <b v="1"/>
    <s v="⊕"/>
    <s v="⊕"/>
  </r>
  <r>
    <s v="INTRALOG"/>
    <s v="2023-11-28 14:15:25"/>
    <m/>
    <s v="Mercedes Salvia"/>
    <m/>
    <m/>
    <s v="1140096778"/>
    <s v="Web"/>
    <s v="Signos"/>
    <m/>
    <s v="⊕"/>
    <x v="0"/>
    <n v="4"/>
    <s v="207"/>
    <s v=""/>
    <s v=""/>
    <b v="0"/>
    <b v="1"/>
    <s v="⊕"/>
    <s v="⊕"/>
  </r>
  <r>
    <s v="INTRALOG"/>
    <s v="2023-11-28 16:28:34"/>
    <m/>
    <s v="agostina fogliatto"/>
    <m/>
    <m/>
    <s v="0351156354722"/>
    <s v="Web"/>
    <s v="Signos"/>
    <m/>
    <s v="⊕"/>
    <x v="0"/>
    <n v="4"/>
    <s v="208"/>
    <s v=""/>
    <s v=""/>
    <b v="0"/>
    <b v="1"/>
    <s v="⊕"/>
    <s v="⊕"/>
  </r>
  <r>
    <s v="INTRALOG"/>
    <s v="2023-11-28 16:33:39"/>
    <m/>
    <s v="carloszeballos@vilar.com.ar"/>
    <m/>
    <m/>
    <s v="1130613533"/>
    <s v="Web"/>
    <s v="Signos"/>
    <m/>
    <s v="⊕"/>
    <x v="0"/>
    <n v="4"/>
    <s v="209"/>
    <s v=""/>
    <s v=""/>
    <b v="0"/>
    <b v="1"/>
    <s v="⊕"/>
    <s v="⊕"/>
  </r>
  <r>
    <s v="INTRALOG"/>
    <s v="2023-11-29 17:05:36"/>
    <m/>
    <s v="Fortuny gabriel"/>
    <m/>
    <m/>
    <s v="1134833949"/>
    <s v="Web"/>
    <s v="Signos"/>
    <m/>
    <s v="⊕"/>
    <x v="0"/>
    <n v="4"/>
    <s v="211"/>
    <s v=""/>
    <s v=""/>
    <b v="0"/>
    <b v="1"/>
    <s v="⊕"/>
    <s v="⊕"/>
  </r>
  <r>
    <s v="INTRALOG"/>
    <s v="2023-12-05 15:48:11"/>
    <m/>
    <s v="Sebastián Seara"/>
    <m/>
    <m/>
    <s v="1149150297"/>
    <s v="Web"/>
    <s v="Signos"/>
    <m/>
    <s v="⊕"/>
    <x v="0"/>
    <n v="4"/>
    <s v="215"/>
    <s v=""/>
    <s v=""/>
    <b v="0"/>
    <b v="1"/>
    <s v="⊕"/>
    <s v="⊕"/>
  </r>
  <r>
    <s v="INTRALOG"/>
    <s v="2023-12-05 20:56:25"/>
    <m/>
    <s v="Silvia graciela"/>
    <m/>
    <m/>
    <s v="1149381729"/>
    <s v="Web"/>
    <s v="Signos"/>
    <m/>
    <s v="⊕"/>
    <x v="0"/>
    <n v="4"/>
    <s v="217"/>
    <s v=""/>
    <s v=""/>
    <b v="0"/>
    <b v="1"/>
    <s v="⊕"/>
    <s v="⊕"/>
  </r>
  <r>
    <s v="INTRALOG"/>
    <s v="2023-12-06 22:15:30"/>
    <m/>
    <s v="Cinthia Cabrera"/>
    <m/>
    <m/>
    <s v="1156901419"/>
    <s v="Web"/>
    <s v="Signos"/>
    <m/>
    <s v="⊕"/>
    <x v="0"/>
    <n v="4"/>
    <s v="220"/>
    <s v=""/>
    <s v=""/>
    <b v="0"/>
    <b v="1"/>
    <s v="⊕"/>
    <s v="⊕"/>
  </r>
  <r>
    <s v="INTRALOG"/>
    <s v="2023-12-07 17:25:35"/>
    <m/>
    <s v="Cynthia torres"/>
    <m/>
    <m/>
    <s v="1159060100"/>
    <s v="Web"/>
    <s v="Signos"/>
    <m/>
    <s v="⊕"/>
    <x v="0"/>
    <n v="4"/>
    <s v="222"/>
    <s v=""/>
    <s v=""/>
    <b v="0"/>
    <b v="1"/>
    <s v="⊕"/>
    <s v="⊕"/>
  </r>
  <r>
    <s v="INTRALOG"/>
    <s v="2023-12-07 21:15:52"/>
    <m/>
    <s v="Karen Gomez"/>
    <m/>
    <m/>
    <s v="3644365063"/>
    <s v="Web"/>
    <s v="Signos"/>
    <m/>
    <s v="⊕"/>
    <x v="0"/>
    <n v="4"/>
    <s v="223"/>
    <s v=""/>
    <s v=""/>
    <b v="0"/>
    <b v="1"/>
    <s v="⊕"/>
    <s v="⊕"/>
  </r>
  <r>
    <s v="INTRALOG"/>
    <s v="2023-12-09 14:36:50"/>
    <m/>
    <s v="Eduado soto"/>
    <m/>
    <m/>
    <s v="1167159501"/>
    <s v="Web"/>
    <s v="Signos"/>
    <m/>
    <s v="⊕"/>
    <x v="0"/>
    <n v="4"/>
    <s v="224"/>
    <s v=""/>
    <s v=""/>
    <b v="0"/>
    <b v="1"/>
    <s v="⊕"/>
    <s v="⊕"/>
  </r>
  <r>
    <s v="INTRALOG"/>
    <s v="2023-12-11 10:22:14"/>
    <m/>
    <s v="CLAUDIO DURAN"/>
    <m/>
    <m/>
    <s v="1151532151"/>
    <s v="Web"/>
    <s v="Signos"/>
    <m/>
    <s v="⊕"/>
    <x v="0"/>
    <n v="4"/>
    <s v="225"/>
    <s v=""/>
    <s v=""/>
    <b v="0"/>
    <b v="1"/>
    <s v="⊕"/>
    <s v="⊕"/>
  </r>
  <r>
    <s v="INTRALOG"/>
    <s v="2023-12-12 13:59:47"/>
    <m/>
    <s v="Lucas Moreno"/>
    <m/>
    <m/>
    <s v="1138108819"/>
    <s v="Web"/>
    <s v="Signos"/>
    <m/>
    <s v="⊕"/>
    <x v="0"/>
    <n v="4"/>
    <s v="228"/>
    <s v=""/>
    <s v=""/>
    <b v="0"/>
    <b v="1"/>
    <s v="⊕"/>
    <s v="⊕"/>
  </r>
  <r>
    <s v="INTRALOG"/>
    <s v="2023-12-12 15:51:31"/>
    <m/>
    <s v="MATIAS ANDRES"/>
    <m/>
    <m/>
    <s v="1136990349"/>
    <s v="Web"/>
    <s v="Signos"/>
    <m/>
    <s v="⊕"/>
    <x v="0"/>
    <n v="4"/>
    <s v="229"/>
    <s v=""/>
    <s v=""/>
    <b v="0"/>
    <b v="1"/>
    <s v="⊕"/>
    <s v="⊕"/>
  </r>
  <r>
    <s v="INTRALOG"/>
    <s v="2023-12-13 15:05:10"/>
    <m/>
    <s v="Gabriel Mendiuk"/>
    <m/>
    <m/>
    <s v="1135374599"/>
    <s v="Web"/>
    <s v="Signos"/>
    <m/>
    <s v="⊕"/>
    <x v="0"/>
    <n v="4"/>
    <s v="230"/>
    <s v=""/>
    <s v=""/>
    <b v="0"/>
    <b v="1"/>
    <s v="⊕"/>
    <s v="⊕"/>
  </r>
  <r>
    <s v="INTRALOG"/>
    <s v="2023-12-13 16:55:05"/>
    <m/>
    <s v="Sebastián perez"/>
    <m/>
    <m/>
    <s v="1122912760"/>
    <s v="Web"/>
    <s v="Signos"/>
    <m/>
    <s v="⊕"/>
    <x v="0"/>
    <n v="4"/>
    <s v="232"/>
    <s v=""/>
    <s v=""/>
    <b v="0"/>
    <b v="1"/>
    <s v="⊕"/>
    <s v="⊕"/>
  </r>
  <r>
    <s v="INTRALOG"/>
    <s v="2023-12-14 07:25:28"/>
    <m/>
    <s v="Francisco"/>
    <m/>
    <m/>
    <s v="1161050263"/>
    <s v="Web"/>
    <s v="Signos"/>
    <m/>
    <s v="⊕"/>
    <x v="0"/>
    <n v="4"/>
    <s v="233"/>
    <s v=""/>
    <s v=""/>
    <b v="0"/>
    <b v="1"/>
    <s v="⊕"/>
    <s v="⊕"/>
  </r>
  <r>
    <s v="INTRALOG"/>
    <s v="2023-12-14 16:34:40"/>
    <m/>
    <s v="Felicitas"/>
    <m/>
    <m/>
    <s v="112391-0158"/>
    <s v="Web"/>
    <s v="Signos"/>
    <m/>
    <s v="⊕"/>
    <x v="0"/>
    <n v="4"/>
    <s v="234"/>
    <s v=""/>
    <s v=""/>
    <b v="0"/>
    <b v="1"/>
    <s v="⊕"/>
    <s v="⊕"/>
  </r>
  <r>
    <s v="INTRALOG"/>
    <s v="2023-12-14 19:54:38"/>
    <m/>
    <s v="Ariel D’Atri"/>
    <m/>
    <m/>
    <s v="11-5159-9450"/>
    <s v="Web"/>
    <s v="Signos"/>
    <m/>
    <s v="⊕"/>
    <x v="0"/>
    <n v="4"/>
    <s v="236"/>
    <s v=""/>
    <s v=""/>
    <b v="0"/>
    <b v="1"/>
    <s v="⊕"/>
    <s v="⊕"/>
  </r>
  <r>
    <s v="INTRALOG"/>
    <s v="2023-12-15 14:23:48"/>
    <m/>
    <s v="Evelyn"/>
    <m/>
    <m/>
    <s v="1124986868"/>
    <s v="Web"/>
    <s v="Signos"/>
    <m/>
    <s v="⊕"/>
    <x v="0"/>
    <n v="4"/>
    <s v="238"/>
    <s v=""/>
    <s v=""/>
    <b v="0"/>
    <b v="1"/>
    <s v="⊕"/>
    <s v="⊕"/>
  </r>
  <r>
    <s v="INTRALOG"/>
    <s v="2023-12-17 11:03:14"/>
    <m/>
    <s v="franco  pablo"/>
    <m/>
    <m/>
    <s v="54  91154723274"/>
    <s v="Web"/>
    <s v="Signos"/>
    <m/>
    <s v="⊕"/>
    <x v="0"/>
    <n v="4"/>
    <s v="241"/>
    <s v=""/>
    <s v=""/>
    <b v="0"/>
    <b v="1"/>
    <s v="⊕"/>
    <s v="⊕"/>
  </r>
  <r>
    <s v="INTRALOG"/>
    <s v="2023-12-18 02:36:47"/>
    <m/>
    <s v="Marissa ozorio"/>
    <m/>
    <m/>
    <s v="1168852702"/>
    <s v="Web"/>
    <s v="Signos"/>
    <m/>
    <s v="⊕"/>
    <x v="0"/>
    <n v="4"/>
    <s v="242"/>
    <s v=""/>
    <s v=""/>
    <b v="0"/>
    <b v="1"/>
    <s v="⊕"/>
    <s v="⊕"/>
  </r>
  <r>
    <s v="INTRALOG"/>
    <s v="2023-12-18 17:56:13"/>
    <m/>
    <s v="DAMARIS"/>
    <m/>
    <m/>
    <s v="1130028048"/>
    <s v="Web"/>
    <s v="Signos"/>
    <m/>
    <s v="⊕"/>
    <x v="0"/>
    <n v="4"/>
    <s v="245"/>
    <s v=""/>
    <s v=""/>
    <b v="0"/>
    <b v="1"/>
    <s v="⊕"/>
    <s v="⊕"/>
  </r>
  <r>
    <s v="INTRALOG"/>
    <s v="2023-12-18 18:47:46"/>
    <m/>
    <s v="Gustavo"/>
    <m/>
    <m/>
    <s v="1162715752"/>
    <s v="Web"/>
    <s v="Signos"/>
    <m/>
    <s v="⊕"/>
    <x v="0"/>
    <n v="4"/>
    <s v="246"/>
    <s v=""/>
    <s v=""/>
    <b v="0"/>
    <b v="1"/>
    <s v="⊕"/>
    <s v="⊕"/>
  </r>
  <r>
    <s v="INTRALOG"/>
    <s v="2023-12-19 18:53:47"/>
    <m/>
    <s v="agustina valdez"/>
    <m/>
    <m/>
    <s v="1139280837"/>
    <s v="Web"/>
    <s v="Signos"/>
    <m/>
    <s v="⊕"/>
    <x v="0"/>
    <n v="4"/>
    <s v="252"/>
    <s v=""/>
    <s v=""/>
    <b v="0"/>
    <b v="1"/>
    <s v="⊕"/>
    <s v="⊕"/>
  </r>
  <r>
    <s v="INTRALOG"/>
    <s v="2023-12-20 13:25:03"/>
    <m/>
    <s v="María noel"/>
    <m/>
    <m/>
    <s v="1132058357"/>
    <s v="Web"/>
    <s v="Signos"/>
    <m/>
    <s v="⊕"/>
    <x v="0"/>
    <n v="4"/>
    <s v="254"/>
    <s v=""/>
    <s v=""/>
    <b v="0"/>
    <b v="1"/>
    <s v="⊕"/>
    <s v="⊕"/>
  </r>
  <r>
    <s v="INTRALOG"/>
    <s v="2023-12-20 19:30:29"/>
    <m/>
    <s v="Ignacio Di Bucci"/>
    <m/>
    <m/>
    <s v="1163565942"/>
    <s v="Web"/>
    <s v="Signos"/>
    <m/>
    <s v="⊕"/>
    <x v="0"/>
    <n v="4"/>
    <s v="255"/>
    <s v=""/>
    <s v=""/>
    <b v="0"/>
    <b v="1"/>
    <s v="⊕"/>
    <s v="⊕"/>
  </r>
  <r>
    <s v="INTRALOG"/>
    <s v="2023-12-21 19:08:39"/>
    <m/>
    <s v="Miguel angel"/>
    <m/>
    <m/>
    <s v="1134425408"/>
    <s v="Web"/>
    <s v="Signos"/>
    <m/>
    <s v="⊕"/>
    <x v="0"/>
    <n v="4"/>
    <s v="259"/>
    <s v=""/>
    <s v=""/>
    <b v="0"/>
    <b v="1"/>
    <s v="⊕"/>
    <s v="⊕"/>
  </r>
  <r>
    <s v="INTRALOG"/>
    <s v="2023-12-22 16:15:45"/>
    <m/>
    <s v="Fernando"/>
    <m/>
    <m/>
    <s v="1161481259"/>
    <s v="Web"/>
    <s v="Signos"/>
    <m/>
    <s v="⊕"/>
    <x v="0"/>
    <n v="4"/>
    <s v="261"/>
    <s v=""/>
    <s v=""/>
    <b v="0"/>
    <b v="1"/>
    <s v="⊕"/>
    <s v="⊕"/>
  </r>
  <r>
    <s v="INTRALOG"/>
    <s v="2023-12-24 01:47:44"/>
    <m/>
    <s v="Cristina Reimondez"/>
    <m/>
    <m/>
    <s v="1149899855"/>
    <s v="Web"/>
    <s v="Signos"/>
    <m/>
    <s v="⊕"/>
    <x v="0"/>
    <n v="4"/>
    <s v="262"/>
    <s v=""/>
    <s v=""/>
    <b v="0"/>
    <b v="1"/>
    <s v="⊕"/>
    <s v="⊕"/>
  </r>
  <r>
    <s v="INTRALOG"/>
    <s v="2023-12-27 16:42:35"/>
    <m/>
    <s v="Ezequiel Zanoni"/>
    <m/>
    <m/>
    <s v="1127986044"/>
    <s v="Web"/>
    <s v="Signos"/>
    <m/>
    <s v="⊕"/>
    <x v="0"/>
    <n v="4"/>
    <s v="265"/>
    <s v=""/>
    <s v=""/>
    <b v="0"/>
    <b v="1"/>
    <s v="⊕"/>
    <s v="⊕"/>
  </r>
  <r>
    <s v="INTRALOG"/>
    <s v="2023-12-28 17:31:23"/>
    <m/>
    <s v="Hector Lazarte"/>
    <m/>
    <m/>
    <s v="1176385951"/>
    <s v="Web"/>
    <s v="Signos"/>
    <m/>
    <s v="⊕"/>
    <x v="0"/>
    <n v="4"/>
    <s v="267"/>
    <s v=""/>
    <s v=""/>
    <b v="0"/>
    <b v="1"/>
    <s v="⊕"/>
    <s v="⊕"/>
  </r>
  <r>
    <s v="INTRALOG"/>
    <s v="2023-12-29 13:02:11"/>
    <m/>
    <s v="Corona Marta Ofelia"/>
    <m/>
    <m/>
    <s v="1135799918"/>
    <s v="Web"/>
    <s v="Signos"/>
    <m/>
    <s v="⊕"/>
    <x v="0"/>
    <n v="4"/>
    <s v="269"/>
    <s v=""/>
    <s v=""/>
    <b v="0"/>
    <b v="1"/>
    <s v="⊕"/>
    <s v="⊕"/>
  </r>
  <r>
    <s v="INTRALOG"/>
    <s v="2023-12-29 13:04:29"/>
    <m/>
    <s v="Marta Ofelia Corona"/>
    <m/>
    <m/>
    <s v="1135799918"/>
    <s v="Web"/>
    <s v="Signos"/>
    <m/>
    <s v="⊕"/>
    <x v="0"/>
    <n v="4"/>
    <s v="270"/>
    <s v=""/>
    <s v=""/>
    <b v="0"/>
    <b v="1"/>
    <s v="⊕"/>
    <s v="⊕"/>
  </r>
  <r>
    <s v="INTRALOG"/>
    <s v="2024-01-02 14:19:04"/>
    <m/>
    <s v="Walter"/>
    <m/>
    <m/>
    <s v="1125740704"/>
    <s v="Web"/>
    <s v="Signos"/>
    <m/>
    <s v="⊕"/>
    <x v="0"/>
    <n v="4"/>
    <s v="272"/>
    <s v=""/>
    <s v=""/>
    <b v="0"/>
    <b v="1"/>
    <s v="⊕"/>
    <s v="⊕"/>
  </r>
  <r>
    <s v="INTRALOG"/>
    <s v="2024-01-02 16:05:24"/>
    <m/>
    <s v="pamela prieto"/>
    <m/>
    <m/>
    <s v="11 6292-9712"/>
    <s v="Web"/>
    <s v="Signos"/>
    <m/>
    <s v="⊕"/>
    <x v="0"/>
    <n v="4"/>
    <s v="274"/>
    <s v=""/>
    <s v=""/>
    <b v="0"/>
    <b v="1"/>
    <s v="⊕"/>
    <s v="⊕"/>
  </r>
  <r>
    <s v="INTRALOG"/>
    <s v="2024-01-02 18:15:53"/>
    <m/>
    <s v="Patricio Tajes"/>
    <m/>
    <m/>
    <s v="1151606358"/>
    <s v="Web"/>
    <s v="Signos"/>
    <m/>
    <s v="⊕"/>
    <x v="0"/>
    <n v="4"/>
    <s v="276"/>
    <s v=""/>
    <s v=""/>
    <b v="0"/>
    <b v="1"/>
    <s v="⊕"/>
    <s v="⊕"/>
  </r>
  <r>
    <s v="INTRALOG"/>
    <s v="2024-01-02 18:38:49"/>
    <m/>
    <s v="Mariano"/>
    <m/>
    <m/>
    <s v="2494316769"/>
    <s v="Web"/>
    <s v="Signos"/>
    <m/>
    <s v="⊕"/>
    <x v="0"/>
    <n v="4"/>
    <s v="277"/>
    <s v=""/>
    <s v=""/>
    <b v="0"/>
    <b v="1"/>
    <s v="⊕"/>
    <s v="⊕"/>
  </r>
  <r>
    <s v="INTRALOG"/>
    <s v="2024-01-03 12:56:06"/>
    <m/>
    <s v="Matias Escobar"/>
    <m/>
    <m/>
    <s v="1532880454"/>
    <s v="Web"/>
    <s v="Signos"/>
    <m/>
    <s v="⊕"/>
    <x v="0"/>
    <n v="4"/>
    <s v="279"/>
    <s v=""/>
    <s v=""/>
    <b v="0"/>
    <b v="1"/>
    <s v="⊕"/>
    <s v="⊕"/>
  </r>
  <r>
    <s v="INTRALOG"/>
    <s v="2024-01-05 15:27:49"/>
    <m/>
    <s v="elida martinez"/>
    <m/>
    <m/>
    <s v="59226911"/>
    <s v="Web"/>
    <s v="Signos"/>
    <m/>
    <s v="⊕"/>
    <x v="0"/>
    <n v="4"/>
    <s v="286"/>
    <s v=""/>
    <s v=""/>
    <b v="0"/>
    <b v="1"/>
    <s v="⊕"/>
    <s v="⊕"/>
  </r>
  <r>
    <s v="INTRALOG"/>
    <s v="2024-01-06 15:26:45"/>
    <m/>
    <s v="Juan José Rodeiro"/>
    <m/>
    <m/>
    <s v="+54 9 11 3879-2822"/>
    <s v="Web"/>
    <s v="Signos"/>
    <m/>
    <s v="⊕"/>
    <x v="0"/>
    <n v="4"/>
    <s v="288"/>
    <s v=""/>
    <s v=""/>
    <b v="0"/>
    <b v="1"/>
    <s v="⊕"/>
    <s v="⊕"/>
  </r>
  <r>
    <s v="INTRALOG"/>
    <s v="2024-01-08 17:29:31"/>
    <m/>
    <s v="Edgardo"/>
    <m/>
    <m/>
    <s v="1140260242"/>
    <s v="Web"/>
    <s v="Signos"/>
    <m/>
    <s v="⊕"/>
    <x v="0"/>
    <n v="4"/>
    <s v="290"/>
    <s v=""/>
    <s v=""/>
    <b v="0"/>
    <b v="1"/>
    <s v="⊕"/>
    <s v="⊕"/>
  </r>
  <r>
    <s v="INTRALOG"/>
    <s v="2024-01-08 18:34:00"/>
    <m/>
    <s v="Oscar neri"/>
    <m/>
    <m/>
    <s v="1125473926"/>
    <s v="Web"/>
    <s v="Signos"/>
    <m/>
    <s v="⊕"/>
    <x v="0"/>
    <n v="4"/>
    <s v="291"/>
    <s v=""/>
    <s v=""/>
    <b v="0"/>
    <b v="1"/>
    <s v="⊕"/>
    <s v="⊕"/>
  </r>
  <r>
    <s v="INTRALOG"/>
    <s v="2024-01-08 20:23:36"/>
    <m/>
    <s v="Sylvia Molina"/>
    <m/>
    <m/>
    <s v="1135002305"/>
    <s v="Web"/>
    <s v="Signos"/>
    <m/>
    <s v="⊕"/>
    <x v="0"/>
    <n v="4"/>
    <s v="292"/>
    <s v=""/>
    <s v=""/>
    <b v="0"/>
    <b v="1"/>
    <s v="⊕"/>
    <s v="⊕"/>
  </r>
  <r>
    <s v="INTRALOG"/>
    <s v="2024-01-09 14:23:37"/>
    <m/>
    <s v="Diego"/>
    <m/>
    <m/>
    <s v="1121768553"/>
    <s v="Web"/>
    <s v="Signos"/>
    <m/>
    <s v="⊕"/>
    <x v="0"/>
    <n v="4"/>
    <s v="293"/>
    <s v=""/>
    <s v=""/>
    <b v="0"/>
    <b v="1"/>
    <s v="⊕"/>
    <s v="⊕"/>
  </r>
  <r>
    <s v="INTRALOG"/>
    <s v="2024-01-09 17:54:01"/>
    <m/>
    <s v="thomas moreira"/>
    <m/>
    <m/>
    <s v="1165129792"/>
    <s v="Web"/>
    <s v="Signos"/>
    <m/>
    <s v="⊕"/>
    <x v="0"/>
    <n v="4"/>
    <s v="295"/>
    <s v=""/>
    <s v=""/>
    <b v="0"/>
    <b v="1"/>
    <s v="⊕"/>
    <s v="⊕"/>
  </r>
  <r>
    <s v="INTRALOG"/>
    <s v="2024-01-10 11:27:48"/>
    <m/>
    <s v="BERMUDEZ LUCAS"/>
    <m/>
    <m/>
    <s v="1130267467"/>
    <s v="Web"/>
    <s v="Signos"/>
    <m/>
    <s v="⊕"/>
    <x v="0"/>
    <n v="4"/>
    <s v="297"/>
    <s v=""/>
    <s v=""/>
    <b v="0"/>
    <b v="1"/>
    <s v="⊕"/>
    <s v="⊕"/>
  </r>
  <r>
    <s v="INTRALOG"/>
    <s v="2024-01-10 17:06:51"/>
    <m/>
    <s v="Carlos Benito Favaloro"/>
    <m/>
    <m/>
    <s v="1165913253"/>
    <s v="Web"/>
    <s v="Signos"/>
    <m/>
    <s v="⊕"/>
    <x v="0"/>
    <n v="4"/>
    <s v="298"/>
    <s v=""/>
    <s v=""/>
    <b v="0"/>
    <b v="1"/>
    <s v="⊕"/>
    <s v="⊕"/>
  </r>
  <r>
    <s v="INTRALOG"/>
    <s v="2024-01-10 17:59:47"/>
    <m/>
    <s v="Agustin Mingote"/>
    <m/>
    <m/>
    <s v="1126709929"/>
    <s v="Web"/>
    <s v="Signos"/>
    <m/>
    <s v="⊕"/>
    <x v="0"/>
    <n v="4"/>
    <s v="300"/>
    <s v=""/>
    <s v=""/>
    <b v="0"/>
    <b v="1"/>
    <s v="⊕"/>
    <s v="⊕"/>
  </r>
  <r>
    <s v="INTRALOG"/>
    <s v="2024-01-11 16:35:13"/>
    <m/>
    <s v="Leonardo Avalos"/>
    <m/>
    <m/>
    <s v="1123268498"/>
    <s v="Web"/>
    <s v="Signos"/>
    <m/>
    <s v="⊕"/>
    <x v="0"/>
    <n v="4"/>
    <s v="302"/>
    <s v=""/>
    <s v=""/>
    <b v="0"/>
    <b v="1"/>
    <s v="⊕"/>
    <s v="⊕"/>
  </r>
  <r>
    <s v="INTRALOG"/>
    <s v="2024-01-12 15:37:35"/>
    <m/>
    <s v="Karina labollita"/>
    <m/>
    <m/>
    <s v="1131396614"/>
    <s v="Web"/>
    <s v="Signos"/>
    <m/>
    <s v="⊕"/>
    <x v="0"/>
    <n v="4"/>
    <s v="307"/>
    <s v=""/>
    <s v=""/>
    <b v="0"/>
    <b v="1"/>
    <s v="⊕"/>
    <s v="⊕"/>
  </r>
  <r>
    <s v="INTRALOG"/>
    <s v="2024-01-13 15:18:14"/>
    <m/>
    <s v="Irma"/>
    <m/>
    <m/>
    <s v="11 6784-4300"/>
    <s v="Web"/>
    <s v="Signos"/>
    <m/>
    <s v="⊕"/>
    <x v="0"/>
    <n v="4"/>
    <s v="308"/>
    <s v=""/>
    <s v=""/>
    <b v="0"/>
    <b v="1"/>
    <s v="⊕"/>
    <s v="⊕"/>
  </r>
  <r>
    <s v="INTRALOG"/>
    <s v="2024-01-14 03:07:57"/>
    <m/>
    <s v="Julio cuadra"/>
    <m/>
    <m/>
    <s v="1566849507"/>
    <s v="Web"/>
    <s v="Signos"/>
    <m/>
    <s v="⊕"/>
    <x v="0"/>
    <n v="4"/>
    <s v="309"/>
    <s v=""/>
    <s v=""/>
    <b v="0"/>
    <b v="1"/>
    <s v="⊕"/>
    <s v="⊕"/>
  </r>
  <r>
    <s v="INTRALOG"/>
    <s v="2024-01-14 16:25:41"/>
    <m/>
    <s v="Nicolas"/>
    <m/>
    <m/>
    <s v="75046792"/>
    <s v="Web"/>
    <s v="Signos"/>
    <m/>
    <s v="⊕"/>
    <x v="0"/>
    <n v="4"/>
    <s v="310"/>
    <s v=""/>
    <s v=""/>
    <b v="0"/>
    <b v="1"/>
    <s v="⊕"/>
    <s v="⊕"/>
  </r>
  <r>
    <s v="INTRALOG"/>
    <s v="2024-01-15 00:47:27"/>
    <m/>
    <s v="Jose Acevedo"/>
    <m/>
    <m/>
    <s v="1173600422"/>
    <s v="Web"/>
    <s v="Signos"/>
    <m/>
    <s v="⊕"/>
    <x v="0"/>
    <n v="4"/>
    <s v="311"/>
    <s v=""/>
    <s v=""/>
    <b v="0"/>
    <b v="1"/>
    <s v="⊕"/>
    <s v="⊕"/>
  </r>
  <r>
    <s v="INTRALOG"/>
    <s v="2024-01-15 11:58:11"/>
    <m/>
    <s v="Jose"/>
    <m/>
    <m/>
    <s v="3435163675"/>
    <s v="Web"/>
    <s v="Signos"/>
    <m/>
    <s v="⊕"/>
    <x v="0"/>
    <n v="4"/>
    <s v="312"/>
    <s v=""/>
    <s v=""/>
    <b v="0"/>
    <b v="1"/>
    <s v="⊕"/>
    <s v="⊕"/>
  </r>
  <r>
    <s v="INTRALOG"/>
    <s v="2024-01-15 16:33:54"/>
    <m/>
    <s v="Marcelo Gabriel Gartenkrot"/>
    <m/>
    <m/>
    <s v="1163010954"/>
    <s v="Web"/>
    <s v="Signos"/>
    <m/>
    <s v="⊕"/>
    <x v="0"/>
    <n v="4"/>
    <s v="314"/>
    <s v=""/>
    <s v=""/>
    <b v="0"/>
    <b v="1"/>
    <s v="⊕"/>
    <s v="⊕"/>
  </r>
  <r>
    <s v="INTRALOG"/>
    <s v="2024-01-15 18:24:21"/>
    <m/>
    <s v="Cristina salvetto"/>
    <m/>
    <m/>
    <s v="1559232656"/>
    <s v="Web"/>
    <s v="Signos"/>
    <m/>
    <s v="⊕"/>
    <x v="0"/>
    <n v="4"/>
    <s v="315"/>
    <s v=""/>
    <s v=""/>
    <b v="0"/>
    <b v="1"/>
    <s v="⊕"/>
    <s v="⊕"/>
  </r>
  <r>
    <s v="INTRALOG"/>
    <s v="2024-01-17 11:48:30"/>
    <m/>
    <s v="Alejandro maciel"/>
    <m/>
    <m/>
    <s v="1123012992"/>
    <s v="Web"/>
    <s v="Signos"/>
    <m/>
    <s v="⊕"/>
    <x v="0"/>
    <n v="4"/>
    <s v="318"/>
    <s v=""/>
    <s v=""/>
    <b v="0"/>
    <b v="1"/>
    <s v="⊕"/>
    <s v="⊕"/>
  </r>
  <r>
    <s v="INTRALOG"/>
    <s v="2024-01-17 13:51:13"/>
    <m/>
    <s v="Ricardo Diaz"/>
    <m/>
    <m/>
    <s v="1159885758"/>
    <s v="Web"/>
    <s v="Signos"/>
    <m/>
    <s v="⊕"/>
    <x v="0"/>
    <n v="4"/>
    <s v="319"/>
    <s v=""/>
    <s v=""/>
    <b v="0"/>
    <b v="1"/>
    <s v="⊕"/>
    <s v="⊕"/>
  </r>
  <r>
    <s v="INTRALOG"/>
    <s v="2024-01-17 20:33:38"/>
    <m/>
    <s v="Cristian Graiño"/>
    <m/>
    <m/>
    <s v="1133260695"/>
    <s v="Web"/>
    <s v="Signos"/>
    <m/>
    <s v="⊕"/>
    <x v="0"/>
    <n v="4"/>
    <s v="321"/>
    <s v=""/>
    <s v=""/>
    <b v="0"/>
    <b v="1"/>
    <s v="⊕"/>
    <s v="⊕"/>
  </r>
  <r>
    <s v="INTRALOG"/>
    <s v="2024-01-18 09:48:03"/>
    <m/>
    <s v="Ruben"/>
    <m/>
    <m/>
    <s v="50616301"/>
    <s v="Web"/>
    <s v="Signos"/>
    <m/>
    <s v="⊕"/>
    <x v="0"/>
    <n v="4"/>
    <s v="322"/>
    <s v=""/>
    <s v=""/>
    <b v="0"/>
    <b v="1"/>
    <s v="⊕"/>
    <s v="⊕"/>
  </r>
  <r>
    <s v="INTRALOG"/>
    <s v="2024-01-18 14:49:30"/>
    <m/>
    <s v="David Sulam"/>
    <m/>
    <m/>
    <s v="11 35649729"/>
    <s v="Web"/>
    <s v="Signos"/>
    <m/>
    <s v="⊕"/>
    <x v="0"/>
    <n v="4"/>
    <s v="323"/>
    <s v=""/>
    <s v=""/>
    <b v="0"/>
    <b v="1"/>
    <s v="⊕"/>
    <s v="⊕"/>
  </r>
  <r>
    <s v="INTRALOG"/>
    <s v="2024-01-19 08:15:49"/>
    <m/>
    <s v="Alvaro"/>
    <m/>
    <m/>
    <s v="1132557142"/>
    <s v="Web"/>
    <s v="Signos"/>
    <m/>
    <s v="⊕"/>
    <x v="0"/>
    <n v="4"/>
    <s v="326"/>
    <s v=""/>
    <s v=""/>
    <b v="0"/>
    <b v="1"/>
    <s v="⊕"/>
    <s v="⊕"/>
  </r>
  <r>
    <s v="INTRALOG"/>
    <s v="2024-01-19 15:31:28"/>
    <m/>
    <s v="Melina Cimadoro"/>
    <m/>
    <m/>
    <s v="1139508741"/>
    <s v="Web"/>
    <s v="Signos"/>
    <m/>
    <s v="⊕"/>
    <x v="0"/>
    <n v="4"/>
    <s v="327"/>
    <s v=""/>
    <s v=""/>
    <b v="0"/>
    <b v="1"/>
    <s v="⊕"/>
    <s v="⊕"/>
  </r>
  <r>
    <s v="INTRALOG"/>
    <s v="2024-01-19 16:54:27"/>
    <m/>
    <s v="RICARDO SAAVEDRA"/>
    <m/>
    <m/>
    <s v="1132102898"/>
    <s v="Web"/>
    <s v="Signos"/>
    <m/>
    <s v="⊕"/>
    <x v="0"/>
    <n v="4"/>
    <s v="328"/>
    <s v=""/>
    <s v=""/>
    <b v="0"/>
    <b v="1"/>
    <s v="⊕"/>
    <s v="⊕"/>
  </r>
  <r>
    <s v="INTRALOG"/>
    <s v="2024-01-20 04:10:58"/>
    <m/>
    <s v="Leonardo Treglia"/>
    <m/>
    <m/>
    <s v="1130020537"/>
    <s v="Web"/>
    <s v="Signos"/>
    <m/>
    <s v="⊕"/>
    <x v="0"/>
    <n v="4"/>
    <s v="329"/>
    <s v=""/>
    <s v=""/>
    <b v="0"/>
    <b v="1"/>
    <s v="⊕"/>
    <s v="⊕"/>
  </r>
  <r>
    <s v="INTRALOG"/>
    <s v="2024-01-21 03:36:09"/>
    <m/>
    <s v="Nicole"/>
    <m/>
    <m/>
    <s v="1161515826"/>
    <s v="Web"/>
    <s v="Signos"/>
    <m/>
    <s v="⊕"/>
    <x v="0"/>
    <n v="4"/>
    <s v="330"/>
    <s v=""/>
    <s v=""/>
    <b v="0"/>
    <b v="1"/>
    <s v="⊕"/>
    <s v="⊕"/>
  </r>
  <r>
    <s v="INTRALOG"/>
    <s v="2024-01-22 00:18:42"/>
    <m/>
    <s v="Oscar De Vincenzo"/>
    <m/>
    <m/>
    <s v="1164734500"/>
    <s v="Web"/>
    <s v="Signos"/>
    <m/>
    <s v="⊕"/>
    <x v="0"/>
    <n v="4"/>
    <s v="331"/>
    <s v=""/>
    <s v=""/>
    <b v="0"/>
    <b v="1"/>
    <s v="⊕"/>
    <s v="⊕"/>
  </r>
  <r>
    <s v="INTRALOG"/>
    <s v="2024-01-23 15:26:39"/>
    <m/>
    <s v="Ezequiel gutierre"/>
    <m/>
    <m/>
    <s v="1539445943"/>
    <s v="Web"/>
    <s v="Signos"/>
    <m/>
    <s v="⊕"/>
    <x v="0"/>
    <n v="4"/>
    <s v="333"/>
    <s v=""/>
    <s v=""/>
    <b v="0"/>
    <b v="1"/>
    <s v="⊕"/>
    <s v="⊕"/>
  </r>
  <r>
    <s v="INTRALOG"/>
    <s v="2024-01-23 19:17:10"/>
    <m/>
    <s v="Maria Laura Miguelez"/>
    <m/>
    <m/>
    <s v="1158914486"/>
    <s v="Web"/>
    <s v="Signos"/>
    <m/>
    <s v="⊕"/>
    <x v="0"/>
    <n v="4"/>
    <s v="337"/>
    <s v=""/>
    <s v=""/>
    <b v="0"/>
    <b v="1"/>
    <s v="⊕"/>
    <s v="⊕"/>
  </r>
  <r>
    <s v="INTRALOG"/>
    <s v="2024-01-24 15:11:40"/>
    <m/>
    <s v="María Cristina"/>
    <m/>
    <m/>
    <s v="2214779975"/>
    <s v="Web"/>
    <s v="Signos"/>
    <m/>
    <s v="⊕"/>
    <x v="0"/>
    <n v="4"/>
    <s v="341"/>
    <s v=""/>
    <s v=""/>
    <b v="0"/>
    <b v="1"/>
    <s v="⊕"/>
    <s v="⊕"/>
  </r>
  <r>
    <s v="INTRALOG"/>
    <s v="2024-01-25 12:29:17"/>
    <m/>
    <s v="Denise Drault"/>
    <m/>
    <m/>
    <s v="1140668062"/>
    <s v="Web"/>
    <s v="Signos"/>
    <m/>
    <s v="⊕"/>
    <x v="0"/>
    <n v="4"/>
    <s v="346"/>
    <s v=""/>
    <s v=""/>
    <b v="0"/>
    <b v="1"/>
    <s v="⊕"/>
    <s v="⊕"/>
  </r>
  <r>
    <s v="INTRALOG"/>
    <s v="2024-01-25 14:56:06"/>
    <m/>
    <s v="Carlos Mangione"/>
    <m/>
    <m/>
    <s v="1136112315"/>
    <s v="Web"/>
    <s v="Signos"/>
    <m/>
    <s v="⊕"/>
    <x v="0"/>
    <n v="4"/>
    <s v="347"/>
    <s v=""/>
    <s v=""/>
    <b v="0"/>
    <b v="1"/>
    <s v="⊕"/>
    <s v="⊕"/>
  </r>
  <r>
    <s v="INTRALOG"/>
    <s v="2024-01-25 15:32:15"/>
    <m/>
    <s v="Laila Corsino Ojeda"/>
    <m/>
    <m/>
    <s v="1158566844"/>
    <s v="Web"/>
    <s v="Signos"/>
    <m/>
    <s v="⊕"/>
    <x v="0"/>
    <n v="4"/>
    <s v="348"/>
    <s v=""/>
    <s v=""/>
    <b v="0"/>
    <b v="1"/>
    <s v="⊕"/>
    <s v="⊕"/>
  </r>
  <r>
    <s v="INTRALOG"/>
    <s v="2024-01-25 15:49:19"/>
    <m/>
    <s v="Mariano"/>
    <m/>
    <m/>
    <s v="1139021149"/>
    <s v="Web"/>
    <s v="Signos"/>
    <m/>
    <s v="⊕"/>
    <x v="0"/>
    <n v="4"/>
    <s v="349"/>
    <s v=""/>
    <s v=""/>
    <b v="0"/>
    <b v="1"/>
    <s v="⊕"/>
    <s v="⊕"/>
  </r>
  <r>
    <s v="INTRALOG"/>
    <s v="2024-01-28 19:55:49"/>
    <m/>
    <s v="Laila Corsino"/>
    <m/>
    <m/>
    <s v="1158566844"/>
    <s v="Web"/>
    <s v="Signos"/>
    <m/>
    <s v="⊕"/>
    <x v="0"/>
    <n v="4"/>
    <s v="352"/>
    <s v=""/>
    <s v=""/>
    <b v="0"/>
    <b v="1"/>
    <s v="⊕"/>
    <s v="⊕"/>
  </r>
  <r>
    <s v="INTRALOG"/>
    <s v="2024-01-29 13:07:41"/>
    <m/>
    <s v="Gabriel Ruggiero Ventas"/>
    <m/>
    <m/>
    <s v="1121706614"/>
    <s v="Web"/>
    <s v="Signos"/>
    <m/>
    <s v="⊕"/>
    <x v="0"/>
    <n v="4"/>
    <s v="353"/>
    <s v=""/>
    <s v=""/>
    <b v="0"/>
    <b v="1"/>
    <s v="⊕"/>
    <s v="⊕"/>
  </r>
  <r>
    <s v="INTRALOG"/>
    <s v="2024-01-29 13:08:57"/>
    <m/>
    <s v="Julio morales"/>
    <m/>
    <m/>
    <s v="1136506109"/>
    <s v="Web"/>
    <s v="Signos"/>
    <m/>
    <s v="⊕"/>
    <x v="0"/>
    <n v="4"/>
    <s v="354"/>
    <s v=""/>
    <s v=""/>
    <b v="0"/>
    <b v="1"/>
    <s v="⊕"/>
    <s v="⊕"/>
  </r>
  <r>
    <s v="INTRALOG"/>
    <s v="2024-01-29 23:08:53"/>
    <m/>
    <s v="Oscar Dario Barrios"/>
    <m/>
    <m/>
    <s v="1169749502"/>
    <s v="Web"/>
    <s v="Signos"/>
    <m/>
    <s v="⊕"/>
    <x v="0"/>
    <n v="4"/>
    <s v="356"/>
    <s v=""/>
    <s v=""/>
    <b v="0"/>
    <b v="1"/>
    <s v="⊕"/>
    <s v="⊕"/>
  </r>
  <r>
    <s v="INTRALOG"/>
    <s v="2024-01-31 14:33:33"/>
    <m/>
    <s v="Luciana Dorrey"/>
    <m/>
    <m/>
    <s v="1144278385"/>
    <s v="Web"/>
    <s v="Signos"/>
    <m/>
    <s v="⊕"/>
    <x v="0"/>
    <n v="4"/>
    <s v="358"/>
    <s v=""/>
    <s v=""/>
    <b v="0"/>
    <b v="1"/>
    <s v="⊕"/>
    <s v="⊕"/>
  </r>
  <r>
    <s v="INTRALOG"/>
    <s v="2024-01-31 18:08:48"/>
    <m/>
    <s v="Lilian Neville"/>
    <m/>
    <m/>
    <s v="01144298243"/>
    <s v="Web"/>
    <s v="Signos"/>
    <m/>
    <s v="⊕"/>
    <x v="0"/>
    <n v="4"/>
    <s v="359"/>
    <s v=""/>
    <s v=""/>
    <b v="0"/>
    <b v="1"/>
    <s v="⊕"/>
    <s v="⊕"/>
  </r>
  <r>
    <s v="INTRALOG"/>
    <s v="2024-01-31 19:12:21"/>
    <m/>
    <s v="Roberto"/>
    <m/>
    <m/>
    <s v="1165717281"/>
    <s v="Web"/>
    <s v="Signos"/>
    <m/>
    <s v="⊕"/>
    <x v="0"/>
    <n v="4"/>
    <s v="360"/>
    <s v=""/>
    <s v=""/>
    <b v="0"/>
    <b v="1"/>
    <s v="⊕"/>
    <s v="⊕"/>
  </r>
  <r>
    <s v="INTRALOG"/>
    <s v="2024-02-01 12:59:25"/>
    <m/>
    <s v="TOMAS CADENA"/>
    <m/>
    <m/>
    <s v="1164138018"/>
    <s v="Web"/>
    <s v="Signos"/>
    <m/>
    <s v="⊕"/>
    <x v="0"/>
    <n v="4"/>
    <s v="361"/>
    <s v=""/>
    <s v=""/>
    <b v="0"/>
    <b v="1"/>
    <s v="⊕"/>
    <s v="⊕"/>
  </r>
  <r>
    <s v="INTRALOG"/>
    <s v="2024-02-01 13:36:57"/>
    <m/>
    <s v="Tatiana guzman"/>
    <m/>
    <m/>
    <s v="112170-6617"/>
    <s v="Web"/>
    <s v="Signos"/>
    <m/>
    <s v="⊕"/>
    <x v="0"/>
    <n v="4"/>
    <s v="362"/>
    <s v=""/>
    <s v=""/>
    <b v="0"/>
    <b v="1"/>
    <s v="⊕"/>
    <s v="⊕"/>
  </r>
  <r>
    <s v="INTRALOG"/>
    <s v="2024-02-02 16:07:42"/>
    <m/>
    <s v="Alejo santoro"/>
    <m/>
    <m/>
    <s v="+54 9 11 7145-0543"/>
    <s v="Web"/>
    <s v="Signos"/>
    <m/>
    <s v="⊕"/>
    <x v="0"/>
    <n v="4"/>
    <s v="367"/>
    <s v=""/>
    <s v=""/>
    <b v="0"/>
    <b v="1"/>
    <s v="⊕"/>
    <s v="⊕"/>
  </r>
  <r>
    <s v="INTRALOG"/>
    <s v="2024-02-02 17:12:04"/>
    <m/>
    <s v="Gladis Graciela Giménez"/>
    <m/>
    <m/>
    <s v="1130345103"/>
    <s v="Web"/>
    <s v="Signos"/>
    <m/>
    <s v="⊕"/>
    <x v="0"/>
    <n v="4"/>
    <s v="368"/>
    <s v=""/>
    <s v=""/>
    <b v="0"/>
    <b v="1"/>
    <s v="⊕"/>
    <s v="⊕"/>
  </r>
  <r>
    <s v="INTRALOG"/>
    <s v="2024-02-03 22:42:06"/>
    <m/>
    <s v="Lucas Longo"/>
    <m/>
    <m/>
    <s v="1127532850"/>
    <s v="Web"/>
    <s v="Signos"/>
    <m/>
    <s v="⊕"/>
    <x v="0"/>
    <n v="4"/>
    <s v="370"/>
    <s v=""/>
    <s v=""/>
    <b v="0"/>
    <b v="1"/>
    <s v="⊕"/>
    <s v="⊕"/>
  </r>
  <r>
    <s v="INTRALOG"/>
    <s v="2024-02-03 23:29:42"/>
    <m/>
    <s v="Lucas Noel espíndola"/>
    <m/>
    <m/>
    <s v="1149364728"/>
    <s v="Web"/>
    <s v="Signos"/>
    <m/>
    <s v="⊕"/>
    <x v="0"/>
    <n v="4"/>
    <s v="371"/>
    <s v=""/>
    <s v=""/>
    <b v="0"/>
    <b v="1"/>
    <s v="⊕"/>
    <s v="⊕"/>
  </r>
  <r>
    <s v="INTRALOG"/>
    <s v="2024-02-06 06:17:45"/>
    <m/>
    <s v="Rodrigo barreto"/>
    <m/>
    <m/>
    <s v="1131886582"/>
    <s v="Web"/>
    <s v="Signos"/>
    <m/>
    <s v="⊕"/>
    <x v="0"/>
    <n v="4"/>
    <s v="373"/>
    <s v=""/>
    <s v=""/>
    <b v="0"/>
    <b v="1"/>
    <s v="⊕"/>
    <s v="⊕"/>
  </r>
  <r>
    <s v="INTRALOG"/>
    <s v="2024-02-06 11:49:45"/>
    <m/>
    <s v="Adriana Rama"/>
    <m/>
    <m/>
    <s v="1540821788"/>
    <s v="Web"/>
    <s v="Signos"/>
    <m/>
    <s v="⊕"/>
    <x v="0"/>
    <n v="4"/>
    <s v="374"/>
    <s v=""/>
    <s v=""/>
    <b v="0"/>
    <b v="1"/>
    <s v="⊕"/>
    <s v="⊕"/>
  </r>
  <r>
    <s v="INTRALOG"/>
    <s v="2024-02-06 12:55:48"/>
    <m/>
    <s v="Lujanochoa"/>
    <m/>
    <m/>
    <s v="0111531823022"/>
    <s v="Web"/>
    <s v="Signos"/>
    <m/>
    <s v="⊕"/>
    <x v="0"/>
    <n v="4"/>
    <s v="375"/>
    <s v=""/>
    <s v=""/>
    <b v="0"/>
    <b v="1"/>
    <s v="⊕"/>
    <s v="⊕"/>
  </r>
  <r>
    <s v="INTRALOG"/>
    <s v="2024-02-06 16:50:21"/>
    <m/>
    <s v="Joel Jauregui"/>
    <m/>
    <m/>
    <s v="1145234848"/>
    <s v="Web"/>
    <s v="Signos"/>
    <m/>
    <s v="⊕"/>
    <x v="0"/>
    <n v="4"/>
    <s v="377"/>
    <s v=""/>
    <s v=""/>
    <b v="0"/>
    <b v="1"/>
    <s v="⊕"/>
    <s v="⊕"/>
  </r>
  <r>
    <s v="INTRALOG"/>
    <s v="2024-02-06 17:34:40"/>
    <m/>
    <s v="Mauricio Pasquarelli"/>
    <m/>
    <m/>
    <s v="1132985286"/>
    <s v="Web"/>
    <s v="Signos"/>
    <m/>
    <s v="⊕"/>
    <x v="0"/>
    <n v="4"/>
    <s v="378"/>
    <s v=""/>
    <s v=""/>
    <b v="0"/>
    <b v="1"/>
    <s v="⊕"/>
    <s v="⊕"/>
  </r>
  <r>
    <s v="INTRALOG"/>
    <s v="2024-02-07 10:13:28"/>
    <m/>
    <s v="Gisele Orsi"/>
    <m/>
    <m/>
    <s v="1130425503"/>
    <s v="Web"/>
    <s v="Signos"/>
    <m/>
    <s v="⊕"/>
    <x v="0"/>
    <n v="4"/>
    <s v="381"/>
    <s v=""/>
    <s v=""/>
    <b v="0"/>
    <b v="1"/>
    <s v="⊕"/>
    <s v="⊕"/>
  </r>
  <r>
    <s v="INTRALOG"/>
    <s v="2024-02-07 13:29:23"/>
    <m/>
    <s v="Fermin Martinez"/>
    <m/>
    <m/>
    <s v="1166594174"/>
    <s v="Web"/>
    <s v="Signos"/>
    <m/>
    <s v="⊕"/>
    <x v="0"/>
    <n v="4"/>
    <s v="383"/>
    <s v=""/>
    <s v=""/>
    <b v="0"/>
    <b v="1"/>
    <s v="⊕"/>
    <s v="⊕"/>
  </r>
  <r>
    <s v="INTRALOG"/>
    <s v="2024-02-08 12:01:36"/>
    <m/>
    <s v="fabian chaves"/>
    <m/>
    <m/>
    <s v="1141628705"/>
    <s v="Web"/>
    <s v="Signos"/>
    <m/>
    <s v="⊕"/>
    <x v="0"/>
    <n v="4"/>
    <s v="387"/>
    <s v=""/>
    <s v=""/>
    <b v="0"/>
    <b v="1"/>
    <s v="⊕"/>
    <s v="⊕"/>
  </r>
  <r>
    <s v="INTRALOG"/>
    <s v="2024-02-08 13:49:06"/>
    <m/>
    <s v="Jorge maximiliano Acevedo"/>
    <m/>
    <m/>
    <s v="1155916027"/>
    <s v="Web"/>
    <s v="Signos"/>
    <m/>
    <s v="⊕"/>
    <x v="0"/>
    <n v="4"/>
    <s v="389"/>
    <s v=""/>
    <s v=""/>
    <b v="0"/>
    <b v="1"/>
    <s v="⊕"/>
    <s v="⊕"/>
  </r>
  <r>
    <s v="INTRALOG"/>
    <s v="2024-02-08 15:32:48"/>
    <m/>
    <s v="mauro naccarato"/>
    <m/>
    <m/>
    <s v="1152499728"/>
    <s v="Web"/>
    <s v="Signos"/>
    <m/>
    <s v="⊕"/>
    <x v="0"/>
    <n v="4"/>
    <s v="390"/>
    <s v=""/>
    <s v=""/>
    <b v="0"/>
    <b v="1"/>
    <s v="⊕"/>
    <s v="⊕"/>
  </r>
  <r>
    <s v="INTRALOG"/>
    <s v="2024-02-09 11:47:32"/>
    <m/>
    <s v="Daniel"/>
    <m/>
    <m/>
    <s v="1527534329"/>
    <s v="Web"/>
    <s v="Signos"/>
    <m/>
    <s v="⊕"/>
    <x v="0"/>
    <n v="4"/>
    <s v="392"/>
    <s v=""/>
    <s v=""/>
    <b v="0"/>
    <b v="1"/>
    <s v="⊕"/>
    <s v="⊕"/>
  </r>
  <r>
    <s v="INTRALOG"/>
    <s v="2024-02-10 05:10:20"/>
    <m/>
    <s v="Ignacio Domínguez"/>
    <m/>
    <m/>
    <s v="1141973798"/>
    <s v="Web"/>
    <s v="Signos"/>
    <m/>
    <s v="⊕"/>
    <x v="0"/>
    <n v="4"/>
    <s v="393"/>
    <s v=""/>
    <s v=""/>
    <b v="0"/>
    <b v="1"/>
    <s v="⊕"/>
    <s v="⊕"/>
  </r>
  <r>
    <s v="INTRALOG"/>
    <s v="2024-02-13 04:16:55"/>
    <m/>
    <s v="Marina Vallejos"/>
    <m/>
    <m/>
    <s v="1162758825"/>
    <s v="Web"/>
    <s v="Signos"/>
    <m/>
    <s v="⊕"/>
    <x v="0"/>
    <n v="4"/>
    <s v="394"/>
    <s v=""/>
    <s v=""/>
    <b v="0"/>
    <b v="1"/>
    <s v="⊕"/>
    <s v="⊕"/>
  </r>
  <r>
    <s v="INTRALOG"/>
    <s v="2024-02-13 22:04:21"/>
    <m/>
    <s v="Josemaria Delarrucea"/>
    <m/>
    <m/>
    <s v="1123898320"/>
    <s v="Web"/>
    <s v="Signos"/>
    <m/>
    <s v="⊕"/>
    <x v="0"/>
    <n v="4"/>
    <s v="396"/>
    <s v=""/>
    <s v=""/>
    <b v="0"/>
    <b v="1"/>
    <s v="⊕"/>
    <s v="⊕"/>
  </r>
  <r>
    <s v="INTRALOG"/>
    <s v="2024-02-14 14:16:36"/>
    <m/>
    <s v="Itai Rozenbaum"/>
    <m/>
    <m/>
    <s v="1151412541"/>
    <s v="Web"/>
    <s v="Signos"/>
    <m/>
    <s v="⊕"/>
    <x v="0"/>
    <n v="4"/>
    <s v="397"/>
    <s v=""/>
    <s v=""/>
    <b v="0"/>
    <b v="1"/>
    <s v="⊕"/>
    <s v="⊕"/>
  </r>
  <r>
    <s v="INTRALOG"/>
    <s v="2024-02-14 19:14:12"/>
    <m/>
    <s v="Y MASTRIPPOLITO SRL"/>
    <m/>
    <m/>
    <s v="4521.0166"/>
    <s v="Web"/>
    <s v="Signos"/>
    <m/>
    <s v="⊕"/>
    <x v="0"/>
    <n v="4"/>
    <s v="399"/>
    <s v=""/>
    <s v=""/>
    <b v="0"/>
    <b v="1"/>
    <s v="⊕"/>
    <s v="⊕"/>
  </r>
  <r>
    <s v="INTRALOG"/>
    <s v="2024-02-15 13:15:46"/>
    <m/>
    <s v="Emiliano"/>
    <m/>
    <m/>
    <s v="1132825552"/>
    <s v="Web"/>
    <s v="Signos"/>
    <m/>
    <s v="⊕"/>
    <x v="0"/>
    <n v="4"/>
    <s v="401"/>
    <s v=""/>
    <s v=""/>
    <b v="0"/>
    <b v="1"/>
    <s v="⊕"/>
    <s v="⊕"/>
  </r>
  <r>
    <s v="INTRALOG"/>
    <s v="2024-02-15 14:12:43"/>
    <m/>
    <s v="Martin Castillo"/>
    <m/>
    <m/>
    <s v="42964109"/>
    <s v="Web"/>
    <s v="Signos"/>
    <m/>
    <s v="⊕"/>
    <x v="0"/>
    <n v="4"/>
    <s v="402"/>
    <s v=""/>
    <s v=""/>
    <b v="0"/>
    <b v="1"/>
    <s v="⊕"/>
    <s v="⊕"/>
  </r>
  <r>
    <s v="INTRALOG"/>
    <s v="2024-02-15 14:39:57"/>
    <m/>
    <s v="leandro de gennaro"/>
    <m/>
    <m/>
    <s v="1153832021"/>
    <s v="Web"/>
    <s v="Signos"/>
    <m/>
    <s v="⊕"/>
    <x v="0"/>
    <n v="4"/>
    <s v="404"/>
    <s v=""/>
    <s v=""/>
    <b v="0"/>
    <b v="1"/>
    <s v="⊕"/>
    <s v="⊕"/>
  </r>
  <r>
    <s v="INTRALOG"/>
    <s v="2024-02-15 14:53:49"/>
    <m/>
    <s v="Fernanda Correnti"/>
    <m/>
    <m/>
    <s v="0111533230659"/>
    <s v="Web"/>
    <s v="Signos"/>
    <m/>
    <s v="⊕"/>
    <x v="0"/>
    <n v="4"/>
    <s v="405"/>
    <s v=""/>
    <s v=""/>
    <b v="0"/>
    <b v="1"/>
    <s v="⊕"/>
    <s v="⊕"/>
  </r>
  <r>
    <s v="INTRALOG"/>
    <s v="2024-02-15 14:59:43"/>
    <m/>
    <s v="Carlos Zompa"/>
    <m/>
    <m/>
    <s v="1146734639"/>
    <s v="Web"/>
    <s v="Signos"/>
    <m/>
    <s v="⊕"/>
    <x v="0"/>
    <n v="4"/>
    <s v="406"/>
    <s v=""/>
    <s v=""/>
    <b v="0"/>
    <b v="1"/>
    <s v="⊕"/>
    <s v="⊕"/>
  </r>
  <r>
    <s v="INTRALOG"/>
    <s v="2024-02-15 15:02:05"/>
    <m/>
    <s v="Martin Castillo"/>
    <m/>
    <m/>
    <s v="42964109"/>
    <s v="Web"/>
    <s v="Signos"/>
    <m/>
    <s v="⊕"/>
    <x v="0"/>
    <n v="4"/>
    <s v="407"/>
    <s v=""/>
    <s v=""/>
    <b v="0"/>
    <b v="1"/>
    <s v="⊕"/>
    <s v="⊕"/>
  </r>
  <r>
    <s v="INTRALOG"/>
    <s v="2024-02-15 17:30:17"/>
    <m/>
    <s v="Romina Quevedo"/>
    <m/>
    <m/>
    <s v="1133664865"/>
    <s v="Web"/>
    <s v="Signos"/>
    <m/>
    <s v="⊕"/>
    <x v="0"/>
    <n v="4"/>
    <s v="408"/>
    <s v=""/>
    <s v=""/>
    <b v="0"/>
    <b v="1"/>
    <s v="⊕"/>
    <s v="⊕"/>
  </r>
  <r>
    <s v="INTRALOG"/>
    <s v="2024-02-15 18:28:46"/>
    <m/>
    <s v="Audriculares"/>
    <m/>
    <m/>
    <s v="1123098661"/>
    <s v="Web"/>
    <s v="Signos"/>
    <m/>
    <s v="⊕"/>
    <x v="0"/>
    <n v="4"/>
    <s v="409"/>
    <s v=""/>
    <s v=""/>
    <b v="0"/>
    <b v="1"/>
    <s v="⊕"/>
    <s v="⊕"/>
  </r>
  <r>
    <s v="INTRALOG"/>
    <s v="2024-02-16 16:16:51"/>
    <m/>
    <s v="Mariana Garcia de la Fuente"/>
    <m/>
    <m/>
    <s v="1155242294"/>
    <s v="Web"/>
    <s v="Signos"/>
    <m/>
    <s v="⊕"/>
    <x v="0"/>
    <n v="4"/>
    <s v="410"/>
    <s v=""/>
    <s v=""/>
    <b v="0"/>
    <b v="1"/>
    <s v="⊕"/>
    <s v="⊕"/>
  </r>
  <r>
    <s v="INTRALOG"/>
    <s v="2024-02-18 15:30:11"/>
    <m/>
    <s v="Martina Maymo"/>
    <m/>
    <m/>
    <s v="1132067230"/>
    <s v="Web"/>
    <s v="Signos"/>
    <m/>
    <s v="⊕"/>
    <x v="0"/>
    <n v="4"/>
    <s v="412"/>
    <s v=""/>
    <s v=""/>
    <b v="0"/>
    <b v="1"/>
    <s v="⊕"/>
    <s v="⊕"/>
  </r>
  <r>
    <s v="INTRALOG"/>
    <s v="2024-02-19 16:18:47"/>
    <m/>
    <s v="Maria Fernanda Mattia"/>
    <m/>
    <m/>
    <s v="011-6479-3762"/>
    <s v="Web"/>
    <s v="Signos"/>
    <m/>
    <s v="⊕"/>
    <x v="0"/>
    <n v="4"/>
    <s v="417"/>
    <s v=""/>
    <s v=""/>
    <b v="0"/>
    <b v="1"/>
    <s v="⊕"/>
    <s v="⊕"/>
  </r>
  <r>
    <s v="INTRALOG"/>
    <s v="2024-02-19 19:51:40"/>
    <m/>
    <s v="Daniela Galván"/>
    <m/>
    <m/>
    <s v="1155951416"/>
    <s v="Web"/>
    <s v="Signos"/>
    <m/>
    <s v="⊕"/>
    <x v="0"/>
    <n v="4"/>
    <s v="418"/>
    <s v=""/>
    <s v=""/>
    <b v="0"/>
    <b v="1"/>
    <s v="⊕"/>
    <s v="⊕"/>
  </r>
  <r>
    <s v="INTRALOG"/>
    <s v="2024-02-20 19:25:33"/>
    <m/>
    <s v="Lenny Aronowicz"/>
    <m/>
    <m/>
    <s v="1153861000"/>
    <s v="Web"/>
    <s v="Signos"/>
    <m/>
    <s v="⊕"/>
    <x v="0"/>
    <n v="4"/>
    <s v="420"/>
    <s v=""/>
    <s v=""/>
    <b v="0"/>
    <b v="1"/>
    <s v="⊕"/>
    <s v="⊕"/>
  </r>
  <r>
    <s v="INTRALOG"/>
    <s v="2024-02-21 17:21:07"/>
    <m/>
    <s v="Fabio F Tello"/>
    <m/>
    <m/>
    <s v="11 3104 2140"/>
    <s v="Web"/>
    <s v="Signos"/>
    <m/>
    <s v="⊕"/>
    <x v="0"/>
    <n v="4"/>
    <s v="425"/>
    <s v=""/>
    <s v=""/>
    <b v="0"/>
    <b v="1"/>
    <s v="⊕"/>
    <s v="⊕"/>
  </r>
  <r>
    <s v="INTRALOG"/>
    <s v="2024-02-21 18:54:11"/>
    <m/>
    <s v="Fernández Patricia"/>
    <m/>
    <m/>
    <s v="1157483636"/>
    <s v="Web"/>
    <s v="Signos"/>
    <m/>
    <s v="⊕"/>
    <x v="0"/>
    <n v="4"/>
    <s v="426"/>
    <s v=""/>
    <s v=""/>
    <b v="0"/>
    <b v="1"/>
    <s v="⊕"/>
    <s v="⊕"/>
  </r>
  <r>
    <s v="INTRALOG"/>
    <s v="2024-02-22 01:28:26"/>
    <m/>
    <s v="Dario soria"/>
    <m/>
    <m/>
    <s v="01155059169"/>
    <s v="Web"/>
    <s v="Signos"/>
    <m/>
    <s v="⊕"/>
    <x v="0"/>
    <n v="4"/>
    <s v="427"/>
    <s v=""/>
    <s v=""/>
    <b v="0"/>
    <b v="1"/>
    <s v="⊕"/>
    <s v="⊕"/>
  </r>
  <r>
    <s v="INTRALOG"/>
    <s v="2024-02-22 01:30:40"/>
    <m/>
    <s v="Dario soria"/>
    <m/>
    <m/>
    <s v="1155059169"/>
    <s v="Web"/>
    <s v="Signos"/>
    <m/>
    <s v="⊕"/>
    <x v="0"/>
    <n v="4"/>
    <s v="428"/>
    <s v=""/>
    <s v=""/>
    <b v="0"/>
    <b v="1"/>
    <s v="⊕"/>
    <s v="⊕"/>
  </r>
  <r>
    <s v="INTRALOG"/>
    <s v="2024-02-22 15:05:28"/>
    <m/>
    <s v="Nicolas Herrera"/>
    <m/>
    <m/>
    <s v="11 4144 1123"/>
    <s v="Web"/>
    <s v="Signos"/>
    <m/>
    <s v="⊕"/>
    <x v="0"/>
    <n v="4"/>
    <s v="429"/>
    <s v=""/>
    <s v=""/>
    <b v="0"/>
    <b v="1"/>
    <s v="⊕"/>
    <s v="⊕"/>
  </r>
  <r>
    <s v="INTRALOG"/>
    <s v="2024-02-23 22:45:07"/>
    <m/>
    <s v="Mateo"/>
    <m/>
    <m/>
    <s v="01140892708"/>
    <s v="Web"/>
    <s v="Signos"/>
    <m/>
    <s v="⊕"/>
    <x v="0"/>
    <n v="4"/>
    <s v="432"/>
    <s v=""/>
    <s v=""/>
    <b v="0"/>
    <b v="1"/>
    <s v="⊕"/>
    <s v="⊕"/>
  </r>
  <r>
    <s v="INTRALOG"/>
    <s v="2024-02-26 01:49:31"/>
    <m/>
    <s v="Sebastian Gonzalo"/>
    <m/>
    <m/>
    <s v="1164791232"/>
    <s v="Web"/>
    <s v="Signos"/>
    <m/>
    <s v="⊕"/>
    <x v="0"/>
    <n v="4"/>
    <s v="434"/>
    <s v=""/>
    <s v=""/>
    <b v="0"/>
    <b v="1"/>
    <s v="⊕"/>
    <s v="⊕"/>
  </r>
  <r>
    <s v="INTRALOG"/>
    <s v="2024-02-26 12:26:03"/>
    <m/>
    <s v="BRIAN JOFRE"/>
    <m/>
    <m/>
    <s v="45859600"/>
    <s v="Web"/>
    <s v="Signos"/>
    <m/>
    <s v="⊕"/>
    <x v="0"/>
    <n v="4"/>
    <s v="435"/>
    <s v=""/>
    <s v=""/>
    <b v="0"/>
    <b v="1"/>
    <s v="⊕"/>
    <s v="⊕"/>
  </r>
  <r>
    <s v="INTRALOG"/>
    <s v="2024-02-26 14:21:17"/>
    <m/>
    <s v="Romina Gonzalez"/>
    <m/>
    <m/>
    <s v="2302305500"/>
    <s v="Web"/>
    <s v="Signos"/>
    <m/>
    <s v="⊕"/>
    <x v="0"/>
    <n v="4"/>
    <s v="436"/>
    <s v=""/>
    <s v=""/>
    <b v="0"/>
    <b v="1"/>
    <s v="⊕"/>
    <s v="⊕"/>
  </r>
  <r>
    <s v="INTRALOG"/>
    <s v="2024-02-26 15:13:27"/>
    <m/>
    <s v="Joaquin Sanchez1"/>
    <m/>
    <m/>
    <s v="1161552499"/>
    <s v="Web"/>
    <s v="Signos"/>
    <m/>
    <s v="⊕"/>
    <x v="0"/>
    <n v="4"/>
    <s v="437"/>
    <s v=""/>
    <s v=""/>
    <b v="0"/>
    <b v="1"/>
    <s v="⊕"/>
    <s v="⊕"/>
  </r>
  <r>
    <s v="INTRALOG"/>
    <s v="2024-02-27 11:57:04"/>
    <m/>
    <s v="Alan Adrian olivera"/>
    <m/>
    <m/>
    <s v="1132730017"/>
    <s v="Web"/>
    <s v="Signos"/>
    <m/>
    <s v="⊕"/>
    <x v="0"/>
    <n v="4"/>
    <s v="439"/>
    <s v=""/>
    <s v=""/>
    <b v="0"/>
    <b v="1"/>
    <s v="⊕"/>
    <s v="⊕"/>
  </r>
  <r>
    <s v="INTRALOG"/>
    <s v="2024-02-27 14:06:19"/>
    <m/>
    <s v="LEANDRO BIASELLA"/>
    <m/>
    <m/>
    <s v="1124036789"/>
    <s v="Web"/>
    <s v="Signos"/>
    <m/>
    <s v="⊕"/>
    <x v="0"/>
    <n v="4"/>
    <s v="442"/>
    <s v=""/>
    <s v=""/>
    <b v="0"/>
    <b v="1"/>
    <s v="⊕"/>
    <s v="⊕"/>
  </r>
  <r>
    <s v="INTRALOG"/>
    <s v="2024-02-28 12:38:14"/>
    <m/>
    <s v="christian guevara"/>
    <m/>
    <m/>
    <s v="1156401218"/>
    <s v="Web"/>
    <s v="Signos"/>
    <m/>
    <s v="⊕"/>
    <x v="0"/>
    <n v="4"/>
    <s v="443"/>
    <s v=""/>
    <s v=""/>
    <b v="0"/>
    <b v="1"/>
    <s v="⊕"/>
    <s v="⊕"/>
  </r>
  <r>
    <s v="INTRALOG"/>
    <s v="2024-02-28 13:06:18"/>
    <m/>
    <s v="Tomas Santillan"/>
    <m/>
    <m/>
    <s v="1131131130"/>
    <s v="Web"/>
    <s v="Signos"/>
    <m/>
    <s v="⊕"/>
    <x v="0"/>
    <n v="4"/>
    <s v="444"/>
    <s v=""/>
    <s v=""/>
    <b v="0"/>
    <b v="1"/>
    <s v="⊕"/>
    <s v="⊕"/>
  </r>
  <r>
    <s v="INTRALOG"/>
    <s v="2024-03-01 10:28:48"/>
    <m/>
    <s v="Diego Niebieski"/>
    <m/>
    <m/>
    <s v="1144748000"/>
    <s v="Web"/>
    <s v="Signos"/>
    <m/>
    <s v="⊕"/>
    <x v="0"/>
    <n v="4"/>
    <s v="447"/>
    <s v=""/>
    <s v=""/>
    <b v="0"/>
    <b v="1"/>
    <s v="⊕"/>
    <s v="⊕"/>
  </r>
  <r>
    <s v="INTRALOG"/>
    <s v="2024-03-02 15:45:18"/>
    <m/>
    <s v="Carina Gianelli"/>
    <m/>
    <m/>
    <s v="1150635387"/>
    <s v="Web"/>
    <s v="Signos"/>
    <m/>
    <s v="⊕"/>
    <x v="0"/>
    <n v="4"/>
    <s v="450"/>
    <s v=""/>
    <s v=""/>
    <b v="0"/>
    <b v="1"/>
    <s v="⊕"/>
    <s v="⊕"/>
  </r>
  <r>
    <s v="INTRALOG"/>
    <s v="2024-03-02 16:37:08"/>
    <m/>
    <s v="LORENA C. MELA ROMERO"/>
    <m/>
    <m/>
    <s v="+5491163785952"/>
    <s v="Web"/>
    <s v="Signos"/>
    <m/>
    <s v="⊕"/>
    <x v="0"/>
    <n v="4"/>
    <s v="451"/>
    <s v=""/>
    <s v=""/>
    <b v="0"/>
    <b v="1"/>
    <s v="⊕"/>
    <s v="⊕"/>
  </r>
  <r>
    <s v="INTRALOG"/>
    <s v="2024-03-04 14:15:15"/>
    <m/>
    <s v="Joaquin Lozano"/>
    <m/>
    <m/>
    <s v="1158756260"/>
    <s v="Web"/>
    <s v="Signos"/>
    <m/>
    <s v="⊕"/>
    <x v="0"/>
    <n v="4"/>
    <s v="452"/>
    <s v=""/>
    <s v=""/>
    <b v="0"/>
    <b v="1"/>
    <s v="⊕"/>
    <s v="⊕"/>
  </r>
  <r>
    <s v="INTRALOG"/>
    <s v="2024-03-05 13:31:36"/>
    <m/>
    <s v="Lucas Ledesma"/>
    <m/>
    <m/>
    <s v="1131004690"/>
    <s v="Web"/>
    <s v="Signos"/>
    <m/>
    <s v="⊕"/>
    <x v="0"/>
    <n v="4"/>
    <s v="455"/>
    <s v=""/>
    <s v=""/>
    <b v="0"/>
    <b v="1"/>
    <s v="⊕"/>
    <s v="⊕"/>
  </r>
  <r>
    <s v="INTRALOG"/>
    <s v="2024-03-05 14:43:33"/>
    <m/>
    <s v="Ricardo"/>
    <m/>
    <m/>
    <s v="1157309650"/>
    <s v="Web"/>
    <s v="Signos"/>
    <m/>
    <s v="⊕"/>
    <x v="0"/>
    <n v="4"/>
    <s v="456"/>
    <s v=""/>
    <s v=""/>
    <b v="0"/>
    <b v="1"/>
    <s v="⊕"/>
    <s v="⊕"/>
  </r>
  <r>
    <s v="INTRALOG"/>
    <s v="2024-03-05 15:40:17"/>
    <m/>
    <s v="javier horacio Daporta"/>
    <m/>
    <m/>
    <s v="1156302841"/>
    <s v="Web"/>
    <s v="Signos"/>
    <m/>
    <s v="⊕"/>
    <x v="0"/>
    <n v="4"/>
    <s v="457"/>
    <s v=""/>
    <s v=""/>
    <b v="0"/>
    <b v="1"/>
    <s v="⊕"/>
    <s v="⊕"/>
  </r>
  <r>
    <s v="INTRALOG"/>
    <s v="2024-03-06 03:27:06"/>
    <m/>
    <s v="Juana Muñoz Dargains"/>
    <m/>
    <m/>
    <s v="1140319101"/>
    <s v="Web"/>
    <s v="Signos"/>
    <m/>
    <s v="⊕"/>
    <x v="0"/>
    <n v="4"/>
    <s v="458"/>
    <s v=""/>
    <s v=""/>
    <b v="0"/>
    <b v="1"/>
    <s v="⊕"/>
    <s v="⊕"/>
  </r>
  <r>
    <s v="INTRALOG"/>
    <s v="2024-03-07 14:59:15"/>
    <m/>
    <s v="RUBEN CABRERA"/>
    <m/>
    <m/>
    <s v="1161083719"/>
    <s v="Web"/>
    <s v="Signos"/>
    <m/>
    <s v="⊕"/>
    <x v="0"/>
    <n v="4"/>
    <s v="462"/>
    <s v=""/>
    <s v=""/>
    <b v="0"/>
    <b v="1"/>
    <s v="⊕"/>
    <s v="⊕"/>
  </r>
  <r>
    <s v="INTRALOG"/>
    <s v="2024-03-07 15:03:56"/>
    <m/>
    <s v="paula aviñon"/>
    <m/>
    <m/>
    <s v="47529955"/>
    <s v="Web"/>
    <s v="Signos"/>
    <m/>
    <s v="⊕"/>
    <x v="0"/>
    <n v="4"/>
    <s v="463"/>
    <s v=""/>
    <s v=""/>
    <b v="0"/>
    <b v="1"/>
    <s v="⊕"/>
    <s v="⊕"/>
  </r>
  <r>
    <s v="INTRALOG"/>
    <s v="2024-03-07 21:36:07"/>
    <m/>
    <s v="David"/>
    <m/>
    <m/>
    <s v="1157657846"/>
    <s v="Web"/>
    <s v="Signos"/>
    <m/>
    <s v="⊕"/>
    <x v="0"/>
    <n v="4"/>
    <s v="467"/>
    <s v=""/>
    <s v=""/>
    <b v="0"/>
    <b v="1"/>
    <s v="⊕"/>
    <s v="⊕"/>
  </r>
  <r>
    <s v="INTRALOG"/>
    <s v="2024-03-08 20:22:35"/>
    <m/>
    <s v="Andres Morelli"/>
    <m/>
    <m/>
    <s v="1159118223"/>
    <s v="Web"/>
    <s v="Signos"/>
    <m/>
    <s v="⊕"/>
    <x v="0"/>
    <n v="4"/>
    <s v="470"/>
    <s v=""/>
    <s v=""/>
    <b v="0"/>
    <b v="1"/>
    <s v="⊕"/>
    <s v="⊕"/>
  </r>
  <r>
    <s v="INTRALOG"/>
    <s v="2024-03-08 21:07:57"/>
    <m/>
    <s v="ARIADNA GUASTI"/>
    <m/>
    <m/>
    <s v="1160152249"/>
    <s v="Web"/>
    <s v="Signos"/>
    <m/>
    <s v="⊕"/>
    <x v="0"/>
    <n v="4"/>
    <s v="471"/>
    <s v=""/>
    <s v=""/>
    <b v="0"/>
    <b v="1"/>
    <s v="⊕"/>
    <s v="⊕"/>
  </r>
  <r>
    <s v="INTRALOG"/>
    <s v="2024-03-09 16:38:11"/>
    <m/>
    <s v="Lucas"/>
    <m/>
    <m/>
    <s v="1159241193"/>
    <s v="Web"/>
    <s v="Signos"/>
    <m/>
    <s v="⊕"/>
    <x v="0"/>
    <n v="4"/>
    <s v="472"/>
    <s v=""/>
    <s v=""/>
    <b v="0"/>
    <b v="1"/>
    <s v="⊕"/>
    <s v="⊕"/>
  </r>
  <r>
    <s v="INTRALOG"/>
    <s v="2024-03-12 11:33:51"/>
    <m/>
    <s v="Micaela Rocio Cepeda"/>
    <m/>
    <m/>
    <s v="1123149235"/>
    <s v="Web"/>
    <s v="Signos"/>
    <m/>
    <s v="⊕"/>
    <x v="0"/>
    <n v="4"/>
    <s v="479"/>
    <s v=""/>
    <s v=""/>
    <b v="0"/>
    <b v="1"/>
    <s v="⊕"/>
    <s v="⊕"/>
  </r>
  <r>
    <s v="INTRALOG"/>
    <s v="2024-03-12 12:34:45"/>
    <m/>
    <s v="Alexis Braian Soria"/>
    <m/>
    <m/>
    <s v="1133939793"/>
    <s v="Web"/>
    <s v="Signos"/>
    <m/>
    <s v="⊕"/>
    <x v="0"/>
    <n v="4"/>
    <s v="480"/>
    <s v=""/>
    <s v=""/>
    <b v="0"/>
    <b v="1"/>
    <s v="⊕"/>
    <s v="⊕"/>
  </r>
  <r>
    <s v="INTRALOG"/>
    <s v="2024-03-12 14:33:51"/>
    <m/>
    <s v="NATALIA TÉRMINE"/>
    <m/>
    <m/>
    <s v="1156334899"/>
    <s v="Web"/>
    <s v="Signos"/>
    <m/>
    <s v="⊕"/>
    <x v="0"/>
    <n v="4"/>
    <s v="481"/>
    <s v=""/>
    <s v=""/>
    <b v="0"/>
    <b v="1"/>
    <s v="⊕"/>
    <s v="⊕"/>
  </r>
  <r>
    <s v="INTRALOG"/>
    <s v="2024-03-12 18:58:51"/>
    <m/>
    <s v="agustina sanchez"/>
    <m/>
    <m/>
    <s v="1149163027"/>
    <s v="Web"/>
    <s v="Signos"/>
    <m/>
    <s v="⊕"/>
    <x v="0"/>
    <n v="4"/>
    <s v="483"/>
    <s v=""/>
    <s v=""/>
    <b v="0"/>
    <b v="1"/>
    <s v="⊕"/>
    <s v="⊕"/>
  </r>
  <r>
    <s v="INTRALOG"/>
    <s v="2024-03-13 09:53:37"/>
    <m/>
    <s v="Ana Maria Bollini"/>
    <m/>
    <m/>
    <s v="1131829677"/>
    <s v="Web"/>
    <s v="Signos"/>
    <m/>
    <s v="⊕"/>
    <x v="0"/>
    <n v="4"/>
    <s v="486"/>
    <s v=""/>
    <s v=""/>
    <b v="0"/>
    <b v="1"/>
    <s v="⊕"/>
    <s v="⊕"/>
  </r>
  <r>
    <s v="INTRALOG"/>
    <s v="2024-03-13 15:00:39"/>
    <m/>
    <s v="Brenda Rozenberg"/>
    <m/>
    <m/>
    <s v="1161951402"/>
    <s v="Web"/>
    <s v="Signos"/>
    <m/>
    <s v="⊕"/>
    <x v="0"/>
    <n v="4"/>
    <s v="487"/>
    <s v=""/>
    <s v=""/>
    <b v="0"/>
    <b v="1"/>
    <s v="⊕"/>
    <s v="⊕"/>
  </r>
  <r>
    <s v="INTRALOG"/>
    <s v="2024-03-14 13:54:40"/>
    <m/>
    <s v="Juan Martin Bouvier"/>
    <m/>
    <m/>
    <s v="2323637081"/>
    <s v="Web"/>
    <s v="Signos"/>
    <m/>
    <s v="⊕"/>
    <x v="0"/>
    <n v="4"/>
    <s v="491"/>
    <s v=""/>
    <s v=""/>
    <b v="0"/>
    <b v="1"/>
    <s v="⊕"/>
    <s v="⊕"/>
  </r>
  <r>
    <s v="INTRALOG"/>
    <s v="2024-03-14 14:21:35"/>
    <m/>
    <s v="SEBASTIAN REPETTO"/>
    <m/>
    <m/>
    <s v="1156018562"/>
    <s v="Web"/>
    <s v="Signos"/>
    <m/>
    <s v="⊕"/>
    <x v="0"/>
    <n v="4"/>
    <s v="492"/>
    <s v=""/>
    <s v=""/>
    <b v="0"/>
    <b v="1"/>
    <s v="⊕"/>
    <s v="⊕"/>
  </r>
  <r>
    <s v="INTRALOG"/>
    <s v="2024-03-15 14:49:17"/>
    <m/>
    <s v="Diego Valenti"/>
    <m/>
    <m/>
    <s v="1165218800"/>
    <s v="Web"/>
    <s v="Signos"/>
    <m/>
    <s v="⊕"/>
    <x v="0"/>
    <n v="4"/>
    <s v="494"/>
    <s v=""/>
    <s v=""/>
    <b v="0"/>
    <b v="1"/>
    <s v="⊕"/>
    <s v="⊕"/>
  </r>
  <r>
    <s v="INTRALOG"/>
    <s v="2024-03-15 22:59:18"/>
    <m/>
    <s v="Deyna"/>
    <m/>
    <m/>
    <s v="1157558768"/>
    <s v="Web"/>
    <s v="Signos"/>
    <m/>
    <s v="⊕"/>
    <x v="0"/>
    <n v="4"/>
    <s v="495"/>
    <s v=""/>
    <s v=""/>
    <b v="0"/>
    <b v="1"/>
    <s v="⊕"/>
    <s v="⊕"/>
  </r>
  <r>
    <s v="INTRALOG"/>
    <s v="2024-03-18 17:32:24"/>
    <m/>
    <s v="Eliana Elizabeth Prieto"/>
    <m/>
    <m/>
    <s v="1138594552"/>
    <s v="Web"/>
    <s v="Signos"/>
    <m/>
    <s v="⊕"/>
    <x v="0"/>
    <n v="4"/>
    <s v="496"/>
    <s v=""/>
    <s v=""/>
    <b v="0"/>
    <b v="1"/>
    <s v="⊕"/>
    <s v="⊕"/>
  </r>
  <r>
    <s v="INTRALOG"/>
    <s v="2024-03-19 11:31:03"/>
    <m/>
    <s v="Héctor R Ezpeleta"/>
    <m/>
    <m/>
    <s v="1130245097"/>
    <s v="Web"/>
    <s v="Signos"/>
    <m/>
    <s v="⊕"/>
    <x v="0"/>
    <n v="4"/>
    <s v="497"/>
    <s v=""/>
    <s v=""/>
    <b v="0"/>
    <b v="1"/>
    <s v="⊕"/>
    <s v="⊕"/>
  </r>
  <r>
    <s v="INTRALOG"/>
    <s v="2024-03-19 15:07:49"/>
    <m/>
    <s v="juan griep"/>
    <m/>
    <m/>
    <s v="1166929961"/>
    <s v="Web"/>
    <s v="Signos"/>
    <m/>
    <s v="⊕"/>
    <x v="0"/>
    <n v="4"/>
    <s v="500"/>
    <s v=""/>
    <s v=""/>
    <b v="0"/>
    <b v="1"/>
    <s v="⊕"/>
    <s v="⊕"/>
  </r>
  <r>
    <s v="INTRALOG"/>
    <s v="2024-03-19 17:22:13"/>
    <m/>
    <s v="Jonathan Paganelli"/>
    <m/>
    <m/>
    <s v="1138998107"/>
    <s v="Web"/>
    <s v="Signos"/>
    <m/>
    <s v="⊕"/>
    <x v="0"/>
    <n v="4"/>
    <s v="501"/>
    <s v=""/>
    <s v=""/>
    <b v="0"/>
    <b v="1"/>
    <s v="⊕"/>
    <s v="⊕"/>
  </r>
  <r>
    <s v="INTRALOG"/>
    <s v="2024-03-20 14:53:46"/>
    <m/>
    <s v="Juan Pablo Palladino"/>
    <m/>
    <m/>
    <s v="1123794844"/>
    <s v="Web"/>
    <s v="Signos"/>
    <m/>
    <s v="⊕"/>
    <x v="0"/>
    <n v="4"/>
    <s v="507"/>
    <s v=""/>
    <s v=""/>
    <b v="0"/>
    <b v="1"/>
    <s v="⊕"/>
    <s v="⊕"/>
  </r>
  <r>
    <s v="INTRALOG"/>
    <s v="2024-03-20 16:06:41"/>
    <m/>
    <s v="Gabriela Garbini"/>
    <m/>
    <m/>
    <s v="1539078196"/>
    <s v="Web"/>
    <s v="Signos"/>
    <m/>
    <s v="⊕"/>
    <x v="0"/>
    <n v="4"/>
    <s v="508"/>
    <s v=""/>
    <s v=""/>
    <b v="0"/>
    <b v="1"/>
    <s v="⊕"/>
    <s v="⊕"/>
  </r>
  <r>
    <s v="INTRALOG"/>
    <s v="2024-03-20 18:48:01"/>
    <m/>
    <s v="Sebastian Repetto"/>
    <m/>
    <m/>
    <s v="1156018562"/>
    <s v="Web"/>
    <s v="Signos"/>
    <m/>
    <s v="⊕"/>
    <x v="0"/>
    <n v="4"/>
    <s v="509"/>
    <s v=""/>
    <s v=""/>
    <b v="0"/>
    <b v="1"/>
    <s v="⊕"/>
    <s v="⊕"/>
  </r>
  <r>
    <s v="INTRALOG"/>
    <s v="2024-03-20 21:21:18"/>
    <m/>
    <s v="Guchi Calzados"/>
    <m/>
    <m/>
    <s v="1153132733"/>
    <s v="Web"/>
    <s v="Signos"/>
    <m/>
    <s v="⊕"/>
    <x v="0"/>
    <n v="4"/>
    <s v="511"/>
    <s v=""/>
    <s v=""/>
    <b v="0"/>
    <b v="1"/>
    <s v="⊕"/>
    <s v="⊕"/>
  </r>
  <r>
    <s v="INTRALOG"/>
    <s v="2024-03-21 16:04:16"/>
    <m/>
    <s v="Lourdes Barrionuevo"/>
    <m/>
    <m/>
    <s v="1140962998"/>
    <s v="Web"/>
    <s v="Signos"/>
    <m/>
    <s v="⊕"/>
    <x v="0"/>
    <n v="4"/>
    <s v="515"/>
    <s v=""/>
    <s v=""/>
    <b v="0"/>
    <b v="1"/>
    <s v="⊕"/>
    <s v="⊕"/>
  </r>
  <r>
    <s v="INTRALOG"/>
    <s v="2024-03-22 02:31:37"/>
    <m/>
    <s v="Matías Garay"/>
    <m/>
    <m/>
    <s v="1123434305"/>
    <s v="Web"/>
    <s v="Signos"/>
    <m/>
    <s v="⊕"/>
    <x v="0"/>
    <n v="4"/>
    <s v="518"/>
    <s v=""/>
    <s v=""/>
    <b v="0"/>
    <b v="1"/>
    <s v="⊕"/>
    <s v="⊕"/>
  </r>
  <r>
    <s v="INTRALOG"/>
    <s v="2024-03-25 17:55:30"/>
    <m/>
    <s v="Juan raffaele"/>
    <m/>
    <m/>
    <s v="1135716205"/>
    <s v="Web"/>
    <s v="Signos"/>
    <m/>
    <s v="⊕"/>
    <x v="0"/>
    <n v="4"/>
    <s v="522"/>
    <s v=""/>
    <s v=""/>
    <b v="0"/>
    <b v="1"/>
    <s v="⊕"/>
    <s v="⊕"/>
  </r>
  <r>
    <s v="INTRALOG"/>
    <s v="2024-03-27 14:47:12"/>
    <m/>
    <s v="gabriel pezzolo"/>
    <m/>
    <m/>
    <s v="1130468055"/>
    <s v="Web"/>
    <s v="Signos"/>
    <m/>
    <s v="⊕"/>
    <x v="0"/>
    <n v="4"/>
    <s v="526"/>
    <s v=""/>
    <s v=""/>
    <b v="0"/>
    <b v="1"/>
    <s v="⊕"/>
    <s v="⊕"/>
  </r>
  <r>
    <s v="INTRALOG"/>
    <s v="2024-03-30 19:01:23"/>
    <m/>
    <s v="Cabo blanco"/>
    <m/>
    <m/>
    <s v="11 3930-22591"/>
    <s v="Web"/>
    <s v="Signos"/>
    <m/>
    <s v="⊕"/>
    <x v="0"/>
    <n v="4"/>
    <s v="531"/>
    <s v=""/>
    <s v=""/>
    <b v="0"/>
    <b v="1"/>
    <s v="⊕"/>
    <s v="⊕"/>
  </r>
  <r>
    <s v="INTRALOG"/>
    <s v="2024-04-01 18:51:42"/>
    <m/>
    <s v="Nicolás Ezequiel Ojeda"/>
    <m/>
    <m/>
    <s v="."/>
    <s v="Web"/>
    <s v="Signos"/>
    <m/>
    <s v="⊕"/>
    <x v="0"/>
    <n v="4"/>
    <s v="533"/>
    <s v=""/>
    <s v=""/>
    <b v="0"/>
    <b v="1"/>
    <s v="⊕"/>
    <s v="⊕"/>
  </r>
  <r>
    <s v="INTRALOG"/>
    <s v="2024-04-01 19:15:21"/>
    <m/>
    <s v="Rodrigo santiago casales"/>
    <m/>
    <m/>
    <s v="1154572167"/>
    <s v="Web"/>
    <s v="Signos"/>
    <m/>
    <s v="⊕"/>
    <x v="0"/>
    <n v="4"/>
    <s v="534"/>
    <s v=""/>
    <s v=""/>
    <b v="0"/>
    <b v="1"/>
    <s v="⊕"/>
    <s v="⊕"/>
  </r>
  <r>
    <s v="INTRALOG"/>
    <s v="2024-04-02 18:25:32"/>
    <m/>
    <s v="diego glaubart"/>
    <m/>
    <m/>
    <s v="61306513"/>
    <s v="Web"/>
    <s v="Signos"/>
    <m/>
    <s v="⊕"/>
    <x v="0"/>
    <n v="4"/>
    <s v="535"/>
    <s v=""/>
    <s v=""/>
    <b v="0"/>
    <b v="1"/>
    <s v="⊕"/>
    <s v="⊕"/>
  </r>
  <r>
    <s v="INTRALOG"/>
    <s v="2024-04-02 19:49:51"/>
    <m/>
    <s v="Romina Ferrizo"/>
    <m/>
    <m/>
    <s v="1166228474"/>
    <s v="Web"/>
    <s v="Signos"/>
    <m/>
    <s v="⊕"/>
    <x v="0"/>
    <n v="4"/>
    <s v="536"/>
    <s v=""/>
    <s v=""/>
    <b v="0"/>
    <b v="1"/>
    <s v="⊕"/>
    <s v="⊕"/>
  </r>
  <r>
    <s v="INTRALOG"/>
    <s v="2024-04-02 20:42:14"/>
    <m/>
    <s v="Noguera ornela"/>
    <m/>
    <m/>
    <s v="1126006133"/>
    <s v="Web"/>
    <s v="Signos"/>
    <m/>
    <s v="⊕"/>
    <x v="0"/>
    <n v="4"/>
    <s v="537"/>
    <s v=""/>
    <s v=""/>
    <b v="0"/>
    <b v="1"/>
    <s v="⊕"/>
    <s v="⊕"/>
  </r>
  <r>
    <s v="INTRALOG"/>
    <s v="2024-04-06 17:44:01"/>
    <m/>
    <s v="Kevin lezcano"/>
    <m/>
    <m/>
    <s v="11 2452-9037"/>
    <s v="Web"/>
    <s v="Signos"/>
    <m/>
    <s v="⊕"/>
    <x v="0"/>
    <n v="4"/>
    <s v="539"/>
    <s v=""/>
    <s v=""/>
    <b v="0"/>
    <b v="1"/>
    <s v="⊕"/>
    <s v="⊕"/>
  </r>
  <r>
    <s v="INTRALOG"/>
    <s v="2024-04-06 23:11:57"/>
    <m/>
    <s v="Mariana"/>
    <m/>
    <m/>
    <s v="1132331801"/>
    <s v="Web"/>
    <s v="Signos"/>
    <m/>
    <s v="⊕"/>
    <x v="0"/>
    <n v="4"/>
    <s v="541"/>
    <s v=""/>
    <s v=""/>
    <b v="0"/>
    <b v="1"/>
    <s v="⊕"/>
    <s v="⊕"/>
  </r>
  <r>
    <s v="INTRALOG"/>
    <s v="2024-04-08 00:47:28"/>
    <m/>
    <s v="Ricardo Lucia"/>
    <m/>
    <m/>
    <s v="+5491127889288"/>
    <s v="Web"/>
    <s v="Signos"/>
    <m/>
    <s v="⊕"/>
    <x v="0"/>
    <n v="4"/>
    <s v="542"/>
    <s v=""/>
    <s v=""/>
    <b v="0"/>
    <b v="1"/>
    <s v="⊕"/>
    <s v="⊕"/>
  </r>
  <r>
    <s v="INTRALOG"/>
    <s v="2024-04-08 18:31:39"/>
    <m/>
    <s v="Victoria Regis"/>
    <m/>
    <m/>
    <s v="11 2613-4825"/>
    <s v="Web"/>
    <s v="Signos"/>
    <m/>
    <s v="⊕"/>
    <x v="0"/>
    <n v="4"/>
    <s v="543"/>
    <s v=""/>
    <s v=""/>
    <b v="0"/>
    <b v="1"/>
    <s v="⊕"/>
    <s v="⊕"/>
  </r>
  <r>
    <s v="INTRALOG"/>
    <s v="2024-04-09 12:37:30"/>
    <m/>
    <s v="Héctor lopez"/>
    <m/>
    <m/>
    <s v="1151808975"/>
    <s v="Web"/>
    <s v="Signos"/>
    <m/>
    <s v="⊕"/>
    <x v="0"/>
    <n v="4"/>
    <s v="545"/>
    <s v=""/>
    <s v=""/>
    <b v="0"/>
    <b v="1"/>
    <s v="⊕"/>
    <s v="⊕"/>
  </r>
  <r>
    <s v="INTRALOG"/>
    <s v="2024-04-09 19:33:57"/>
    <m/>
    <s v="Adriana yamila sagardia lucas"/>
    <m/>
    <m/>
    <s v="11 2259-2006"/>
    <s v="Web"/>
    <s v="Signos"/>
    <m/>
    <s v="⊕"/>
    <x v="0"/>
    <n v="4"/>
    <s v="550"/>
    <s v=""/>
    <s v=""/>
    <b v="0"/>
    <b v="1"/>
    <s v="⊕"/>
    <s v="⊕"/>
  </r>
  <r>
    <s v="INTRALOG"/>
    <s v="2024-04-10 09:13:20"/>
    <m/>
    <s v="Jaramillo Jose"/>
    <m/>
    <m/>
    <s v="1144126583"/>
    <s v="Web"/>
    <s v="Signos"/>
    <m/>
    <s v="⊕"/>
    <x v="0"/>
    <n v="4"/>
    <s v="552"/>
    <s v=""/>
    <s v=""/>
    <b v="0"/>
    <b v="1"/>
    <s v="⊕"/>
    <s v="⊕"/>
  </r>
  <r>
    <s v="INTRALOG"/>
    <s v="2024-04-10 16:14:08"/>
    <m/>
    <s v="OSCAR ANTONIO DESANZO"/>
    <m/>
    <m/>
    <s v="01141624483"/>
    <s v="Web"/>
    <s v="Signos"/>
    <m/>
    <s v="⊕"/>
    <x v="0"/>
    <n v="4"/>
    <s v="554"/>
    <s v=""/>
    <s v=""/>
    <b v="0"/>
    <b v="1"/>
    <s v="⊕"/>
    <s v="⊕"/>
  </r>
  <r>
    <s v="INTRALOG"/>
    <s v="2024-04-10 16:38:28"/>
    <m/>
    <s v="YESICA ROCIO BOSSETTI"/>
    <m/>
    <m/>
    <s v="1132906449"/>
    <s v="Web"/>
    <s v="Signos"/>
    <m/>
    <s v="⊕"/>
    <x v="0"/>
    <n v="4"/>
    <s v="555"/>
    <s v=""/>
    <s v=""/>
    <b v="0"/>
    <b v="1"/>
    <s v="⊕"/>
    <s v="⊕"/>
  </r>
  <r>
    <s v="INTRALOG"/>
    <s v="2024-04-11 11:40:36"/>
    <m/>
    <s v="Nicolas morales"/>
    <m/>
    <m/>
    <s v="1123372099"/>
    <s v="Web"/>
    <s v="Signos"/>
    <m/>
    <s v="⊕"/>
    <x v="0"/>
    <n v="4"/>
    <s v="557"/>
    <s v=""/>
    <s v=""/>
    <b v="0"/>
    <b v="1"/>
    <s v="⊕"/>
    <s v="⊕"/>
  </r>
  <r>
    <s v="INTRALOG"/>
    <s v="2024-04-11 23:05:14"/>
    <m/>
    <s v="Thiago Lautaro Barbeito"/>
    <m/>
    <m/>
    <s v="1164900243"/>
    <s v="Web"/>
    <s v="Signos"/>
    <m/>
    <s v="⊕"/>
    <x v="0"/>
    <n v="4"/>
    <s v="561"/>
    <s v=""/>
    <s v=""/>
    <b v="0"/>
    <b v="1"/>
    <s v="⊕"/>
    <s v="⊕"/>
  </r>
  <r>
    <s v="INTRALOG"/>
    <s v="2024-04-13 19:37:34"/>
    <m/>
    <s v="Alan Nicolas loto"/>
    <m/>
    <m/>
    <s v="1131005240"/>
    <s v="Web"/>
    <s v="Signos"/>
    <m/>
    <s v="⊕"/>
    <x v="0"/>
    <n v="4"/>
    <s v="562"/>
    <s v=""/>
    <s v=""/>
    <b v="0"/>
    <b v="1"/>
    <s v="⊕"/>
    <s v="⊕"/>
  </r>
  <r>
    <s v="INTRALOG"/>
    <s v="2024-04-15 15:10:34"/>
    <m/>
    <s v="Silvia"/>
    <m/>
    <m/>
    <s v="115110 8573"/>
    <s v="Web"/>
    <s v="Signos"/>
    <m/>
    <s v="⊕"/>
    <x v="0"/>
    <n v="4"/>
    <s v="564"/>
    <s v=""/>
    <s v=""/>
    <b v="0"/>
    <b v="1"/>
    <s v="⊕"/>
    <s v="⊕"/>
  </r>
  <r>
    <s v="INTRALOG"/>
    <s v="2024-04-15 21:21:45"/>
    <m/>
    <s v="Marcelo nahuel Esteban Garcia"/>
    <m/>
    <m/>
    <s v="1136272140"/>
    <s v="Web"/>
    <s v="Signos"/>
    <m/>
    <s v="⊕"/>
    <x v="0"/>
    <n v="4"/>
    <s v="566"/>
    <s v=""/>
    <s v=""/>
    <b v="0"/>
    <b v="1"/>
    <s v="⊕"/>
    <s v="⊕"/>
  </r>
  <r>
    <s v="INTRALOG"/>
    <s v="2024-04-16 02:32:18"/>
    <m/>
    <s v="Francisco Lagleyze"/>
    <m/>
    <m/>
    <s v="1144368336"/>
    <s v="Web"/>
    <s v="Signos"/>
    <m/>
    <s v="⊕"/>
    <x v="0"/>
    <n v="4"/>
    <s v="567"/>
    <s v=""/>
    <s v=""/>
    <b v="0"/>
    <b v="1"/>
    <s v="⊕"/>
    <s v="⊕"/>
  </r>
  <r>
    <s v="INTRALOG"/>
    <s v="2024-04-16 14:47:03"/>
    <m/>
    <s v="Julieta Gabrielli"/>
    <m/>
    <m/>
    <s v="1170211265"/>
    <s v="Web"/>
    <s v="Signos"/>
    <m/>
    <s v="⊕"/>
    <x v="0"/>
    <n v="4"/>
    <s v="569"/>
    <s v=""/>
    <s v=""/>
    <b v="0"/>
    <b v="1"/>
    <s v="⊕"/>
    <s v="⊕"/>
  </r>
  <r>
    <s v="INTRALOG"/>
    <s v="2024-04-16 17:15:22"/>
    <m/>
    <s v="Victoria Regis"/>
    <m/>
    <m/>
    <s v="11 2613-4825"/>
    <s v="Web"/>
    <s v="Signos"/>
    <m/>
    <s v="⊕"/>
    <x v="0"/>
    <n v="4"/>
    <s v="570"/>
    <s v=""/>
    <s v=""/>
    <b v="0"/>
    <b v="1"/>
    <s v="⊕"/>
    <s v="⊕"/>
  </r>
  <r>
    <s v="INTRALOG"/>
    <s v="2024-04-17 01:35:49"/>
    <m/>
    <s v="Jose Gregorio Higuera Herrera"/>
    <m/>
    <m/>
    <s v="1166713807"/>
    <s v="Web"/>
    <s v="Signos"/>
    <m/>
    <s v="⊕"/>
    <x v="0"/>
    <n v="4"/>
    <s v="573"/>
    <s v=""/>
    <s v=""/>
    <b v="0"/>
    <b v="1"/>
    <s v="⊕"/>
    <s v="⊕"/>
  </r>
  <r>
    <s v="INTRALOG"/>
    <s v="2024-04-17 02:16:01"/>
    <m/>
    <s v="Roberto Gutierrez"/>
    <m/>
    <m/>
    <s v="+5491156528477"/>
    <s v="Web"/>
    <s v="Signos"/>
    <m/>
    <s v="⊕"/>
    <x v="0"/>
    <n v="4"/>
    <s v="574"/>
    <s v=""/>
    <s v=""/>
    <b v="0"/>
    <b v="1"/>
    <s v="⊕"/>
    <s v="⊕"/>
  </r>
  <r>
    <s v="INTRALOG"/>
    <s v="2024-04-17 18:22:15"/>
    <m/>
    <s v="Juan centurion"/>
    <m/>
    <m/>
    <s v="1150517708"/>
    <s v="Web"/>
    <s v="Signos"/>
    <m/>
    <s v="⊕"/>
    <x v="0"/>
    <n v="4"/>
    <s v="577"/>
    <s v=""/>
    <s v=""/>
    <b v="0"/>
    <b v="1"/>
    <s v="⊕"/>
    <s v="⊕"/>
  </r>
  <r>
    <s v="INTRALOG"/>
    <s v="2024-04-17 21:20:58"/>
    <m/>
    <s v="SOL ANGELINI"/>
    <m/>
    <m/>
    <s v="1135739525"/>
    <s v="Web"/>
    <s v="Signos"/>
    <m/>
    <s v="⊕"/>
    <x v="0"/>
    <n v="4"/>
    <s v="578"/>
    <s v=""/>
    <s v=""/>
    <b v="0"/>
    <b v="1"/>
    <s v="⊕"/>
    <s v="⊕"/>
  </r>
  <r>
    <s v="INTRALOG"/>
    <s v="2024-04-18 12:44:08"/>
    <m/>
    <s v="Adrian rojas"/>
    <m/>
    <m/>
    <s v="1165540704"/>
    <s v="Web"/>
    <s v="Signos"/>
    <m/>
    <s v="⊕"/>
    <x v="0"/>
    <n v="4"/>
    <s v="580"/>
    <s v=""/>
    <s v=""/>
    <b v="0"/>
    <b v="1"/>
    <s v="⊕"/>
    <s v="⊕"/>
  </r>
  <r>
    <s v="INTRALOG"/>
    <s v="2024-04-18 18:57:26"/>
    <m/>
    <s v="Denise Torossian"/>
    <m/>
    <m/>
    <s v="1158776199"/>
    <s v="Web"/>
    <s v="Signos"/>
    <m/>
    <s v="⊕"/>
    <x v="0"/>
    <n v="4"/>
    <s v="582"/>
    <s v=""/>
    <s v=""/>
    <b v="0"/>
    <b v="1"/>
    <s v="⊕"/>
    <s v="⊕"/>
  </r>
  <r>
    <s v="INTRALOG"/>
    <s v="2024-04-19 14:42:58"/>
    <m/>
    <s v="Tomas Vukojicic"/>
    <m/>
    <m/>
    <s v="+5491136254358"/>
    <s v="Web"/>
    <s v="Signos"/>
    <m/>
    <s v="⊕"/>
    <x v="0"/>
    <n v="4"/>
    <s v="583"/>
    <s v=""/>
    <s v=""/>
    <b v="0"/>
    <b v="1"/>
    <s v="⊕"/>
    <s v="⊕"/>
  </r>
  <r>
    <s v="INTRALOG"/>
    <s v="2024-04-19 16:47:35"/>
    <m/>
    <s v="Santiago Muñoz"/>
    <m/>
    <m/>
    <s v="1162694410"/>
    <s v="Web"/>
    <s v="Signos"/>
    <m/>
    <s v="⊕"/>
    <x v="0"/>
    <n v="4"/>
    <s v="585"/>
    <s v=""/>
    <s v=""/>
    <b v="0"/>
    <b v="1"/>
    <s v="⊕"/>
    <s v="⊕"/>
  </r>
  <r>
    <s v="INTRALOG"/>
    <s v="2024-04-22 16:51:44"/>
    <m/>
    <s v="Chaparro césar"/>
    <m/>
    <m/>
    <s v="1156135120"/>
    <s v="Web"/>
    <s v="Signos"/>
    <m/>
    <s v="⊕"/>
    <x v="0"/>
    <n v="4"/>
    <s v="587"/>
    <s v=""/>
    <s v=""/>
    <b v="0"/>
    <b v="1"/>
    <s v="⊕"/>
    <s v="⊕"/>
  </r>
  <r>
    <s v="INTRALOG"/>
    <s v="2024-04-22 18:50:06"/>
    <m/>
    <s v="Fabián Ortega"/>
    <m/>
    <m/>
    <s v="11 40866964"/>
    <s v="Web"/>
    <s v="Signos"/>
    <m/>
    <s v="⊕"/>
    <x v="0"/>
    <n v="4"/>
    <s v="590"/>
    <s v=""/>
    <s v=""/>
    <b v="0"/>
    <b v="1"/>
    <s v="⊕"/>
    <s v="⊕"/>
  </r>
  <r>
    <s v="INTRALOG"/>
    <s v="2024-04-23 12:21:49"/>
    <m/>
    <s v="FACUNDO ESTEBANEZ"/>
    <m/>
    <m/>
    <s v="1164964805"/>
    <s v="Web"/>
    <s v="Signos"/>
    <m/>
    <s v="⊕"/>
    <x v="0"/>
    <n v="4"/>
    <s v="592"/>
    <s v=""/>
    <s v=""/>
    <b v="0"/>
    <b v="1"/>
    <s v="⊕"/>
    <s v="⊕"/>
  </r>
  <r>
    <s v="INTRALOG"/>
    <s v="2024-04-23 18:36:24"/>
    <m/>
    <s v="Lucia Russo"/>
    <m/>
    <m/>
    <s v="1157480897"/>
    <s v="Web"/>
    <s v="Signos"/>
    <m/>
    <s v="⊕"/>
    <x v="0"/>
    <n v="4"/>
    <s v="593"/>
    <s v=""/>
    <s v=""/>
    <b v="0"/>
    <b v="1"/>
    <s v="⊕"/>
    <s v="⊕"/>
  </r>
  <r>
    <s v="INTRALOG"/>
    <s v="2024-04-24 16:31:32"/>
    <m/>
    <s v="Santiago Liverotti"/>
    <m/>
    <m/>
    <s v="1131741603"/>
    <s v="Web"/>
    <s v="Signos"/>
    <m/>
    <s v="⊕"/>
    <x v="0"/>
    <n v="4"/>
    <s v="599"/>
    <s v=""/>
    <s v=""/>
    <b v="0"/>
    <b v="1"/>
    <s v="⊕"/>
    <s v="⊕"/>
  </r>
  <r>
    <s v="INTRALOG"/>
    <s v="2024-04-24 23:17:10"/>
    <m/>
    <s v="Sebastian Cacchione"/>
    <m/>
    <m/>
    <s v="1136146803"/>
    <s v="Web"/>
    <s v="Signos"/>
    <m/>
    <s v="⊕"/>
    <x v="0"/>
    <n v="4"/>
    <s v="601"/>
    <s v=""/>
    <s v=""/>
    <b v="0"/>
    <b v="1"/>
    <s v="⊕"/>
    <s v="⊕"/>
  </r>
  <r>
    <s v="INTRALOG"/>
    <s v="2024-04-25 15:33:42"/>
    <m/>
    <s v="Miriam Polack"/>
    <m/>
    <m/>
    <s v="45731653"/>
    <s v="Web"/>
    <s v="Signos"/>
    <m/>
    <s v="⊕"/>
    <x v="0"/>
    <n v="4"/>
    <s v="605"/>
    <s v=""/>
    <s v=""/>
    <b v="0"/>
    <b v="1"/>
    <s v="⊕"/>
    <s v="⊕"/>
  </r>
  <r>
    <s v="INTRALOG"/>
    <s v="2024-04-25 17:22:07"/>
    <m/>
    <s v="Yamila Andrine"/>
    <m/>
    <m/>
    <s v="011-15-68247203"/>
    <s v="Web"/>
    <s v="Signos"/>
    <m/>
    <s v="⊕"/>
    <x v="0"/>
    <n v="4"/>
    <s v="606"/>
    <s v=""/>
    <s v=""/>
    <b v="0"/>
    <b v="1"/>
    <s v="⊕"/>
    <s v="⊕"/>
  </r>
  <r>
    <s v="INTRALOG"/>
    <s v="2024-04-26 17:02:45"/>
    <m/>
    <s v="Javier"/>
    <m/>
    <m/>
    <s v="01141709419"/>
    <s v="Web"/>
    <s v="Signos"/>
    <m/>
    <s v="⊕"/>
    <x v="0"/>
    <n v="4"/>
    <s v="608"/>
    <s v=""/>
    <s v=""/>
    <b v="0"/>
    <b v="1"/>
    <s v="⊕"/>
    <s v="⊕"/>
  </r>
  <r>
    <s v="INTRALOG"/>
    <s v="2024-04-28 22:29:08"/>
    <m/>
    <s v="Cecilia"/>
    <m/>
    <m/>
    <s v="01145574975"/>
    <s v="Web"/>
    <s v="Signos"/>
    <m/>
    <s v="⊕"/>
    <x v="0"/>
    <n v="4"/>
    <s v="609"/>
    <s v=""/>
    <s v=""/>
    <b v="0"/>
    <b v="1"/>
    <s v="⊕"/>
    <s v="⊕"/>
  </r>
  <r>
    <s v="INTRALOG"/>
    <s v="2024-04-30 13:26:02"/>
    <m/>
    <s v="Patricio Albarracín"/>
    <m/>
    <m/>
    <s v="1159067987"/>
    <s v="Web"/>
    <s v="Signos"/>
    <m/>
    <s v="⊕"/>
    <x v="0"/>
    <n v="4"/>
    <s v="614"/>
    <s v=""/>
    <s v=""/>
    <b v="0"/>
    <b v="1"/>
    <s v="⊕"/>
    <s v="⊕"/>
  </r>
  <r>
    <s v="INTRALOG"/>
    <s v="2024-04-30 16:51:51"/>
    <m/>
    <s v="Norberto Ciafardini"/>
    <m/>
    <m/>
    <s v="1167254414"/>
    <s v="Web"/>
    <s v="Signos"/>
    <m/>
    <s v="⊕"/>
    <x v="0"/>
    <n v="4"/>
    <s v="617"/>
    <s v=""/>
    <s v=""/>
    <b v="0"/>
    <b v="1"/>
    <s v="⊕"/>
    <s v="⊕"/>
  </r>
  <r>
    <s v="INTRALOG"/>
    <s v="2024-04-30 22:21:47"/>
    <m/>
    <s v="Leila texeira"/>
    <m/>
    <m/>
    <s v="1130862804"/>
    <s v="Web"/>
    <s v="Signos"/>
    <m/>
    <s v="⊕"/>
    <x v="0"/>
    <n v="4"/>
    <s v="619"/>
    <s v=""/>
    <s v=""/>
    <b v="0"/>
    <b v="1"/>
    <s v="⊕"/>
    <s v="⊕"/>
  </r>
  <r>
    <s v="INTRALOG"/>
    <s v="2024-05-02 04:36:24"/>
    <m/>
    <s v="Eliseo romero"/>
    <m/>
    <m/>
    <s v="1130176865"/>
    <s v="Web"/>
    <s v="Signos"/>
    <m/>
    <s v="⊕"/>
    <x v="0"/>
    <n v="4"/>
    <s v="620"/>
    <s v=""/>
    <s v=""/>
    <b v="0"/>
    <b v="1"/>
    <s v="⊕"/>
    <s v="⊕"/>
  </r>
  <r>
    <s v="INTRALOG"/>
    <s v="2024-05-02 11:29:42"/>
    <m/>
    <s v="Lizondo"/>
    <m/>
    <m/>
    <s v="2216198948"/>
    <s v="Web"/>
    <s v="Signos"/>
    <m/>
    <s v="⊕"/>
    <x v="0"/>
    <n v="4"/>
    <s v="621"/>
    <s v=""/>
    <s v=""/>
    <b v="0"/>
    <b v="1"/>
    <s v="⊕"/>
    <s v="⊕"/>
  </r>
  <r>
    <s v="INTRALOG"/>
    <s v="2024-05-02 18:09:37"/>
    <m/>
    <s v="Marcos Chamorro"/>
    <m/>
    <m/>
    <s v="1133678397"/>
    <s v="Web"/>
    <s v="Signos"/>
    <m/>
    <s v="⊕"/>
    <x v="0"/>
    <n v="4"/>
    <s v="624"/>
    <s v=""/>
    <s v=""/>
    <b v="0"/>
    <b v="1"/>
    <s v="⊕"/>
    <s v="⊕"/>
  </r>
  <r>
    <s v="INTRALOG"/>
    <s v="2024-05-06 14:25:43"/>
    <m/>
    <s v="Luis Alfredo Ramayo"/>
    <m/>
    <m/>
    <s v="1132819852"/>
    <s v="Web"/>
    <s v="Signos"/>
    <m/>
    <s v="⊕"/>
    <x v="0"/>
    <n v="4"/>
    <s v="629"/>
    <s v=""/>
    <s v=""/>
    <b v="0"/>
    <b v="1"/>
    <s v="⊕"/>
    <s v="⊕"/>
  </r>
  <r>
    <s v="INTRALOG"/>
    <s v="2024-05-06 16:05:54"/>
    <m/>
    <s v="nicolas cordoba"/>
    <m/>
    <m/>
    <s v="1133326798"/>
    <s v="Web"/>
    <s v="Signos"/>
    <m/>
    <s v="⊕"/>
    <x v="0"/>
    <n v="4"/>
    <s v="630"/>
    <s v=""/>
    <s v=""/>
    <b v="0"/>
    <b v="1"/>
    <s v="⊕"/>
    <s v="⊕"/>
  </r>
  <r>
    <s v="INTRALOG"/>
    <s v="2024-05-06 17:14:29"/>
    <m/>
    <s v="Samir"/>
    <m/>
    <m/>
    <s v="1155721094"/>
    <s v="Web"/>
    <s v="Signos"/>
    <m/>
    <s v="⊕"/>
    <x v="0"/>
    <n v="4"/>
    <s v="631"/>
    <s v=""/>
    <s v=""/>
    <b v="0"/>
    <b v="1"/>
    <s v="⊕"/>
    <s v="⊕"/>
  </r>
  <r>
    <s v="INTRALOG"/>
    <s v="2024-05-06 18:43:26"/>
    <m/>
    <s v="Martin Perez"/>
    <m/>
    <m/>
    <s v="1153136317"/>
    <s v="Web"/>
    <s v="Signos"/>
    <m/>
    <s v="⊕"/>
    <x v="0"/>
    <n v="4"/>
    <s v="632"/>
    <s v=""/>
    <s v=""/>
    <b v="0"/>
    <b v="1"/>
    <s v="⊕"/>
    <s v="⊕"/>
  </r>
  <r>
    <s v="INTRALOG"/>
    <s v="2024-05-06 19:15:34"/>
    <m/>
    <s v="blanco ricardo"/>
    <m/>
    <m/>
    <s v="1167912767"/>
    <s v="Web"/>
    <s v="Signos"/>
    <m/>
    <s v="⊕"/>
    <x v="0"/>
    <n v="4"/>
    <s v="633"/>
    <s v=""/>
    <s v=""/>
    <b v="0"/>
    <b v="1"/>
    <s v="⊕"/>
    <s v="⊕"/>
  </r>
  <r>
    <s v="INTRALOG"/>
    <s v="2024-05-07 13:12:47"/>
    <m/>
    <s v="German Morales"/>
    <m/>
    <m/>
    <s v="1169829565"/>
    <s v="Web"/>
    <s v="Signos"/>
    <m/>
    <s v="⊕"/>
    <x v="0"/>
    <n v="4"/>
    <s v="635"/>
    <s v=""/>
    <s v=""/>
    <b v="0"/>
    <b v="1"/>
    <s v="⊕"/>
    <s v="⊕"/>
  </r>
  <r>
    <s v="INTRALOG"/>
    <s v="2024-05-07 19:12:47"/>
    <m/>
    <s v="nathalie villante"/>
    <m/>
    <m/>
    <s v="1156643825"/>
    <s v="Web"/>
    <s v="Signos"/>
    <m/>
    <s v="⊕"/>
    <x v="0"/>
    <n v="4"/>
    <s v="637"/>
    <s v=""/>
    <s v=""/>
    <b v="0"/>
    <b v="1"/>
    <s v="⊕"/>
    <s v="⊕"/>
  </r>
  <r>
    <s v="INTRALOG"/>
    <s v="2024-05-08 23:11:59"/>
    <m/>
    <s v="Angel  Ferreira"/>
    <m/>
    <m/>
    <s v="+1124552809"/>
    <s v="Web"/>
    <s v="Signos"/>
    <m/>
    <s v="⊕"/>
    <x v="0"/>
    <n v="4"/>
    <s v="642"/>
    <s v=""/>
    <s v=""/>
    <b v="0"/>
    <b v="1"/>
    <s v="⊕"/>
    <s v="⊕"/>
  </r>
  <r>
    <s v="INTRALOG"/>
    <s v="2024-05-09 19:17:08"/>
    <m/>
    <s v="Camila"/>
    <m/>
    <m/>
    <s v="1164411700"/>
    <s v="Web"/>
    <s v="Signos"/>
    <m/>
    <s v="⊕"/>
    <x v="0"/>
    <n v="4"/>
    <s v="645"/>
    <s v=""/>
    <s v=""/>
    <b v="0"/>
    <b v="1"/>
    <s v="⊕"/>
    <s v="⊕"/>
  </r>
  <r>
    <s v="INTRALOG"/>
    <s v="2024-05-14 16:59:53"/>
    <m/>
    <s v="Laura Arriola"/>
    <m/>
    <m/>
    <s v="11317471445"/>
    <s v="Web"/>
    <s v="Signos"/>
    <m/>
    <s v="⊕"/>
    <x v="0"/>
    <n v="4"/>
    <s v="651"/>
    <s v=""/>
    <s v=""/>
    <b v="0"/>
    <b v="1"/>
    <s v="⊕"/>
    <s v="⊕"/>
  </r>
  <r>
    <s v="INTRALOG"/>
    <s v="2024-05-14 18:34:53"/>
    <m/>
    <s v="Joaquin Gebauer"/>
    <m/>
    <m/>
    <s v="1169717700"/>
    <s v="Web"/>
    <s v="Signos"/>
    <m/>
    <s v="⊕"/>
    <x v="0"/>
    <n v="4"/>
    <s v="653"/>
    <s v=""/>
    <s v=""/>
    <b v="0"/>
    <b v="1"/>
    <s v="⊕"/>
    <s v="⊕"/>
  </r>
  <r>
    <s v="INTRALOG"/>
    <s v="2024-05-15 12:19:18"/>
    <m/>
    <s v="Nicolás Kuttel"/>
    <m/>
    <m/>
    <s v="1127855387"/>
    <s v="Web"/>
    <s v="Signos"/>
    <m/>
    <s v="⊕"/>
    <x v="0"/>
    <n v="4"/>
    <s v="655"/>
    <s v=""/>
    <s v=""/>
    <b v="0"/>
    <b v="1"/>
    <s v="⊕"/>
    <s v="⊕"/>
  </r>
  <r>
    <s v="INTRALOG"/>
    <s v="2024-05-16 01:06:41"/>
    <m/>
    <s v="Walter Godoy"/>
    <m/>
    <m/>
    <s v="1136493530"/>
    <s v="Web"/>
    <s v="Signos"/>
    <m/>
    <s v="⊕"/>
    <x v="0"/>
    <n v="4"/>
    <s v="670"/>
    <s v=""/>
    <s v=""/>
    <b v="0"/>
    <b v="1"/>
    <s v="⊕"/>
    <s v="⊕"/>
  </r>
  <r>
    <s v="INTRALOG"/>
    <s v="2024-05-16 12:01:16"/>
    <m/>
    <s v="carlos martinez"/>
    <m/>
    <m/>
    <s v="1140792546"/>
    <s v="Web"/>
    <s v="Signos"/>
    <m/>
    <s v="⊕"/>
    <x v="0"/>
    <n v="4"/>
    <s v="671"/>
    <s v=""/>
    <s v=""/>
    <b v="0"/>
    <b v="1"/>
    <s v="⊕"/>
    <s v="⊕"/>
  </r>
  <r>
    <s v="INTRALOG"/>
    <s v="2024-05-17 13:27:41"/>
    <m/>
    <s v="Antonella Poncini"/>
    <m/>
    <m/>
    <s v="1111"/>
    <s v="Web"/>
    <s v="Signos"/>
    <m/>
    <s v="⊕"/>
    <x v="0"/>
    <n v="4"/>
    <s v="675"/>
    <s v=""/>
    <s v=""/>
    <b v="0"/>
    <b v="1"/>
    <s v="⊕"/>
    <s v="⊕"/>
  </r>
  <r>
    <s v="INTRALOG"/>
    <s v="2024-05-17 14:49:30"/>
    <m/>
    <s v="Valentin Diego Fiore Saraceni"/>
    <m/>
    <m/>
    <s v="11 2391 5543"/>
    <s v="Web"/>
    <s v="Signos"/>
    <m/>
    <s v="⊕"/>
    <x v="0"/>
    <n v="4"/>
    <s v="676"/>
    <s v=""/>
    <s v=""/>
    <b v="0"/>
    <b v="1"/>
    <s v="⊕"/>
    <s v="⊕"/>
  </r>
  <r>
    <s v="INTRALOG"/>
    <s v="2024-05-18 16:36:52"/>
    <m/>
    <s v="Miguel angel podesta"/>
    <m/>
    <m/>
    <s v="1149861557"/>
    <s v="Web"/>
    <s v="Signos"/>
    <m/>
    <s v="⊕"/>
    <x v="0"/>
    <n v="4"/>
    <s v="677"/>
    <s v=""/>
    <s v=""/>
    <b v="0"/>
    <b v="1"/>
    <s v="⊕"/>
    <s v="⊕"/>
  </r>
  <r>
    <s v="INTRALOG"/>
    <s v="2024-05-21 15:20:49"/>
    <m/>
    <s v="Rodrigo Alejandro Abelleira"/>
    <m/>
    <m/>
    <s v="1134768433"/>
    <s v="Web"/>
    <s v="Signos"/>
    <m/>
    <s v="⊕"/>
    <x v="0"/>
    <n v="4"/>
    <s v="678"/>
    <s v=""/>
    <s v=""/>
    <b v="0"/>
    <b v="1"/>
    <s v="⊕"/>
    <s v="⊕"/>
  </r>
  <r>
    <s v="INTRALOG"/>
    <s v="2024-05-21 15:47:55"/>
    <m/>
    <s v="Carlos emanuel Rodríguez"/>
    <m/>
    <m/>
    <s v="1132274305"/>
    <s v="Web"/>
    <s v="Signos"/>
    <m/>
    <s v="⊕"/>
    <x v="0"/>
    <n v="4"/>
    <s v="679"/>
    <s v=""/>
    <s v=""/>
    <b v="0"/>
    <b v="1"/>
    <s v="⊕"/>
    <s v="⊕"/>
  </r>
  <r>
    <s v="INTRALOG"/>
    <s v="2024-05-22 12:41:47"/>
    <m/>
    <s v="Alexia Aline Gedikian"/>
    <m/>
    <m/>
    <s v="+541151783030"/>
    <s v="Web"/>
    <s v="Signos"/>
    <m/>
    <s v="⊕"/>
    <x v="0"/>
    <n v="4"/>
    <s v="680"/>
    <s v=""/>
    <s v=""/>
    <b v="0"/>
    <b v="1"/>
    <s v="⊕"/>
    <s v="⊕"/>
  </r>
  <r>
    <s v="INTRALOG"/>
    <s v="2024-05-22 14:18:25"/>
    <m/>
    <s v="HECTOR"/>
    <m/>
    <m/>
    <s v="1132654845"/>
    <s v="Web"/>
    <s v="Signos"/>
    <m/>
    <s v="⊕"/>
    <x v="0"/>
    <n v="4"/>
    <s v="682"/>
    <s v=""/>
    <s v=""/>
    <b v="0"/>
    <b v="1"/>
    <s v="⊕"/>
    <s v="⊕"/>
  </r>
  <r>
    <s v="INTRALOG"/>
    <s v="2024-05-23 18:10:17"/>
    <m/>
    <s v="Jesica Zacharczuk"/>
    <m/>
    <m/>
    <s v="1156065407"/>
    <s v="Web"/>
    <s v="Signos"/>
    <m/>
    <s v="⊕"/>
    <x v="0"/>
    <n v="4"/>
    <s v="685"/>
    <s v=""/>
    <s v=""/>
    <b v="0"/>
    <b v="1"/>
    <s v="⊕"/>
    <s v="⊕"/>
  </r>
  <r>
    <s v="INTRALOG"/>
    <s v="2024-05-24 12:31:18"/>
    <m/>
    <s v="pablo chmielewski"/>
    <m/>
    <m/>
    <s v="58708622"/>
    <s v="Web"/>
    <s v="Signos"/>
    <m/>
    <s v="⊕"/>
    <x v="0"/>
    <n v="4"/>
    <s v="688"/>
    <s v=""/>
    <s v=""/>
    <b v="0"/>
    <b v="1"/>
    <s v="⊕"/>
    <s v="⊕"/>
  </r>
  <r>
    <s v="INTRALOG"/>
    <s v="2024-05-24 15:34:40"/>
    <m/>
    <s v="Solana Ollivier"/>
    <m/>
    <m/>
    <s v="1138067517"/>
    <s v="Web"/>
    <s v="Signos"/>
    <m/>
    <s v="⊕"/>
    <x v="0"/>
    <n v="4"/>
    <s v="689"/>
    <s v=""/>
    <s v=""/>
    <b v="0"/>
    <b v="1"/>
    <s v="⊕"/>
    <s v="⊕"/>
  </r>
  <r>
    <s v="INTRALOG"/>
    <s v="2024-05-24 17:17:58"/>
    <m/>
    <s v="Gael"/>
    <m/>
    <m/>
    <s v="1123956257"/>
    <s v="Web"/>
    <s v="Signos"/>
    <m/>
    <s v="⊕"/>
    <x v="0"/>
    <n v="4"/>
    <s v="691"/>
    <s v=""/>
    <s v=""/>
    <b v="0"/>
    <b v="1"/>
    <s v="⊕"/>
    <s v="⊕"/>
  </r>
  <r>
    <s v="INTRALOG"/>
    <s v="2024-05-24 19:15:43"/>
    <m/>
    <s v="cristian cruz"/>
    <m/>
    <m/>
    <s v="1155250178"/>
    <s v="Web"/>
    <s v="Signos"/>
    <m/>
    <s v="⊕"/>
    <x v="0"/>
    <n v="4"/>
    <s v="692"/>
    <s v=""/>
    <s v=""/>
    <b v="0"/>
    <b v="1"/>
    <s v="⊕"/>
    <s v="⊕"/>
  </r>
  <r>
    <s v="INTRALOG"/>
    <s v="2024-05-28 12:54:03"/>
    <m/>
    <s v="mariano rozenblum"/>
    <m/>
    <m/>
    <s v="1166808396"/>
    <s v="Web"/>
    <s v="Signos"/>
    <m/>
    <s v="⊕"/>
    <x v="0"/>
    <n v="4"/>
    <s v="696"/>
    <s v=""/>
    <s v=""/>
    <b v="0"/>
    <b v="1"/>
    <s v="⊕"/>
    <s v="⊕"/>
  </r>
  <r>
    <s v="INTRALOG"/>
    <s v="2024-05-30 14:12:11"/>
    <m/>
    <s v="JORGELINA DONOFRIO"/>
    <m/>
    <m/>
    <s v="1161152323"/>
    <s v="Web"/>
    <s v="Signos"/>
    <m/>
    <s v="⊕"/>
    <x v="0"/>
    <n v="4"/>
    <s v="699"/>
    <s v=""/>
    <s v=""/>
    <b v="0"/>
    <b v="1"/>
    <s v="⊕"/>
    <s v="⊕"/>
  </r>
  <r>
    <s v="INTRALOG"/>
    <s v="2024-05-30 15:04:19"/>
    <m/>
    <s v="Vanesa Sandoval"/>
    <m/>
    <m/>
    <s v="1139116707"/>
    <s v="Web"/>
    <s v="Signos"/>
    <m/>
    <s v="⊕"/>
    <x v="0"/>
    <n v="4"/>
    <s v="700"/>
    <s v=""/>
    <s v=""/>
    <b v="0"/>
    <b v="1"/>
    <s v="⊕"/>
    <s v="⊕"/>
  </r>
  <r>
    <s v="INTRALOG"/>
    <s v="2024-05-31 15:14:05"/>
    <m/>
    <s v="Lautaro Leandro Palavecino"/>
    <m/>
    <m/>
    <s v="11 6905-4141"/>
    <s v="Web"/>
    <s v="Signos"/>
    <m/>
    <s v="⊕"/>
    <x v="0"/>
    <n v="4"/>
    <s v="705"/>
    <s v=""/>
    <s v=""/>
    <b v="0"/>
    <b v="1"/>
    <s v="⊕"/>
    <s v="⊕"/>
  </r>
  <r>
    <s v="INTRALOG"/>
    <s v="2024-05-31 15:38:47"/>
    <m/>
    <s v="Goldstoff Mario"/>
    <m/>
    <m/>
    <s v="1144484433"/>
    <s v="Web"/>
    <s v="Signos"/>
    <m/>
    <s v="⊕"/>
    <x v="0"/>
    <n v="4"/>
    <s v="706"/>
    <s v=""/>
    <s v=""/>
    <b v="0"/>
    <b v="1"/>
    <s v="⊕"/>
    <s v="⊕"/>
  </r>
  <r>
    <s v="INTRALOG"/>
    <s v="2024-05-31 17:32:27"/>
    <m/>
    <s v="Nicolas Agustin Medina"/>
    <m/>
    <m/>
    <s v="3487511371"/>
    <s v="Web"/>
    <s v="Signos"/>
    <m/>
    <s v="⊕"/>
    <x v="0"/>
    <n v="4"/>
    <s v="707"/>
    <s v=""/>
    <s v=""/>
    <b v="0"/>
    <b v="1"/>
    <s v="⊕"/>
    <s v="⊕"/>
  </r>
  <r>
    <s v="INTRALOG"/>
    <s v="2024-05-31 17:53:54"/>
    <m/>
    <s v="Natalia Babenko"/>
    <m/>
    <m/>
    <s v="1150455894"/>
    <s v="Web"/>
    <s v="Signos"/>
    <m/>
    <s v="⊕"/>
    <x v="0"/>
    <n v="4"/>
    <s v="708"/>
    <s v=""/>
    <s v=""/>
    <b v="0"/>
    <b v="1"/>
    <s v="⊕"/>
    <s v="⊕"/>
  </r>
  <r>
    <s v="INTRALOG"/>
    <s v="2024-05-31 19:25:49"/>
    <m/>
    <s v="Carolina Barros"/>
    <m/>
    <m/>
    <s v="1137638179"/>
    <s v="Web"/>
    <s v="Signos"/>
    <m/>
    <s v="⊕"/>
    <x v="0"/>
    <n v="4"/>
    <s v="709"/>
    <s v=""/>
    <s v=""/>
    <b v="0"/>
    <b v="1"/>
    <s v="⊕"/>
    <s v="⊕"/>
  </r>
  <r>
    <s v="INTRALOG"/>
    <s v="2024-06-01 11:08:42"/>
    <m/>
    <s v="Carla"/>
    <m/>
    <m/>
    <s v="1136059033"/>
    <s v="Web"/>
    <s v="Signos"/>
    <m/>
    <s v="⊕"/>
    <x v="0"/>
    <n v="4"/>
    <s v="710"/>
    <s v=""/>
    <s v=""/>
    <b v="0"/>
    <b v="1"/>
    <s v="⊕"/>
    <s v="⊕"/>
  </r>
  <r>
    <s v="INTRALOG"/>
    <s v="2024-06-03 14:23:28"/>
    <m/>
    <s v="MARIANO GIACOLETTO"/>
    <m/>
    <m/>
    <s v="1160428787"/>
    <s v="Web"/>
    <s v="Signos"/>
    <m/>
    <s v="⊕"/>
    <x v="0"/>
    <n v="4"/>
    <s v="712"/>
    <s v=""/>
    <s v=""/>
    <b v="0"/>
    <b v="1"/>
    <s v="⊕"/>
    <s v="⊕"/>
  </r>
  <r>
    <s v="INTRALOG"/>
    <s v="2024-06-03 15:29:34"/>
    <m/>
    <s v="Ciro ovejero"/>
    <m/>
    <m/>
    <s v="1132427451"/>
    <s v="Web"/>
    <s v="Signos"/>
    <m/>
    <s v="⊕"/>
    <x v="0"/>
    <n v="4"/>
    <s v="713"/>
    <s v=""/>
    <s v=""/>
    <b v="0"/>
    <b v="1"/>
    <s v="⊕"/>
    <s v="⊕"/>
  </r>
  <r>
    <s v="INTRALOG"/>
    <s v="2024-06-03 16:03:02"/>
    <m/>
    <s v="Mario Jesus"/>
    <m/>
    <m/>
    <s v="1134145732"/>
    <s v="Web"/>
    <s v="Signos"/>
    <m/>
    <s v="⊕"/>
    <x v="0"/>
    <n v="4"/>
    <s v="714"/>
    <s v=""/>
    <s v=""/>
    <b v="0"/>
    <b v="1"/>
    <s v="⊕"/>
    <s v="⊕"/>
  </r>
  <r>
    <s v="INTRALOG"/>
    <s v="2024-06-04 13:41:40"/>
    <m/>
    <s v="FERNANDO FACCO"/>
    <m/>
    <m/>
    <s v="1168132849"/>
    <s v="Web"/>
    <s v="Signos"/>
    <m/>
    <s v="⊕"/>
    <x v="0"/>
    <n v="4"/>
    <s v="720"/>
    <s v=""/>
    <s v=""/>
    <b v="0"/>
    <b v="1"/>
    <s v="⊕"/>
    <s v="⊕"/>
  </r>
  <r>
    <s v="INTRALOG"/>
    <s v="2024-06-04 14:09:12"/>
    <m/>
    <s v="Alex escurra"/>
    <m/>
    <m/>
    <s v="1156471066"/>
    <s v="Web"/>
    <s v="Signos"/>
    <m/>
    <s v="⊕"/>
    <x v="0"/>
    <n v="4"/>
    <s v="722"/>
    <s v=""/>
    <s v=""/>
    <b v="0"/>
    <b v="1"/>
    <s v="⊕"/>
    <s v="⊕"/>
  </r>
  <r>
    <s v="INTRALOG"/>
    <s v="2024-06-04 16:16:06"/>
    <m/>
    <s v="MARCELO PIZELMAN"/>
    <m/>
    <m/>
    <s v="113-700-2998"/>
    <s v="Web"/>
    <s v="Signos"/>
    <m/>
    <s v="⊕"/>
    <x v="0"/>
    <n v="4"/>
    <s v="724"/>
    <s v=""/>
    <s v=""/>
    <b v="0"/>
    <b v="1"/>
    <s v="⊕"/>
    <s v="⊕"/>
  </r>
  <r>
    <s v="INTRALOG"/>
    <s v="2024-06-05 12:48:14"/>
    <m/>
    <s v="Gaston"/>
    <m/>
    <m/>
    <s v="1160924065"/>
    <s v="Web"/>
    <s v="Signos"/>
    <m/>
    <s v="⊕"/>
    <x v="0"/>
    <n v="4"/>
    <s v="725"/>
    <s v=""/>
    <s v=""/>
    <b v="0"/>
    <b v="1"/>
    <s v="⊕"/>
    <s v="⊕"/>
  </r>
  <r>
    <s v="INTRALOG"/>
    <s v="2024-06-05 18:04:08"/>
    <m/>
    <s v="Guido Nieva"/>
    <m/>
    <m/>
    <s v="1123254272"/>
    <s v="Web"/>
    <s v="Signos"/>
    <m/>
    <s v="⊕"/>
    <x v="0"/>
    <n v="4"/>
    <s v="728"/>
    <s v=""/>
    <s v=""/>
    <b v="0"/>
    <b v="1"/>
    <s v="⊕"/>
    <s v="⊕"/>
  </r>
  <r>
    <s v="INTRALOG"/>
    <s v="2024-06-07 12:11:29"/>
    <m/>
    <s v="Muller"/>
    <m/>
    <m/>
    <s v="1170440855"/>
    <s v="Web"/>
    <s v="Signos"/>
    <m/>
    <s v="⊕"/>
    <x v="0"/>
    <n v="4"/>
    <s v="733"/>
    <s v=""/>
    <s v=""/>
    <b v="0"/>
    <b v="1"/>
    <s v="⊕"/>
    <s v="⊕"/>
  </r>
  <r>
    <s v="INTRALOG"/>
    <s v="2024-06-07 13:47:13"/>
    <m/>
    <s v="Vintiss"/>
    <m/>
    <m/>
    <s v="1134485047"/>
    <s v="Web"/>
    <s v="Signos"/>
    <m/>
    <s v="⊕"/>
    <x v="0"/>
    <n v="4"/>
    <s v="734"/>
    <s v=""/>
    <s v=""/>
    <b v="0"/>
    <b v="1"/>
    <s v="⊕"/>
    <s v="⊕"/>
  </r>
  <r>
    <s v="INTRALOG"/>
    <s v="2024-06-07 14:37:38"/>
    <m/>
    <s v="Paula Aboy"/>
    <m/>
    <m/>
    <s v="1123730208"/>
    <s v="Web"/>
    <s v="Signos"/>
    <m/>
    <s v="⊕"/>
    <x v="0"/>
    <n v="4"/>
    <s v="735"/>
    <s v=""/>
    <s v=""/>
    <b v="0"/>
    <b v="1"/>
    <s v="⊕"/>
    <s v="⊕"/>
  </r>
  <r>
    <s v="INTRALOG"/>
    <s v="2024-06-07 17:07:53"/>
    <m/>
    <s v="eva cabrera"/>
    <m/>
    <m/>
    <s v="1164214331"/>
    <s v="Web"/>
    <s v="Signos"/>
    <m/>
    <s v="⊕"/>
    <x v="0"/>
    <n v="4"/>
    <s v="736"/>
    <s v=""/>
    <s v=""/>
    <b v="0"/>
    <b v="1"/>
    <s v="⊕"/>
    <s v="⊕"/>
  </r>
  <r>
    <s v="INTRALOG"/>
    <s v="2024-06-10 13:56:35"/>
    <m/>
    <s v="Erick"/>
    <m/>
    <m/>
    <s v="1136321251"/>
    <s v="Web"/>
    <s v="Signos"/>
    <m/>
    <s v="⊕"/>
    <x v="0"/>
    <n v="4"/>
    <s v="737"/>
    <s v=""/>
    <s v=""/>
    <b v="0"/>
    <b v="1"/>
    <s v="⊕"/>
    <s v="⊕"/>
  </r>
  <r>
    <s v="INTRALOG"/>
    <s v="2024-06-10 15:43:52"/>
    <m/>
    <s v="Delgado Claudio"/>
    <m/>
    <m/>
    <s v="1124055453"/>
    <s v="Web"/>
    <s v="Signos"/>
    <m/>
    <s v="⊕"/>
    <x v="0"/>
    <n v="4"/>
    <s v="738"/>
    <s v=""/>
    <s v=""/>
    <b v="0"/>
    <b v="1"/>
    <s v="⊕"/>
    <s v="⊕"/>
  </r>
  <r>
    <s v="INTRALOG"/>
    <s v="2024-06-11 03:58:38"/>
    <m/>
    <s v="Carlos leonel velazquez"/>
    <m/>
    <m/>
    <s v="1125312988"/>
    <s v="Web"/>
    <s v="Signos"/>
    <m/>
    <s v="⊕"/>
    <x v="0"/>
    <n v="4"/>
    <s v="741"/>
    <s v=""/>
    <s v=""/>
    <b v="0"/>
    <b v="1"/>
    <s v="⊕"/>
    <s v="⊕"/>
  </r>
  <r>
    <s v="INTRALOG"/>
    <s v="2024-06-11 13:52:46"/>
    <m/>
    <s v="ALEJANDRA"/>
    <m/>
    <m/>
    <s v="1164275738"/>
    <s v="Web"/>
    <s v="Signos"/>
    <m/>
    <s v="⊕"/>
    <x v="0"/>
    <n v="4"/>
    <s v="743"/>
    <s v=""/>
    <s v=""/>
    <b v="0"/>
    <b v="1"/>
    <s v="⊕"/>
    <s v="⊕"/>
  </r>
  <r>
    <s v="INTRALOG"/>
    <s v="2024-06-12 05:28:36"/>
    <m/>
    <s v="alejandro rojas"/>
    <m/>
    <m/>
    <s v="1158454355"/>
    <s v="Web"/>
    <s v="Signos"/>
    <m/>
    <s v="⊕"/>
    <x v="0"/>
    <n v="4"/>
    <s v="746"/>
    <s v=""/>
    <s v=""/>
    <b v="0"/>
    <b v="1"/>
    <s v="⊕"/>
    <s v="⊕"/>
  </r>
  <r>
    <s v="INTRALOG"/>
    <s v="2024-06-12 13:32:55"/>
    <m/>
    <s v="Jazmín Rolón Guerrero"/>
    <m/>
    <m/>
    <s v="1125644111"/>
    <s v="Web"/>
    <s v="Signos"/>
    <m/>
    <s v="⊕"/>
    <x v="0"/>
    <n v="4"/>
    <s v="748"/>
    <s v=""/>
    <s v=""/>
    <b v="0"/>
    <b v="1"/>
    <s v="⊕"/>
    <s v="⊕"/>
  </r>
  <r>
    <s v="INTRALOG"/>
    <s v="2024-06-12 15:58:11"/>
    <m/>
    <s v="Camila Monardez"/>
    <m/>
    <m/>
    <s v="112224-1209"/>
    <s v="Web"/>
    <s v="Signos"/>
    <m/>
    <s v="⊕"/>
    <x v="0"/>
    <n v="4"/>
    <s v="749"/>
    <s v=""/>
    <s v=""/>
    <b v="0"/>
    <b v="1"/>
    <s v="⊕"/>
    <s v="⊕"/>
  </r>
  <r>
    <s v="INTRALOG"/>
    <s v="2024-06-12 18:11:56"/>
    <m/>
    <s v="Micaela Carrillo"/>
    <m/>
    <m/>
    <s v="1164735004"/>
    <s v="Web"/>
    <s v="Signos"/>
    <m/>
    <s v="⊕"/>
    <x v="0"/>
    <n v="4"/>
    <s v="750"/>
    <s v=""/>
    <s v=""/>
    <b v="0"/>
    <b v="1"/>
    <s v="⊕"/>
    <s v="⊕"/>
  </r>
  <r>
    <s v="INTRALOG"/>
    <s v="2024-06-13 16:48:03"/>
    <m/>
    <s v="Domínguez Joaquín"/>
    <m/>
    <m/>
    <s v="1133384781"/>
    <s v="Web"/>
    <s v="Signos"/>
    <m/>
    <s v="⊕"/>
    <x v="0"/>
    <n v="4"/>
    <s v="752"/>
    <s v=""/>
    <s v=""/>
    <b v="0"/>
    <b v="1"/>
    <s v="⊕"/>
    <s v="⊕"/>
  </r>
  <r>
    <s v="INTRALOG"/>
    <s v="2024-06-13 17:18:07"/>
    <m/>
    <s v="Mathias"/>
    <m/>
    <m/>
    <s v="1168767345"/>
    <s v="Web"/>
    <s v="Signos"/>
    <m/>
    <s v="⊕"/>
    <x v="0"/>
    <n v="4"/>
    <s v="753"/>
    <s v=""/>
    <s v=""/>
    <b v="0"/>
    <b v="1"/>
    <s v="⊕"/>
    <s v="⊕"/>
  </r>
  <r>
    <s v="INTRALOG"/>
    <s v="2024-06-14 17:00:13"/>
    <m/>
    <s v="Marcelo villasante"/>
    <m/>
    <m/>
    <s v="1151499267"/>
    <s v="Web"/>
    <s v="Signos"/>
    <m/>
    <s v="⊕"/>
    <x v="0"/>
    <n v="4"/>
    <s v="760"/>
    <s v=""/>
    <s v=""/>
    <b v="0"/>
    <b v="1"/>
    <s v="⊕"/>
    <s v="⊕"/>
  </r>
  <r>
    <s v="INTRALOG"/>
    <s v="2024-06-15 20:32:46"/>
    <m/>
    <s v="Daniel gimenez"/>
    <m/>
    <m/>
    <s v="1124975539"/>
    <s v="Web"/>
    <s v="Signos"/>
    <m/>
    <s v="⊕"/>
    <x v="0"/>
    <n v="4"/>
    <s v="761"/>
    <s v=""/>
    <s v=""/>
    <b v="0"/>
    <b v="1"/>
    <s v="⊕"/>
    <s v="⊕"/>
  </r>
  <r>
    <s v="INTRALOG"/>
    <s v="2024-06-17 12:18:15"/>
    <m/>
    <s v="Javier Frazzetto"/>
    <m/>
    <m/>
    <s v="1133550032"/>
    <s v="Web"/>
    <s v="Signos"/>
    <m/>
    <s v="⊕"/>
    <x v="0"/>
    <n v="4"/>
    <s v="766"/>
    <s v=""/>
    <s v=""/>
    <b v="0"/>
    <b v="1"/>
    <s v="⊕"/>
    <s v="⊕"/>
  </r>
  <r>
    <s v="INTRALOG"/>
    <s v="2024-06-18 04:48:49"/>
    <m/>
    <s v="Provale Rodrigo"/>
    <m/>
    <m/>
    <s v="1161919550"/>
    <s v="Web"/>
    <s v="Signos"/>
    <m/>
    <s v="⊕"/>
    <x v="0"/>
    <n v="4"/>
    <s v="768"/>
    <s v=""/>
    <s v=""/>
    <b v="0"/>
    <b v="1"/>
    <s v="⊕"/>
    <s v="⊕"/>
  </r>
  <r>
    <s v="INTRALOG"/>
    <s v="2024-06-18 17:26:54"/>
    <m/>
    <s v="Maria Eugenia"/>
    <m/>
    <m/>
    <s v="1130172139"/>
    <s v="Web"/>
    <s v="Signos"/>
    <m/>
    <s v="⊕"/>
    <x v="0"/>
    <n v="4"/>
    <s v="770"/>
    <s v=""/>
    <s v=""/>
    <b v="0"/>
    <b v="1"/>
    <s v="⊕"/>
    <s v="⊕"/>
  </r>
  <r>
    <s v="INTRALOG"/>
    <s v="2024-06-19 13:43:52"/>
    <m/>
    <s v="Gustavo Damián salas"/>
    <m/>
    <m/>
    <s v="1157312759"/>
    <s v="Web"/>
    <s v="Signos"/>
    <m/>
    <s v="⊕"/>
    <x v="0"/>
    <n v="4"/>
    <s v="775"/>
    <s v=""/>
    <s v=""/>
    <b v="0"/>
    <b v="1"/>
    <s v="⊕"/>
    <s v="⊕"/>
  </r>
  <r>
    <s v="INTRALOG"/>
    <s v="2024-06-23 16:56:55"/>
    <m/>
    <s v="Martiniano Sus"/>
    <m/>
    <m/>
    <s v="1136576867"/>
    <s v="Web"/>
    <s v="Signos"/>
    <m/>
    <s v="⊕"/>
    <x v="0"/>
    <n v="4"/>
    <s v="778"/>
    <s v=""/>
    <s v=""/>
    <b v="0"/>
    <b v="1"/>
    <s v="⊕"/>
    <s v="⊕"/>
  </r>
  <r>
    <s v="INTRALOG"/>
    <s v="2024-06-24 12:04:15"/>
    <m/>
    <s v="MARCOS QUIÑÓNEZ"/>
    <m/>
    <m/>
    <s v="1137701848"/>
    <s v="Web"/>
    <s v="Signos"/>
    <m/>
    <s v="⊕"/>
    <x v="0"/>
    <n v="4"/>
    <s v="779"/>
    <s v=""/>
    <s v=""/>
    <b v="0"/>
    <b v="1"/>
    <s v="⊕"/>
    <s v="⊕"/>
  </r>
  <r>
    <s v="INTRALOG"/>
    <s v="2024-06-24 14:22:14"/>
    <m/>
    <s v="Nahuel toni"/>
    <m/>
    <m/>
    <s v="1124042625"/>
    <s v="Web"/>
    <s v="Signos"/>
    <m/>
    <s v="⊕"/>
    <x v="0"/>
    <n v="4"/>
    <s v="781"/>
    <s v=""/>
    <s v=""/>
    <b v="0"/>
    <b v="1"/>
    <s v="⊕"/>
    <s v="⊕"/>
  </r>
  <r>
    <s v="INTRALOG"/>
    <s v="2024-06-26 13:16:49"/>
    <m/>
    <s v="Fernando Gonzalez"/>
    <m/>
    <m/>
    <s v="1171189220"/>
    <s v="Web"/>
    <s v="Signos"/>
    <m/>
    <s v="⊕"/>
    <x v="0"/>
    <n v="4"/>
    <s v="791"/>
    <s v=""/>
    <s v=""/>
    <b v="0"/>
    <b v="1"/>
    <s v="⊕"/>
    <s v="⊕"/>
  </r>
  <r>
    <s v="INTRALOG"/>
    <s v="2024-07-01 14:32:06"/>
    <m/>
    <s v="Helena Niño Gomez"/>
    <m/>
    <m/>
    <s v="1169027083"/>
    <s v="Web"/>
    <s v="Signos"/>
    <m/>
    <s v="⊕"/>
    <x v="0"/>
    <n v="4"/>
    <s v="799"/>
    <s v=""/>
    <s v=""/>
    <b v="0"/>
    <b v="1"/>
    <s v="⊕"/>
    <s v="⊕"/>
  </r>
  <r>
    <s v="INTRALOG"/>
    <s v="2024-07-01 16:32:50"/>
    <m/>
    <s v="Leonardo Avalos"/>
    <m/>
    <m/>
    <s v="1135110241"/>
    <s v="Web"/>
    <s v="Signos"/>
    <m/>
    <s v="⊕"/>
    <x v="0"/>
    <n v="4"/>
    <s v="800"/>
    <s v=""/>
    <s v=""/>
    <b v="0"/>
    <b v="1"/>
    <s v="⊕"/>
    <s v="⊕"/>
  </r>
  <r>
    <s v="INTRALOG"/>
    <s v="2024-07-01 18:23:07"/>
    <m/>
    <s v="Nazareno"/>
    <m/>
    <m/>
    <s v="1158279317"/>
    <s v="Web"/>
    <s v="Signos"/>
    <m/>
    <s v="⊕"/>
    <x v="0"/>
    <n v="4"/>
    <s v="801"/>
    <s v=""/>
    <s v=""/>
    <b v="0"/>
    <b v="1"/>
    <s v="⊕"/>
    <s v="⊕"/>
  </r>
  <r>
    <s v="INTRALOG"/>
    <s v="2024-07-02 19:02:52"/>
    <m/>
    <s v="prueba cross"/>
    <s v="Busco trabajo/ Ofrezco productos o servicios"/>
    <m/>
    <s v="prueba cross"/>
    <s v="Web"/>
    <s v="Signos"/>
    <m/>
    <s v="▓"/>
    <x v="7"/>
    <n v="4"/>
    <s v="811"/>
    <s v=""/>
    <s v=""/>
    <b v="0"/>
    <b v="1"/>
    <s v="▓"/>
    <s v="▓"/>
  </r>
  <r>
    <s v="INTRALOG"/>
    <s v="2024-07-04 09:46:04"/>
    <m/>
    <s v="franco emulo"/>
    <m/>
    <m/>
    <s v="1158989224"/>
    <s v="Web"/>
    <s v="Signos"/>
    <m/>
    <s v="⊕"/>
    <x v="0"/>
    <n v="4"/>
    <s v="815"/>
    <s v=""/>
    <s v=""/>
    <b v="0"/>
    <b v="1"/>
    <s v="⊕"/>
    <s v="⊕"/>
  </r>
  <r>
    <s v="INTRALOG"/>
    <s v="2024-07-04 11:24:52"/>
    <m/>
    <s v="LUCIANO SANCHEZ"/>
    <s v="Busco trabajo/ Ofrezco productos o servicios"/>
    <m/>
    <s v="1130147275"/>
    <s v="Web"/>
    <s v="Signos"/>
    <m/>
    <s v="▓"/>
    <x v="7"/>
    <n v="4"/>
    <s v="816"/>
    <s v=""/>
    <s v=""/>
    <b v="0"/>
    <b v="1"/>
    <s v="▓"/>
    <s v="▓"/>
  </r>
  <r>
    <s v="INTRALOG"/>
    <s v="2024-07-04 11:45:35"/>
    <m/>
    <s v="prueba"/>
    <s v="Busco trabajo/ Ofrezco productos o servicios"/>
    <m/>
    <s v="prueba"/>
    <s v="Web"/>
    <s v="Signos"/>
    <m/>
    <s v="▓"/>
    <x v="7"/>
    <n v="4"/>
    <s v="817"/>
    <s v=""/>
    <s v=""/>
    <b v="0"/>
    <b v="1"/>
    <s v="▓"/>
    <s v="▓"/>
  </r>
  <r>
    <s v="INTRALOG"/>
    <s v="2024-07-04 11:46:50"/>
    <m/>
    <s v="prueba"/>
    <s v="Busco trabajo/ Ofrezco productos o servicios"/>
    <m/>
    <s v="prueba"/>
    <s v="Web"/>
    <s v="Signos"/>
    <m/>
    <s v="▓"/>
    <x v="7"/>
    <n v="4"/>
    <s v="818"/>
    <s v=""/>
    <s v=""/>
    <b v="0"/>
    <b v="1"/>
    <s v="▓"/>
    <s v="▓"/>
  </r>
  <r>
    <s v="INTRALOG"/>
    <s v="2024-07-04 11:49:54"/>
    <m/>
    <s v="prueba"/>
    <s v="Busco trabajo/ Ofrezco productos o servicios"/>
    <m/>
    <s v="prueba"/>
    <s v="Web"/>
    <s v="Signos"/>
    <m/>
    <s v="▓"/>
    <x v="7"/>
    <n v="4"/>
    <s v="819"/>
    <s v=""/>
    <s v=""/>
    <b v="0"/>
    <b v="1"/>
    <s v="▓"/>
    <s v="▓"/>
  </r>
  <r>
    <s v="INTRALOG"/>
    <s v="2024-07-04 12:56:36"/>
    <m/>
    <s v="ignacio loria"/>
    <s v="Busco trabajo/ Ofrezco productos o servicios"/>
    <m/>
    <s v="11-65618720"/>
    <s v="Web"/>
    <s v="Signos"/>
    <m/>
    <s v="▓"/>
    <x v="7"/>
    <n v="4"/>
    <s v="820"/>
    <s v=""/>
    <s v=""/>
    <b v="0"/>
    <b v="1"/>
    <s v="▓"/>
    <s v="▓"/>
  </r>
  <r>
    <s v="INTRALOG"/>
    <s v="2024-07-04 14:00:01"/>
    <m/>
    <s v="Juan jose fernandez"/>
    <s v="Busco trabajo/ Ofrezco productos o servicios"/>
    <m/>
    <s v="1128926466"/>
    <s v="Web"/>
    <s v="Signos"/>
    <m/>
    <s v="▓"/>
    <x v="7"/>
    <n v="4"/>
    <s v="821"/>
    <s v=""/>
    <s v=""/>
    <b v="0"/>
    <b v="1"/>
    <s v="▓"/>
    <s v="▓"/>
  </r>
  <r>
    <s v="INTRALOG"/>
    <s v="2024-07-04 14:38:16"/>
    <m/>
    <s v="Nicolas Paulo Acuña"/>
    <s v="Busco trabajo/ Ofrezco productos o servicios"/>
    <m/>
    <s v="1134178504"/>
    <s v="Web"/>
    <s v="Signos"/>
    <m/>
    <s v="▓"/>
    <x v="7"/>
    <n v="4"/>
    <s v="823"/>
    <s v=""/>
    <s v=""/>
    <b v="0"/>
    <b v="1"/>
    <s v="▓"/>
    <s v="▓"/>
  </r>
  <r>
    <s v="INTRALOG"/>
    <s v="2024-07-04 15:28:25"/>
    <m/>
    <s v="martin mansilla"/>
    <s v="Cross Docking"/>
    <m/>
    <s v="1135721682"/>
    <s v="Web"/>
    <s v="Signos"/>
    <m/>
    <s v="⊕"/>
    <x v="0"/>
    <n v="4"/>
    <s v="825"/>
    <s v=""/>
    <s v=""/>
    <b v="0"/>
    <b v="1"/>
    <s v="⊕"/>
    <s v="⊕"/>
  </r>
  <r>
    <s v="INTRALOG"/>
    <s v="2024-07-04 17:20:21"/>
    <m/>
    <s v="Agustin Vergara"/>
    <s v="Busco trabajo/ Ofrezco productos o servicios"/>
    <m/>
    <s v="1122666666"/>
    <s v="Web"/>
    <s v="Signos"/>
    <m/>
    <s v="▓"/>
    <x v="7"/>
    <n v="4"/>
    <s v="826"/>
    <s v=""/>
    <s v=""/>
    <b v="0"/>
    <b v="1"/>
    <s v="▓"/>
    <s v="▓"/>
  </r>
  <r>
    <s v="INTRALOG"/>
    <s v="2024-07-04 18:38:31"/>
    <m/>
    <s v="prueba"/>
    <s v="Busco trabajo/ Ofrezco productos o servicios"/>
    <m/>
    <s v="prubea"/>
    <s v="Web"/>
    <s v="Signos"/>
    <m/>
    <s v="▓"/>
    <x v="7"/>
    <n v="4"/>
    <s v="831"/>
    <s v=""/>
    <s v=""/>
    <b v="0"/>
    <b v="1"/>
    <s v="▓"/>
    <s v="▓"/>
  </r>
  <r>
    <s v="INTRALOG"/>
    <s v="2024-07-04 19:56:44"/>
    <m/>
    <s v="Aldana tapia"/>
    <s v="Busco trabajo/ Ofrezco productos o servicios"/>
    <m/>
    <s v="1132333847"/>
    <s v="Web"/>
    <s v="Signos"/>
    <m/>
    <s v="▓"/>
    <x v="7"/>
    <n v="4"/>
    <s v="833"/>
    <s v=""/>
    <s v=""/>
    <b v="0"/>
    <b v="1"/>
    <s v="▓"/>
    <s v="▓"/>
  </r>
  <r>
    <s v="INTRALOG"/>
    <s v="2024-07-05 12:18:32"/>
    <m/>
    <s v="Alberto sanchez"/>
    <s v="Cross Docking"/>
    <m/>
    <s v="1157551150"/>
    <s v="Web"/>
    <s v="Signos"/>
    <m/>
    <s v="⊕"/>
    <x v="0"/>
    <n v="4"/>
    <s v="834"/>
    <s v=""/>
    <s v=""/>
    <b v="0"/>
    <b v="1"/>
    <s v="⊕"/>
    <s v="⊕"/>
  </r>
  <r>
    <s v="INTRALOG"/>
    <s v="2024-07-08 13:12:59"/>
    <m/>
    <s v="Dante garcete"/>
    <s v="Busco trabajo/ Ofrezco productos o servicios"/>
    <m/>
    <s v="1171174728"/>
    <s v="Web"/>
    <s v="Signos"/>
    <m/>
    <s v="▓"/>
    <x v="7"/>
    <n v="4"/>
    <s v="838"/>
    <s v=""/>
    <s v=""/>
    <b v="0"/>
    <b v="1"/>
    <s v="▓"/>
    <s v="▓"/>
  </r>
  <r>
    <s v="INTRALOG"/>
    <s v="2024-07-08 17:47:22"/>
    <m/>
    <s v="Matias ezequiel ríos esquivel"/>
    <s v="Busco trabajo/ Ofrezco productos o servicios"/>
    <m/>
    <s v="1134395503"/>
    <s v="Web"/>
    <s v="Signos"/>
    <m/>
    <s v="▓"/>
    <x v="7"/>
    <n v="4"/>
    <s v="839"/>
    <s v=""/>
    <s v=""/>
    <b v="0"/>
    <b v="1"/>
    <s v="▓"/>
    <s v="▓"/>
  </r>
  <r>
    <s v="INTRALOG"/>
    <s v="2024-07-10 12:53:20"/>
    <m/>
    <s v="Gaston Wirth"/>
    <s v="Busco trabajo/ Ofrezco productos o servicios"/>
    <m/>
    <s v="1124676033"/>
    <s v="Web"/>
    <s v="Signos"/>
    <m/>
    <s v="▓"/>
    <x v="7"/>
    <n v="4"/>
    <s v="840"/>
    <s v=""/>
    <s v=""/>
    <b v="0"/>
    <b v="1"/>
    <s v="▓"/>
    <s v="▓"/>
  </r>
  <r>
    <s v="INTRALOG"/>
    <s v="2024-07-10 14:36:16"/>
    <m/>
    <s v="marcelo fleitas"/>
    <m/>
    <m/>
    <s v="1153271243"/>
    <s v="Web"/>
    <s v="Signos"/>
    <m/>
    <s v="⊕"/>
    <x v="0"/>
    <n v="4"/>
    <s v="841"/>
    <s v=""/>
    <s v=""/>
    <b v="0"/>
    <b v="1"/>
    <s v="⊕"/>
    <s v="⊕"/>
  </r>
  <r>
    <s v="INTRALOG"/>
    <s v="2024-07-11 12:32:40"/>
    <m/>
    <s v="David Lo Schiavo"/>
    <s v="Cross Docking"/>
    <m/>
    <s v="1157580838"/>
    <s v="Web"/>
    <s v="Signos"/>
    <m/>
    <s v="⊕"/>
    <x v="0"/>
    <n v="4"/>
    <s v="845"/>
    <s v=""/>
    <s v=""/>
    <b v="0"/>
    <b v="1"/>
    <s v="⊕"/>
    <s v="⊕"/>
  </r>
  <r>
    <s v="INTRALOG"/>
    <s v="2024-07-12 09:58:33"/>
    <m/>
    <s v="Leonardo Avalos"/>
    <s v="Busco trabajo/ Ofrezco productos o servicios"/>
    <m/>
    <s v="1135110241"/>
    <s v="Web"/>
    <s v="Signos"/>
    <m/>
    <s v="▓"/>
    <x v="7"/>
    <n v="4"/>
    <s v="850"/>
    <s v=""/>
    <s v=""/>
    <b v="0"/>
    <b v="1"/>
    <s v="▓"/>
    <s v="▓"/>
  </r>
  <r>
    <s v="INTRALOG"/>
    <s v="2024-07-12 17:57:22"/>
    <m/>
    <s v="Gabriel Romero"/>
    <s v="Busco trabajo/ Ofrezco productos o servicios"/>
    <m/>
    <s v="1131098747"/>
    <s v="Web"/>
    <s v="Signos"/>
    <m/>
    <s v="▓"/>
    <x v="7"/>
    <n v="4"/>
    <s v="853"/>
    <s v=""/>
    <s v=""/>
    <b v="0"/>
    <b v="1"/>
    <s v="▓"/>
    <s v="▓"/>
  </r>
  <r>
    <s v="INTRALOG"/>
    <s v="2024-07-12 19:10:54"/>
    <m/>
    <s v="Matias Penco Enero"/>
    <s v="Colecta y distribucion nacional para e-commerce"/>
    <m/>
    <s v="1169240410"/>
    <s v="Web"/>
    <s v="Signos"/>
    <m/>
    <s v="⊕"/>
    <x v="0"/>
    <n v="4"/>
    <s v="854"/>
    <s v=""/>
    <s v=""/>
    <b v="0"/>
    <b v="1"/>
    <s v="⊕"/>
    <s v="⊕"/>
  </r>
  <r>
    <s v="INTRALOG"/>
    <s v="2024-07-15 15:30:09"/>
    <m/>
    <s v="Martin villalba"/>
    <s v="Colecta y distribucion nacional para e-commerce"/>
    <m/>
    <s v="1139513909"/>
    <s v="Web"/>
    <s v="Signos"/>
    <m/>
    <s v="⊕"/>
    <x v="0"/>
    <n v="4"/>
    <s v="859"/>
    <s v=""/>
    <s v=""/>
    <b v="0"/>
    <b v="1"/>
    <s v="⊕"/>
    <s v="⊕"/>
  </r>
  <r>
    <s v="INTRALOG"/>
    <s v="2024-07-15 21:36:26"/>
    <m/>
    <s v="brenda moya"/>
    <s v="Colecta y distribucion nacional para e-commerce"/>
    <m/>
    <s v="1138832225"/>
    <s v="Web"/>
    <s v="Signos"/>
    <m/>
    <s v="⊕"/>
    <x v="0"/>
    <n v="4"/>
    <s v="861"/>
    <s v=""/>
    <s v=""/>
    <b v="0"/>
    <b v="1"/>
    <s v="⊕"/>
    <s v="⊕"/>
  </r>
  <r>
    <s v="INTRALOG"/>
    <s v="2024-07-16 03:58:36"/>
    <m/>
    <s v="ALDO PEDRAZA"/>
    <s v="Busco trabajo/ Ofrezco productos o servicios"/>
    <m/>
    <s v="1132099786"/>
    <s v="Web"/>
    <s v="Signos"/>
    <m/>
    <s v="▓"/>
    <x v="7"/>
    <n v="4"/>
    <s v="862"/>
    <s v=""/>
    <s v=""/>
    <b v="0"/>
    <b v="1"/>
    <s v="▓"/>
    <s v="▓"/>
  </r>
  <r>
    <s v="INTRALOG"/>
    <s v="2024-07-16 18:09:20"/>
    <m/>
    <s v="BRIAN JOFRE"/>
    <s v="Colecta y distribucion nacional para e-commerce"/>
    <m/>
    <s v="45859600"/>
    <s v="Web"/>
    <s v="Signos"/>
    <m/>
    <s v="⊕"/>
    <x v="0"/>
    <n v="4"/>
    <s v="865"/>
    <s v=""/>
    <s v=""/>
    <b v="0"/>
    <b v="1"/>
    <s v="⊕"/>
    <s v="⊕"/>
  </r>
  <r>
    <s v="INTRALOG"/>
    <s v="2024-07-16 19:01:45"/>
    <m/>
    <s v="Braian maximiliano sanchez"/>
    <s v="Busco trabajo/ Ofrezco productos o servicios"/>
    <m/>
    <s v="01125478373"/>
    <s v="Web"/>
    <s v="Signos"/>
    <m/>
    <s v="▓"/>
    <x v="7"/>
    <n v="4"/>
    <s v="866"/>
    <s v=""/>
    <s v=""/>
    <b v="0"/>
    <b v="1"/>
    <s v="▓"/>
    <s v="▓"/>
  </r>
  <r>
    <s v="INTRALOG"/>
    <s v="2024-07-17 19:47:23"/>
    <m/>
    <s v="José Martinez"/>
    <s v="Busco trabajo/ Ofrezco productos o servicios"/>
    <m/>
    <s v="+5491121894598"/>
    <s v="Web"/>
    <s v="Signos"/>
    <m/>
    <s v="▓"/>
    <x v="7"/>
    <n v="4"/>
    <s v="870"/>
    <s v=""/>
    <s v=""/>
    <b v="0"/>
    <b v="1"/>
    <s v="▓"/>
    <s v="▓"/>
  </r>
  <r>
    <s v="INTRALOG"/>
    <s v="2024-07-18 19:02:43"/>
    <m/>
    <s v="Kevin Jamui"/>
    <s v="Colecta y distribucion nacional para e-commerce"/>
    <m/>
    <s v="1155767694"/>
    <s v="Web"/>
    <s v="Signos"/>
    <m/>
    <s v="⊕"/>
    <x v="0"/>
    <n v="4"/>
    <s v="873"/>
    <s v=""/>
    <s v=""/>
    <b v="0"/>
    <b v="1"/>
    <s v="⊕"/>
    <s v="⊕"/>
  </r>
  <r>
    <s v="INTRALOG"/>
    <s v="2024-07-19 18:53:53"/>
    <m/>
    <s v="ANDRES PONCE"/>
    <s v="Busco trabajo/ Ofrezco productos o servicios"/>
    <m/>
    <s v="112420-6945"/>
    <s v="Web"/>
    <s v="Signos"/>
    <m/>
    <s v="▓"/>
    <x v="7"/>
    <n v="4"/>
    <s v="875"/>
    <s v=""/>
    <s v=""/>
    <b v="0"/>
    <b v="1"/>
    <s v="▓"/>
    <s v="▓"/>
  </r>
  <r>
    <s v="INTRALOG"/>
    <s v="2024-07-22 02:26:11"/>
    <m/>
    <s v="Thomas lastra"/>
    <s v="Busco trabajo/ Ofrezco productos o servicios"/>
    <m/>
    <s v="1122535357"/>
    <s v="Web"/>
    <s v="Signos"/>
    <m/>
    <s v="▓"/>
    <x v="7"/>
    <n v="4"/>
    <s v="877"/>
    <s v=""/>
    <s v=""/>
    <b v="0"/>
    <b v="1"/>
    <s v="▓"/>
    <s v="▓"/>
  </r>
  <r>
    <s v="INTRALOG"/>
    <s v="2024-07-22 04:42:58"/>
    <m/>
    <s v="Brian Castro"/>
    <s v="Busco trabajo/ Ofrezco productos o servicios"/>
    <m/>
    <s v="1137694352"/>
    <s v="Web"/>
    <s v="Signos"/>
    <m/>
    <s v="▓"/>
    <x v="7"/>
    <n v="4"/>
    <s v="879"/>
    <s v=""/>
    <s v=""/>
    <b v="0"/>
    <b v="1"/>
    <s v="▓"/>
    <s v="▓"/>
  </r>
  <r>
    <s v="INTRALOG"/>
    <s v="2024-07-22 04:43:07"/>
    <m/>
    <s v="Brian Castro"/>
    <s v="Busco trabajo/ Ofrezco productos o servicios"/>
    <m/>
    <s v="1137604352"/>
    <s v="Web"/>
    <s v="Signos"/>
    <m/>
    <s v="▓"/>
    <x v="7"/>
    <n v="4"/>
    <s v="880"/>
    <s v=""/>
    <s v=""/>
    <b v="0"/>
    <b v="1"/>
    <s v="▓"/>
    <s v="▓"/>
  </r>
  <r>
    <s v="INTRALOG"/>
    <s v="2024-07-22 04:43:14"/>
    <m/>
    <s v="Brian Castro"/>
    <s v="Busco trabajo/ Ofrezco productos o servicios"/>
    <m/>
    <s v="1137604353"/>
    <s v="Web"/>
    <s v="Signos"/>
    <m/>
    <s v="▓"/>
    <x v="7"/>
    <n v="4"/>
    <s v="881"/>
    <s v=""/>
    <s v=""/>
    <b v="0"/>
    <b v="1"/>
    <s v="▓"/>
    <s v="▓"/>
  </r>
  <r>
    <s v="INTRALOG"/>
    <s v="2024-07-22 04:43:24"/>
    <m/>
    <s v="Brian Castro"/>
    <s v="Busco trabajo/ Ofrezco productos o servicios"/>
    <m/>
    <s v="1137604353"/>
    <s v="Web"/>
    <s v="Signos"/>
    <m/>
    <s v="▓"/>
    <x v="7"/>
    <n v="4"/>
    <s v="882"/>
    <s v=""/>
    <s v=""/>
    <b v="0"/>
    <b v="1"/>
    <s v="▓"/>
    <s v="▓"/>
  </r>
  <r>
    <s v="INTRALOG"/>
    <s v="2024-07-22 15:12:52"/>
    <m/>
    <s v="adrian finos"/>
    <s v="Busco trabajo/ Ofrezco productos o servicios"/>
    <m/>
    <s v="1156569891"/>
    <s v="Web"/>
    <s v="Signos"/>
    <m/>
    <s v="▓"/>
    <x v="7"/>
    <n v="4"/>
    <s v="884"/>
    <s v=""/>
    <s v=""/>
    <b v="0"/>
    <b v="1"/>
    <s v="▓"/>
    <s v="▓"/>
  </r>
  <r>
    <s v="INTRALOG"/>
    <s v="2024-07-23 12:12:08"/>
    <m/>
    <s v="walter marcelo urquiola"/>
    <s v="Colecta y distribucion nacional para e-commerce"/>
    <m/>
    <s v="02227405323"/>
    <s v="Web"/>
    <s v="Signos"/>
    <m/>
    <s v="⊕"/>
    <x v="0"/>
    <n v="4"/>
    <s v="887"/>
    <s v=""/>
    <s v=""/>
    <b v="0"/>
    <b v="1"/>
    <s v="⊕"/>
    <s v="⊕"/>
  </r>
  <r>
    <s v="INTRALOG"/>
    <s v="2024-07-23 15:52:17"/>
    <m/>
    <s v="Emiliano Zontella"/>
    <s v="Colecta y distribucion nacional para e-commerce"/>
    <m/>
    <s v="1156418622"/>
    <s v="Web"/>
    <s v="Signos"/>
    <m/>
    <s v="⊕"/>
    <x v="0"/>
    <n v="4"/>
    <s v="889"/>
    <s v=""/>
    <s v=""/>
    <b v="0"/>
    <b v="1"/>
    <s v="⊕"/>
    <s v="⊕"/>
  </r>
  <r>
    <s v="INTRALOG"/>
    <s v="2024-07-23 22:50:52"/>
    <m/>
    <s v="Rodrigo santiago casales"/>
    <s v="Busco trabajo/ Ofrezco productos o servicios"/>
    <m/>
    <s v="01154572167"/>
    <s v="Web"/>
    <s v="Signos"/>
    <m/>
    <s v="▓"/>
    <x v="7"/>
    <n v="4"/>
    <s v="891"/>
    <s v=""/>
    <s v=""/>
    <b v="0"/>
    <b v="1"/>
    <s v="▓"/>
    <s v="▓"/>
  </r>
  <r>
    <s v="INTRALOG"/>
    <s v="2024-07-25 11:27:59"/>
    <m/>
    <s v="Facundo Cuevas"/>
    <s v="Busco trabajo/ Ofrezco productos o servicios"/>
    <m/>
    <s v="+541124909953"/>
    <s v="Web"/>
    <s v="Signos"/>
    <m/>
    <s v="▓"/>
    <x v="7"/>
    <n v="4"/>
    <s v="897"/>
    <s v=""/>
    <s v=""/>
    <b v="0"/>
    <b v="1"/>
    <s v="▓"/>
    <s v="▓"/>
  </r>
  <r>
    <s v="INTRALOG"/>
    <s v="2024-07-25 16:58:01"/>
    <m/>
    <s v="Alan insaurralde"/>
    <s v="Busco trabajo/ Ofrezco productos o servicios"/>
    <m/>
    <s v="1164308562"/>
    <s v="Web"/>
    <s v="Signos"/>
    <m/>
    <s v="▓"/>
    <x v="7"/>
    <n v="4"/>
    <s v="900"/>
    <s v=""/>
    <s v=""/>
    <b v="0"/>
    <b v="1"/>
    <s v="▓"/>
    <s v="▓"/>
  </r>
  <r>
    <s v="INTRALOG"/>
    <s v="2023-10-23 17:18:46"/>
    <m/>
    <s v="chaqualit7"/>
    <s v="Almacenamiento"/>
    <m/>
    <s v="0825"/>
    <s v="Web"/>
    <s v="Signos"/>
    <m/>
    <s v="⊕"/>
    <x v="0"/>
    <n v="5"/>
    <s v="55"/>
    <s v=""/>
    <s v=""/>
    <b v="0"/>
    <b v="1"/>
    <s v="⊕"/>
    <s v="⊕"/>
  </r>
  <r>
    <s v="INTRALOG"/>
    <s v="2023-11-10 02:23:51"/>
    <m/>
    <s v="Evelin Hashimoto"/>
    <s v="Fulfillment"/>
    <m/>
    <s v="351-3514649"/>
    <s v="Web"/>
    <s v="Signos"/>
    <m/>
    <s v="⊕"/>
    <x v="0"/>
    <n v="5"/>
    <s v="130"/>
    <s v=""/>
    <s v=""/>
    <b v="0"/>
    <b v="1"/>
    <s v="⊕"/>
    <s v="⊕"/>
  </r>
  <r>
    <s v="INTRALOG"/>
    <s v="2023-11-16 12:24:33"/>
    <m/>
    <s v="Eugenia Sánchez"/>
    <s v="Crossdocking"/>
    <m/>
    <s v="2216364171"/>
    <s v="Web"/>
    <s v="Signos"/>
    <m/>
    <s v="⊕"/>
    <x v="0"/>
    <n v="5"/>
    <s v="166"/>
    <s v=""/>
    <s v=""/>
    <b v="0"/>
    <b v="1"/>
    <s v="⊕"/>
    <s v="⊕"/>
  </r>
  <r>
    <s v="INTRALOG"/>
    <s v="2023-11-17 17:36:21"/>
    <m/>
    <s v="Eugenia Galvan"/>
    <s v="Almacenamiento"/>
    <m/>
    <s v="3455439965"/>
    <s v="Web"/>
    <s v="Signos"/>
    <m/>
    <s v="⊕"/>
    <x v="0"/>
    <n v="5"/>
    <s v="176"/>
    <s v=""/>
    <s v=""/>
    <b v="0"/>
    <b v="1"/>
    <s v="⊕"/>
    <s v="⊕"/>
  </r>
  <r>
    <s v="INTRALOG"/>
    <s v="2023-11-21 12:30:42"/>
    <m/>
    <s v="Tatiana Perales"/>
    <s v="Fulfillment"/>
    <m/>
    <s v="3873574369"/>
    <s v="Web"/>
    <s v="Signos"/>
    <m/>
    <s v="⊕"/>
    <x v="0"/>
    <n v="5"/>
    <s v="180"/>
    <s v=""/>
    <s v=""/>
    <b v="0"/>
    <b v="1"/>
    <s v="⊕"/>
    <s v="⊕"/>
  </r>
  <r>
    <s v="INTRALOG"/>
    <s v="2023-12-19 16:41:12"/>
    <m/>
    <s v="Matias Mervich"/>
    <s v="Crossdocking"/>
    <m/>
    <s v="+59896952452"/>
    <s v="Web"/>
    <s v="Signos"/>
    <m/>
    <s v="⊕"/>
    <x v="0"/>
    <n v="5"/>
    <s v="250"/>
    <s v=""/>
    <s v=""/>
    <b v="0"/>
    <b v="1"/>
    <s v="⊕"/>
    <s v="⊕"/>
  </r>
  <r>
    <s v="INTRALOG"/>
    <s v="2023-12-28 13:02:18"/>
    <m/>
    <s v="Matias Almeida"/>
    <s v="Fulfillment"/>
    <m/>
    <s v="+54 9 348 444-9012"/>
    <s v="Web"/>
    <s v="Signos"/>
    <m/>
    <s v="⊕"/>
    <x v="0"/>
    <n v="5"/>
    <s v="266"/>
    <s v=""/>
    <s v=""/>
    <b v="0"/>
    <b v="1"/>
    <s v="⊕"/>
    <s v="⊕"/>
  </r>
  <r>
    <s v="INTRALOG"/>
    <s v="2024-01-04 16:34:44"/>
    <m/>
    <s v="RUBEN  ACUAÑ"/>
    <s v="Almacenamiento"/>
    <m/>
    <s v="1159770714"/>
    <s v="Web"/>
    <s v="Signos"/>
    <m/>
    <s v="⊕"/>
    <x v="0"/>
    <n v="5"/>
    <s v="282"/>
    <s v=""/>
    <s v=""/>
    <b v="0"/>
    <b v="1"/>
    <s v="⊕"/>
    <s v="⊕"/>
  </r>
  <r>
    <s v="INTRALOG"/>
    <s v="2024-01-08 15:31:17"/>
    <m/>
    <s v="Roxana Saltarelli"/>
    <s v="Crossdocking"/>
    <m/>
    <s v="3327 50-4028"/>
    <s v="Web"/>
    <s v="Signos"/>
    <m/>
    <s v="⊕"/>
    <x v="0"/>
    <n v="5"/>
    <s v="289"/>
    <s v=""/>
    <s v=""/>
    <b v="0"/>
    <b v="1"/>
    <s v="⊕"/>
    <s v="⊕"/>
  </r>
  <r>
    <s v="INTRALOG"/>
    <s v="2024-01-11 16:56:26"/>
    <m/>
    <s v="Roman Petreniuk"/>
    <s v="Fulfillment"/>
    <m/>
    <s v="1157953926"/>
    <s v="Web"/>
    <s v="Signos"/>
    <m/>
    <s v="⊕"/>
    <x v="0"/>
    <n v="5"/>
    <s v="303"/>
    <s v=""/>
    <s v=""/>
    <b v="0"/>
    <b v="1"/>
    <s v="⊕"/>
    <s v="⊕"/>
  </r>
  <r>
    <s v="INTRALOG"/>
    <s v="2024-01-12 03:30:17"/>
    <m/>
    <s v="Violeta Gomez"/>
    <s v="Almacenamiento"/>
    <m/>
    <s v="1153892658"/>
    <s v="Web"/>
    <s v="Signos"/>
    <m/>
    <s v="⊕"/>
    <x v="0"/>
    <n v="5"/>
    <s v="304"/>
    <s v=""/>
    <s v=""/>
    <b v="0"/>
    <b v="1"/>
    <s v="⊕"/>
    <s v="⊕"/>
  </r>
  <r>
    <s v="INTRALOG"/>
    <s v="2024-01-18 18:42:29"/>
    <m/>
    <s v="DARIO JULIAN"/>
    <s v="Almacenamiento"/>
    <m/>
    <s v="1162801009"/>
    <s v="Web"/>
    <s v="Signos"/>
    <m/>
    <s v="⊕"/>
    <x v="0"/>
    <n v="5"/>
    <s v="325"/>
    <s v=""/>
    <s v=""/>
    <b v="0"/>
    <b v="1"/>
    <s v="⊕"/>
    <s v="⊕"/>
  </r>
  <r>
    <s v="INTRALOG"/>
    <s v="2024-02-06 20:44:52"/>
    <m/>
    <s v="Cristian"/>
    <s v="Almacenamiento"/>
    <m/>
    <s v="2804293398"/>
    <s v="Web"/>
    <s v="Signos"/>
    <m/>
    <s v="⊕"/>
    <x v="0"/>
    <n v="5"/>
    <s v="379"/>
    <s v=""/>
    <s v=""/>
    <b v="0"/>
    <b v="1"/>
    <s v="⊕"/>
    <s v="⊕"/>
  </r>
  <r>
    <s v="INTRALOG"/>
    <s v="2024-02-07 18:58:18"/>
    <m/>
    <s v="Lisandro Niell"/>
    <s v="Fulfillment"/>
    <m/>
    <s v="11 4399 5357"/>
    <s v="Web"/>
    <s v="Signos"/>
    <m/>
    <s v="⊕"/>
    <x v="0"/>
    <n v="5"/>
    <s v="385"/>
    <s v=""/>
    <s v=""/>
    <b v="0"/>
    <b v="1"/>
    <s v="⊕"/>
    <s v="⊕"/>
  </r>
  <r>
    <s v="INTRALOG"/>
    <s v="2024-02-15 14:38:05"/>
    <m/>
    <s v="Sol valdez"/>
    <s v="Crossdocking"/>
    <m/>
    <s v="11"/>
    <s v="Web"/>
    <s v="Signos"/>
    <m/>
    <s v="⊕"/>
    <x v="0"/>
    <n v="5"/>
    <s v="403"/>
    <s v=""/>
    <s v=""/>
    <b v="0"/>
    <b v="1"/>
    <s v="⊕"/>
    <s v="⊕"/>
  </r>
  <r>
    <s v="INTRALOG"/>
    <s v="2024-03-08 13:11:35"/>
    <m/>
    <s v="María Emilia De Nobili"/>
    <s v="Fulfillment"/>
    <m/>
    <s v="1166555949"/>
    <s v="Web"/>
    <s v="Signos"/>
    <m/>
    <s v="⊕"/>
    <x v="0"/>
    <n v="5"/>
    <s v="468"/>
    <s v=""/>
    <s v=""/>
    <b v="0"/>
    <b v="1"/>
    <s v="⊕"/>
    <s v="⊕"/>
  </r>
  <r>
    <s v="INTRALOG"/>
    <s v="2024-03-12 21:03:11"/>
    <m/>
    <s v="Nicolás Ezequiel yulan"/>
    <s v="Almacenamiento"/>
    <m/>
    <s v="3718626920"/>
    <s v="Web"/>
    <s v="Signos"/>
    <m/>
    <s v="⊕"/>
    <x v="0"/>
    <n v="5"/>
    <s v="484"/>
    <s v=""/>
    <s v=""/>
    <b v="0"/>
    <b v="1"/>
    <s v="⊕"/>
    <s v="⊕"/>
  </r>
  <r>
    <s v="INTRALOG"/>
    <s v="2024-04-22 17:23:51"/>
    <m/>
    <s v="Viviana Chaves"/>
    <s v="Fulfillment"/>
    <m/>
    <s v="1141447364"/>
    <s v="Web"/>
    <s v="Signos"/>
    <m/>
    <s v="⊕"/>
    <x v="0"/>
    <n v="5"/>
    <s v="588"/>
    <s v=""/>
    <s v=""/>
    <b v="0"/>
    <b v="1"/>
    <s v="⊕"/>
    <s v="⊕"/>
  </r>
  <r>
    <s v="INTRALOG"/>
    <s v="2024-04-25 18:41:37"/>
    <m/>
    <s v="javier marmol"/>
    <s v="Crossdocking"/>
    <m/>
    <s v="1133362308"/>
    <s v="Web"/>
    <s v="Signos"/>
    <m/>
    <s v="⊕"/>
    <x v="0"/>
    <n v="5"/>
    <s v="607"/>
    <s v=""/>
    <s v=""/>
    <b v="0"/>
    <b v="1"/>
    <s v="⊕"/>
    <s v="⊕"/>
  </r>
  <r>
    <s v="INTRALOG"/>
    <s v="2024-04-30 15:24:06"/>
    <m/>
    <s v="Antonio Zelarayan"/>
    <s v="Almacenamiento"/>
    <m/>
    <s v="03854171924"/>
    <s v="Web"/>
    <s v="Signos"/>
    <m/>
    <s v="⊕"/>
    <x v="0"/>
    <n v="5"/>
    <s v="615"/>
    <s v=""/>
    <s v=""/>
    <b v="0"/>
    <b v="1"/>
    <s v="⊕"/>
    <s v="⊕"/>
  </r>
  <r>
    <s v="INTRALOG"/>
    <s v="2024-05-07 01:04:46"/>
    <m/>
    <s v="DANIEL GONZALEZ"/>
    <s v="Almacenamiento"/>
    <m/>
    <s v="1133686917"/>
    <s v="Web"/>
    <s v="Signos"/>
    <m/>
    <s v="⊕"/>
    <x v="0"/>
    <n v="5"/>
    <s v="634"/>
    <s v=""/>
    <s v=""/>
    <b v="0"/>
    <b v="1"/>
    <s v="⊕"/>
    <s v="⊕"/>
  </r>
  <r>
    <s v="INTRALOG"/>
    <s v="2024-05-13 01:59:47"/>
    <m/>
    <s v="Cantero  Eduardo Jonathan"/>
    <s v="Almacenamiento"/>
    <m/>
    <s v="2323677871"/>
    <s v="Web"/>
    <s v="Signos"/>
    <m/>
    <s v="⊕"/>
    <x v="0"/>
    <n v="5"/>
    <s v="647"/>
    <s v=""/>
    <s v=""/>
    <b v="0"/>
    <b v="1"/>
    <s v="⊕"/>
    <s v="⊕"/>
  </r>
  <r>
    <s v="INTRALOG"/>
    <s v="2024-05-16 21:20:27"/>
    <m/>
    <s v="Gonzalo Desio"/>
    <s v="Fulfillment"/>
    <m/>
    <s v="3468550222"/>
    <s v="Web"/>
    <s v="Signos"/>
    <m/>
    <s v="⊕"/>
    <x v="0"/>
    <n v="5"/>
    <s v="673"/>
    <s v=""/>
    <s v=""/>
    <b v="0"/>
    <b v="1"/>
    <s v="⊕"/>
    <s v="⊕"/>
  </r>
  <r>
    <s v="INTRALOG"/>
    <s v="2024-05-22 20:19:00"/>
    <m/>
    <s v="Estefania Disalvo"/>
    <s v="Crossdocking"/>
    <m/>
    <s v="0111522955360"/>
    <s v="Web"/>
    <s v="Signos"/>
    <m/>
    <s v="⊕"/>
    <x v="0"/>
    <n v="5"/>
    <s v="683"/>
    <s v=""/>
    <s v=""/>
    <b v="0"/>
    <b v="1"/>
    <s v="⊕"/>
    <s v="⊕"/>
  </r>
  <r>
    <s v="INTRALOG"/>
    <s v="2024-05-23 13:09:13"/>
    <m/>
    <s v="Richard Valdez"/>
    <s v="Almacenamiento"/>
    <m/>
    <s v="+54 11 4188 0725"/>
    <s v="Web"/>
    <s v="Signos"/>
    <m/>
    <s v="⊕"/>
    <x v="0"/>
    <n v="5"/>
    <s v="684"/>
    <s v=""/>
    <s v=""/>
    <b v="0"/>
    <b v="1"/>
    <s v="⊕"/>
    <s v="⊕"/>
  </r>
  <r>
    <s v="INTRALOG"/>
    <s v="2024-05-23 20:28:08"/>
    <m/>
    <s v="Luis salvatierra"/>
    <s v="Almacenamiento"/>
    <m/>
    <s v="1165073352"/>
    <s v="Web"/>
    <s v="Signos"/>
    <m/>
    <s v="⊕"/>
    <x v="0"/>
    <n v="5"/>
    <s v="687"/>
    <s v=""/>
    <s v=""/>
    <b v="0"/>
    <b v="1"/>
    <s v="⊕"/>
    <s v="⊕"/>
  </r>
  <r>
    <s v="INTRALOG"/>
    <s v="2024-05-24 15:44:50"/>
    <m/>
    <s v="PATRICIO MOLINARO"/>
    <s v="Almacenamiento"/>
    <m/>
    <s v="1131492157"/>
    <s v="Web"/>
    <s v="Signos"/>
    <m/>
    <s v="⊕"/>
    <x v="0"/>
    <n v="5"/>
    <s v="690"/>
    <s v=""/>
    <s v=""/>
    <b v="0"/>
    <b v="1"/>
    <s v="⊕"/>
    <s v="⊕"/>
  </r>
  <r>
    <s v="INTRALOG"/>
    <s v="2024-05-27 18:47:12"/>
    <m/>
    <s v="Eliana Butron"/>
    <s v="Almacenamiento"/>
    <m/>
    <s v="1130866057"/>
    <s v="Web"/>
    <s v="Signos"/>
    <m/>
    <s v="⊕"/>
    <x v="0"/>
    <n v="5"/>
    <s v="695"/>
    <s v=""/>
    <s v=""/>
    <b v="0"/>
    <b v="1"/>
    <s v="⊕"/>
    <s v="⊕"/>
  </r>
  <r>
    <s v="INTRALOG"/>
    <s v="2024-06-05 14:46:40"/>
    <m/>
    <s v="prueba"/>
    <s v="Almacenamiento"/>
    <m/>
    <s v="prueba"/>
    <s v="Web"/>
    <s v="Signos"/>
    <m/>
    <s v="⊕"/>
    <x v="0"/>
    <n v="5"/>
    <s v="726"/>
    <s v=""/>
    <s v=""/>
    <b v="0"/>
    <b v="1"/>
    <s v="⊕"/>
    <s v="⊕"/>
  </r>
  <r>
    <s v="INTRALOG"/>
    <s v="2024-06-12 12:57:56"/>
    <m/>
    <s v="Jose Ricardo Landa"/>
    <s v="Crossdocking"/>
    <m/>
    <s v="1160500840"/>
    <s v="Web"/>
    <s v="Signos"/>
    <m/>
    <s v="⊕"/>
    <x v="0"/>
    <n v="5"/>
    <s v="747"/>
    <s v=""/>
    <s v=""/>
    <b v="0"/>
    <b v="1"/>
    <s v="⊕"/>
    <s v="⊕"/>
  </r>
  <r>
    <s v="INTRALOG"/>
    <s v="2024-06-18 20:22:54"/>
    <m/>
    <s v="Walter daniel barrionuevo"/>
    <s v="Almacenamiento"/>
    <m/>
    <s v="1130924324"/>
    <s v="Web"/>
    <s v="Signos"/>
    <m/>
    <s v="⊕"/>
    <x v="0"/>
    <n v="5"/>
    <s v="771"/>
    <s v=""/>
    <s v=""/>
    <b v="0"/>
    <b v="1"/>
    <s v="⊕"/>
    <s v="⊕"/>
  </r>
  <r>
    <s v="INTRALOG"/>
    <s v="2024-06-18 20:23:40"/>
    <m/>
    <s v="Walter daniel barrionuevo"/>
    <s v="Almacenamiento"/>
    <m/>
    <s v="1130924324"/>
    <s v="Web"/>
    <s v="Signos"/>
    <m/>
    <s v="⊕"/>
    <x v="0"/>
    <n v="5"/>
    <s v="772"/>
    <s v=""/>
    <s v=""/>
    <b v="0"/>
    <b v="1"/>
    <s v="⊕"/>
    <s v="⊕"/>
  </r>
  <r>
    <s v="INTRALOG"/>
    <s v="2024-06-18 20:24:27"/>
    <m/>
    <s v="Walter daniel barrionuevo"/>
    <s v="Crossdocking"/>
    <m/>
    <s v="1130924324"/>
    <s v="Web"/>
    <s v="Signos"/>
    <m/>
    <s v="⊕"/>
    <x v="0"/>
    <n v="5"/>
    <s v="773"/>
    <s v=""/>
    <s v=""/>
    <b v="0"/>
    <b v="1"/>
    <s v="⊕"/>
    <s v="⊕"/>
  </r>
  <r>
    <s v="INTRALOG"/>
    <s v="2024-07-02 14:04:11"/>
    <m/>
    <s v="f"/>
    <s v="Fulfillment"/>
    <m/>
    <s v="f"/>
    <s v="Web"/>
    <s v="Signos"/>
    <m/>
    <s v="⊕"/>
    <x v="0"/>
    <n v="5"/>
    <s v="807"/>
    <s v=""/>
    <s v=""/>
    <b v="0"/>
    <b v="1"/>
    <s v="⊕"/>
    <s v="⊕"/>
  </r>
  <r>
    <s v="INTRALOG"/>
    <s v="2024-07-02 18:54:56"/>
    <m/>
    <s v="Prueba"/>
    <s v="Busco trabajo/ Ofrezco productos o servicios"/>
    <m/>
    <s v="Prueba"/>
    <s v="Web"/>
    <s v="Signos"/>
    <m/>
    <s v="▓"/>
    <x v="7"/>
    <n v="5"/>
    <s v="810"/>
    <s v=""/>
    <s v=""/>
    <b v="0"/>
    <b v="1"/>
    <s v="▓"/>
    <s v="▓"/>
  </r>
  <r>
    <s v="INTRALOG"/>
    <s v="2024-07-10 19:25:20"/>
    <m/>
    <s v="Pablo Gustavo"/>
    <s v="Almacenamiento"/>
    <m/>
    <s v="1167515469"/>
    <s v="Web"/>
    <s v="Signos"/>
    <m/>
    <s v="⊕"/>
    <x v="0"/>
    <n v="5"/>
    <s v="844"/>
    <s v=""/>
    <s v=""/>
    <b v="0"/>
    <b v="1"/>
    <s v="⊕"/>
    <s v="⊕"/>
  </r>
  <r>
    <s v="INTRALOG"/>
    <s v="2024-07-11 23:55:07"/>
    <m/>
    <s v="Liliana Sacharczuk"/>
    <s v="Busco trabajo/ Ofrezco productos o servicios"/>
    <m/>
    <s v="1156395104"/>
    <s v="Web"/>
    <s v="Signos"/>
    <m/>
    <s v="▓"/>
    <x v="7"/>
    <n v="5"/>
    <s v="848"/>
    <s v=""/>
    <s v=""/>
    <b v="0"/>
    <b v="1"/>
    <s v="▓"/>
    <s v="▓"/>
  </r>
  <r>
    <s v="INTRALOG"/>
    <s v="2024-07-17 15:54:28"/>
    <m/>
    <s v="Mariana Correa Mundo"/>
    <s v="Colecta y distribucion nacional para e-commerce"/>
    <m/>
    <s v="1155784087"/>
    <s v="Web"/>
    <s v="Signos"/>
    <m/>
    <s v="⊕"/>
    <x v="0"/>
    <n v="5"/>
    <s v="869"/>
    <s v=""/>
    <s v=""/>
    <b v="0"/>
    <b v="1"/>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8F98EB-8576-4478-B2C8-225178E43A11}"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13" firstHeaderRow="1" firstDataRow="1" firstDataCol="1"/>
  <pivotFields count="20">
    <pivotField showAll="0"/>
    <pivotField showAll="0"/>
    <pivotField showAll="0"/>
    <pivotField showAll="0"/>
    <pivotField showAll="0"/>
    <pivotField showAll="0"/>
    <pivotField showAll="0"/>
    <pivotField showAll="0"/>
    <pivotField showAll="0"/>
    <pivotField showAll="0"/>
    <pivotField showAll="0"/>
    <pivotField axis="axisRow" showAll="0">
      <items count="10">
        <item x="8"/>
        <item x="6"/>
        <item x="4"/>
        <item x="5"/>
        <item x="3"/>
        <item x="1"/>
        <item x="2"/>
        <item x="0"/>
        <item x="7"/>
        <item t="default"/>
      </items>
    </pivotField>
    <pivotField showAll="0"/>
    <pivotField dataField="1" showAll="0"/>
    <pivotField showAll="0"/>
    <pivotField showAll="0"/>
    <pivotField showAll="0"/>
    <pivotField showAll="0"/>
    <pivotField showAll="0"/>
    <pivotField showAll="0"/>
  </pivotFields>
  <rowFields count="1">
    <field x="11"/>
  </rowFields>
  <rowItems count="10">
    <i>
      <x/>
    </i>
    <i>
      <x v="1"/>
    </i>
    <i>
      <x v="2"/>
    </i>
    <i>
      <x v="3"/>
    </i>
    <i>
      <x v="4"/>
    </i>
    <i>
      <x v="5"/>
    </i>
    <i>
      <x v="6"/>
    </i>
    <i>
      <x v="7"/>
    </i>
    <i>
      <x v="8"/>
    </i>
    <i t="grand">
      <x/>
    </i>
  </rowItems>
  <colItems count="1">
    <i/>
  </colItems>
  <dataFields count="1">
    <dataField name="Cuenta de submission id"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9334B-7BBD-4A94-8E82-35CEBEA1F6C9}">
  <dimension ref="A3:B13"/>
  <sheetViews>
    <sheetView workbookViewId="0">
      <selection activeCell="H9" sqref="H9"/>
    </sheetView>
  </sheetViews>
  <sheetFormatPr baseColWidth="10" defaultRowHeight="15" x14ac:dyDescent="0.25"/>
  <cols>
    <col min="1" max="1" width="18.5703125" bestFit="1" customWidth="1"/>
    <col min="2" max="2" width="22.85546875" bestFit="1" customWidth="1"/>
  </cols>
  <sheetData>
    <row r="3" spans="1:2" x14ac:dyDescent="0.25">
      <c r="A3" s="3" t="s">
        <v>3564</v>
      </c>
      <c r="B3" t="s">
        <v>3563</v>
      </c>
    </row>
    <row r="4" spans="1:2" x14ac:dyDescent="0.25">
      <c r="A4" s="4" t="s">
        <v>3556</v>
      </c>
      <c r="B4">
        <v>1</v>
      </c>
    </row>
    <row r="5" spans="1:2" x14ac:dyDescent="0.25">
      <c r="A5" s="4" t="s">
        <v>3555</v>
      </c>
      <c r="B5">
        <v>13</v>
      </c>
    </row>
    <row r="6" spans="1:2" x14ac:dyDescent="0.25">
      <c r="A6" s="4" t="s">
        <v>3553</v>
      </c>
      <c r="B6">
        <v>6</v>
      </c>
    </row>
    <row r="7" spans="1:2" x14ac:dyDescent="0.25">
      <c r="A7" s="4" t="s">
        <v>3554</v>
      </c>
      <c r="B7">
        <v>3</v>
      </c>
    </row>
    <row r="8" spans="1:2" x14ac:dyDescent="0.25">
      <c r="A8" s="4" t="s">
        <v>3552</v>
      </c>
      <c r="B8">
        <v>2</v>
      </c>
    </row>
    <row r="9" spans="1:2" x14ac:dyDescent="0.25">
      <c r="A9" s="4" t="s">
        <v>3550</v>
      </c>
      <c r="B9">
        <v>109</v>
      </c>
    </row>
    <row r="10" spans="1:2" x14ac:dyDescent="0.25">
      <c r="A10" s="4" t="s">
        <v>3551</v>
      </c>
      <c r="B10">
        <v>21</v>
      </c>
    </row>
    <row r="11" spans="1:2" x14ac:dyDescent="0.25">
      <c r="A11" s="4" t="s">
        <v>24</v>
      </c>
      <c r="B11">
        <v>625</v>
      </c>
    </row>
    <row r="12" spans="1:2" x14ac:dyDescent="0.25">
      <c r="A12" s="4" t="s">
        <v>1754</v>
      </c>
      <c r="B12">
        <v>39</v>
      </c>
    </row>
    <row r="13" spans="1:2" x14ac:dyDescent="0.25">
      <c r="A13" s="4" t="s">
        <v>3565</v>
      </c>
      <c r="B13">
        <v>819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820"/>
  <sheetViews>
    <sheetView tabSelected="1" workbookViewId="0">
      <selection activeCell="C1" sqref="C1"/>
    </sheetView>
  </sheetViews>
  <sheetFormatPr baseColWidth="10" defaultColWidth="9.140625" defaultRowHeight="15" x14ac:dyDescent="0.25"/>
  <cols>
    <col min="1" max="1" width="10" bestFit="1" customWidth="1"/>
    <col min="2" max="2" width="18.140625" bestFit="1" customWidth="1"/>
    <col min="3" max="4" width="35.140625" bestFit="1" customWidth="1"/>
    <col min="5" max="5" width="59.5703125" bestFit="1" customWidth="1"/>
    <col min="6" max="6" width="42.140625" bestFit="1" customWidth="1"/>
    <col min="7" max="7" width="17.140625" bestFit="1" customWidth="1"/>
    <col min="8" max="8" width="7" bestFit="1" customWidth="1"/>
    <col min="9" max="9" width="10.7109375" bestFit="1" customWidth="1"/>
    <col min="10" max="10" width="255.7109375" bestFit="1" customWidth="1"/>
    <col min="11" max="11" width="7.42578125" bestFit="1" customWidth="1"/>
    <col min="12" max="12" width="15.7109375" bestFit="1" customWidth="1"/>
    <col min="13" max="13" width="8" bestFit="1" customWidth="1"/>
    <col min="14" max="14" width="13.140625" bestFit="1" customWidth="1"/>
    <col min="17" max="18" width="11.85546875" bestFit="1" customWidth="1"/>
  </cols>
  <sheetData>
    <row r="1" spans="1:2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2" t="s">
        <v>3544</v>
      </c>
      <c r="P1" s="2" t="s">
        <v>3545</v>
      </c>
      <c r="Q1" s="2" t="s">
        <v>3546</v>
      </c>
      <c r="R1" s="2" t="s">
        <v>3547</v>
      </c>
      <c r="S1" s="2" t="s">
        <v>3548</v>
      </c>
      <c r="T1" s="2" t="s">
        <v>3549</v>
      </c>
    </row>
    <row r="2" spans="1:20" hidden="1" x14ac:dyDescent="0.25">
      <c r="A2" t="s">
        <v>14</v>
      </c>
      <c r="B2" t="s">
        <v>15</v>
      </c>
      <c r="C2" t="s">
        <v>16</v>
      </c>
      <c r="D2" t="s">
        <v>17</v>
      </c>
      <c r="E2" t="s">
        <v>18</v>
      </c>
      <c r="F2" t="s">
        <v>19</v>
      </c>
      <c r="H2" t="s">
        <v>20</v>
      </c>
      <c r="I2" t="s">
        <v>21</v>
      </c>
      <c r="J2" t="s">
        <v>22</v>
      </c>
      <c r="K2" t="s">
        <v>23</v>
      </c>
      <c r="L2" t="s">
        <v>24</v>
      </c>
      <c r="M2">
        <v>7</v>
      </c>
      <c r="N2" t="s">
        <v>25</v>
      </c>
      <c r="O2" t="e">
        <f>IF(C2="","",_xlfn.XLOOKUP(C2,'[1]Comercial Clientes 2024'!$C$2:$C$347,'[1]Comercial Clientes 2024'!$L$2:$L$347))</f>
        <v>#N/A</v>
      </c>
      <c r="P2" t="e">
        <f>IF(C2="","",_xlfn.XLOOKUP(C2,'[1]Comercial Clientes 2024'!$C$2:$C$347,'[1]Comercial Clientes 2024'!$L$2:$L$347))</f>
        <v>#N/A</v>
      </c>
      <c r="Q2" t="b">
        <f>ISERROR(P2)</f>
        <v>1</v>
      </c>
      <c r="R2" t="e">
        <f>P2=""</f>
        <v>#N/A</v>
      </c>
      <c r="S2" t="e">
        <f>IF(OR(Q2=TRUE,R2=TRUE),K2,P2)</f>
        <v>#N/A</v>
      </c>
      <c r="T2" t="str">
        <f>IF(ISERROR(S2),K2,S2)</f>
        <v>⊕</v>
      </c>
    </row>
    <row r="3" spans="1:20" hidden="1" x14ac:dyDescent="0.25">
      <c r="A3" t="s">
        <v>14</v>
      </c>
      <c r="B3" t="s">
        <v>26</v>
      </c>
      <c r="C3" t="s">
        <v>27</v>
      </c>
      <c r="D3" t="s">
        <v>28</v>
      </c>
      <c r="E3" t="s">
        <v>18</v>
      </c>
      <c r="F3" t="s">
        <v>19</v>
      </c>
      <c r="H3" t="s">
        <v>20</v>
      </c>
      <c r="I3" t="s">
        <v>21</v>
      </c>
      <c r="J3" t="s">
        <v>29</v>
      </c>
      <c r="K3" t="s">
        <v>23</v>
      </c>
      <c r="L3" t="s">
        <v>24</v>
      </c>
      <c r="M3">
        <v>7</v>
      </c>
      <c r="N3" t="s">
        <v>30</v>
      </c>
      <c r="O3" t="e">
        <f>IF(C3="","",_xlfn.XLOOKUP(C3,'[1]Comercial Clientes 2024'!$C$2:$C$347,'[1]Comercial Clientes 2024'!$M$2:$M$347))</f>
        <v>#N/A</v>
      </c>
      <c r="P3" t="e">
        <f>IF(C3="","",_xlfn.XLOOKUP(C3,'[1]Comercial Clientes 2024'!$C$2:$C$347,'[1]Comercial Clientes 2024'!$L$2:$L$347))</f>
        <v>#N/A</v>
      </c>
      <c r="Q3" t="b">
        <f t="shared" ref="Q3:Q66" si="0">ISERROR(P3)</f>
        <v>1</v>
      </c>
      <c r="R3" t="e">
        <f t="shared" ref="R3:R66" si="1">P3=""</f>
        <v>#N/A</v>
      </c>
      <c r="S3" t="e">
        <f t="shared" ref="S3:S66" si="2">IF(OR(Q3=TRUE,R3=TRUE),K3,P3)</f>
        <v>#N/A</v>
      </c>
      <c r="T3" t="str">
        <f t="shared" ref="T3:T66" si="3">IF(ISERROR(S3),K3,S3)</f>
        <v>⊕</v>
      </c>
    </row>
    <row r="4" spans="1:20" hidden="1" x14ac:dyDescent="0.25">
      <c r="A4" t="s">
        <v>14</v>
      </c>
      <c r="B4" t="s">
        <v>31</v>
      </c>
      <c r="C4" t="s">
        <v>32</v>
      </c>
      <c r="D4" t="s">
        <v>33</v>
      </c>
      <c r="E4" t="s">
        <v>18</v>
      </c>
      <c r="F4" t="s">
        <v>34</v>
      </c>
      <c r="H4" t="s">
        <v>20</v>
      </c>
      <c r="I4" t="s">
        <v>21</v>
      </c>
      <c r="J4" t="s">
        <v>35</v>
      </c>
      <c r="K4" t="s">
        <v>23</v>
      </c>
      <c r="L4" t="s">
        <v>24</v>
      </c>
      <c r="M4">
        <v>7</v>
      </c>
      <c r="N4" t="s">
        <v>36</v>
      </c>
      <c r="O4" t="e">
        <f>IF(C4="","",_xlfn.XLOOKUP(C4,'[1]Comercial Clientes 2024'!$C$2:$C$347,'[1]Comercial Clientes 2024'!$M$2:$M$347))</f>
        <v>#N/A</v>
      </c>
      <c r="P4" t="e">
        <f>IF(C4="","",_xlfn.XLOOKUP(C4,'[1]Comercial Clientes 2024'!$C$2:$C$347,'[1]Comercial Clientes 2024'!$L$2:$L$347))</f>
        <v>#N/A</v>
      </c>
      <c r="Q4" t="b">
        <f t="shared" si="0"/>
        <v>1</v>
      </c>
      <c r="R4" t="e">
        <f t="shared" si="1"/>
        <v>#N/A</v>
      </c>
      <c r="S4" t="e">
        <f t="shared" si="2"/>
        <v>#N/A</v>
      </c>
      <c r="T4" t="str">
        <f t="shared" si="3"/>
        <v>⊕</v>
      </c>
    </row>
    <row r="5" spans="1:20" hidden="1" x14ac:dyDescent="0.25">
      <c r="A5" t="s">
        <v>14</v>
      </c>
      <c r="B5" t="s">
        <v>37</v>
      </c>
      <c r="C5" t="s">
        <v>32</v>
      </c>
      <c r="D5" t="s">
        <v>33</v>
      </c>
      <c r="E5" t="s">
        <v>38</v>
      </c>
      <c r="F5" t="s">
        <v>34</v>
      </c>
      <c r="H5" t="s">
        <v>20</v>
      </c>
      <c r="I5" t="s">
        <v>21</v>
      </c>
      <c r="J5" t="s">
        <v>39</v>
      </c>
      <c r="K5" t="s">
        <v>23</v>
      </c>
      <c r="L5" t="s">
        <v>24</v>
      </c>
      <c r="M5">
        <v>7</v>
      </c>
      <c r="N5" t="s">
        <v>40</v>
      </c>
      <c r="O5" t="e">
        <f>IF(C5="","",_xlfn.XLOOKUP(C5,'[1]Comercial Clientes 2024'!$C$2:$C$347,'[1]Comercial Clientes 2024'!$M$2:$M$347))</f>
        <v>#N/A</v>
      </c>
      <c r="P5" t="e">
        <f>IF(C5="","",_xlfn.XLOOKUP(C5,'[1]Comercial Clientes 2024'!$C$2:$C$347,'[1]Comercial Clientes 2024'!$L$2:$L$347))</f>
        <v>#N/A</v>
      </c>
      <c r="Q5" t="b">
        <f t="shared" si="0"/>
        <v>1</v>
      </c>
      <c r="R5" t="e">
        <f t="shared" si="1"/>
        <v>#N/A</v>
      </c>
      <c r="S5" t="e">
        <f t="shared" si="2"/>
        <v>#N/A</v>
      </c>
      <c r="T5" t="str">
        <f t="shared" si="3"/>
        <v>⊕</v>
      </c>
    </row>
    <row r="6" spans="1:20" hidden="1" x14ac:dyDescent="0.25">
      <c r="A6" t="s">
        <v>14</v>
      </c>
      <c r="B6" t="s">
        <v>41</v>
      </c>
      <c r="C6" t="s">
        <v>42</v>
      </c>
      <c r="D6" t="s">
        <v>43</v>
      </c>
      <c r="E6" t="s">
        <v>18</v>
      </c>
      <c r="F6" t="s">
        <v>44</v>
      </c>
      <c r="H6" t="s">
        <v>20</v>
      </c>
      <c r="I6" t="s">
        <v>21</v>
      </c>
      <c r="J6" t="s">
        <v>45</v>
      </c>
      <c r="K6" t="s">
        <v>23</v>
      </c>
      <c r="L6" t="s">
        <v>24</v>
      </c>
      <c r="M6">
        <v>7</v>
      </c>
      <c r="N6" t="s">
        <v>46</v>
      </c>
      <c r="O6" t="e">
        <f>IF(C6="","",_xlfn.XLOOKUP(C6,'[1]Comercial Clientes 2024'!$C$2:$C$347,'[1]Comercial Clientes 2024'!$M$2:$M$347))</f>
        <v>#N/A</v>
      </c>
      <c r="P6" t="e">
        <f>IF(C6="","",_xlfn.XLOOKUP(C6,'[1]Comercial Clientes 2024'!$C$2:$C$347,'[1]Comercial Clientes 2024'!$L$2:$L$347))</f>
        <v>#N/A</v>
      </c>
      <c r="Q6" t="b">
        <f t="shared" si="0"/>
        <v>1</v>
      </c>
      <c r="R6" t="e">
        <f t="shared" si="1"/>
        <v>#N/A</v>
      </c>
      <c r="S6" t="e">
        <f t="shared" si="2"/>
        <v>#N/A</v>
      </c>
      <c r="T6" t="str">
        <f t="shared" si="3"/>
        <v>⊕</v>
      </c>
    </row>
    <row r="7" spans="1:20" hidden="1" x14ac:dyDescent="0.25">
      <c r="A7" t="s">
        <v>14</v>
      </c>
      <c r="B7" t="s">
        <v>47</v>
      </c>
      <c r="C7" t="s">
        <v>48</v>
      </c>
      <c r="D7" t="s">
        <v>49</v>
      </c>
      <c r="E7" t="s">
        <v>18</v>
      </c>
      <c r="F7" t="s">
        <v>50</v>
      </c>
      <c r="H7" t="s">
        <v>20</v>
      </c>
      <c r="I7" t="s">
        <v>21</v>
      </c>
      <c r="J7" t="s">
        <v>51</v>
      </c>
      <c r="K7" t="s">
        <v>23</v>
      </c>
      <c r="L7" t="s">
        <v>24</v>
      </c>
      <c r="M7">
        <v>7</v>
      </c>
      <c r="N7" t="s">
        <v>52</v>
      </c>
      <c r="O7" t="e">
        <f>IF(C7="","",_xlfn.XLOOKUP(C7,'[1]Comercial Clientes 2024'!$C$2:$C$347,'[1]Comercial Clientes 2024'!$M$2:$M$347))</f>
        <v>#N/A</v>
      </c>
      <c r="P7" t="e">
        <f>IF(C7="","",_xlfn.XLOOKUP(C7,'[1]Comercial Clientes 2024'!$C$2:$C$347,'[1]Comercial Clientes 2024'!$L$2:$L$347))</f>
        <v>#N/A</v>
      </c>
      <c r="Q7" t="b">
        <f t="shared" si="0"/>
        <v>1</v>
      </c>
      <c r="R7" t="e">
        <f t="shared" si="1"/>
        <v>#N/A</v>
      </c>
      <c r="S7" t="e">
        <f t="shared" si="2"/>
        <v>#N/A</v>
      </c>
      <c r="T7" t="str">
        <f t="shared" si="3"/>
        <v>⊕</v>
      </c>
    </row>
    <row r="8" spans="1:20" hidden="1" x14ac:dyDescent="0.25">
      <c r="A8" t="s">
        <v>14</v>
      </c>
      <c r="B8" t="s">
        <v>53</v>
      </c>
      <c r="C8" t="s">
        <v>54</v>
      </c>
      <c r="D8" t="s">
        <v>55</v>
      </c>
      <c r="E8" t="s">
        <v>18</v>
      </c>
      <c r="F8" t="s">
        <v>56</v>
      </c>
      <c r="H8" t="s">
        <v>20</v>
      </c>
      <c r="I8" t="s">
        <v>21</v>
      </c>
      <c r="J8" t="s">
        <v>57</v>
      </c>
      <c r="K8" t="s">
        <v>23</v>
      </c>
      <c r="L8" t="s">
        <v>24</v>
      </c>
      <c r="M8">
        <v>7</v>
      </c>
      <c r="N8" t="s">
        <v>58</v>
      </c>
      <c r="O8" t="e">
        <f>IF(C8="","",_xlfn.XLOOKUP(C8,'[1]Comercial Clientes 2024'!$C$2:$C$347,'[1]Comercial Clientes 2024'!$M$2:$M$347))</f>
        <v>#N/A</v>
      </c>
      <c r="P8" t="e">
        <f>IF(C8="","",_xlfn.XLOOKUP(C8,'[1]Comercial Clientes 2024'!$C$2:$C$347,'[1]Comercial Clientes 2024'!$L$2:$L$347))</f>
        <v>#N/A</v>
      </c>
      <c r="Q8" t="b">
        <f t="shared" si="0"/>
        <v>1</v>
      </c>
      <c r="R8" t="e">
        <f t="shared" si="1"/>
        <v>#N/A</v>
      </c>
      <c r="S8" t="e">
        <f t="shared" si="2"/>
        <v>#N/A</v>
      </c>
      <c r="T8" t="str">
        <f t="shared" si="3"/>
        <v>⊕</v>
      </c>
    </row>
    <row r="9" spans="1:20" hidden="1" x14ac:dyDescent="0.25">
      <c r="A9" t="s">
        <v>14</v>
      </c>
      <c r="B9" t="s">
        <v>59</v>
      </c>
      <c r="C9" t="s">
        <v>35</v>
      </c>
      <c r="D9" t="s">
        <v>60</v>
      </c>
      <c r="E9" t="s">
        <v>18</v>
      </c>
      <c r="F9" t="s">
        <v>61</v>
      </c>
      <c r="H9" t="s">
        <v>20</v>
      </c>
      <c r="I9" t="s">
        <v>21</v>
      </c>
      <c r="J9" t="s">
        <v>35</v>
      </c>
      <c r="K9" t="s">
        <v>23</v>
      </c>
      <c r="L9" t="s">
        <v>24</v>
      </c>
      <c r="M9">
        <v>7</v>
      </c>
      <c r="N9" t="s">
        <v>62</v>
      </c>
      <c r="O9" t="e">
        <f>IF(C9="","",_xlfn.XLOOKUP(C9,'[1]Comercial Clientes 2024'!$C$2:$C$347,'[1]Comercial Clientes 2024'!$M$2:$M$347))</f>
        <v>#N/A</v>
      </c>
      <c r="P9" t="e">
        <f>IF(C9="","",_xlfn.XLOOKUP(C9,'[1]Comercial Clientes 2024'!$C$2:$C$347,'[1]Comercial Clientes 2024'!$L$2:$L$347))</f>
        <v>#N/A</v>
      </c>
      <c r="Q9" t="b">
        <f t="shared" si="0"/>
        <v>1</v>
      </c>
      <c r="R9" t="e">
        <f t="shared" si="1"/>
        <v>#N/A</v>
      </c>
      <c r="S9" t="e">
        <f t="shared" si="2"/>
        <v>#N/A</v>
      </c>
      <c r="T9" t="str">
        <f t="shared" si="3"/>
        <v>⊕</v>
      </c>
    </row>
    <row r="10" spans="1:20" hidden="1" x14ac:dyDescent="0.25">
      <c r="A10" t="s">
        <v>14</v>
      </c>
      <c r="B10" t="s">
        <v>63</v>
      </c>
      <c r="C10" t="s">
        <v>64</v>
      </c>
      <c r="D10" t="s">
        <v>33</v>
      </c>
      <c r="E10" t="s">
        <v>18</v>
      </c>
      <c r="F10" t="s">
        <v>34</v>
      </c>
      <c r="H10" t="s">
        <v>20</v>
      </c>
      <c r="I10" t="s">
        <v>21</v>
      </c>
      <c r="J10" t="s">
        <v>64</v>
      </c>
      <c r="K10" t="s">
        <v>23</v>
      </c>
      <c r="L10" t="s">
        <v>24</v>
      </c>
      <c r="M10">
        <v>7</v>
      </c>
      <c r="N10" t="s">
        <v>65</v>
      </c>
      <c r="O10" t="e">
        <f>IF(C10="","",_xlfn.XLOOKUP(C10,'[1]Comercial Clientes 2024'!$C$2:$C$347,'[1]Comercial Clientes 2024'!$M$2:$M$347))</f>
        <v>#N/A</v>
      </c>
      <c r="P10" t="e">
        <f>IF(C10="","",_xlfn.XLOOKUP(C10,'[1]Comercial Clientes 2024'!$C$2:$C$347,'[1]Comercial Clientes 2024'!$L$2:$L$347))</f>
        <v>#N/A</v>
      </c>
      <c r="Q10" t="b">
        <f t="shared" si="0"/>
        <v>1</v>
      </c>
      <c r="R10" t="e">
        <f t="shared" si="1"/>
        <v>#N/A</v>
      </c>
      <c r="S10" t="e">
        <f t="shared" si="2"/>
        <v>#N/A</v>
      </c>
      <c r="T10" t="str">
        <f t="shared" si="3"/>
        <v>⊕</v>
      </c>
    </row>
    <row r="11" spans="1:20" hidden="1" x14ac:dyDescent="0.25">
      <c r="A11" t="s">
        <v>14</v>
      </c>
      <c r="B11" t="s">
        <v>66</v>
      </c>
      <c r="C11" t="s">
        <v>64</v>
      </c>
      <c r="D11" t="s">
        <v>33</v>
      </c>
      <c r="E11" t="s">
        <v>18</v>
      </c>
      <c r="F11" t="s">
        <v>34</v>
      </c>
      <c r="H11" t="s">
        <v>20</v>
      </c>
      <c r="I11" t="s">
        <v>21</v>
      </c>
      <c r="J11" t="s">
        <v>67</v>
      </c>
      <c r="K11" t="s">
        <v>23</v>
      </c>
      <c r="L11" t="s">
        <v>24</v>
      </c>
      <c r="M11">
        <v>7</v>
      </c>
      <c r="N11" t="s">
        <v>68</v>
      </c>
      <c r="O11" t="e">
        <f>IF(C11="","",_xlfn.XLOOKUP(C11,'[1]Comercial Clientes 2024'!$C$2:$C$347,'[1]Comercial Clientes 2024'!$M$2:$M$347))</f>
        <v>#N/A</v>
      </c>
      <c r="P11" t="e">
        <f>IF(C11="","",_xlfn.XLOOKUP(C11,'[1]Comercial Clientes 2024'!$C$2:$C$347,'[1]Comercial Clientes 2024'!$L$2:$L$347))</f>
        <v>#N/A</v>
      </c>
      <c r="Q11" t="b">
        <f t="shared" si="0"/>
        <v>1</v>
      </c>
      <c r="R11" t="e">
        <f t="shared" si="1"/>
        <v>#N/A</v>
      </c>
      <c r="S11" t="e">
        <f t="shared" si="2"/>
        <v>#N/A</v>
      </c>
      <c r="T11" t="str">
        <f t="shared" si="3"/>
        <v>⊕</v>
      </c>
    </row>
    <row r="12" spans="1:20" hidden="1" x14ac:dyDescent="0.25">
      <c r="A12" t="s">
        <v>14</v>
      </c>
      <c r="B12" t="s">
        <v>69</v>
      </c>
      <c r="C12" t="s">
        <v>70</v>
      </c>
      <c r="D12" t="s">
        <v>71</v>
      </c>
      <c r="E12" t="s">
        <v>18</v>
      </c>
      <c r="F12" t="s">
        <v>72</v>
      </c>
      <c r="H12" t="s">
        <v>20</v>
      </c>
      <c r="I12" t="s">
        <v>21</v>
      </c>
      <c r="J12" t="s">
        <v>73</v>
      </c>
      <c r="K12" t="s">
        <v>23</v>
      </c>
      <c r="L12" t="s">
        <v>24</v>
      </c>
      <c r="M12">
        <v>7</v>
      </c>
      <c r="N12" t="s">
        <v>74</v>
      </c>
      <c r="O12" t="e">
        <f>IF(C12="","",_xlfn.XLOOKUP(C12,'[1]Comercial Clientes 2024'!$C$2:$C$347,'[1]Comercial Clientes 2024'!$M$2:$M$347))</f>
        <v>#N/A</v>
      </c>
      <c r="P12" t="e">
        <f>IF(C12="","",_xlfn.XLOOKUP(C12,'[1]Comercial Clientes 2024'!$C$2:$C$347,'[1]Comercial Clientes 2024'!$L$2:$L$347))</f>
        <v>#N/A</v>
      </c>
      <c r="Q12" t="b">
        <f t="shared" si="0"/>
        <v>1</v>
      </c>
      <c r="R12" t="e">
        <f t="shared" si="1"/>
        <v>#N/A</v>
      </c>
      <c r="S12" t="e">
        <f t="shared" si="2"/>
        <v>#N/A</v>
      </c>
      <c r="T12" t="str">
        <f t="shared" si="3"/>
        <v>⊕</v>
      </c>
    </row>
    <row r="13" spans="1:20" hidden="1" x14ac:dyDescent="0.25">
      <c r="A13" t="s">
        <v>14</v>
      </c>
      <c r="B13" t="s">
        <v>75</v>
      </c>
      <c r="C13" t="s">
        <v>76</v>
      </c>
      <c r="D13" t="s">
        <v>77</v>
      </c>
      <c r="E13" t="s">
        <v>38</v>
      </c>
      <c r="F13" t="s">
        <v>78</v>
      </c>
      <c r="H13" t="s">
        <v>20</v>
      </c>
      <c r="I13" t="s">
        <v>21</v>
      </c>
      <c r="J13" t="s">
        <v>79</v>
      </c>
      <c r="K13" t="s">
        <v>23</v>
      </c>
      <c r="L13" t="s">
        <v>24</v>
      </c>
      <c r="M13">
        <v>7</v>
      </c>
      <c r="N13" t="s">
        <v>80</v>
      </c>
      <c r="O13" t="e">
        <f>IF(C13="","",_xlfn.XLOOKUP(C13,'[1]Comercial Clientes 2024'!$C$2:$C$347,'[1]Comercial Clientes 2024'!$M$2:$M$347))</f>
        <v>#N/A</v>
      </c>
      <c r="P13" t="e">
        <f>IF(C13="","",_xlfn.XLOOKUP(C13,'[1]Comercial Clientes 2024'!$C$2:$C$347,'[1]Comercial Clientes 2024'!$L$2:$L$347))</f>
        <v>#N/A</v>
      </c>
      <c r="Q13" t="b">
        <f t="shared" si="0"/>
        <v>1</v>
      </c>
      <c r="R13" t="e">
        <f t="shared" si="1"/>
        <v>#N/A</v>
      </c>
      <c r="S13" t="e">
        <f t="shared" si="2"/>
        <v>#N/A</v>
      </c>
      <c r="T13" t="str">
        <f t="shared" si="3"/>
        <v>⊕</v>
      </c>
    </row>
    <row r="14" spans="1:20" hidden="1" x14ac:dyDescent="0.25">
      <c r="A14" t="s">
        <v>14</v>
      </c>
      <c r="B14" t="s">
        <v>81</v>
      </c>
      <c r="C14" t="s">
        <v>82</v>
      </c>
      <c r="D14" t="s">
        <v>83</v>
      </c>
      <c r="E14" t="s">
        <v>18</v>
      </c>
      <c r="F14" t="s">
        <v>84</v>
      </c>
      <c r="H14" t="s">
        <v>20</v>
      </c>
      <c r="I14" t="s">
        <v>21</v>
      </c>
      <c r="J14" t="s">
        <v>85</v>
      </c>
      <c r="K14" t="s">
        <v>23</v>
      </c>
      <c r="L14" t="s">
        <v>24</v>
      </c>
      <c r="M14">
        <v>7</v>
      </c>
      <c r="N14" t="s">
        <v>86</v>
      </c>
      <c r="O14" t="e">
        <f>IF(C14="","",_xlfn.XLOOKUP(C14,'[1]Comercial Clientes 2024'!$C$2:$C$347,'[1]Comercial Clientes 2024'!$M$2:$M$347))</f>
        <v>#N/A</v>
      </c>
      <c r="P14" t="e">
        <f>IF(C14="","",_xlfn.XLOOKUP(C14,'[1]Comercial Clientes 2024'!$C$2:$C$347,'[1]Comercial Clientes 2024'!$L$2:$L$347))</f>
        <v>#N/A</v>
      </c>
      <c r="Q14" t="b">
        <f t="shared" si="0"/>
        <v>1</v>
      </c>
      <c r="R14" t="e">
        <f t="shared" si="1"/>
        <v>#N/A</v>
      </c>
      <c r="S14" t="e">
        <f t="shared" si="2"/>
        <v>#N/A</v>
      </c>
      <c r="T14" t="str">
        <f t="shared" si="3"/>
        <v>⊕</v>
      </c>
    </row>
    <row r="15" spans="1:20" hidden="1" x14ac:dyDescent="0.25">
      <c r="A15" t="s">
        <v>14</v>
      </c>
      <c r="B15" t="s">
        <v>87</v>
      </c>
      <c r="C15" t="s">
        <v>35</v>
      </c>
      <c r="D15" t="s">
        <v>60</v>
      </c>
      <c r="E15" t="s">
        <v>18</v>
      </c>
      <c r="F15" t="s">
        <v>61</v>
      </c>
      <c r="H15" t="s">
        <v>20</v>
      </c>
      <c r="I15" t="s">
        <v>21</v>
      </c>
      <c r="J15" t="s">
        <v>35</v>
      </c>
      <c r="K15" t="s">
        <v>23</v>
      </c>
      <c r="L15" t="s">
        <v>24</v>
      </c>
      <c r="M15">
        <v>7</v>
      </c>
      <c r="N15" t="s">
        <v>88</v>
      </c>
      <c r="O15" t="e">
        <f>IF(C15="","",_xlfn.XLOOKUP(C15,'[1]Comercial Clientes 2024'!$C$2:$C$347,'[1]Comercial Clientes 2024'!$M$2:$M$347))</f>
        <v>#N/A</v>
      </c>
      <c r="P15" t="e">
        <f>IF(C15="","",_xlfn.XLOOKUP(C15,'[1]Comercial Clientes 2024'!$C$2:$C$347,'[1]Comercial Clientes 2024'!$L$2:$L$347))</f>
        <v>#N/A</v>
      </c>
      <c r="Q15" t="b">
        <f t="shared" si="0"/>
        <v>1</v>
      </c>
      <c r="R15" t="e">
        <f t="shared" si="1"/>
        <v>#N/A</v>
      </c>
      <c r="S15" t="e">
        <f t="shared" si="2"/>
        <v>#N/A</v>
      </c>
      <c r="T15" t="str">
        <f t="shared" si="3"/>
        <v>⊕</v>
      </c>
    </row>
    <row r="16" spans="1:20" hidden="1" x14ac:dyDescent="0.25">
      <c r="A16" t="s">
        <v>14</v>
      </c>
      <c r="B16" t="s">
        <v>89</v>
      </c>
      <c r="C16" t="s">
        <v>90</v>
      </c>
      <c r="D16" t="s">
        <v>91</v>
      </c>
      <c r="E16" t="s">
        <v>18</v>
      </c>
      <c r="F16" t="s">
        <v>92</v>
      </c>
      <c r="H16" t="s">
        <v>20</v>
      </c>
      <c r="I16" t="s">
        <v>21</v>
      </c>
      <c r="J16" t="s">
        <v>93</v>
      </c>
      <c r="K16" t="s">
        <v>23</v>
      </c>
      <c r="L16" t="s">
        <v>24</v>
      </c>
      <c r="M16">
        <v>7</v>
      </c>
      <c r="N16" t="s">
        <v>94</v>
      </c>
      <c r="O16" t="e">
        <f>IF(C16="","",_xlfn.XLOOKUP(C16,'[1]Comercial Clientes 2024'!$C$2:$C$347,'[1]Comercial Clientes 2024'!$M$2:$M$347))</f>
        <v>#N/A</v>
      </c>
      <c r="P16" t="e">
        <f>IF(C16="","",_xlfn.XLOOKUP(C16,'[1]Comercial Clientes 2024'!$C$2:$C$347,'[1]Comercial Clientes 2024'!$L$2:$L$347))</f>
        <v>#N/A</v>
      </c>
      <c r="Q16" t="b">
        <f t="shared" si="0"/>
        <v>1</v>
      </c>
      <c r="R16" t="e">
        <f t="shared" si="1"/>
        <v>#N/A</v>
      </c>
      <c r="S16" t="e">
        <f t="shared" si="2"/>
        <v>#N/A</v>
      </c>
      <c r="T16" t="str">
        <f t="shared" si="3"/>
        <v>⊕</v>
      </c>
    </row>
    <row r="17" spans="1:20" hidden="1" x14ac:dyDescent="0.25">
      <c r="A17" t="s">
        <v>14</v>
      </c>
      <c r="B17" t="s">
        <v>95</v>
      </c>
      <c r="C17" t="s">
        <v>96</v>
      </c>
      <c r="D17" t="s">
        <v>97</v>
      </c>
      <c r="E17" t="s">
        <v>18</v>
      </c>
      <c r="F17" t="s">
        <v>98</v>
      </c>
      <c r="H17" t="s">
        <v>20</v>
      </c>
      <c r="I17" t="s">
        <v>21</v>
      </c>
      <c r="J17" t="s">
        <v>99</v>
      </c>
      <c r="K17" t="s">
        <v>23</v>
      </c>
      <c r="L17" t="s">
        <v>24</v>
      </c>
      <c r="M17">
        <v>7</v>
      </c>
      <c r="N17" t="s">
        <v>100</v>
      </c>
      <c r="O17" t="e">
        <f>IF(C17="","",_xlfn.XLOOKUP(C17,'[1]Comercial Clientes 2024'!$C$2:$C$347,'[1]Comercial Clientes 2024'!$M$2:$M$347))</f>
        <v>#N/A</v>
      </c>
      <c r="P17" t="e">
        <f>IF(C17="","",_xlfn.XLOOKUP(C17,'[1]Comercial Clientes 2024'!$C$2:$C$347,'[1]Comercial Clientes 2024'!$L$2:$L$347))</f>
        <v>#N/A</v>
      </c>
      <c r="Q17" t="b">
        <f t="shared" si="0"/>
        <v>1</v>
      </c>
      <c r="R17" t="e">
        <f t="shared" si="1"/>
        <v>#N/A</v>
      </c>
      <c r="S17" t="e">
        <f t="shared" si="2"/>
        <v>#N/A</v>
      </c>
      <c r="T17" t="str">
        <f t="shared" si="3"/>
        <v>⊕</v>
      </c>
    </row>
    <row r="18" spans="1:20" hidden="1" x14ac:dyDescent="0.25">
      <c r="A18" t="s">
        <v>14</v>
      </c>
      <c r="B18" t="s">
        <v>101</v>
      </c>
      <c r="C18" t="s">
        <v>102</v>
      </c>
      <c r="D18" t="s">
        <v>103</v>
      </c>
      <c r="E18" t="s">
        <v>18</v>
      </c>
      <c r="F18" t="s">
        <v>104</v>
      </c>
      <c r="H18" t="s">
        <v>20</v>
      </c>
      <c r="I18" t="s">
        <v>21</v>
      </c>
      <c r="J18" t="s">
        <v>105</v>
      </c>
      <c r="K18" t="s">
        <v>23</v>
      </c>
      <c r="L18" t="s">
        <v>24</v>
      </c>
      <c r="M18">
        <v>7</v>
      </c>
      <c r="N18" t="s">
        <v>106</v>
      </c>
      <c r="O18" t="e">
        <f>IF(C18="","",_xlfn.XLOOKUP(C18,'[1]Comercial Clientes 2024'!$C$2:$C$347,'[1]Comercial Clientes 2024'!$M$2:$M$347))</f>
        <v>#N/A</v>
      </c>
      <c r="P18" t="e">
        <f>IF(C18="","",_xlfn.XLOOKUP(C18,'[1]Comercial Clientes 2024'!$C$2:$C$347,'[1]Comercial Clientes 2024'!$L$2:$L$347))</f>
        <v>#N/A</v>
      </c>
      <c r="Q18" t="b">
        <f t="shared" si="0"/>
        <v>1</v>
      </c>
      <c r="R18" t="e">
        <f t="shared" si="1"/>
        <v>#N/A</v>
      </c>
      <c r="S18" t="e">
        <f t="shared" si="2"/>
        <v>#N/A</v>
      </c>
      <c r="T18" t="str">
        <f t="shared" si="3"/>
        <v>⊕</v>
      </c>
    </row>
    <row r="19" spans="1:20" hidden="1" x14ac:dyDescent="0.25">
      <c r="A19" t="s">
        <v>14</v>
      </c>
      <c r="B19" t="s">
        <v>107</v>
      </c>
      <c r="C19" t="s">
        <v>108</v>
      </c>
      <c r="D19" t="s">
        <v>109</v>
      </c>
      <c r="E19" t="s">
        <v>18</v>
      </c>
      <c r="F19" t="s">
        <v>110</v>
      </c>
      <c r="H19" t="s">
        <v>20</v>
      </c>
      <c r="I19" t="s">
        <v>21</v>
      </c>
      <c r="J19" t="s">
        <v>111</v>
      </c>
      <c r="K19" t="s">
        <v>23</v>
      </c>
      <c r="L19" t="s">
        <v>24</v>
      </c>
      <c r="M19">
        <v>7</v>
      </c>
      <c r="N19" t="s">
        <v>112</v>
      </c>
      <c r="O19" t="e">
        <f>IF(C19="","",_xlfn.XLOOKUP(C19,'[1]Comercial Clientes 2024'!$C$2:$C$347,'[1]Comercial Clientes 2024'!$M$2:$M$347))</f>
        <v>#N/A</v>
      </c>
      <c r="P19" t="e">
        <f>IF(C19="","",_xlfn.XLOOKUP(C19,'[1]Comercial Clientes 2024'!$C$2:$C$347,'[1]Comercial Clientes 2024'!$L$2:$L$347))</f>
        <v>#N/A</v>
      </c>
      <c r="Q19" t="b">
        <f t="shared" si="0"/>
        <v>1</v>
      </c>
      <c r="R19" t="e">
        <f t="shared" si="1"/>
        <v>#N/A</v>
      </c>
      <c r="S19" t="e">
        <f t="shared" si="2"/>
        <v>#N/A</v>
      </c>
      <c r="T19" t="str">
        <f t="shared" si="3"/>
        <v>⊕</v>
      </c>
    </row>
    <row r="20" spans="1:20" hidden="1" x14ac:dyDescent="0.25">
      <c r="A20" t="s">
        <v>14</v>
      </c>
      <c r="B20" t="s">
        <v>113</v>
      </c>
      <c r="C20" t="s">
        <v>114</v>
      </c>
      <c r="D20" t="s">
        <v>115</v>
      </c>
      <c r="E20" t="s">
        <v>18</v>
      </c>
      <c r="F20" t="s">
        <v>116</v>
      </c>
      <c r="H20" t="s">
        <v>20</v>
      </c>
      <c r="I20" t="s">
        <v>21</v>
      </c>
      <c r="J20" t="s">
        <v>117</v>
      </c>
      <c r="K20" t="s">
        <v>23</v>
      </c>
      <c r="L20" t="s">
        <v>24</v>
      </c>
      <c r="M20">
        <v>7</v>
      </c>
      <c r="N20" t="s">
        <v>118</v>
      </c>
      <c r="O20" t="e">
        <f>IF(C20="","",_xlfn.XLOOKUP(C20,'[1]Comercial Clientes 2024'!$C$2:$C$347,'[1]Comercial Clientes 2024'!$M$2:$M$347))</f>
        <v>#N/A</v>
      </c>
      <c r="P20" t="e">
        <f>IF(C20="","",_xlfn.XLOOKUP(C20,'[1]Comercial Clientes 2024'!$C$2:$C$347,'[1]Comercial Clientes 2024'!$L$2:$L$347))</f>
        <v>#N/A</v>
      </c>
      <c r="Q20" t="b">
        <f t="shared" si="0"/>
        <v>1</v>
      </c>
      <c r="R20" t="e">
        <f t="shared" si="1"/>
        <v>#N/A</v>
      </c>
      <c r="S20" t="e">
        <f t="shared" si="2"/>
        <v>#N/A</v>
      </c>
      <c r="T20" t="str">
        <f t="shared" si="3"/>
        <v>⊕</v>
      </c>
    </row>
    <row r="21" spans="1:20" hidden="1" x14ac:dyDescent="0.25">
      <c r="A21" t="s">
        <v>14</v>
      </c>
      <c r="B21" t="s">
        <v>119</v>
      </c>
      <c r="C21" t="s">
        <v>120</v>
      </c>
      <c r="D21" t="s">
        <v>121</v>
      </c>
      <c r="E21" t="s">
        <v>18</v>
      </c>
      <c r="F21" t="s">
        <v>122</v>
      </c>
      <c r="H21" t="s">
        <v>20</v>
      </c>
      <c r="I21" t="s">
        <v>21</v>
      </c>
      <c r="J21" t="s">
        <v>123</v>
      </c>
      <c r="K21" t="s">
        <v>23</v>
      </c>
      <c r="L21" t="s">
        <v>24</v>
      </c>
      <c r="M21">
        <v>7</v>
      </c>
      <c r="N21" t="s">
        <v>124</v>
      </c>
      <c r="O21" t="e">
        <f>IF(C21="","",_xlfn.XLOOKUP(C21,'[1]Comercial Clientes 2024'!$C$2:$C$347,'[1]Comercial Clientes 2024'!$M$2:$M$347))</f>
        <v>#N/A</v>
      </c>
      <c r="P21" t="e">
        <f>IF(C21="","",_xlfn.XLOOKUP(C21,'[1]Comercial Clientes 2024'!$C$2:$C$347,'[1]Comercial Clientes 2024'!$L$2:$L$347))</f>
        <v>#N/A</v>
      </c>
      <c r="Q21" t="b">
        <f t="shared" si="0"/>
        <v>1</v>
      </c>
      <c r="R21" t="e">
        <f t="shared" si="1"/>
        <v>#N/A</v>
      </c>
      <c r="S21" t="e">
        <f t="shared" si="2"/>
        <v>#N/A</v>
      </c>
      <c r="T21" t="str">
        <f t="shared" si="3"/>
        <v>⊕</v>
      </c>
    </row>
    <row r="22" spans="1:20" hidden="1" x14ac:dyDescent="0.25">
      <c r="A22" t="s">
        <v>14</v>
      </c>
      <c r="B22" t="s">
        <v>125</v>
      </c>
      <c r="C22" t="s">
        <v>126</v>
      </c>
      <c r="D22" t="s">
        <v>127</v>
      </c>
      <c r="E22" t="s">
        <v>18</v>
      </c>
      <c r="F22" t="s">
        <v>128</v>
      </c>
      <c r="H22" t="s">
        <v>20</v>
      </c>
      <c r="I22" t="s">
        <v>21</v>
      </c>
      <c r="J22" t="s">
        <v>129</v>
      </c>
      <c r="K22" t="s">
        <v>23</v>
      </c>
      <c r="L22" t="s">
        <v>24</v>
      </c>
      <c r="M22">
        <v>7</v>
      </c>
      <c r="N22" t="s">
        <v>130</v>
      </c>
      <c r="O22" t="e">
        <f>IF(C22="","",_xlfn.XLOOKUP(C22,'[1]Comercial Clientes 2024'!$C$2:$C$347,'[1]Comercial Clientes 2024'!$M$2:$M$347))</f>
        <v>#N/A</v>
      </c>
      <c r="P22" t="e">
        <f>IF(C22="","",_xlfn.XLOOKUP(C22,'[1]Comercial Clientes 2024'!$C$2:$C$347,'[1]Comercial Clientes 2024'!$L$2:$L$347))</f>
        <v>#N/A</v>
      </c>
      <c r="Q22" t="b">
        <f t="shared" si="0"/>
        <v>1</v>
      </c>
      <c r="R22" t="e">
        <f t="shared" si="1"/>
        <v>#N/A</v>
      </c>
      <c r="S22" t="e">
        <f t="shared" si="2"/>
        <v>#N/A</v>
      </c>
      <c r="T22" t="str">
        <f t="shared" si="3"/>
        <v>⊕</v>
      </c>
    </row>
    <row r="23" spans="1:20" hidden="1" x14ac:dyDescent="0.25">
      <c r="A23" t="s">
        <v>14</v>
      </c>
      <c r="B23" t="s">
        <v>131</v>
      </c>
      <c r="C23" t="s">
        <v>35</v>
      </c>
      <c r="D23" t="s">
        <v>35</v>
      </c>
      <c r="E23" t="s">
        <v>18</v>
      </c>
      <c r="F23" t="s">
        <v>132</v>
      </c>
      <c r="H23" t="s">
        <v>20</v>
      </c>
      <c r="I23" t="s">
        <v>21</v>
      </c>
      <c r="J23" t="s">
        <v>35</v>
      </c>
      <c r="K23" t="s">
        <v>23</v>
      </c>
      <c r="L23" t="s">
        <v>24</v>
      </c>
      <c r="M23">
        <v>7</v>
      </c>
      <c r="N23" t="s">
        <v>133</v>
      </c>
      <c r="O23" t="e">
        <f>IF(C23="","",_xlfn.XLOOKUP(C23,'[1]Comercial Clientes 2024'!$C$2:$C$347,'[1]Comercial Clientes 2024'!$M$2:$M$347))</f>
        <v>#N/A</v>
      </c>
      <c r="P23" t="e">
        <f>IF(C23="","",_xlfn.XLOOKUP(C23,'[1]Comercial Clientes 2024'!$C$2:$C$347,'[1]Comercial Clientes 2024'!$L$2:$L$347))</f>
        <v>#N/A</v>
      </c>
      <c r="Q23" t="b">
        <f t="shared" si="0"/>
        <v>1</v>
      </c>
      <c r="R23" t="e">
        <f t="shared" si="1"/>
        <v>#N/A</v>
      </c>
      <c r="S23" t="e">
        <f t="shared" si="2"/>
        <v>#N/A</v>
      </c>
      <c r="T23" t="str">
        <f t="shared" si="3"/>
        <v>⊕</v>
      </c>
    </row>
    <row r="24" spans="1:20" hidden="1" x14ac:dyDescent="0.25">
      <c r="A24" t="s">
        <v>14</v>
      </c>
      <c r="B24" t="s">
        <v>134</v>
      </c>
      <c r="C24" t="s">
        <v>35</v>
      </c>
      <c r="D24" t="s">
        <v>35</v>
      </c>
      <c r="E24" t="s">
        <v>18</v>
      </c>
      <c r="F24" t="s">
        <v>132</v>
      </c>
      <c r="H24" t="s">
        <v>20</v>
      </c>
      <c r="I24" t="s">
        <v>21</v>
      </c>
      <c r="J24" t="s">
        <v>35</v>
      </c>
      <c r="K24" t="s">
        <v>23</v>
      </c>
      <c r="L24" t="s">
        <v>24</v>
      </c>
      <c r="M24">
        <v>7</v>
      </c>
      <c r="N24" t="s">
        <v>135</v>
      </c>
      <c r="O24" t="e">
        <f>IF(C24="","",_xlfn.XLOOKUP(C24,'[1]Comercial Clientes 2024'!$C$2:$C$347,'[1]Comercial Clientes 2024'!$M$2:$M$347))</f>
        <v>#N/A</v>
      </c>
      <c r="P24" t="e">
        <f>IF(C24="","",_xlfn.XLOOKUP(C24,'[1]Comercial Clientes 2024'!$C$2:$C$347,'[1]Comercial Clientes 2024'!$L$2:$L$347))</f>
        <v>#N/A</v>
      </c>
      <c r="Q24" t="b">
        <f t="shared" si="0"/>
        <v>1</v>
      </c>
      <c r="R24" t="e">
        <f t="shared" si="1"/>
        <v>#N/A</v>
      </c>
      <c r="S24" t="e">
        <f t="shared" si="2"/>
        <v>#N/A</v>
      </c>
      <c r="T24" t="str">
        <f t="shared" si="3"/>
        <v>⊕</v>
      </c>
    </row>
    <row r="25" spans="1:20" hidden="1" x14ac:dyDescent="0.25">
      <c r="A25" t="s">
        <v>14</v>
      </c>
      <c r="B25" t="s">
        <v>136</v>
      </c>
      <c r="C25" t="s">
        <v>137</v>
      </c>
      <c r="D25" t="s">
        <v>138</v>
      </c>
      <c r="E25" t="s">
        <v>18</v>
      </c>
      <c r="F25" t="s">
        <v>139</v>
      </c>
      <c r="H25" t="s">
        <v>20</v>
      </c>
      <c r="I25" t="s">
        <v>21</v>
      </c>
      <c r="J25" t="s">
        <v>140</v>
      </c>
      <c r="K25" t="s">
        <v>23</v>
      </c>
      <c r="L25" t="s">
        <v>24</v>
      </c>
      <c r="M25">
        <v>7</v>
      </c>
      <c r="N25" t="s">
        <v>141</v>
      </c>
      <c r="O25" t="e">
        <f>IF(C25="","",_xlfn.XLOOKUP(C25,'[1]Comercial Clientes 2024'!$C$2:$C$347,'[1]Comercial Clientes 2024'!$M$2:$M$347))</f>
        <v>#N/A</v>
      </c>
      <c r="P25" t="e">
        <f>IF(C25="","",_xlfn.XLOOKUP(C25,'[1]Comercial Clientes 2024'!$C$2:$C$347,'[1]Comercial Clientes 2024'!$L$2:$L$347))</f>
        <v>#N/A</v>
      </c>
      <c r="Q25" t="b">
        <f t="shared" si="0"/>
        <v>1</v>
      </c>
      <c r="R25" t="e">
        <f t="shared" si="1"/>
        <v>#N/A</v>
      </c>
      <c r="S25" t="e">
        <f t="shared" si="2"/>
        <v>#N/A</v>
      </c>
      <c r="T25" t="str">
        <f t="shared" si="3"/>
        <v>⊕</v>
      </c>
    </row>
    <row r="26" spans="1:20" hidden="1" x14ac:dyDescent="0.25">
      <c r="A26" t="s">
        <v>14</v>
      </c>
      <c r="B26" t="s">
        <v>142</v>
      </c>
      <c r="C26" t="s">
        <v>143</v>
      </c>
      <c r="D26" t="s">
        <v>144</v>
      </c>
      <c r="E26" t="s">
        <v>18</v>
      </c>
      <c r="F26" t="s">
        <v>145</v>
      </c>
      <c r="H26" t="s">
        <v>20</v>
      </c>
      <c r="I26" t="s">
        <v>21</v>
      </c>
      <c r="J26" t="s">
        <v>146</v>
      </c>
      <c r="K26" t="s">
        <v>23</v>
      </c>
      <c r="L26" t="s">
        <v>24</v>
      </c>
      <c r="M26">
        <v>7</v>
      </c>
      <c r="N26" t="s">
        <v>147</v>
      </c>
      <c r="O26" t="e">
        <f>IF(C26="","",_xlfn.XLOOKUP(C26,'[1]Comercial Clientes 2024'!$C$2:$C$347,'[1]Comercial Clientes 2024'!$M$2:$M$347))</f>
        <v>#N/A</v>
      </c>
      <c r="P26" t="e">
        <f>IF(C26="","",_xlfn.XLOOKUP(C26,'[1]Comercial Clientes 2024'!$C$2:$C$347,'[1]Comercial Clientes 2024'!$L$2:$L$347))</f>
        <v>#N/A</v>
      </c>
      <c r="Q26" t="b">
        <f t="shared" si="0"/>
        <v>1</v>
      </c>
      <c r="R26" t="e">
        <f t="shared" si="1"/>
        <v>#N/A</v>
      </c>
      <c r="S26" t="e">
        <f t="shared" si="2"/>
        <v>#N/A</v>
      </c>
      <c r="T26" t="str">
        <f t="shared" si="3"/>
        <v>⊕</v>
      </c>
    </row>
    <row r="27" spans="1:20" hidden="1" x14ac:dyDescent="0.25">
      <c r="A27" t="s">
        <v>14</v>
      </c>
      <c r="B27" t="s">
        <v>148</v>
      </c>
      <c r="C27" t="s">
        <v>149</v>
      </c>
      <c r="D27" t="s">
        <v>150</v>
      </c>
      <c r="E27" t="s">
        <v>18</v>
      </c>
      <c r="F27" t="s">
        <v>151</v>
      </c>
      <c r="H27" t="s">
        <v>20</v>
      </c>
      <c r="I27" t="s">
        <v>21</v>
      </c>
      <c r="J27" t="s">
        <v>152</v>
      </c>
      <c r="K27" t="s">
        <v>23</v>
      </c>
      <c r="L27" t="s">
        <v>24</v>
      </c>
      <c r="M27">
        <v>7</v>
      </c>
      <c r="N27" t="s">
        <v>153</v>
      </c>
      <c r="O27" t="e">
        <f>IF(C27="","",_xlfn.XLOOKUP(C27,'[1]Comercial Clientes 2024'!$C$2:$C$347,'[1]Comercial Clientes 2024'!$M$2:$M$347))</f>
        <v>#N/A</v>
      </c>
      <c r="P27" t="e">
        <f>IF(C27="","",_xlfn.XLOOKUP(C27,'[1]Comercial Clientes 2024'!$C$2:$C$347,'[1]Comercial Clientes 2024'!$L$2:$L$347))</f>
        <v>#N/A</v>
      </c>
      <c r="Q27" t="b">
        <f t="shared" si="0"/>
        <v>1</v>
      </c>
      <c r="R27" t="e">
        <f t="shared" si="1"/>
        <v>#N/A</v>
      </c>
      <c r="S27" t="e">
        <f t="shared" si="2"/>
        <v>#N/A</v>
      </c>
      <c r="T27" t="str">
        <f t="shared" si="3"/>
        <v>⊕</v>
      </c>
    </row>
    <row r="28" spans="1:20" hidden="1" x14ac:dyDescent="0.25">
      <c r="A28" t="s">
        <v>14</v>
      </c>
      <c r="B28" t="s">
        <v>154</v>
      </c>
      <c r="C28" t="s">
        <v>155</v>
      </c>
      <c r="D28" t="s">
        <v>156</v>
      </c>
      <c r="E28" t="s">
        <v>18</v>
      </c>
      <c r="F28" t="s">
        <v>157</v>
      </c>
      <c r="H28" t="s">
        <v>20</v>
      </c>
      <c r="I28" t="s">
        <v>21</v>
      </c>
      <c r="J28" t="s">
        <v>158</v>
      </c>
      <c r="K28" t="s">
        <v>23</v>
      </c>
      <c r="L28" t="s">
        <v>24</v>
      </c>
      <c r="M28">
        <v>7</v>
      </c>
      <c r="N28" t="s">
        <v>159</v>
      </c>
      <c r="O28" t="e">
        <f>IF(C28="","",_xlfn.XLOOKUP(C28,'[1]Comercial Clientes 2024'!$C$2:$C$347,'[1]Comercial Clientes 2024'!$M$2:$M$347))</f>
        <v>#N/A</v>
      </c>
      <c r="P28" t="e">
        <f>IF(C28="","",_xlfn.XLOOKUP(C28,'[1]Comercial Clientes 2024'!$C$2:$C$347,'[1]Comercial Clientes 2024'!$L$2:$L$347))</f>
        <v>#N/A</v>
      </c>
      <c r="Q28" t="b">
        <f t="shared" si="0"/>
        <v>1</v>
      </c>
      <c r="R28" t="e">
        <f t="shared" si="1"/>
        <v>#N/A</v>
      </c>
      <c r="S28" t="e">
        <f t="shared" si="2"/>
        <v>#N/A</v>
      </c>
      <c r="T28" t="str">
        <f t="shared" si="3"/>
        <v>⊕</v>
      </c>
    </row>
    <row r="29" spans="1:20" hidden="1" x14ac:dyDescent="0.25">
      <c r="A29" t="s">
        <v>14</v>
      </c>
      <c r="B29" t="s">
        <v>160</v>
      </c>
      <c r="C29" t="s">
        <v>161</v>
      </c>
      <c r="D29" t="s">
        <v>162</v>
      </c>
      <c r="E29" t="s">
        <v>18</v>
      </c>
      <c r="F29" t="s">
        <v>163</v>
      </c>
      <c r="H29" t="s">
        <v>20</v>
      </c>
      <c r="I29" t="s">
        <v>21</v>
      </c>
      <c r="J29" t="s">
        <v>164</v>
      </c>
      <c r="K29" t="s">
        <v>23</v>
      </c>
      <c r="L29" t="s">
        <v>24</v>
      </c>
      <c r="M29">
        <v>7</v>
      </c>
      <c r="N29" t="s">
        <v>165</v>
      </c>
      <c r="O29" t="e">
        <f>IF(C29="","",_xlfn.XLOOKUP(C29,'[1]Comercial Clientes 2024'!$C$2:$C$347,'[1]Comercial Clientes 2024'!$M$2:$M$347))</f>
        <v>#N/A</v>
      </c>
      <c r="P29" t="e">
        <f>IF(C29="","",_xlfn.XLOOKUP(C29,'[1]Comercial Clientes 2024'!$C$2:$C$347,'[1]Comercial Clientes 2024'!$L$2:$L$347))</f>
        <v>#N/A</v>
      </c>
      <c r="Q29" t="b">
        <f t="shared" si="0"/>
        <v>1</v>
      </c>
      <c r="R29" t="e">
        <f t="shared" si="1"/>
        <v>#N/A</v>
      </c>
      <c r="S29" t="e">
        <f t="shared" si="2"/>
        <v>#N/A</v>
      </c>
      <c r="T29" t="str">
        <f t="shared" si="3"/>
        <v>⊕</v>
      </c>
    </row>
    <row r="30" spans="1:20" hidden="1" x14ac:dyDescent="0.25">
      <c r="A30" t="s">
        <v>14</v>
      </c>
      <c r="B30" t="s">
        <v>166</v>
      </c>
      <c r="C30" t="s">
        <v>167</v>
      </c>
      <c r="D30" t="s">
        <v>168</v>
      </c>
      <c r="E30" t="s">
        <v>18</v>
      </c>
      <c r="F30" t="s">
        <v>169</v>
      </c>
      <c r="H30" t="s">
        <v>20</v>
      </c>
      <c r="I30" t="s">
        <v>21</v>
      </c>
      <c r="J30" t="s">
        <v>170</v>
      </c>
      <c r="K30" t="s">
        <v>23</v>
      </c>
      <c r="L30" t="s">
        <v>24</v>
      </c>
      <c r="M30">
        <v>7</v>
      </c>
      <c r="N30" t="s">
        <v>171</v>
      </c>
      <c r="O30" t="e">
        <f>IF(C30="","",_xlfn.XLOOKUP(C30,'[1]Comercial Clientes 2024'!$C$2:$C$347,'[1]Comercial Clientes 2024'!$M$2:$M$347))</f>
        <v>#N/A</v>
      </c>
      <c r="P30" t="e">
        <f>IF(C30="","",_xlfn.XLOOKUP(C30,'[1]Comercial Clientes 2024'!$C$2:$C$347,'[1]Comercial Clientes 2024'!$L$2:$L$347))</f>
        <v>#N/A</v>
      </c>
      <c r="Q30" t="b">
        <f t="shared" si="0"/>
        <v>1</v>
      </c>
      <c r="R30" t="e">
        <f t="shared" si="1"/>
        <v>#N/A</v>
      </c>
      <c r="S30" t="e">
        <f t="shared" si="2"/>
        <v>#N/A</v>
      </c>
      <c r="T30" t="str">
        <f t="shared" si="3"/>
        <v>⊕</v>
      </c>
    </row>
    <row r="31" spans="1:20" hidden="1" x14ac:dyDescent="0.25">
      <c r="A31" t="s">
        <v>14</v>
      </c>
      <c r="B31" t="s">
        <v>172</v>
      </c>
      <c r="C31" t="s">
        <v>173</v>
      </c>
      <c r="D31" t="s">
        <v>174</v>
      </c>
      <c r="E31" t="s">
        <v>18</v>
      </c>
      <c r="F31" t="s">
        <v>175</v>
      </c>
      <c r="H31" t="s">
        <v>20</v>
      </c>
      <c r="I31" t="s">
        <v>21</v>
      </c>
      <c r="J31" t="s">
        <v>176</v>
      </c>
      <c r="K31" t="s">
        <v>23</v>
      </c>
      <c r="L31" t="s">
        <v>24</v>
      </c>
      <c r="M31">
        <v>7</v>
      </c>
      <c r="N31" t="s">
        <v>177</v>
      </c>
      <c r="O31" t="e">
        <f>IF(C31="","",_xlfn.XLOOKUP(C31,'[1]Comercial Clientes 2024'!$C$2:$C$347,'[1]Comercial Clientes 2024'!$M$2:$M$347))</f>
        <v>#N/A</v>
      </c>
      <c r="P31" t="e">
        <f>IF(C31="","",_xlfn.XLOOKUP(C31,'[1]Comercial Clientes 2024'!$C$2:$C$347,'[1]Comercial Clientes 2024'!$L$2:$L$347))</f>
        <v>#N/A</v>
      </c>
      <c r="Q31" t="b">
        <f t="shared" si="0"/>
        <v>1</v>
      </c>
      <c r="R31" t="e">
        <f t="shared" si="1"/>
        <v>#N/A</v>
      </c>
      <c r="S31" t="e">
        <f t="shared" si="2"/>
        <v>#N/A</v>
      </c>
      <c r="T31" t="str">
        <f t="shared" si="3"/>
        <v>⊕</v>
      </c>
    </row>
    <row r="32" spans="1:20" hidden="1" x14ac:dyDescent="0.25">
      <c r="A32" t="s">
        <v>14</v>
      </c>
      <c r="B32" t="s">
        <v>178</v>
      </c>
      <c r="C32" t="s">
        <v>179</v>
      </c>
      <c r="D32" t="s">
        <v>180</v>
      </c>
      <c r="E32" t="s">
        <v>18</v>
      </c>
      <c r="F32" t="s">
        <v>181</v>
      </c>
      <c r="H32" t="s">
        <v>20</v>
      </c>
      <c r="I32" t="s">
        <v>21</v>
      </c>
      <c r="J32" t="s">
        <v>182</v>
      </c>
      <c r="K32" t="s">
        <v>23</v>
      </c>
      <c r="L32" t="s">
        <v>24</v>
      </c>
      <c r="M32">
        <v>7</v>
      </c>
      <c r="N32" t="s">
        <v>183</v>
      </c>
      <c r="O32" t="e">
        <f>IF(C32="","",_xlfn.XLOOKUP(C32,'[1]Comercial Clientes 2024'!$C$2:$C$347,'[1]Comercial Clientes 2024'!$M$2:$M$347))</f>
        <v>#N/A</v>
      </c>
      <c r="P32" t="e">
        <f>IF(C32="","",_xlfn.XLOOKUP(C32,'[1]Comercial Clientes 2024'!$C$2:$C$347,'[1]Comercial Clientes 2024'!$L$2:$L$347))</f>
        <v>#N/A</v>
      </c>
      <c r="Q32" t="b">
        <f t="shared" si="0"/>
        <v>1</v>
      </c>
      <c r="R32" t="e">
        <f t="shared" si="1"/>
        <v>#N/A</v>
      </c>
      <c r="S32" t="e">
        <f t="shared" si="2"/>
        <v>#N/A</v>
      </c>
      <c r="T32" t="str">
        <f t="shared" si="3"/>
        <v>⊕</v>
      </c>
    </row>
    <row r="33" spans="1:20" hidden="1" x14ac:dyDescent="0.25">
      <c r="A33" t="s">
        <v>14</v>
      </c>
      <c r="B33" t="s">
        <v>184</v>
      </c>
      <c r="C33" t="s">
        <v>35</v>
      </c>
      <c r="D33" t="s">
        <v>35</v>
      </c>
      <c r="E33" t="s">
        <v>18</v>
      </c>
      <c r="F33" t="s">
        <v>132</v>
      </c>
      <c r="H33" t="s">
        <v>20</v>
      </c>
      <c r="I33" t="s">
        <v>21</v>
      </c>
      <c r="J33" t="s">
        <v>35</v>
      </c>
      <c r="K33" t="s">
        <v>23</v>
      </c>
      <c r="L33" t="s">
        <v>24</v>
      </c>
      <c r="M33">
        <v>7</v>
      </c>
      <c r="N33" t="s">
        <v>185</v>
      </c>
      <c r="O33" t="e">
        <f>IF(C33="","",_xlfn.XLOOKUP(C33,'[1]Comercial Clientes 2024'!$C$2:$C$347,'[1]Comercial Clientes 2024'!$M$2:$M$347))</f>
        <v>#N/A</v>
      </c>
      <c r="P33" t="e">
        <f>IF(C33="","",_xlfn.XLOOKUP(C33,'[1]Comercial Clientes 2024'!$C$2:$C$347,'[1]Comercial Clientes 2024'!$L$2:$L$347))</f>
        <v>#N/A</v>
      </c>
      <c r="Q33" t="b">
        <f t="shared" si="0"/>
        <v>1</v>
      </c>
      <c r="R33" t="e">
        <f t="shared" si="1"/>
        <v>#N/A</v>
      </c>
      <c r="S33" t="e">
        <f t="shared" si="2"/>
        <v>#N/A</v>
      </c>
      <c r="T33" t="str">
        <f t="shared" si="3"/>
        <v>⊕</v>
      </c>
    </row>
    <row r="34" spans="1:20" hidden="1" x14ac:dyDescent="0.25">
      <c r="A34" t="s">
        <v>14</v>
      </c>
      <c r="B34" t="s">
        <v>186</v>
      </c>
      <c r="C34" t="s">
        <v>35</v>
      </c>
      <c r="D34" t="s">
        <v>35</v>
      </c>
      <c r="E34" t="s">
        <v>18</v>
      </c>
      <c r="F34" t="s">
        <v>132</v>
      </c>
      <c r="H34" t="s">
        <v>20</v>
      </c>
      <c r="I34" t="s">
        <v>21</v>
      </c>
      <c r="J34" t="s">
        <v>35</v>
      </c>
      <c r="K34" t="s">
        <v>23</v>
      </c>
      <c r="L34" t="s">
        <v>24</v>
      </c>
      <c r="M34">
        <v>7</v>
      </c>
      <c r="N34" t="s">
        <v>187</v>
      </c>
      <c r="O34" t="e">
        <f>IF(C34="","",_xlfn.XLOOKUP(C34,'[1]Comercial Clientes 2024'!$C$2:$C$347,'[1]Comercial Clientes 2024'!$M$2:$M$347))</f>
        <v>#N/A</v>
      </c>
      <c r="P34" t="e">
        <f>IF(C34="","",_xlfn.XLOOKUP(C34,'[1]Comercial Clientes 2024'!$C$2:$C$347,'[1]Comercial Clientes 2024'!$L$2:$L$347))</f>
        <v>#N/A</v>
      </c>
      <c r="Q34" t="b">
        <f t="shared" si="0"/>
        <v>1</v>
      </c>
      <c r="R34" t="e">
        <f t="shared" si="1"/>
        <v>#N/A</v>
      </c>
      <c r="S34" t="e">
        <f t="shared" si="2"/>
        <v>#N/A</v>
      </c>
      <c r="T34" t="str">
        <f t="shared" si="3"/>
        <v>⊕</v>
      </c>
    </row>
    <row r="35" spans="1:20" hidden="1" x14ac:dyDescent="0.25">
      <c r="A35" t="s">
        <v>14</v>
      </c>
      <c r="B35" t="s">
        <v>188</v>
      </c>
      <c r="C35" t="s">
        <v>189</v>
      </c>
      <c r="D35" t="s">
        <v>190</v>
      </c>
      <c r="E35" t="s">
        <v>18</v>
      </c>
      <c r="F35" t="s">
        <v>191</v>
      </c>
      <c r="H35" t="s">
        <v>20</v>
      </c>
      <c r="I35" t="s">
        <v>21</v>
      </c>
      <c r="J35" t="s">
        <v>192</v>
      </c>
      <c r="K35" t="s">
        <v>23</v>
      </c>
      <c r="L35" t="s">
        <v>24</v>
      </c>
      <c r="M35">
        <v>7</v>
      </c>
      <c r="N35" t="s">
        <v>193</v>
      </c>
      <c r="O35" t="e">
        <f>IF(C35="","",_xlfn.XLOOKUP(C35,'[1]Comercial Clientes 2024'!$C$2:$C$347,'[1]Comercial Clientes 2024'!$M$2:$M$347))</f>
        <v>#N/A</v>
      </c>
      <c r="P35" t="e">
        <f>IF(C35="","",_xlfn.XLOOKUP(C35,'[1]Comercial Clientes 2024'!$C$2:$C$347,'[1]Comercial Clientes 2024'!$L$2:$L$347))</f>
        <v>#N/A</v>
      </c>
      <c r="Q35" t="b">
        <f t="shared" si="0"/>
        <v>1</v>
      </c>
      <c r="R35" t="e">
        <f t="shared" si="1"/>
        <v>#N/A</v>
      </c>
      <c r="S35" t="e">
        <f t="shared" si="2"/>
        <v>#N/A</v>
      </c>
      <c r="T35" t="str">
        <f t="shared" si="3"/>
        <v>⊕</v>
      </c>
    </row>
    <row r="36" spans="1:20" hidden="1" x14ac:dyDescent="0.25">
      <c r="A36" t="s">
        <v>14</v>
      </c>
      <c r="B36" t="s">
        <v>194</v>
      </c>
      <c r="C36" t="s">
        <v>195</v>
      </c>
      <c r="D36" t="s">
        <v>196</v>
      </c>
      <c r="E36" t="s">
        <v>18</v>
      </c>
      <c r="F36" t="s">
        <v>197</v>
      </c>
      <c r="H36" t="s">
        <v>20</v>
      </c>
      <c r="I36" t="s">
        <v>21</v>
      </c>
      <c r="J36" t="s">
        <v>198</v>
      </c>
      <c r="K36" t="s">
        <v>23</v>
      </c>
      <c r="L36" t="s">
        <v>24</v>
      </c>
      <c r="M36">
        <v>7</v>
      </c>
      <c r="N36" t="s">
        <v>199</v>
      </c>
      <c r="O36" t="e">
        <f>IF(C36="","",_xlfn.XLOOKUP(C36,'[1]Comercial Clientes 2024'!$C$2:$C$347,'[1]Comercial Clientes 2024'!$M$2:$M$347))</f>
        <v>#N/A</v>
      </c>
      <c r="P36" t="e">
        <f>IF(C36="","",_xlfn.XLOOKUP(C36,'[1]Comercial Clientes 2024'!$C$2:$C$347,'[1]Comercial Clientes 2024'!$L$2:$L$347))</f>
        <v>#N/A</v>
      </c>
      <c r="Q36" t="b">
        <f t="shared" si="0"/>
        <v>1</v>
      </c>
      <c r="R36" t="e">
        <f t="shared" si="1"/>
        <v>#N/A</v>
      </c>
      <c r="S36" t="e">
        <f t="shared" si="2"/>
        <v>#N/A</v>
      </c>
      <c r="T36" t="str">
        <f t="shared" si="3"/>
        <v>⊕</v>
      </c>
    </row>
    <row r="37" spans="1:20" hidden="1" x14ac:dyDescent="0.25">
      <c r="A37" t="s">
        <v>14</v>
      </c>
      <c r="B37" t="s">
        <v>200</v>
      </c>
      <c r="C37" t="s">
        <v>201</v>
      </c>
      <c r="D37" t="s">
        <v>202</v>
      </c>
      <c r="E37" t="s">
        <v>18</v>
      </c>
      <c r="F37" t="s">
        <v>203</v>
      </c>
      <c r="H37" t="s">
        <v>20</v>
      </c>
      <c r="I37" t="s">
        <v>21</v>
      </c>
      <c r="J37" t="s">
        <v>204</v>
      </c>
      <c r="K37" t="s">
        <v>23</v>
      </c>
      <c r="L37" t="s">
        <v>24</v>
      </c>
      <c r="M37">
        <v>7</v>
      </c>
      <c r="N37" t="s">
        <v>205</v>
      </c>
      <c r="O37" t="e">
        <f>IF(C37="","",_xlfn.XLOOKUP(C37,'[1]Comercial Clientes 2024'!$C$2:$C$347,'[1]Comercial Clientes 2024'!$M$2:$M$347))</f>
        <v>#N/A</v>
      </c>
      <c r="P37" t="e">
        <f>IF(C37="","",_xlfn.XLOOKUP(C37,'[1]Comercial Clientes 2024'!$C$2:$C$347,'[1]Comercial Clientes 2024'!$L$2:$L$347))</f>
        <v>#N/A</v>
      </c>
      <c r="Q37" t="b">
        <f t="shared" si="0"/>
        <v>1</v>
      </c>
      <c r="R37" t="e">
        <f t="shared" si="1"/>
        <v>#N/A</v>
      </c>
      <c r="S37" t="e">
        <f t="shared" si="2"/>
        <v>#N/A</v>
      </c>
      <c r="T37" t="str">
        <f t="shared" si="3"/>
        <v>⊕</v>
      </c>
    </row>
    <row r="38" spans="1:20" hidden="1" x14ac:dyDescent="0.25">
      <c r="A38" t="s">
        <v>14</v>
      </c>
      <c r="B38" t="s">
        <v>206</v>
      </c>
      <c r="C38" t="s">
        <v>207</v>
      </c>
      <c r="D38" t="s">
        <v>208</v>
      </c>
      <c r="E38" t="s">
        <v>18</v>
      </c>
      <c r="F38" t="s">
        <v>209</v>
      </c>
      <c r="H38" t="s">
        <v>20</v>
      </c>
      <c r="I38" t="s">
        <v>21</v>
      </c>
      <c r="J38" t="s">
        <v>210</v>
      </c>
      <c r="K38" t="s">
        <v>23</v>
      </c>
      <c r="L38" t="s">
        <v>24</v>
      </c>
      <c r="M38">
        <v>7</v>
      </c>
      <c r="N38" t="s">
        <v>211</v>
      </c>
      <c r="O38" t="e">
        <f>IF(C38="","",_xlfn.XLOOKUP(C38,'[1]Comercial Clientes 2024'!$C$2:$C$347,'[1]Comercial Clientes 2024'!$M$2:$M$347))</f>
        <v>#N/A</v>
      </c>
      <c r="P38" t="e">
        <f>IF(C38="","",_xlfn.XLOOKUP(C38,'[1]Comercial Clientes 2024'!$C$2:$C$347,'[1]Comercial Clientes 2024'!$L$2:$L$347))</f>
        <v>#N/A</v>
      </c>
      <c r="Q38" t="b">
        <f t="shared" si="0"/>
        <v>1</v>
      </c>
      <c r="R38" t="e">
        <f t="shared" si="1"/>
        <v>#N/A</v>
      </c>
      <c r="S38" t="e">
        <f t="shared" si="2"/>
        <v>#N/A</v>
      </c>
      <c r="T38" t="str">
        <f t="shared" si="3"/>
        <v>⊕</v>
      </c>
    </row>
    <row r="39" spans="1:20" hidden="1" x14ac:dyDescent="0.25">
      <c r="A39" t="s">
        <v>14</v>
      </c>
      <c r="B39" t="s">
        <v>212</v>
      </c>
      <c r="C39" t="s">
        <v>213</v>
      </c>
      <c r="D39" t="s">
        <v>214</v>
      </c>
      <c r="E39" t="s">
        <v>18</v>
      </c>
      <c r="F39" t="s">
        <v>215</v>
      </c>
      <c r="H39" t="s">
        <v>20</v>
      </c>
      <c r="I39" t="s">
        <v>21</v>
      </c>
      <c r="J39" t="s">
        <v>216</v>
      </c>
      <c r="K39" t="s">
        <v>23</v>
      </c>
      <c r="L39" t="s">
        <v>24</v>
      </c>
      <c r="M39">
        <v>7</v>
      </c>
      <c r="N39" t="s">
        <v>217</v>
      </c>
      <c r="O39" t="e">
        <f>IF(C39="","",_xlfn.XLOOKUP(C39,'[1]Comercial Clientes 2024'!$C$2:$C$347,'[1]Comercial Clientes 2024'!$M$2:$M$347))</f>
        <v>#N/A</v>
      </c>
      <c r="P39" t="e">
        <f>IF(C39="","",_xlfn.XLOOKUP(C39,'[1]Comercial Clientes 2024'!$C$2:$C$347,'[1]Comercial Clientes 2024'!$L$2:$L$347))</f>
        <v>#N/A</v>
      </c>
      <c r="Q39" t="b">
        <f t="shared" si="0"/>
        <v>1</v>
      </c>
      <c r="R39" t="e">
        <f t="shared" si="1"/>
        <v>#N/A</v>
      </c>
      <c r="S39" t="e">
        <f t="shared" si="2"/>
        <v>#N/A</v>
      </c>
      <c r="T39" t="str">
        <f t="shared" si="3"/>
        <v>⊕</v>
      </c>
    </row>
    <row r="40" spans="1:20" hidden="1" x14ac:dyDescent="0.25">
      <c r="A40" t="s">
        <v>14</v>
      </c>
      <c r="B40" t="s">
        <v>218</v>
      </c>
      <c r="C40" t="s">
        <v>219</v>
      </c>
      <c r="D40" t="s">
        <v>220</v>
      </c>
      <c r="E40" t="s">
        <v>18</v>
      </c>
      <c r="F40" t="s">
        <v>221</v>
      </c>
      <c r="H40" t="s">
        <v>20</v>
      </c>
      <c r="I40" t="s">
        <v>21</v>
      </c>
      <c r="J40" t="s">
        <v>222</v>
      </c>
      <c r="K40" t="s">
        <v>3557</v>
      </c>
      <c r="L40" t="s">
        <v>3550</v>
      </c>
      <c r="M40">
        <v>7</v>
      </c>
      <c r="N40" t="s">
        <v>223</v>
      </c>
      <c r="O40" t="str">
        <f>IF(C40="","",_xlfn.XLOOKUP(C40,'[1]Comercial Clientes 2024'!$C$2:$C$347,'[1]Comercial Clientes 2024'!$M$2:$M$347))</f>
        <v>6 | No Avanzó</v>
      </c>
      <c r="P40" t="str">
        <f>IF(C40="","",_xlfn.XLOOKUP(C40,'[1]Comercial Clientes 2024'!$C$2:$C$347,'[1]Comercial Clientes 2024'!$L$2:$L$347))</f>
        <v>▼</v>
      </c>
      <c r="Q40" t="b">
        <f t="shared" si="0"/>
        <v>0</v>
      </c>
      <c r="R40" t="b">
        <f t="shared" si="1"/>
        <v>0</v>
      </c>
      <c r="S40" t="str">
        <f t="shared" si="2"/>
        <v>▼</v>
      </c>
      <c r="T40" t="str">
        <f t="shared" si="3"/>
        <v>▼</v>
      </c>
    </row>
    <row r="41" spans="1:20" hidden="1" x14ac:dyDescent="0.25">
      <c r="A41" t="s">
        <v>14</v>
      </c>
      <c r="B41" t="s">
        <v>224</v>
      </c>
      <c r="C41" t="s">
        <v>225</v>
      </c>
      <c r="D41" t="s">
        <v>226</v>
      </c>
      <c r="E41" t="s">
        <v>18</v>
      </c>
      <c r="F41" t="s">
        <v>227</v>
      </c>
      <c r="H41" t="s">
        <v>20</v>
      </c>
      <c r="I41" t="s">
        <v>21</v>
      </c>
      <c r="J41" t="s">
        <v>228</v>
      </c>
      <c r="K41" t="s">
        <v>23</v>
      </c>
      <c r="L41" t="s">
        <v>24</v>
      </c>
      <c r="M41">
        <v>7</v>
      </c>
      <c r="N41" t="s">
        <v>229</v>
      </c>
      <c r="O41" t="e">
        <f>IF(C41="","",_xlfn.XLOOKUP(C41,'[1]Comercial Clientes 2024'!$C$2:$C$347,'[1]Comercial Clientes 2024'!$M$2:$M$347))</f>
        <v>#N/A</v>
      </c>
      <c r="P41" t="e">
        <f>IF(C41="","",_xlfn.XLOOKUP(C41,'[1]Comercial Clientes 2024'!$C$2:$C$347,'[1]Comercial Clientes 2024'!$L$2:$L$347))</f>
        <v>#N/A</v>
      </c>
      <c r="Q41" t="b">
        <f t="shared" si="0"/>
        <v>1</v>
      </c>
      <c r="R41" t="e">
        <f t="shared" si="1"/>
        <v>#N/A</v>
      </c>
      <c r="S41" t="e">
        <f t="shared" si="2"/>
        <v>#N/A</v>
      </c>
      <c r="T41" t="str">
        <f t="shared" si="3"/>
        <v>⊕</v>
      </c>
    </row>
    <row r="42" spans="1:20" hidden="1" x14ac:dyDescent="0.25">
      <c r="A42" t="s">
        <v>14</v>
      </c>
      <c r="B42" t="s">
        <v>230</v>
      </c>
      <c r="C42" t="s">
        <v>231</v>
      </c>
      <c r="D42" t="s">
        <v>232</v>
      </c>
      <c r="E42" t="s">
        <v>18</v>
      </c>
      <c r="F42" t="s">
        <v>233</v>
      </c>
      <c r="H42" t="s">
        <v>20</v>
      </c>
      <c r="I42" t="s">
        <v>21</v>
      </c>
      <c r="J42" t="s">
        <v>234</v>
      </c>
      <c r="K42" t="s">
        <v>23</v>
      </c>
      <c r="L42" t="s">
        <v>24</v>
      </c>
      <c r="M42">
        <v>7</v>
      </c>
      <c r="N42" t="s">
        <v>235</v>
      </c>
      <c r="O42" t="e">
        <f>IF(C42="","",_xlfn.XLOOKUP(C42,'[1]Comercial Clientes 2024'!$C$2:$C$347,'[1]Comercial Clientes 2024'!$M$2:$M$347))</f>
        <v>#N/A</v>
      </c>
      <c r="P42" t="e">
        <f>IF(C42="","",_xlfn.XLOOKUP(C42,'[1]Comercial Clientes 2024'!$C$2:$C$347,'[1]Comercial Clientes 2024'!$L$2:$L$347))</f>
        <v>#N/A</v>
      </c>
      <c r="Q42" t="b">
        <f t="shared" si="0"/>
        <v>1</v>
      </c>
      <c r="R42" t="e">
        <f t="shared" si="1"/>
        <v>#N/A</v>
      </c>
      <c r="S42" t="e">
        <f t="shared" si="2"/>
        <v>#N/A</v>
      </c>
      <c r="T42" t="str">
        <f t="shared" si="3"/>
        <v>⊕</v>
      </c>
    </row>
    <row r="43" spans="1:20" hidden="1" x14ac:dyDescent="0.25">
      <c r="A43" t="s">
        <v>14</v>
      </c>
      <c r="B43" t="s">
        <v>236</v>
      </c>
      <c r="C43" t="s">
        <v>237</v>
      </c>
      <c r="D43" t="s">
        <v>238</v>
      </c>
      <c r="E43" t="s">
        <v>18</v>
      </c>
      <c r="F43" t="s">
        <v>239</v>
      </c>
      <c r="H43" t="s">
        <v>20</v>
      </c>
      <c r="I43" t="s">
        <v>21</v>
      </c>
      <c r="J43" t="s">
        <v>240</v>
      </c>
      <c r="K43" t="s">
        <v>23</v>
      </c>
      <c r="L43" t="s">
        <v>24</v>
      </c>
      <c r="M43">
        <v>7</v>
      </c>
      <c r="N43" t="s">
        <v>241</v>
      </c>
      <c r="O43" t="e">
        <f>IF(C43="","",_xlfn.XLOOKUP(C43,'[1]Comercial Clientes 2024'!$C$2:$C$347,'[1]Comercial Clientes 2024'!$M$2:$M$347))</f>
        <v>#N/A</v>
      </c>
      <c r="P43" t="e">
        <f>IF(C43="","",_xlfn.XLOOKUP(C43,'[1]Comercial Clientes 2024'!$C$2:$C$347,'[1]Comercial Clientes 2024'!$L$2:$L$347))</f>
        <v>#N/A</v>
      </c>
      <c r="Q43" t="b">
        <f t="shared" si="0"/>
        <v>1</v>
      </c>
      <c r="R43" t="e">
        <f t="shared" si="1"/>
        <v>#N/A</v>
      </c>
      <c r="S43" t="e">
        <f t="shared" si="2"/>
        <v>#N/A</v>
      </c>
      <c r="T43" t="str">
        <f t="shared" si="3"/>
        <v>⊕</v>
      </c>
    </row>
    <row r="44" spans="1:20" hidden="1" x14ac:dyDescent="0.25">
      <c r="A44" t="s">
        <v>14</v>
      </c>
      <c r="B44" t="s">
        <v>242</v>
      </c>
      <c r="C44" t="s">
        <v>243</v>
      </c>
      <c r="D44" t="s">
        <v>243</v>
      </c>
      <c r="E44" t="s">
        <v>18</v>
      </c>
      <c r="F44" t="s">
        <v>244</v>
      </c>
      <c r="H44" t="s">
        <v>20</v>
      </c>
      <c r="I44" t="s">
        <v>21</v>
      </c>
      <c r="J44" t="s">
        <v>245</v>
      </c>
      <c r="K44" t="s">
        <v>23</v>
      </c>
      <c r="L44" t="s">
        <v>24</v>
      </c>
      <c r="M44">
        <v>7</v>
      </c>
      <c r="N44" t="s">
        <v>246</v>
      </c>
      <c r="O44" t="e">
        <f>IF(C44="","",_xlfn.XLOOKUP(C44,'[1]Comercial Clientes 2024'!$C$2:$C$347,'[1]Comercial Clientes 2024'!$M$2:$M$347))</f>
        <v>#N/A</v>
      </c>
      <c r="P44" t="e">
        <f>IF(C44="","",_xlfn.XLOOKUP(C44,'[1]Comercial Clientes 2024'!$C$2:$C$347,'[1]Comercial Clientes 2024'!$L$2:$L$347))</f>
        <v>#N/A</v>
      </c>
      <c r="Q44" t="b">
        <f t="shared" si="0"/>
        <v>1</v>
      </c>
      <c r="R44" t="e">
        <f t="shared" si="1"/>
        <v>#N/A</v>
      </c>
      <c r="S44" t="e">
        <f t="shared" si="2"/>
        <v>#N/A</v>
      </c>
      <c r="T44" t="str">
        <f t="shared" si="3"/>
        <v>⊕</v>
      </c>
    </row>
    <row r="45" spans="1:20" hidden="1" x14ac:dyDescent="0.25">
      <c r="A45" t="s">
        <v>14</v>
      </c>
      <c r="B45" t="s">
        <v>247</v>
      </c>
      <c r="C45" t="s">
        <v>248</v>
      </c>
      <c r="D45" t="s">
        <v>249</v>
      </c>
      <c r="E45" t="s">
        <v>38</v>
      </c>
      <c r="F45" t="s">
        <v>250</v>
      </c>
      <c r="H45" t="s">
        <v>20</v>
      </c>
      <c r="I45" t="s">
        <v>21</v>
      </c>
      <c r="J45" t="s">
        <v>251</v>
      </c>
      <c r="K45" t="s">
        <v>23</v>
      </c>
      <c r="L45" t="s">
        <v>24</v>
      </c>
      <c r="M45">
        <v>7</v>
      </c>
      <c r="N45" t="s">
        <v>252</v>
      </c>
      <c r="O45" t="e">
        <f>IF(C45="","",_xlfn.XLOOKUP(C45,'[1]Comercial Clientes 2024'!$C$2:$C$347,'[1]Comercial Clientes 2024'!$M$2:$M$347))</f>
        <v>#N/A</v>
      </c>
      <c r="P45" t="e">
        <f>IF(C45="","",_xlfn.XLOOKUP(C45,'[1]Comercial Clientes 2024'!$C$2:$C$347,'[1]Comercial Clientes 2024'!$L$2:$L$347))</f>
        <v>#N/A</v>
      </c>
      <c r="Q45" t="b">
        <f t="shared" si="0"/>
        <v>1</v>
      </c>
      <c r="R45" t="e">
        <f t="shared" si="1"/>
        <v>#N/A</v>
      </c>
      <c r="S45" t="e">
        <f t="shared" si="2"/>
        <v>#N/A</v>
      </c>
      <c r="T45" t="str">
        <f t="shared" si="3"/>
        <v>⊕</v>
      </c>
    </row>
    <row r="46" spans="1:20" hidden="1" x14ac:dyDescent="0.25">
      <c r="A46" t="s">
        <v>14</v>
      </c>
      <c r="B46" t="s">
        <v>253</v>
      </c>
      <c r="C46" t="s">
        <v>254</v>
      </c>
      <c r="D46" t="s">
        <v>255</v>
      </c>
      <c r="E46" t="s">
        <v>18</v>
      </c>
      <c r="F46" t="s">
        <v>256</v>
      </c>
      <c r="H46" t="s">
        <v>20</v>
      </c>
      <c r="I46" t="s">
        <v>21</v>
      </c>
      <c r="J46" t="s">
        <v>257</v>
      </c>
      <c r="K46" t="s">
        <v>23</v>
      </c>
      <c r="L46" t="s">
        <v>24</v>
      </c>
      <c r="M46">
        <v>7</v>
      </c>
      <c r="N46" t="s">
        <v>258</v>
      </c>
      <c r="O46" t="e">
        <f>IF(C46="","",_xlfn.XLOOKUP(C46,'[1]Comercial Clientes 2024'!$C$2:$C$347,'[1]Comercial Clientes 2024'!$M$2:$M$347))</f>
        <v>#N/A</v>
      </c>
      <c r="P46" t="e">
        <f>IF(C46="","",_xlfn.XLOOKUP(C46,'[1]Comercial Clientes 2024'!$C$2:$C$347,'[1]Comercial Clientes 2024'!$L$2:$L$347))</f>
        <v>#N/A</v>
      </c>
      <c r="Q46" t="b">
        <f t="shared" si="0"/>
        <v>1</v>
      </c>
      <c r="R46" t="e">
        <f t="shared" si="1"/>
        <v>#N/A</v>
      </c>
      <c r="S46" t="e">
        <f t="shared" si="2"/>
        <v>#N/A</v>
      </c>
      <c r="T46" t="str">
        <f t="shared" si="3"/>
        <v>⊕</v>
      </c>
    </row>
    <row r="47" spans="1:20" hidden="1" x14ac:dyDescent="0.25">
      <c r="A47" t="s">
        <v>14</v>
      </c>
      <c r="B47" t="s">
        <v>259</v>
      </c>
      <c r="C47" t="s">
        <v>260</v>
      </c>
      <c r="D47" t="s">
        <v>261</v>
      </c>
      <c r="E47" t="s">
        <v>18</v>
      </c>
      <c r="F47" t="s">
        <v>262</v>
      </c>
      <c r="H47" t="s">
        <v>20</v>
      </c>
      <c r="I47" t="s">
        <v>21</v>
      </c>
      <c r="J47" t="s">
        <v>263</v>
      </c>
      <c r="K47" t="s">
        <v>23</v>
      </c>
      <c r="L47" t="s">
        <v>24</v>
      </c>
      <c r="M47">
        <v>7</v>
      </c>
      <c r="N47" t="s">
        <v>264</v>
      </c>
      <c r="O47" t="e">
        <f>IF(C47="","",_xlfn.XLOOKUP(C47,'[1]Comercial Clientes 2024'!$C$2:$C$347,'[1]Comercial Clientes 2024'!$M$2:$M$347))</f>
        <v>#N/A</v>
      </c>
      <c r="P47" t="e">
        <f>IF(C47="","",_xlfn.XLOOKUP(C47,'[1]Comercial Clientes 2024'!$C$2:$C$347,'[1]Comercial Clientes 2024'!$L$2:$L$347))</f>
        <v>#N/A</v>
      </c>
      <c r="Q47" t="b">
        <f t="shared" si="0"/>
        <v>1</v>
      </c>
      <c r="R47" t="e">
        <f t="shared" si="1"/>
        <v>#N/A</v>
      </c>
      <c r="S47" t="e">
        <f t="shared" si="2"/>
        <v>#N/A</v>
      </c>
      <c r="T47" t="str">
        <f t="shared" si="3"/>
        <v>⊕</v>
      </c>
    </row>
    <row r="48" spans="1:20" hidden="1" x14ac:dyDescent="0.25">
      <c r="A48" t="s">
        <v>14</v>
      </c>
      <c r="B48" t="s">
        <v>265</v>
      </c>
      <c r="C48" t="s">
        <v>266</v>
      </c>
      <c r="D48" t="s">
        <v>267</v>
      </c>
      <c r="E48" t="s">
        <v>38</v>
      </c>
      <c r="F48" t="s">
        <v>268</v>
      </c>
      <c r="H48" t="s">
        <v>20</v>
      </c>
      <c r="I48" t="s">
        <v>21</v>
      </c>
      <c r="J48" t="s">
        <v>269</v>
      </c>
      <c r="K48" t="s">
        <v>23</v>
      </c>
      <c r="L48" t="s">
        <v>24</v>
      </c>
      <c r="M48">
        <v>7</v>
      </c>
      <c r="N48" t="s">
        <v>270</v>
      </c>
      <c r="O48" t="e">
        <f>IF(C48="","",_xlfn.XLOOKUP(C48,'[1]Comercial Clientes 2024'!$C$2:$C$347,'[1]Comercial Clientes 2024'!$M$2:$M$347))</f>
        <v>#N/A</v>
      </c>
      <c r="P48" t="e">
        <f>IF(C48="","",_xlfn.XLOOKUP(C48,'[1]Comercial Clientes 2024'!$C$2:$C$347,'[1]Comercial Clientes 2024'!$L$2:$L$347))</f>
        <v>#N/A</v>
      </c>
      <c r="Q48" t="b">
        <f t="shared" si="0"/>
        <v>1</v>
      </c>
      <c r="R48" t="e">
        <f t="shared" si="1"/>
        <v>#N/A</v>
      </c>
      <c r="S48" t="e">
        <f t="shared" si="2"/>
        <v>#N/A</v>
      </c>
      <c r="T48" t="str">
        <f t="shared" si="3"/>
        <v>⊕</v>
      </c>
    </row>
    <row r="49" spans="1:20" hidden="1" x14ac:dyDescent="0.25">
      <c r="A49" t="s">
        <v>14</v>
      </c>
      <c r="B49" t="s">
        <v>271</v>
      </c>
      <c r="C49" t="s">
        <v>272</v>
      </c>
      <c r="D49" t="s">
        <v>273</v>
      </c>
      <c r="E49" t="s">
        <v>18</v>
      </c>
      <c r="F49" t="s">
        <v>274</v>
      </c>
      <c r="H49" t="s">
        <v>20</v>
      </c>
      <c r="I49" t="s">
        <v>21</v>
      </c>
      <c r="J49" t="s">
        <v>275</v>
      </c>
      <c r="K49" t="s">
        <v>23</v>
      </c>
      <c r="L49" t="s">
        <v>24</v>
      </c>
      <c r="M49">
        <v>7</v>
      </c>
      <c r="N49" t="s">
        <v>276</v>
      </c>
      <c r="O49" t="e">
        <f>IF(C49="","",_xlfn.XLOOKUP(C49,'[1]Comercial Clientes 2024'!$C$2:$C$347,'[1]Comercial Clientes 2024'!$M$2:$M$347))</f>
        <v>#N/A</v>
      </c>
      <c r="P49" t="e">
        <f>IF(C49="","",_xlfn.XLOOKUP(C49,'[1]Comercial Clientes 2024'!$C$2:$C$347,'[1]Comercial Clientes 2024'!$L$2:$L$347))</f>
        <v>#N/A</v>
      </c>
      <c r="Q49" t="b">
        <f t="shared" si="0"/>
        <v>1</v>
      </c>
      <c r="R49" t="e">
        <f t="shared" si="1"/>
        <v>#N/A</v>
      </c>
      <c r="S49" t="e">
        <f t="shared" si="2"/>
        <v>#N/A</v>
      </c>
      <c r="T49" t="str">
        <f t="shared" si="3"/>
        <v>⊕</v>
      </c>
    </row>
    <row r="50" spans="1:20" hidden="1" x14ac:dyDescent="0.25">
      <c r="A50" t="s">
        <v>14</v>
      </c>
      <c r="B50" t="s">
        <v>277</v>
      </c>
      <c r="C50" t="s">
        <v>278</v>
      </c>
      <c r="D50" t="s">
        <v>279</v>
      </c>
      <c r="E50" t="s">
        <v>18</v>
      </c>
      <c r="F50" t="s">
        <v>280</v>
      </c>
      <c r="H50" t="s">
        <v>20</v>
      </c>
      <c r="I50" t="s">
        <v>21</v>
      </c>
      <c r="J50" t="s">
        <v>281</v>
      </c>
      <c r="K50" t="s">
        <v>23</v>
      </c>
      <c r="L50" t="s">
        <v>24</v>
      </c>
      <c r="M50">
        <v>7</v>
      </c>
      <c r="N50" t="s">
        <v>282</v>
      </c>
      <c r="O50" t="e">
        <f>IF(C50="","",_xlfn.XLOOKUP(C50,'[1]Comercial Clientes 2024'!$C$2:$C$347,'[1]Comercial Clientes 2024'!$M$2:$M$347))</f>
        <v>#N/A</v>
      </c>
      <c r="P50" t="e">
        <f>IF(C50="","",_xlfn.XLOOKUP(C50,'[1]Comercial Clientes 2024'!$C$2:$C$347,'[1]Comercial Clientes 2024'!$L$2:$L$347))</f>
        <v>#N/A</v>
      </c>
      <c r="Q50" t="b">
        <f t="shared" si="0"/>
        <v>1</v>
      </c>
      <c r="R50" t="e">
        <f t="shared" si="1"/>
        <v>#N/A</v>
      </c>
      <c r="S50" t="e">
        <f t="shared" si="2"/>
        <v>#N/A</v>
      </c>
      <c r="T50" t="str">
        <f t="shared" si="3"/>
        <v>⊕</v>
      </c>
    </row>
    <row r="51" spans="1:20" hidden="1" x14ac:dyDescent="0.25">
      <c r="A51" t="s">
        <v>14</v>
      </c>
      <c r="B51" t="s">
        <v>283</v>
      </c>
      <c r="C51" t="s">
        <v>284</v>
      </c>
      <c r="D51" t="s">
        <v>285</v>
      </c>
      <c r="E51" t="s">
        <v>18</v>
      </c>
      <c r="F51" t="s">
        <v>286</v>
      </c>
      <c r="H51" t="s">
        <v>20</v>
      </c>
      <c r="I51" t="s">
        <v>21</v>
      </c>
      <c r="J51" t="s">
        <v>287</v>
      </c>
      <c r="K51" t="s">
        <v>23</v>
      </c>
      <c r="L51" t="s">
        <v>24</v>
      </c>
      <c r="M51">
        <v>7</v>
      </c>
      <c r="N51" t="s">
        <v>288</v>
      </c>
      <c r="O51" t="e">
        <f>IF(C51="","",_xlfn.XLOOKUP(C51,'[1]Comercial Clientes 2024'!$C$2:$C$347,'[1]Comercial Clientes 2024'!$M$2:$M$347))</f>
        <v>#N/A</v>
      </c>
      <c r="P51" t="e">
        <f>IF(C51="","",_xlfn.XLOOKUP(C51,'[1]Comercial Clientes 2024'!$C$2:$C$347,'[1]Comercial Clientes 2024'!$L$2:$L$347))</f>
        <v>#N/A</v>
      </c>
      <c r="Q51" t="b">
        <f t="shared" si="0"/>
        <v>1</v>
      </c>
      <c r="R51" t="e">
        <f t="shared" si="1"/>
        <v>#N/A</v>
      </c>
      <c r="S51" t="e">
        <f t="shared" si="2"/>
        <v>#N/A</v>
      </c>
      <c r="T51" t="str">
        <f t="shared" si="3"/>
        <v>⊕</v>
      </c>
    </row>
    <row r="52" spans="1:20" hidden="1" x14ac:dyDescent="0.25">
      <c r="A52" t="s">
        <v>14</v>
      </c>
      <c r="B52" t="s">
        <v>289</v>
      </c>
      <c r="C52" t="s">
        <v>290</v>
      </c>
      <c r="D52" t="s">
        <v>290</v>
      </c>
      <c r="E52" t="s">
        <v>18</v>
      </c>
      <c r="F52" t="s">
        <v>291</v>
      </c>
      <c r="H52" t="s">
        <v>20</v>
      </c>
      <c r="I52" t="s">
        <v>21</v>
      </c>
      <c r="J52" t="s">
        <v>292</v>
      </c>
      <c r="K52" t="s">
        <v>23</v>
      </c>
      <c r="L52" t="s">
        <v>24</v>
      </c>
      <c r="M52">
        <v>7</v>
      </c>
      <c r="N52" t="s">
        <v>293</v>
      </c>
      <c r="O52" t="e">
        <f>IF(C52="","",_xlfn.XLOOKUP(C52,'[1]Comercial Clientes 2024'!$C$2:$C$347,'[1]Comercial Clientes 2024'!$M$2:$M$347))</f>
        <v>#N/A</v>
      </c>
      <c r="P52" t="e">
        <f>IF(C52="","",_xlfn.XLOOKUP(C52,'[1]Comercial Clientes 2024'!$C$2:$C$347,'[1]Comercial Clientes 2024'!$L$2:$L$347))</f>
        <v>#N/A</v>
      </c>
      <c r="Q52" t="b">
        <f t="shared" si="0"/>
        <v>1</v>
      </c>
      <c r="R52" t="e">
        <f t="shared" si="1"/>
        <v>#N/A</v>
      </c>
      <c r="S52" t="e">
        <f t="shared" si="2"/>
        <v>#N/A</v>
      </c>
      <c r="T52" t="str">
        <f t="shared" si="3"/>
        <v>⊕</v>
      </c>
    </row>
    <row r="53" spans="1:20" hidden="1" x14ac:dyDescent="0.25">
      <c r="A53" t="s">
        <v>14</v>
      </c>
      <c r="B53" t="s">
        <v>294</v>
      </c>
      <c r="C53" t="s">
        <v>295</v>
      </c>
      <c r="D53" t="s">
        <v>296</v>
      </c>
      <c r="E53" t="s">
        <v>18</v>
      </c>
      <c r="F53" t="s">
        <v>297</v>
      </c>
      <c r="H53" t="s">
        <v>20</v>
      </c>
      <c r="I53" t="s">
        <v>21</v>
      </c>
      <c r="J53" t="s">
        <v>298</v>
      </c>
      <c r="K53" t="s">
        <v>23</v>
      </c>
      <c r="L53" t="s">
        <v>24</v>
      </c>
      <c r="M53">
        <v>7</v>
      </c>
      <c r="N53" t="s">
        <v>299</v>
      </c>
      <c r="O53" t="e">
        <f>IF(C53="","",_xlfn.XLOOKUP(C53,'[1]Comercial Clientes 2024'!$C$2:$C$347,'[1]Comercial Clientes 2024'!$M$2:$M$347))</f>
        <v>#N/A</v>
      </c>
      <c r="P53" t="e">
        <f>IF(C53="","",_xlfn.XLOOKUP(C53,'[1]Comercial Clientes 2024'!$C$2:$C$347,'[1]Comercial Clientes 2024'!$L$2:$L$347))</f>
        <v>#N/A</v>
      </c>
      <c r="Q53" t="b">
        <f t="shared" si="0"/>
        <v>1</v>
      </c>
      <c r="R53" t="e">
        <f t="shared" si="1"/>
        <v>#N/A</v>
      </c>
      <c r="S53" t="e">
        <f t="shared" si="2"/>
        <v>#N/A</v>
      </c>
      <c r="T53" t="str">
        <f t="shared" si="3"/>
        <v>⊕</v>
      </c>
    </row>
    <row r="54" spans="1:20" hidden="1" x14ac:dyDescent="0.25">
      <c r="A54" t="s">
        <v>14</v>
      </c>
      <c r="B54" t="s">
        <v>300</v>
      </c>
      <c r="C54" t="s">
        <v>301</v>
      </c>
      <c r="D54" t="s">
        <v>302</v>
      </c>
      <c r="E54" t="s">
        <v>18</v>
      </c>
      <c r="F54" t="s">
        <v>303</v>
      </c>
      <c r="H54" t="s">
        <v>20</v>
      </c>
      <c r="I54" t="s">
        <v>21</v>
      </c>
      <c r="J54" t="s">
        <v>304</v>
      </c>
      <c r="K54" t="s">
        <v>23</v>
      </c>
      <c r="L54" t="s">
        <v>24</v>
      </c>
      <c r="M54">
        <v>7</v>
      </c>
      <c r="N54" t="s">
        <v>305</v>
      </c>
      <c r="O54" t="e">
        <f>IF(C54="","",_xlfn.XLOOKUP(C54,'[1]Comercial Clientes 2024'!$C$2:$C$347,'[1]Comercial Clientes 2024'!$M$2:$M$347))</f>
        <v>#N/A</v>
      </c>
      <c r="P54" t="e">
        <f>IF(C54="","",_xlfn.XLOOKUP(C54,'[1]Comercial Clientes 2024'!$C$2:$C$347,'[1]Comercial Clientes 2024'!$L$2:$L$347))</f>
        <v>#N/A</v>
      </c>
      <c r="Q54" t="b">
        <f t="shared" si="0"/>
        <v>1</v>
      </c>
      <c r="R54" t="e">
        <f t="shared" si="1"/>
        <v>#N/A</v>
      </c>
      <c r="S54" t="e">
        <f t="shared" si="2"/>
        <v>#N/A</v>
      </c>
      <c r="T54" t="str">
        <f t="shared" si="3"/>
        <v>⊕</v>
      </c>
    </row>
    <row r="55" spans="1:20" hidden="1" x14ac:dyDescent="0.25">
      <c r="A55" t="s">
        <v>14</v>
      </c>
      <c r="B55" t="s">
        <v>306</v>
      </c>
      <c r="C55" t="s">
        <v>307</v>
      </c>
      <c r="D55" t="s">
        <v>308</v>
      </c>
      <c r="E55" t="s">
        <v>18</v>
      </c>
      <c r="F55" t="s">
        <v>309</v>
      </c>
      <c r="H55" t="s">
        <v>20</v>
      </c>
      <c r="I55" t="s">
        <v>21</v>
      </c>
      <c r="J55" t="s">
        <v>310</v>
      </c>
      <c r="K55" t="s">
        <v>23</v>
      </c>
      <c r="L55" t="s">
        <v>24</v>
      </c>
      <c r="M55">
        <v>7</v>
      </c>
      <c r="N55" t="s">
        <v>311</v>
      </c>
      <c r="O55" t="e">
        <f>IF(C55="","",_xlfn.XLOOKUP(C55,'[1]Comercial Clientes 2024'!$C$2:$C$347,'[1]Comercial Clientes 2024'!$M$2:$M$347))</f>
        <v>#N/A</v>
      </c>
      <c r="P55" t="e">
        <f>IF(C55="","",_xlfn.XLOOKUP(C55,'[1]Comercial Clientes 2024'!$C$2:$C$347,'[1]Comercial Clientes 2024'!$L$2:$L$347))</f>
        <v>#N/A</v>
      </c>
      <c r="Q55" t="b">
        <f t="shared" si="0"/>
        <v>1</v>
      </c>
      <c r="R55" t="e">
        <f t="shared" si="1"/>
        <v>#N/A</v>
      </c>
      <c r="S55" t="e">
        <f t="shared" si="2"/>
        <v>#N/A</v>
      </c>
      <c r="T55" t="str">
        <f t="shared" si="3"/>
        <v>⊕</v>
      </c>
    </row>
    <row r="56" spans="1:20" hidden="1" x14ac:dyDescent="0.25">
      <c r="A56" t="s">
        <v>14</v>
      </c>
      <c r="B56" t="s">
        <v>312</v>
      </c>
      <c r="C56" t="s">
        <v>254</v>
      </c>
      <c r="D56" t="s">
        <v>255</v>
      </c>
      <c r="E56" t="s">
        <v>18</v>
      </c>
      <c r="F56" t="s">
        <v>256</v>
      </c>
      <c r="H56" t="s">
        <v>20</v>
      </c>
      <c r="I56" t="s">
        <v>21</v>
      </c>
      <c r="J56" t="s">
        <v>313</v>
      </c>
      <c r="K56" t="s">
        <v>23</v>
      </c>
      <c r="L56" t="s">
        <v>24</v>
      </c>
      <c r="M56">
        <v>7</v>
      </c>
      <c r="N56" t="s">
        <v>314</v>
      </c>
      <c r="O56" t="e">
        <f>IF(C56="","",_xlfn.XLOOKUP(C56,'[1]Comercial Clientes 2024'!$C$2:$C$347,'[1]Comercial Clientes 2024'!$M$2:$M$347))</f>
        <v>#N/A</v>
      </c>
      <c r="P56" t="e">
        <f>IF(C56="","",_xlfn.XLOOKUP(C56,'[1]Comercial Clientes 2024'!$C$2:$C$347,'[1]Comercial Clientes 2024'!$L$2:$L$347))</f>
        <v>#N/A</v>
      </c>
      <c r="Q56" t="b">
        <f t="shared" si="0"/>
        <v>1</v>
      </c>
      <c r="R56" t="e">
        <f t="shared" si="1"/>
        <v>#N/A</v>
      </c>
      <c r="S56" t="e">
        <f t="shared" si="2"/>
        <v>#N/A</v>
      </c>
      <c r="T56" t="str">
        <f t="shared" si="3"/>
        <v>⊕</v>
      </c>
    </row>
    <row r="57" spans="1:20" hidden="1" x14ac:dyDescent="0.25">
      <c r="A57" t="s">
        <v>14</v>
      </c>
      <c r="B57" t="s">
        <v>315</v>
      </c>
      <c r="C57" t="s">
        <v>316</v>
      </c>
      <c r="D57" t="s">
        <v>317</v>
      </c>
      <c r="E57" t="s">
        <v>18</v>
      </c>
      <c r="F57" t="s">
        <v>318</v>
      </c>
      <c r="H57" t="s">
        <v>20</v>
      </c>
      <c r="I57" t="s">
        <v>21</v>
      </c>
      <c r="J57" t="s">
        <v>319</v>
      </c>
      <c r="K57" t="s">
        <v>23</v>
      </c>
      <c r="L57" t="s">
        <v>24</v>
      </c>
      <c r="M57">
        <v>7</v>
      </c>
      <c r="N57" t="s">
        <v>320</v>
      </c>
      <c r="O57" t="e">
        <f>IF(C57="","",_xlfn.XLOOKUP(C57,'[1]Comercial Clientes 2024'!$C$2:$C$347,'[1]Comercial Clientes 2024'!$M$2:$M$347))</f>
        <v>#N/A</v>
      </c>
      <c r="P57" t="e">
        <f>IF(C57="","",_xlfn.XLOOKUP(C57,'[1]Comercial Clientes 2024'!$C$2:$C$347,'[1]Comercial Clientes 2024'!$L$2:$L$347))</f>
        <v>#N/A</v>
      </c>
      <c r="Q57" t="b">
        <f t="shared" si="0"/>
        <v>1</v>
      </c>
      <c r="R57" t="e">
        <f t="shared" si="1"/>
        <v>#N/A</v>
      </c>
      <c r="S57" t="e">
        <f t="shared" si="2"/>
        <v>#N/A</v>
      </c>
      <c r="T57" t="str">
        <f t="shared" si="3"/>
        <v>⊕</v>
      </c>
    </row>
    <row r="58" spans="1:20" hidden="1" x14ac:dyDescent="0.25">
      <c r="A58" t="s">
        <v>14</v>
      </c>
      <c r="B58" t="s">
        <v>321</v>
      </c>
      <c r="C58" t="s">
        <v>322</v>
      </c>
      <c r="D58" t="s">
        <v>323</v>
      </c>
      <c r="E58" t="s">
        <v>18</v>
      </c>
      <c r="F58" t="s">
        <v>324</v>
      </c>
      <c r="H58" t="s">
        <v>20</v>
      </c>
      <c r="I58" t="s">
        <v>21</v>
      </c>
      <c r="J58" t="s">
        <v>325</v>
      </c>
      <c r="K58" t="s">
        <v>23</v>
      </c>
      <c r="L58" t="s">
        <v>24</v>
      </c>
      <c r="M58">
        <v>7</v>
      </c>
      <c r="N58" t="s">
        <v>326</v>
      </c>
      <c r="O58" t="e">
        <f>IF(C58="","",_xlfn.XLOOKUP(C58,'[1]Comercial Clientes 2024'!$C$2:$C$347,'[1]Comercial Clientes 2024'!$M$2:$M$347))</f>
        <v>#N/A</v>
      </c>
      <c r="P58" t="e">
        <f>IF(C58="","",_xlfn.XLOOKUP(C58,'[1]Comercial Clientes 2024'!$C$2:$C$347,'[1]Comercial Clientes 2024'!$L$2:$L$347))</f>
        <v>#N/A</v>
      </c>
      <c r="Q58" t="b">
        <f t="shared" si="0"/>
        <v>1</v>
      </c>
      <c r="R58" t="e">
        <f t="shared" si="1"/>
        <v>#N/A</v>
      </c>
      <c r="S58" t="e">
        <f t="shared" si="2"/>
        <v>#N/A</v>
      </c>
      <c r="T58" t="str">
        <f t="shared" si="3"/>
        <v>⊕</v>
      </c>
    </row>
    <row r="59" spans="1:20" hidden="1" x14ac:dyDescent="0.25">
      <c r="A59" t="s">
        <v>14</v>
      </c>
      <c r="B59" t="s">
        <v>327</v>
      </c>
      <c r="C59" t="s">
        <v>328</v>
      </c>
      <c r="D59" t="s">
        <v>329</v>
      </c>
      <c r="E59" t="s">
        <v>18</v>
      </c>
      <c r="F59" t="s">
        <v>330</v>
      </c>
      <c r="H59" t="s">
        <v>20</v>
      </c>
      <c r="I59" t="s">
        <v>21</v>
      </c>
      <c r="J59" t="s">
        <v>331</v>
      </c>
      <c r="K59" t="s">
        <v>23</v>
      </c>
      <c r="L59" t="s">
        <v>24</v>
      </c>
      <c r="M59">
        <v>7</v>
      </c>
      <c r="N59" t="s">
        <v>332</v>
      </c>
      <c r="O59" t="e">
        <f>IF(C59="","",_xlfn.XLOOKUP(C59,'[1]Comercial Clientes 2024'!$C$2:$C$347,'[1]Comercial Clientes 2024'!$M$2:$M$347))</f>
        <v>#N/A</v>
      </c>
      <c r="P59" t="e">
        <f>IF(C59="","",_xlfn.XLOOKUP(C59,'[1]Comercial Clientes 2024'!$C$2:$C$347,'[1]Comercial Clientes 2024'!$L$2:$L$347))</f>
        <v>#N/A</v>
      </c>
      <c r="Q59" t="b">
        <f t="shared" si="0"/>
        <v>1</v>
      </c>
      <c r="R59" t="e">
        <f t="shared" si="1"/>
        <v>#N/A</v>
      </c>
      <c r="S59" t="e">
        <f t="shared" si="2"/>
        <v>#N/A</v>
      </c>
      <c r="T59" t="str">
        <f t="shared" si="3"/>
        <v>⊕</v>
      </c>
    </row>
    <row r="60" spans="1:20" hidden="1" x14ac:dyDescent="0.25">
      <c r="A60" t="s">
        <v>14</v>
      </c>
      <c r="B60" t="s">
        <v>333</v>
      </c>
      <c r="C60" t="s">
        <v>334</v>
      </c>
      <c r="D60" t="s">
        <v>335</v>
      </c>
      <c r="E60" t="s">
        <v>18</v>
      </c>
      <c r="F60" t="s">
        <v>336</v>
      </c>
      <c r="H60" t="s">
        <v>20</v>
      </c>
      <c r="I60" t="s">
        <v>21</v>
      </c>
      <c r="J60" t="s">
        <v>337</v>
      </c>
      <c r="K60" t="s">
        <v>3557</v>
      </c>
      <c r="L60" t="s">
        <v>3550</v>
      </c>
      <c r="M60">
        <v>7</v>
      </c>
      <c r="N60" t="s">
        <v>338</v>
      </c>
      <c r="O60" t="str">
        <f>IF(C60="","",_xlfn.XLOOKUP(C60,'[1]Comercial Clientes 2024'!$C$2:$C$347,'[1]Comercial Clientes 2024'!$M$2:$M$347))</f>
        <v>6 | No Avanzó</v>
      </c>
      <c r="P60" t="str">
        <f>IF(C60="","",_xlfn.XLOOKUP(C60,'[1]Comercial Clientes 2024'!$C$2:$C$347,'[1]Comercial Clientes 2024'!$L$2:$L$347))</f>
        <v>▼</v>
      </c>
      <c r="Q60" t="b">
        <f t="shared" si="0"/>
        <v>0</v>
      </c>
      <c r="R60" t="b">
        <f t="shared" si="1"/>
        <v>0</v>
      </c>
      <c r="S60" t="str">
        <f t="shared" si="2"/>
        <v>▼</v>
      </c>
      <c r="T60" t="str">
        <f t="shared" si="3"/>
        <v>▼</v>
      </c>
    </row>
    <row r="61" spans="1:20" hidden="1" x14ac:dyDescent="0.25">
      <c r="A61" t="s">
        <v>14</v>
      </c>
      <c r="B61" t="s">
        <v>339</v>
      </c>
      <c r="C61" t="s">
        <v>340</v>
      </c>
      <c r="D61" t="s">
        <v>341</v>
      </c>
      <c r="E61" t="s">
        <v>18</v>
      </c>
      <c r="F61" t="s">
        <v>342</v>
      </c>
      <c r="H61" t="s">
        <v>20</v>
      </c>
      <c r="I61" t="s">
        <v>21</v>
      </c>
      <c r="J61" t="s">
        <v>343</v>
      </c>
      <c r="K61" t="s">
        <v>23</v>
      </c>
      <c r="L61" t="s">
        <v>24</v>
      </c>
      <c r="M61">
        <v>7</v>
      </c>
      <c r="N61" t="s">
        <v>344</v>
      </c>
      <c r="O61" t="e">
        <f>IF(C61="","",_xlfn.XLOOKUP(C61,'[1]Comercial Clientes 2024'!$C$2:$C$347,'[1]Comercial Clientes 2024'!$M$2:$M$347))</f>
        <v>#N/A</v>
      </c>
      <c r="P61" t="e">
        <f>IF(C61="","",_xlfn.XLOOKUP(C61,'[1]Comercial Clientes 2024'!$C$2:$C$347,'[1]Comercial Clientes 2024'!$L$2:$L$347))</f>
        <v>#N/A</v>
      </c>
      <c r="Q61" t="b">
        <f t="shared" si="0"/>
        <v>1</v>
      </c>
      <c r="R61" t="e">
        <f t="shared" si="1"/>
        <v>#N/A</v>
      </c>
      <c r="S61" t="e">
        <f t="shared" si="2"/>
        <v>#N/A</v>
      </c>
      <c r="T61" t="str">
        <f t="shared" si="3"/>
        <v>⊕</v>
      </c>
    </row>
    <row r="62" spans="1:20" hidden="1" x14ac:dyDescent="0.25">
      <c r="A62" t="s">
        <v>14</v>
      </c>
      <c r="B62" t="s">
        <v>345</v>
      </c>
      <c r="C62" t="s">
        <v>346</v>
      </c>
      <c r="D62" t="s">
        <v>347</v>
      </c>
      <c r="E62" t="s">
        <v>18</v>
      </c>
      <c r="F62" t="s">
        <v>348</v>
      </c>
      <c r="H62" t="s">
        <v>20</v>
      </c>
      <c r="I62" t="s">
        <v>21</v>
      </c>
      <c r="J62" t="s">
        <v>349</v>
      </c>
      <c r="K62" t="s">
        <v>23</v>
      </c>
      <c r="L62" t="s">
        <v>24</v>
      </c>
      <c r="M62">
        <v>7</v>
      </c>
      <c r="N62" t="s">
        <v>350</v>
      </c>
      <c r="O62" t="e">
        <f>IF(C62="","",_xlfn.XLOOKUP(C62,'[1]Comercial Clientes 2024'!$C$2:$C$347,'[1]Comercial Clientes 2024'!$M$2:$M$347))</f>
        <v>#N/A</v>
      </c>
      <c r="P62" t="e">
        <f>IF(C62="","",_xlfn.XLOOKUP(C62,'[1]Comercial Clientes 2024'!$C$2:$C$347,'[1]Comercial Clientes 2024'!$L$2:$L$347))</f>
        <v>#N/A</v>
      </c>
      <c r="Q62" t="b">
        <f t="shared" si="0"/>
        <v>1</v>
      </c>
      <c r="R62" t="e">
        <f t="shared" si="1"/>
        <v>#N/A</v>
      </c>
      <c r="S62" t="e">
        <f t="shared" si="2"/>
        <v>#N/A</v>
      </c>
      <c r="T62" t="str">
        <f t="shared" si="3"/>
        <v>⊕</v>
      </c>
    </row>
    <row r="63" spans="1:20" hidden="1" x14ac:dyDescent="0.25">
      <c r="A63" t="s">
        <v>14</v>
      </c>
      <c r="B63" t="s">
        <v>351</v>
      </c>
      <c r="C63" t="s">
        <v>352</v>
      </c>
      <c r="D63" t="s">
        <v>353</v>
      </c>
      <c r="E63" t="s">
        <v>18</v>
      </c>
      <c r="F63" t="s">
        <v>354</v>
      </c>
      <c r="H63" t="s">
        <v>20</v>
      </c>
      <c r="I63" t="s">
        <v>21</v>
      </c>
      <c r="J63" t="s">
        <v>355</v>
      </c>
      <c r="K63" t="s">
        <v>23</v>
      </c>
      <c r="L63" t="s">
        <v>24</v>
      </c>
      <c r="M63">
        <v>7</v>
      </c>
      <c r="N63" t="s">
        <v>356</v>
      </c>
      <c r="O63" t="e">
        <f>IF(C63="","",_xlfn.XLOOKUP(C63,'[1]Comercial Clientes 2024'!$C$2:$C$347,'[1]Comercial Clientes 2024'!$M$2:$M$347))</f>
        <v>#N/A</v>
      </c>
      <c r="P63" t="e">
        <f>IF(C63="","",_xlfn.XLOOKUP(C63,'[1]Comercial Clientes 2024'!$C$2:$C$347,'[1]Comercial Clientes 2024'!$L$2:$L$347))</f>
        <v>#N/A</v>
      </c>
      <c r="Q63" t="b">
        <f t="shared" si="0"/>
        <v>1</v>
      </c>
      <c r="R63" t="e">
        <f t="shared" si="1"/>
        <v>#N/A</v>
      </c>
      <c r="S63" t="e">
        <f t="shared" si="2"/>
        <v>#N/A</v>
      </c>
      <c r="T63" t="str">
        <f t="shared" si="3"/>
        <v>⊕</v>
      </c>
    </row>
    <row r="64" spans="1:20" hidden="1" x14ac:dyDescent="0.25">
      <c r="A64" t="s">
        <v>14</v>
      </c>
      <c r="B64" t="s">
        <v>357</v>
      </c>
      <c r="C64" t="s">
        <v>358</v>
      </c>
      <c r="D64" t="s">
        <v>359</v>
      </c>
      <c r="E64" t="s">
        <v>18</v>
      </c>
      <c r="F64" t="s">
        <v>360</v>
      </c>
      <c r="H64" t="s">
        <v>20</v>
      </c>
      <c r="I64" t="s">
        <v>21</v>
      </c>
      <c r="J64" t="s">
        <v>361</v>
      </c>
      <c r="K64" t="s">
        <v>23</v>
      </c>
      <c r="L64" t="s">
        <v>24</v>
      </c>
      <c r="M64">
        <v>7</v>
      </c>
      <c r="N64" t="s">
        <v>362</v>
      </c>
      <c r="O64" t="e">
        <f>IF(C64="","",_xlfn.XLOOKUP(C64,'[1]Comercial Clientes 2024'!$C$2:$C$347,'[1]Comercial Clientes 2024'!$M$2:$M$347))</f>
        <v>#N/A</v>
      </c>
      <c r="P64" t="e">
        <f>IF(C64="","",_xlfn.XLOOKUP(C64,'[1]Comercial Clientes 2024'!$C$2:$C$347,'[1]Comercial Clientes 2024'!$L$2:$L$347))</f>
        <v>#N/A</v>
      </c>
      <c r="Q64" t="b">
        <f t="shared" si="0"/>
        <v>1</v>
      </c>
      <c r="R64" t="e">
        <f t="shared" si="1"/>
        <v>#N/A</v>
      </c>
      <c r="S64" t="e">
        <f t="shared" si="2"/>
        <v>#N/A</v>
      </c>
      <c r="T64" t="str">
        <f t="shared" si="3"/>
        <v>⊕</v>
      </c>
    </row>
    <row r="65" spans="1:20" hidden="1" x14ac:dyDescent="0.25">
      <c r="A65" t="s">
        <v>14</v>
      </c>
      <c r="B65" t="s">
        <v>363</v>
      </c>
      <c r="C65" t="s">
        <v>364</v>
      </c>
      <c r="D65" t="s">
        <v>365</v>
      </c>
      <c r="E65" t="s">
        <v>38</v>
      </c>
      <c r="F65" t="s">
        <v>366</v>
      </c>
      <c r="H65" t="s">
        <v>20</v>
      </c>
      <c r="I65" t="s">
        <v>21</v>
      </c>
      <c r="J65" t="s">
        <v>367</v>
      </c>
      <c r="K65" t="s">
        <v>23</v>
      </c>
      <c r="L65" t="s">
        <v>24</v>
      </c>
      <c r="M65">
        <v>7</v>
      </c>
      <c r="N65" t="s">
        <v>368</v>
      </c>
      <c r="O65" t="e">
        <f>IF(C65="","",_xlfn.XLOOKUP(C65,'[1]Comercial Clientes 2024'!$C$2:$C$347,'[1]Comercial Clientes 2024'!$M$2:$M$347))</f>
        <v>#N/A</v>
      </c>
      <c r="P65" t="e">
        <f>IF(C65="","",_xlfn.XLOOKUP(C65,'[1]Comercial Clientes 2024'!$C$2:$C$347,'[1]Comercial Clientes 2024'!$L$2:$L$347))</f>
        <v>#N/A</v>
      </c>
      <c r="Q65" t="b">
        <f t="shared" si="0"/>
        <v>1</v>
      </c>
      <c r="R65" t="e">
        <f t="shared" si="1"/>
        <v>#N/A</v>
      </c>
      <c r="S65" t="e">
        <f t="shared" si="2"/>
        <v>#N/A</v>
      </c>
      <c r="T65" t="str">
        <f t="shared" si="3"/>
        <v>⊕</v>
      </c>
    </row>
    <row r="66" spans="1:20" hidden="1" x14ac:dyDescent="0.25">
      <c r="A66" t="s">
        <v>14</v>
      </c>
      <c r="B66" t="s">
        <v>369</v>
      </c>
      <c r="C66" t="s">
        <v>370</v>
      </c>
      <c r="D66" t="s">
        <v>371</v>
      </c>
      <c r="E66" t="s">
        <v>18</v>
      </c>
      <c r="F66" t="s">
        <v>372</v>
      </c>
      <c r="H66" t="s">
        <v>20</v>
      </c>
      <c r="I66" t="s">
        <v>21</v>
      </c>
      <c r="J66" t="s">
        <v>373</v>
      </c>
      <c r="K66" t="s">
        <v>23</v>
      </c>
      <c r="L66" t="s">
        <v>24</v>
      </c>
      <c r="M66">
        <v>7</v>
      </c>
      <c r="N66" t="s">
        <v>374</v>
      </c>
      <c r="O66" t="e">
        <f>IF(C66="","",_xlfn.XLOOKUP(C66,'[1]Comercial Clientes 2024'!$C$2:$C$347,'[1]Comercial Clientes 2024'!$M$2:$M$347))</f>
        <v>#N/A</v>
      </c>
      <c r="P66" t="e">
        <f>IF(C66="","",_xlfn.XLOOKUP(C66,'[1]Comercial Clientes 2024'!$C$2:$C$347,'[1]Comercial Clientes 2024'!$L$2:$L$347))</f>
        <v>#N/A</v>
      </c>
      <c r="Q66" t="b">
        <f t="shared" si="0"/>
        <v>1</v>
      </c>
      <c r="R66" t="e">
        <f t="shared" si="1"/>
        <v>#N/A</v>
      </c>
      <c r="S66" t="e">
        <f t="shared" si="2"/>
        <v>#N/A</v>
      </c>
      <c r="T66" t="str">
        <f t="shared" si="3"/>
        <v>⊕</v>
      </c>
    </row>
    <row r="67" spans="1:20" hidden="1" x14ac:dyDescent="0.25">
      <c r="A67" t="s">
        <v>14</v>
      </c>
      <c r="B67" t="s">
        <v>375</v>
      </c>
      <c r="C67" t="s">
        <v>376</v>
      </c>
      <c r="D67" t="s">
        <v>377</v>
      </c>
      <c r="E67" t="s">
        <v>18</v>
      </c>
      <c r="F67" t="s">
        <v>378</v>
      </c>
      <c r="H67" t="s">
        <v>20</v>
      </c>
      <c r="I67" t="s">
        <v>21</v>
      </c>
      <c r="J67" t="s">
        <v>379</v>
      </c>
      <c r="K67" t="s">
        <v>23</v>
      </c>
      <c r="L67" t="s">
        <v>24</v>
      </c>
      <c r="M67">
        <v>7</v>
      </c>
      <c r="N67" t="s">
        <v>380</v>
      </c>
      <c r="O67" t="e">
        <f>IF(C67="","",_xlfn.XLOOKUP(C67,'[1]Comercial Clientes 2024'!$C$2:$C$347,'[1]Comercial Clientes 2024'!$M$2:$M$347))</f>
        <v>#N/A</v>
      </c>
      <c r="P67" t="e">
        <f>IF(C67="","",_xlfn.XLOOKUP(C67,'[1]Comercial Clientes 2024'!$C$2:$C$347,'[1]Comercial Clientes 2024'!$L$2:$L$347))</f>
        <v>#N/A</v>
      </c>
      <c r="Q67" t="b">
        <f t="shared" ref="Q67:Q130" si="4">ISERROR(P67)</f>
        <v>1</v>
      </c>
      <c r="R67" t="e">
        <f t="shared" ref="R67:R130" si="5">P67=""</f>
        <v>#N/A</v>
      </c>
      <c r="S67" t="e">
        <f t="shared" ref="S67:S130" si="6">IF(OR(Q67=TRUE,R67=TRUE),K67,P67)</f>
        <v>#N/A</v>
      </c>
      <c r="T67" t="str">
        <f t="shared" ref="T67:T130" si="7">IF(ISERROR(S67),K67,S67)</f>
        <v>⊕</v>
      </c>
    </row>
    <row r="68" spans="1:20" hidden="1" x14ac:dyDescent="0.25">
      <c r="A68" t="s">
        <v>14</v>
      </c>
      <c r="B68" t="s">
        <v>381</v>
      </c>
      <c r="C68" t="s">
        <v>382</v>
      </c>
      <c r="D68" t="s">
        <v>383</v>
      </c>
      <c r="E68" t="s">
        <v>18</v>
      </c>
      <c r="F68" t="s">
        <v>384</v>
      </c>
      <c r="H68" t="s">
        <v>20</v>
      </c>
      <c r="I68" t="s">
        <v>21</v>
      </c>
      <c r="J68" t="s">
        <v>385</v>
      </c>
      <c r="K68" t="s">
        <v>3557</v>
      </c>
      <c r="L68" t="s">
        <v>3550</v>
      </c>
      <c r="M68">
        <v>7</v>
      </c>
      <c r="N68" t="s">
        <v>386</v>
      </c>
      <c r="O68" t="str">
        <f>IF(C68="","",_xlfn.XLOOKUP(C68,'[1]Comercial Clientes 2024'!$C$2:$C$347,'[1]Comercial Clientes 2024'!$M$2:$M$347))</f>
        <v>6 | No Avanzó</v>
      </c>
      <c r="P68" t="str">
        <f>IF(C68="","",_xlfn.XLOOKUP(C68,'[1]Comercial Clientes 2024'!$C$2:$C$347,'[1]Comercial Clientes 2024'!$L$2:$L$347))</f>
        <v>▼</v>
      </c>
      <c r="Q68" t="b">
        <f t="shared" si="4"/>
        <v>0</v>
      </c>
      <c r="R68" t="b">
        <f t="shared" si="5"/>
        <v>0</v>
      </c>
      <c r="S68" t="str">
        <f t="shared" si="6"/>
        <v>▼</v>
      </c>
      <c r="T68" t="str">
        <f t="shared" si="7"/>
        <v>▼</v>
      </c>
    </row>
    <row r="69" spans="1:20" hidden="1" x14ac:dyDescent="0.25">
      <c r="A69" t="s">
        <v>14</v>
      </c>
      <c r="B69" t="s">
        <v>387</v>
      </c>
      <c r="C69" t="s">
        <v>388</v>
      </c>
      <c r="D69" t="s">
        <v>389</v>
      </c>
      <c r="E69" t="s">
        <v>18</v>
      </c>
      <c r="F69" t="s">
        <v>390</v>
      </c>
      <c r="H69" t="s">
        <v>20</v>
      </c>
      <c r="I69" t="s">
        <v>21</v>
      </c>
      <c r="J69" t="s">
        <v>391</v>
      </c>
      <c r="K69" t="s">
        <v>3557</v>
      </c>
      <c r="L69" t="s">
        <v>3550</v>
      </c>
      <c r="M69">
        <v>7</v>
      </c>
      <c r="N69" t="s">
        <v>392</v>
      </c>
      <c r="O69" t="str">
        <f>IF(C69="","",_xlfn.XLOOKUP(C69,'[1]Comercial Clientes 2024'!$C$2:$C$347,'[1]Comercial Clientes 2024'!$M$2:$M$347))</f>
        <v>6 | No Avanzó</v>
      </c>
      <c r="P69" t="str">
        <f>IF(C69="","",_xlfn.XLOOKUP(C69,'[1]Comercial Clientes 2024'!$C$2:$C$347,'[1]Comercial Clientes 2024'!$L$2:$L$347))</f>
        <v>▼</v>
      </c>
      <c r="Q69" t="b">
        <f t="shared" si="4"/>
        <v>0</v>
      </c>
      <c r="R69" t="b">
        <f t="shared" si="5"/>
        <v>0</v>
      </c>
      <c r="S69" t="str">
        <f t="shared" si="6"/>
        <v>▼</v>
      </c>
      <c r="T69" t="str">
        <f t="shared" si="7"/>
        <v>▼</v>
      </c>
    </row>
    <row r="70" spans="1:20" hidden="1" x14ac:dyDescent="0.25">
      <c r="A70" t="s">
        <v>14</v>
      </c>
      <c r="B70" t="s">
        <v>393</v>
      </c>
      <c r="C70" t="s">
        <v>394</v>
      </c>
      <c r="D70" t="s">
        <v>395</v>
      </c>
      <c r="E70" t="s">
        <v>18</v>
      </c>
      <c r="F70" t="s">
        <v>396</v>
      </c>
      <c r="H70" t="s">
        <v>20</v>
      </c>
      <c r="I70" t="s">
        <v>21</v>
      </c>
      <c r="J70" t="s">
        <v>397</v>
      </c>
      <c r="K70" t="s">
        <v>23</v>
      </c>
      <c r="L70" t="s">
        <v>24</v>
      </c>
      <c r="M70">
        <v>7</v>
      </c>
      <c r="N70" t="s">
        <v>398</v>
      </c>
      <c r="O70" t="e">
        <f>IF(C70="","",_xlfn.XLOOKUP(C70,'[1]Comercial Clientes 2024'!$C$2:$C$347,'[1]Comercial Clientes 2024'!$M$2:$M$347))</f>
        <v>#N/A</v>
      </c>
      <c r="P70" t="e">
        <f>IF(C70="","",_xlfn.XLOOKUP(C70,'[1]Comercial Clientes 2024'!$C$2:$C$347,'[1]Comercial Clientes 2024'!$L$2:$L$347))</f>
        <v>#N/A</v>
      </c>
      <c r="Q70" t="b">
        <f t="shared" si="4"/>
        <v>1</v>
      </c>
      <c r="R70" t="e">
        <f t="shared" si="5"/>
        <v>#N/A</v>
      </c>
      <c r="S70" t="e">
        <f t="shared" si="6"/>
        <v>#N/A</v>
      </c>
      <c r="T70" t="str">
        <f t="shared" si="7"/>
        <v>⊕</v>
      </c>
    </row>
    <row r="71" spans="1:20" hidden="1" x14ac:dyDescent="0.25">
      <c r="A71" t="s">
        <v>14</v>
      </c>
      <c r="B71" t="s">
        <v>399</v>
      </c>
      <c r="C71" t="s">
        <v>400</v>
      </c>
      <c r="D71" t="s">
        <v>401</v>
      </c>
      <c r="E71" t="s">
        <v>18</v>
      </c>
      <c r="F71" t="s">
        <v>402</v>
      </c>
      <c r="H71" t="s">
        <v>20</v>
      </c>
      <c r="I71" t="s">
        <v>21</v>
      </c>
      <c r="J71" t="s">
        <v>403</v>
      </c>
      <c r="K71" t="s">
        <v>3557</v>
      </c>
      <c r="L71" t="s">
        <v>3550</v>
      </c>
      <c r="M71">
        <v>7</v>
      </c>
      <c r="N71" t="s">
        <v>404</v>
      </c>
      <c r="O71" t="str">
        <f>IF(C71="","",_xlfn.XLOOKUP(C71,'[1]Comercial Clientes 2024'!$C$2:$C$347,'[1]Comercial Clientes 2024'!$M$2:$M$347))</f>
        <v>6 | No Avanzó</v>
      </c>
      <c r="P71" t="str">
        <f>IF(C71="","",_xlfn.XLOOKUP(C71,'[1]Comercial Clientes 2024'!$C$2:$C$347,'[1]Comercial Clientes 2024'!$L$2:$L$347))</f>
        <v>▼</v>
      </c>
      <c r="Q71" t="b">
        <f t="shared" si="4"/>
        <v>0</v>
      </c>
      <c r="R71" t="b">
        <f t="shared" si="5"/>
        <v>0</v>
      </c>
      <c r="S71" t="str">
        <f t="shared" si="6"/>
        <v>▼</v>
      </c>
      <c r="T71" t="str">
        <f t="shared" si="7"/>
        <v>▼</v>
      </c>
    </row>
    <row r="72" spans="1:20" hidden="1" x14ac:dyDescent="0.25">
      <c r="A72" t="s">
        <v>14</v>
      </c>
      <c r="B72" t="s">
        <v>405</v>
      </c>
      <c r="C72" t="s">
        <v>406</v>
      </c>
      <c r="D72" t="s">
        <v>407</v>
      </c>
      <c r="E72" t="s">
        <v>18</v>
      </c>
      <c r="F72" t="s">
        <v>408</v>
      </c>
      <c r="H72" t="s">
        <v>20</v>
      </c>
      <c r="I72" t="s">
        <v>21</v>
      </c>
      <c r="J72" t="s">
        <v>409</v>
      </c>
      <c r="K72" t="s">
        <v>23</v>
      </c>
      <c r="L72" t="s">
        <v>24</v>
      </c>
      <c r="M72">
        <v>7</v>
      </c>
      <c r="N72" t="s">
        <v>410</v>
      </c>
      <c r="O72" t="e">
        <f>IF(C72="","",_xlfn.XLOOKUP(C72,'[1]Comercial Clientes 2024'!$C$2:$C$347,'[1]Comercial Clientes 2024'!$M$2:$M$347))</f>
        <v>#N/A</v>
      </c>
      <c r="P72" t="e">
        <f>IF(C72="","",_xlfn.XLOOKUP(C72,'[1]Comercial Clientes 2024'!$C$2:$C$347,'[1]Comercial Clientes 2024'!$L$2:$L$347))</f>
        <v>#N/A</v>
      </c>
      <c r="Q72" t="b">
        <f t="shared" si="4"/>
        <v>1</v>
      </c>
      <c r="R72" t="e">
        <f t="shared" si="5"/>
        <v>#N/A</v>
      </c>
      <c r="S72" t="e">
        <f t="shared" si="6"/>
        <v>#N/A</v>
      </c>
      <c r="T72" t="str">
        <f t="shared" si="7"/>
        <v>⊕</v>
      </c>
    </row>
    <row r="73" spans="1:20" hidden="1" x14ac:dyDescent="0.25">
      <c r="A73" t="s">
        <v>14</v>
      </c>
      <c r="B73" t="s">
        <v>411</v>
      </c>
      <c r="C73" t="s">
        <v>412</v>
      </c>
      <c r="D73" t="s">
        <v>413</v>
      </c>
      <c r="E73" t="s">
        <v>18</v>
      </c>
      <c r="F73" t="s">
        <v>414</v>
      </c>
      <c r="H73" t="s">
        <v>20</v>
      </c>
      <c r="I73" t="s">
        <v>21</v>
      </c>
      <c r="J73" t="s">
        <v>415</v>
      </c>
      <c r="K73" t="s">
        <v>3557</v>
      </c>
      <c r="L73" t="s">
        <v>3550</v>
      </c>
      <c r="M73">
        <v>7</v>
      </c>
      <c r="N73" t="s">
        <v>416</v>
      </c>
      <c r="O73" t="str">
        <f>IF(C73="","",_xlfn.XLOOKUP(C73,'[1]Comercial Clientes 2024'!$C$2:$C$347,'[1]Comercial Clientes 2024'!$M$2:$M$347))</f>
        <v>6 | No Avanzó</v>
      </c>
      <c r="P73" t="str">
        <f>IF(C73="","",_xlfn.XLOOKUP(C73,'[1]Comercial Clientes 2024'!$C$2:$C$347,'[1]Comercial Clientes 2024'!$L$2:$L$347))</f>
        <v>▼</v>
      </c>
      <c r="Q73" t="b">
        <f t="shared" si="4"/>
        <v>0</v>
      </c>
      <c r="R73" t="b">
        <f t="shared" si="5"/>
        <v>0</v>
      </c>
      <c r="S73" t="str">
        <f t="shared" si="6"/>
        <v>▼</v>
      </c>
      <c r="T73" t="str">
        <f t="shared" si="7"/>
        <v>▼</v>
      </c>
    </row>
    <row r="74" spans="1:20" hidden="1" x14ac:dyDescent="0.25">
      <c r="A74" t="s">
        <v>14</v>
      </c>
      <c r="B74" t="s">
        <v>417</v>
      </c>
      <c r="C74" t="s">
        <v>418</v>
      </c>
      <c r="D74" t="s">
        <v>419</v>
      </c>
      <c r="E74" t="s">
        <v>18</v>
      </c>
      <c r="F74" t="s">
        <v>420</v>
      </c>
      <c r="H74" t="s">
        <v>20</v>
      </c>
      <c r="I74" t="s">
        <v>21</v>
      </c>
      <c r="J74" t="s">
        <v>421</v>
      </c>
      <c r="K74" t="s">
        <v>3557</v>
      </c>
      <c r="L74" t="s">
        <v>3550</v>
      </c>
      <c r="M74">
        <v>7</v>
      </c>
      <c r="N74" t="s">
        <v>422</v>
      </c>
      <c r="O74" t="str">
        <f>IF(C74="","",_xlfn.XLOOKUP(C74,'[1]Comercial Clientes 2024'!$C$2:$C$347,'[1]Comercial Clientes 2024'!$M$2:$M$347))</f>
        <v>6 | No Avanzó</v>
      </c>
      <c r="P74" t="str">
        <f>IF(C74="","",_xlfn.XLOOKUP(C74,'[1]Comercial Clientes 2024'!$C$2:$C$347,'[1]Comercial Clientes 2024'!$L$2:$L$347))</f>
        <v>▼</v>
      </c>
      <c r="Q74" t="b">
        <f t="shared" si="4"/>
        <v>0</v>
      </c>
      <c r="R74" t="b">
        <f t="shared" si="5"/>
        <v>0</v>
      </c>
      <c r="S74" t="str">
        <f t="shared" si="6"/>
        <v>▼</v>
      </c>
      <c r="T74" t="str">
        <f t="shared" si="7"/>
        <v>▼</v>
      </c>
    </row>
    <row r="75" spans="1:20" hidden="1" x14ac:dyDescent="0.25">
      <c r="A75" t="s">
        <v>14</v>
      </c>
      <c r="B75" t="s">
        <v>423</v>
      </c>
      <c r="C75" t="s">
        <v>424</v>
      </c>
      <c r="D75" t="s">
        <v>425</v>
      </c>
      <c r="E75" t="s">
        <v>18</v>
      </c>
      <c r="F75" t="s">
        <v>426</v>
      </c>
      <c r="H75" t="s">
        <v>20</v>
      </c>
      <c r="I75" t="s">
        <v>21</v>
      </c>
      <c r="J75" t="s">
        <v>427</v>
      </c>
      <c r="K75" t="s">
        <v>3557</v>
      </c>
      <c r="L75" t="s">
        <v>3550</v>
      </c>
      <c r="M75">
        <v>7</v>
      </c>
      <c r="N75" t="s">
        <v>428</v>
      </c>
      <c r="O75" t="str">
        <f>IF(C75="","",_xlfn.XLOOKUP(C75,'[1]Comercial Clientes 2024'!$C$2:$C$347,'[1]Comercial Clientes 2024'!$M$2:$M$347))</f>
        <v>6 | No Avanzó</v>
      </c>
      <c r="P75" t="str">
        <f>IF(C75="","",_xlfn.XLOOKUP(C75,'[1]Comercial Clientes 2024'!$C$2:$C$347,'[1]Comercial Clientes 2024'!$L$2:$L$347))</f>
        <v>▼</v>
      </c>
      <c r="Q75" t="b">
        <f t="shared" si="4"/>
        <v>0</v>
      </c>
      <c r="R75" t="b">
        <f t="shared" si="5"/>
        <v>0</v>
      </c>
      <c r="S75" t="str">
        <f t="shared" si="6"/>
        <v>▼</v>
      </c>
      <c r="T75" t="str">
        <f t="shared" si="7"/>
        <v>▼</v>
      </c>
    </row>
    <row r="76" spans="1:20" hidden="1" x14ac:dyDescent="0.25">
      <c r="A76" t="s">
        <v>14</v>
      </c>
      <c r="B76" t="s">
        <v>429</v>
      </c>
      <c r="C76" t="s">
        <v>430</v>
      </c>
      <c r="D76" t="s">
        <v>431</v>
      </c>
      <c r="E76" t="s">
        <v>38</v>
      </c>
      <c r="F76" t="s">
        <v>432</v>
      </c>
      <c r="H76" t="s">
        <v>20</v>
      </c>
      <c r="I76" t="s">
        <v>21</v>
      </c>
      <c r="J76" t="s">
        <v>433</v>
      </c>
      <c r="K76" t="s">
        <v>3557</v>
      </c>
      <c r="L76" t="s">
        <v>3550</v>
      </c>
      <c r="M76">
        <v>7</v>
      </c>
      <c r="N76" t="s">
        <v>434</v>
      </c>
      <c r="O76" t="str">
        <f>IF(C76="","",_xlfn.XLOOKUP(C76,'[1]Comercial Clientes 2024'!$C$2:$C$347,'[1]Comercial Clientes 2024'!$M$2:$M$347))</f>
        <v>6 | No Avanzó</v>
      </c>
      <c r="P76" t="str">
        <f>IF(C76="","",_xlfn.XLOOKUP(C76,'[1]Comercial Clientes 2024'!$C$2:$C$347,'[1]Comercial Clientes 2024'!$L$2:$L$347))</f>
        <v>▼</v>
      </c>
      <c r="Q76" t="b">
        <f t="shared" si="4"/>
        <v>0</v>
      </c>
      <c r="R76" t="b">
        <f t="shared" si="5"/>
        <v>0</v>
      </c>
      <c r="S76" t="str">
        <f t="shared" si="6"/>
        <v>▼</v>
      </c>
      <c r="T76" t="str">
        <f t="shared" si="7"/>
        <v>▼</v>
      </c>
    </row>
    <row r="77" spans="1:20" hidden="1" x14ac:dyDescent="0.25">
      <c r="A77" t="s">
        <v>14</v>
      </c>
      <c r="B77" t="s">
        <v>435</v>
      </c>
      <c r="C77" t="s">
        <v>436</v>
      </c>
      <c r="D77" t="s">
        <v>437</v>
      </c>
      <c r="E77" t="s">
        <v>18</v>
      </c>
      <c r="F77" t="s">
        <v>438</v>
      </c>
      <c r="H77" t="s">
        <v>20</v>
      </c>
      <c r="I77" t="s">
        <v>21</v>
      </c>
      <c r="J77" t="s">
        <v>439</v>
      </c>
      <c r="K77" t="s">
        <v>3557</v>
      </c>
      <c r="L77" t="s">
        <v>3550</v>
      </c>
      <c r="M77">
        <v>7</v>
      </c>
      <c r="N77" t="s">
        <v>440</v>
      </c>
      <c r="O77" t="str">
        <f>IF(C77="","",_xlfn.XLOOKUP(C77,'[1]Comercial Clientes 2024'!$C$2:$C$347,'[1]Comercial Clientes 2024'!$M$2:$M$347))</f>
        <v>6 | No Avanzó</v>
      </c>
      <c r="P77" t="str">
        <f>IF(C77="","",_xlfn.XLOOKUP(C77,'[1]Comercial Clientes 2024'!$C$2:$C$347,'[1]Comercial Clientes 2024'!$L$2:$L$347))</f>
        <v>▼</v>
      </c>
      <c r="Q77" t="b">
        <f t="shared" si="4"/>
        <v>0</v>
      </c>
      <c r="R77" t="b">
        <f t="shared" si="5"/>
        <v>0</v>
      </c>
      <c r="S77" t="str">
        <f t="shared" si="6"/>
        <v>▼</v>
      </c>
      <c r="T77" t="str">
        <f t="shared" si="7"/>
        <v>▼</v>
      </c>
    </row>
    <row r="78" spans="1:20" hidden="1" x14ac:dyDescent="0.25">
      <c r="A78" t="s">
        <v>14</v>
      </c>
      <c r="B78" t="s">
        <v>441</v>
      </c>
      <c r="C78" t="s">
        <v>442</v>
      </c>
      <c r="D78" t="s">
        <v>443</v>
      </c>
      <c r="E78" t="s">
        <v>18</v>
      </c>
      <c r="F78" t="s">
        <v>444</v>
      </c>
      <c r="H78" t="s">
        <v>20</v>
      </c>
      <c r="I78" t="s">
        <v>21</v>
      </c>
      <c r="J78" t="s">
        <v>445</v>
      </c>
      <c r="K78" t="s">
        <v>3557</v>
      </c>
      <c r="L78" t="s">
        <v>3550</v>
      </c>
      <c r="M78">
        <v>7</v>
      </c>
      <c r="N78" t="s">
        <v>446</v>
      </c>
      <c r="O78" t="str">
        <f>IF(C78="","",_xlfn.XLOOKUP(C78,'[1]Comercial Clientes 2024'!$C$2:$C$347,'[1]Comercial Clientes 2024'!$M$2:$M$347))</f>
        <v>6 | No Avanzó</v>
      </c>
      <c r="P78" t="str">
        <f>IF(C78="","",_xlfn.XLOOKUP(C78,'[1]Comercial Clientes 2024'!$C$2:$C$347,'[1]Comercial Clientes 2024'!$L$2:$L$347))</f>
        <v>▼</v>
      </c>
      <c r="Q78" t="b">
        <f t="shared" si="4"/>
        <v>0</v>
      </c>
      <c r="R78" t="b">
        <f t="shared" si="5"/>
        <v>0</v>
      </c>
      <c r="S78" t="str">
        <f t="shared" si="6"/>
        <v>▼</v>
      </c>
      <c r="T78" t="str">
        <f t="shared" si="7"/>
        <v>▼</v>
      </c>
    </row>
    <row r="79" spans="1:20" hidden="1" x14ac:dyDescent="0.25">
      <c r="A79" t="s">
        <v>14</v>
      </c>
      <c r="B79" t="s">
        <v>447</v>
      </c>
      <c r="C79" t="s">
        <v>448</v>
      </c>
      <c r="D79" t="s">
        <v>144</v>
      </c>
      <c r="E79" t="s">
        <v>38</v>
      </c>
      <c r="F79" t="s">
        <v>449</v>
      </c>
      <c r="H79" t="s">
        <v>20</v>
      </c>
      <c r="I79" t="s">
        <v>21</v>
      </c>
      <c r="J79" t="s">
        <v>450</v>
      </c>
      <c r="K79" t="s">
        <v>23</v>
      </c>
      <c r="L79" t="s">
        <v>24</v>
      </c>
      <c r="M79">
        <v>7</v>
      </c>
      <c r="N79" t="s">
        <v>451</v>
      </c>
      <c r="O79" t="e">
        <f>IF(C79="","",_xlfn.XLOOKUP(C79,'[1]Comercial Clientes 2024'!$C$2:$C$347,'[1]Comercial Clientes 2024'!$M$2:$M$347))</f>
        <v>#N/A</v>
      </c>
      <c r="P79" t="e">
        <f>IF(C79="","",_xlfn.XLOOKUP(C79,'[1]Comercial Clientes 2024'!$C$2:$C$347,'[1]Comercial Clientes 2024'!$L$2:$L$347))</f>
        <v>#N/A</v>
      </c>
      <c r="Q79" t="b">
        <f t="shared" si="4"/>
        <v>1</v>
      </c>
      <c r="R79" t="e">
        <f t="shared" si="5"/>
        <v>#N/A</v>
      </c>
      <c r="S79" t="e">
        <f t="shared" si="6"/>
        <v>#N/A</v>
      </c>
      <c r="T79" t="str">
        <f t="shared" si="7"/>
        <v>⊕</v>
      </c>
    </row>
    <row r="80" spans="1:20" hidden="1" x14ac:dyDescent="0.25">
      <c r="A80" t="s">
        <v>14</v>
      </c>
      <c r="B80" t="s">
        <v>452</v>
      </c>
      <c r="C80" t="s">
        <v>453</v>
      </c>
      <c r="D80" t="s">
        <v>454</v>
      </c>
      <c r="E80" t="s">
        <v>38</v>
      </c>
      <c r="F80" t="s">
        <v>455</v>
      </c>
      <c r="H80" t="s">
        <v>20</v>
      </c>
      <c r="I80" t="s">
        <v>21</v>
      </c>
      <c r="J80" t="s">
        <v>456</v>
      </c>
      <c r="K80" t="s">
        <v>3558</v>
      </c>
      <c r="L80" t="s">
        <v>3551</v>
      </c>
      <c r="M80">
        <v>7</v>
      </c>
      <c r="N80" t="s">
        <v>457</v>
      </c>
      <c r="O80" t="str">
        <f>IF(C80="","",_xlfn.XLOOKUP(C80,'[1]Comercial Clientes 2024'!$C$2:$C$347,'[1]Comercial Clientes 2024'!$M$2:$M$347))</f>
        <v>7 | No Viable</v>
      </c>
      <c r="P80" t="str">
        <f>IF(C80="","",_xlfn.XLOOKUP(C80,'[1]Comercial Clientes 2024'!$C$2:$C$347,'[1]Comercial Clientes 2024'!$L$2:$L$347))</f>
        <v>×</v>
      </c>
      <c r="Q80" t="b">
        <f t="shared" si="4"/>
        <v>0</v>
      </c>
      <c r="R80" t="b">
        <f t="shared" si="5"/>
        <v>0</v>
      </c>
      <c r="S80" t="str">
        <f t="shared" si="6"/>
        <v>×</v>
      </c>
      <c r="T80" t="str">
        <f t="shared" si="7"/>
        <v>×</v>
      </c>
    </row>
    <row r="81" spans="1:20" hidden="1" x14ac:dyDescent="0.25">
      <c r="A81" t="s">
        <v>14</v>
      </c>
      <c r="B81" t="s">
        <v>458</v>
      </c>
      <c r="C81" t="s">
        <v>459</v>
      </c>
      <c r="D81" t="s">
        <v>460</v>
      </c>
      <c r="E81" t="s">
        <v>18</v>
      </c>
      <c r="F81" t="s">
        <v>461</v>
      </c>
      <c r="H81" t="s">
        <v>20</v>
      </c>
      <c r="I81" t="s">
        <v>21</v>
      </c>
      <c r="J81" t="s">
        <v>462</v>
      </c>
      <c r="K81" t="s">
        <v>3557</v>
      </c>
      <c r="L81" t="s">
        <v>3550</v>
      </c>
      <c r="M81">
        <v>7</v>
      </c>
      <c r="N81" t="s">
        <v>463</v>
      </c>
      <c r="O81" t="str">
        <f>IF(C81="","",_xlfn.XLOOKUP(C81,'[1]Comercial Clientes 2024'!$C$2:$C$347,'[1]Comercial Clientes 2024'!$M$2:$M$347))</f>
        <v>6 | No Avanzó</v>
      </c>
      <c r="P81" t="str">
        <f>IF(C81="","",_xlfn.XLOOKUP(C81,'[1]Comercial Clientes 2024'!$C$2:$C$347,'[1]Comercial Clientes 2024'!$L$2:$L$347))</f>
        <v>▼</v>
      </c>
      <c r="Q81" t="b">
        <f t="shared" si="4"/>
        <v>0</v>
      </c>
      <c r="R81" t="b">
        <f t="shared" si="5"/>
        <v>0</v>
      </c>
      <c r="S81" t="str">
        <f t="shared" si="6"/>
        <v>▼</v>
      </c>
      <c r="T81" t="str">
        <f t="shared" si="7"/>
        <v>▼</v>
      </c>
    </row>
    <row r="82" spans="1:20" hidden="1" x14ac:dyDescent="0.25">
      <c r="A82" t="s">
        <v>14</v>
      </c>
      <c r="B82" t="s">
        <v>464</v>
      </c>
      <c r="C82" t="s">
        <v>465</v>
      </c>
      <c r="D82" t="s">
        <v>466</v>
      </c>
      <c r="E82" t="s">
        <v>18</v>
      </c>
      <c r="F82" t="s">
        <v>467</v>
      </c>
      <c r="H82" t="s">
        <v>20</v>
      </c>
      <c r="I82" t="s">
        <v>21</v>
      </c>
      <c r="J82" t="s">
        <v>468</v>
      </c>
      <c r="K82" t="s">
        <v>3557</v>
      </c>
      <c r="L82" t="s">
        <v>3550</v>
      </c>
      <c r="M82">
        <v>7</v>
      </c>
      <c r="N82" t="s">
        <v>469</v>
      </c>
      <c r="O82" t="str">
        <f>IF(C82="","",_xlfn.XLOOKUP(C82,'[1]Comercial Clientes 2024'!$C$2:$C$347,'[1]Comercial Clientes 2024'!$M$2:$M$347))</f>
        <v>6 | No Avanzó</v>
      </c>
      <c r="P82" t="str">
        <f>IF(C82="","",_xlfn.XLOOKUP(C82,'[1]Comercial Clientes 2024'!$C$2:$C$347,'[1]Comercial Clientes 2024'!$L$2:$L$347))</f>
        <v>▼</v>
      </c>
      <c r="Q82" t="b">
        <f t="shared" si="4"/>
        <v>0</v>
      </c>
      <c r="R82" t="b">
        <f t="shared" si="5"/>
        <v>0</v>
      </c>
      <c r="S82" t="str">
        <f t="shared" si="6"/>
        <v>▼</v>
      </c>
      <c r="T82" t="str">
        <f t="shared" si="7"/>
        <v>▼</v>
      </c>
    </row>
    <row r="83" spans="1:20" hidden="1" x14ac:dyDescent="0.25">
      <c r="A83" t="s">
        <v>14</v>
      </c>
      <c r="B83" t="s">
        <v>470</v>
      </c>
      <c r="C83" t="s">
        <v>471</v>
      </c>
      <c r="D83" t="s">
        <v>472</v>
      </c>
      <c r="E83" t="s">
        <v>18</v>
      </c>
      <c r="F83" t="s">
        <v>473</v>
      </c>
      <c r="H83" t="s">
        <v>20</v>
      </c>
      <c r="I83" t="s">
        <v>21</v>
      </c>
      <c r="J83" t="s">
        <v>474</v>
      </c>
      <c r="K83" t="s">
        <v>3557</v>
      </c>
      <c r="L83" t="s">
        <v>3550</v>
      </c>
      <c r="M83">
        <v>7</v>
      </c>
      <c r="N83" t="s">
        <v>475</v>
      </c>
      <c r="O83" t="str">
        <f>IF(C83="","",_xlfn.XLOOKUP(C83,'[1]Comercial Clientes 2024'!$C$2:$C$347,'[1]Comercial Clientes 2024'!$M$2:$M$347))</f>
        <v>6 | No Avanzó</v>
      </c>
      <c r="P83" t="str">
        <f>IF(C83="","",_xlfn.XLOOKUP(C83,'[1]Comercial Clientes 2024'!$C$2:$C$347,'[1]Comercial Clientes 2024'!$L$2:$L$347))</f>
        <v>▼</v>
      </c>
      <c r="Q83" t="b">
        <f t="shared" si="4"/>
        <v>0</v>
      </c>
      <c r="R83" t="b">
        <f t="shared" si="5"/>
        <v>0</v>
      </c>
      <c r="S83" t="str">
        <f t="shared" si="6"/>
        <v>▼</v>
      </c>
      <c r="T83" t="str">
        <f t="shared" si="7"/>
        <v>▼</v>
      </c>
    </row>
    <row r="84" spans="1:20" hidden="1" x14ac:dyDescent="0.25">
      <c r="A84" t="s">
        <v>14</v>
      </c>
      <c r="B84" t="s">
        <v>476</v>
      </c>
      <c r="C84" t="s">
        <v>471</v>
      </c>
      <c r="D84" t="s">
        <v>472</v>
      </c>
      <c r="E84" t="s">
        <v>18</v>
      </c>
      <c r="F84" t="s">
        <v>473</v>
      </c>
      <c r="H84" t="s">
        <v>20</v>
      </c>
      <c r="I84" t="s">
        <v>21</v>
      </c>
      <c r="J84" t="s">
        <v>474</v>
      </c>
      <c r="K84" t="s">
        <v>3557</v>
      </c>
      <c r="L84" t="s">
        <v>3550</v>
      </c>
      <c r="M84">
        <v>7</v>
      </c>
      <c r="N84" t="s">
        <v>477</v>
      </c>
      <c r="O84" t="str">
        <f>IF(C84="","",_xlfn.XLOOKUP(C84,'[1]Comercial Clientes 2024'!$C$2:$C$347,'[1]Comercial Clientes 2024'!$M$2:$M$347))</f>
        <v>6 | No Avanzó</v>
      </c>
      <c r="P84" t="str">
        <f>IF(C84="","",_xlfn.XLOOKUP(C84,'[1]Comercial Clientes 2024'!$C$2:$C$347,'[1]Comercial Clientes 2024'!$L$2:$L$347))</f>
        <v>▼</v>
      </c>
      <c r="Q84" t="b">
        <f t="shared" si="4"/>
        <v>0</v>
      </c>
      <c r="R84" t="b">
        <f t="shared" si="5"/>
        <v>0</v>
      </c>
      <c r="S84" t="str">
        <f t="shared" si="6"/>
        <v>▼</v>
      </c>
      <c r="T84" t="str">
        <f t="shared" si="7"/>
        <v>▼</v>
      </c>
    </row>
    <row r="85" spans="1:20" hidden="1" x14ac:dyDescent="0.25">
      <c r="A85" t="s">
        <v>14</v>
      </c>
      <c r="B85" t="s">
        <v>478</v>
      </c>
      <c r="C85" t="s">
        <v>479</v>
      </c>
      <c r="D85" t="s">
        <v>480</v>
      </c>
      <c r="E85" t="s">
        <v>18</v>
      </c>
      <c r="F85" t="s">
        <v>481</v>
      </c>
      <c r="H85" t="s">
        <v>20</v>
      </c>
      <c r="I85" t="s">
        <v>21</v>
      </c>
      <c r="J85" t="s">
        <v>482</v>
      </c>
      <c r="K85" t="s">
        <v>3557</v>
      </c>
      <c r="L85" t="s">
        <v>3550</v>
      </c>
      <c r="M85">
        <v>7</v>
      </c>
      <c r="N85" t="s">
        <v>483</v>
      </c>
      <c r="O85" t="str">
        <f>IF(C85="","",_xlfn.XLOOKUP(C85,'[1]Comercial Clientes 2024'!$C$2:$C$347,'[1]Comercial Clientes 2024'!$M$2:$M$347))</f>
        <v>6 | No Avanzó</v>
      </c>
      <c r="P85" t="str">
        <f>IF(C85="","",_xlfn.XLOOKUP(C85,'[1]Comercial Clientes 2024'!$C$2:$C$347,'[1]Comercial Clientes 2024'!$L$2:$L$347))</f>
        <v>▼</v>
      </c>
      <c r="Q85" t="b">
        <f t="shared" si="4"/>
        <v>0</v>
      </c>
      <c r="R85" t="b">
        <f t="shared" si="5"/>
        <v>0</v>
      </c>
      <c r="S85" t="str">
        <f t="shared" si="6"/>
        <v>▼</v>
      </c>
      <c r="T85" t="str">
        <f t="shared" si="7"/>
        <v>▼</v>
      </c>
    </row>
    <row r="86" spans="1:20" hidden="1" x14ac:dyDescent="0.25">
      <c r="A86" t="s">
        <v>14</v>
      </c>
      <c r="B86" t="s">
        <v>484</v>
      </c>
      <c r="C86" t="s">
        <v>485</v>
      </c>
      <c r="D86" t="s">
        <v>486</v>
      </c>
      <c r="E86" t="s">
        <v>18</v>
      </c>
      <c r="F86" t="s">
        <v>487</v>
      </c>
      <c r="H86" t="s">
        <v>20</v>
      </c>
      <c r="I86" t="s">
        <v>21</v>
      </c>
      <c r="J86" t="s">
        <v>488</v>
      </c>
      <c r="K86" t="s">
        <v>3558</v>
      </c>
      <c r="L86" t="s">
        <v>3551</v>
      </c>
      <c r="M86">
        <v>7</v>
      </c>
      <c r="N86" t="s">
        <v>489</v>
      </c>
      <c r="O86" t="str">
        <f>IF(C86="","",_xlfn.XLOOKUP(C86,'[1]Comercial Clientes 2024'!$C$2:$C$347,'[1]Comercial Clientes 2024'!$M$2:$M$347))</f>
        <v>7 | No Viable</v>
      </c>
      <c r="P86" t="str">
        <f>IF(C86="","",_xlfn.XLOOKUP(C86,'[1]Comercial Clientes 2024'!$C$2:$C$347,'[1]Comercial Clientes 2024'!$L$2:$L$347))</f>
        <v>×</v>
      </c>
      <c r="Q86" t="b">
        <f t="shared" si="4"/>
        <v>0</v>
      </c>
      <c r="R86" t="b">
        <f t="shared" si="5"/>
        <v>0</v>
      </c>
      <c r="S86" t="str">
        <f t="shared" si="6"/>
        <v>×</v>
      </c>
      <c r="T86" t="str">
        <f t="shared" si="7"/>
        <v>×</v>
      </c>
    </row>
    <row r="87" spans="1:20" hidden="1" x14ac:dyDescent="0.25">
      <c r="A87" t="s">
        <v>14</v>
      </c>
      <c r="B87" t="s">
        <v>490</v>
      </c>
      <c r="C87" t="s">
        <v>491</v>
      </c>
      <c r="D87" t="s">
        <v>492</v>
      </c>
      <c r="E87" t="s">
        <v>18</v>
      </c>
      <c r="F87" t="s">
        <v>493</v>
      </c>
      <c r="H87" t="s">
        <v>20</v>
      </c>
      <c r="I87" t="s">
        <v>21</v>
      </c>
      <c r="J87" t="s">
        <v>494</v>
      </c>
      <c r="K87" t="s">
        <v>3557</v>
      </c>
      <c r="L87" t="s">
        <v>3550</v>
      </c>
      <c r="M87">
        <v>7</v>
      </c>
      <c r="N87" t="s">
        <v>495</v>
      </c>
      <c r="O87" t="str">
        <f>IF(C87="","",_xlfn.XLOOKUP(C87,'[1]Comercial Clientes 2024'!$C$2:$C$347,'[1]Comercial Clientes 2024'!$M$2:$M$347))</f>
        <v>6 | No Avanzó</v>
      </c>
      <c r="P87" t="str">
        <f>IF(C87="","",_xlfn.XLOOKUP(C87,'[1]Comercial Clientes 2024'!$C$2:$C$347,'[1]Comercial Clientes 2024'!$L$2:$L$347))</f>
        <v>▼</v>
      </c>
      <c r="Q87" t="b">
        <f t="shared" si="4"/>
        <v>0</v>
      </c>
      <c r="R87" t="b">
        <f t="shared" si="5"/>
        <v>0</v>
      </c>
      <c r="S87" t="str">
        <f t="shared" si="6"/>
        <v>▼</v>
      </c>
      <c r="T87" t="str">
        <f t="shared" si="7"/>
        <v>▼</v>
      </c>
    </row>
    <row r="88" spans="1:20" hidden="1" x14ac:dyDescent="0.25">
      <c r="A88" t="s">
        <v>14</v>
      </c>
      <c r="B88" t="s">
        <v>496</v>
      </c>
      <c r="C88" t="s">
        <v>497</v>
      </c>
      <c r="D88" t="s">
        <v>498</v>
      </c>
      <c r="E88" t="s">
        <v>18</v>
      </c>
      <c r="F88" t="s">
        <v>499</v>
      </c>
      <c r="H88" t="s">
        <v>20</v>
      </c>
      <c r="I88" t="s">
        <v>21</v>
      </c>
      <c r="J88" t="s">
        <v>500</v>
      </c>
      <c r="K88" t="s">
        <v>23</v>
      </c>
      <c r="L88" t="s">
        <v>24</v>
      </c>
      <c r="M88">
        <v>7</v>
      </c>
      <c r="N88" t="s">
        <v>501</v>
      </c>
      <c r="O88" t="e">
        <f>IF(C88="","",_xlfn.XLOOKUP(C88,'[1]Comercial Clientes 2024'!$C$2:$C$347,'[1]Comercial Clientes 2024'!$M$2:$M$347))</f>
        <v>#N/A</v>
      </c>
      <c r="P88" t="e">
        <f>IF(C88="","",_xlfn.XLOOKUP(C88,'[1]Comercial Clientes 2024'!$C$2:$C$347,'[1]Comercial Clientes 2024'!$L$2:$L$347))</f>
        <v>#N/A</v>
      </c>
      <c r="Q88" t="b">
        <f t="shared" si="4"/>
        <v>1</v>
      </c>
      <c r="R88" t="e">
        <f t="shared" si="5"/>
        <v>#N/A</v>
      </c>
      <c r="S88" t="e">
        <f t="shared" si="6"/>
        <v>#N/A</v>
      </c>
      <c r="T88" t="str">
        <f t="shared" si="7"/>
        <v>⊕</v>
      </c>
    </row>
    <row r="89" spans="1:20" hidden="1" x14ac:dyDescent="0.25">
      <c r="A89" t="s">
        <v>14</v>
      </c>
      <c r="B89" t="s">
        <v>502</v>
      </c>
      <c r="C89" t="s">
        <v>503</v>
      </c>
      <c r="D89" t="s">
        <v>504</v>
      </c>
      <c r="E89" t="s">
        <v>18</v>
      </c>
      <c r="F89" t="s">
        <v>505</v>
      </c>
      <c r="H89" t="s">
        <v>20</v>
      </c>
      <c r="I89" t="s">
        <v>21</v>
      </c>
      <c r="J89" t="s">
        <v>506</v>
      </c>
      <c r="K89" t="s">
        <v>3557</v>
      </c>
      <c r="L89" t="s">
        <v>3550</v>
      </c>
      <c r="M89">
        <v>7</v>
      </c>
      <c r="N89" t="s">
        <v>507</v>
      </c>
      <c r="O89" t="str">
        <f>IF(C89="","",_xlfn.XLOOKUP(C89,'[1]Comercial Clientes 2024'!$C$2:$C$347,'[1]Comercial Clientes 2024'!$M$2:$M$347))</f>
        <v>6 | No Avanzó</v>
      </c>
      <c r="P89" t="str">
        <f>IF(C89="","",_xlfn.XLOOKUP(C89,'[1]Comercial Clientes 2024'!$C$2:$C$347,'[1]Comercial Clientes 2024'!$L$2:$L$347))</f>
        <v>▼</v>
      </c>
      <c r="Q89" t="b">
        <f t="shared" si="4"/>
        <v>0</v>
      </c>
      <c r="R89" t="b">
        <f t="shared" si="5"/>
        <v>0</v>
      </c>
      <c r="S89" t="str">
        <f t="shared" si="6"/>
        <v>▼</v>
      </c>
      <c r="T89" t="str">
        <f t="shared" si="7"/>
        <v>▼</v>
      </c>
    </row>
    <row r="90" spans="1:20" hidden="1" x14ac:dyDescent="0.25">
      <c r="A90" t="s">
        <v>14</v>
      </c>
      <c r="B90" t="s">
        <v>508</v>
      </c>
      <c r="C90" t="s">
        <v>509</v>
      </c>
      <c r="D90" t="s">
        <v>510</v>
      </c>
      <c r="E90" t="s">
        <v>18</v>
      </c>
      <c r="F90" t="s">
        <v>511</v>
      </c>
      <c r="H90" t="s">
        <v>20</v>
      </c>
      <c r="I90" t="s">
        <v>21</v>
      </c>
      <c r="J90" t="s">
        <v>512</v>
      </c>
      <c r="K90" t="s">
        <v>3557</v>
      </c>
      <c r="L90" t="s">
        <v>3550</v>
      </c>
      <c r="M90">
        <v>7</v>
      </c>
      <c r="N90" t="s">
        <v>513</v>
      </c>
      <c r="O90" t="str">
        <f>IF(C90="","",_xlfn.XLOOKUP(C90,'[1]Comercial Clientes 2024'!$C$2:$C$347,'[1]Comercial Clientes 2024'!$M$2:$M$347))</f>
        <v>6 | No Avanzó</v>
      </c>
      <c r="P90" t="str">
        <f>IF(C90="","",_xlfn.XLOOKUP(C90,'[1]Comercial Clientes 2024'!$C$2:$C$347,'[1]Comercial Clientes 2024'!$L$2:$L$347))</f>
        <v>▼</v>
      </c>
      <c r="Q90" t="b">
        <f t="shared" si="4"/>
        <v>0</v>
      </c>
      <c r="R90" t="b">
        <f t="shared" si="5"/>
        <v>0</v>
      </c>
      <c r="S90" t="str">
        <f t="shared" si="6"/>
        <v>▼</v>
      </c>
      <c r="T90" t="str">
        <f t="shared" si="7"/>
        <v>▼</v>
      </c>
    </row>
    <row r="91" spans="1:20" hidden="1" x14ac:dyDescent="0.25">
      <c r="A91" t="s">
        <v>14</v>
      </c>
      <c r="B91" t="s">
        <v>514</v>
      </c>
      <c r="C91" t="s">
        <v>515</v>
      </c>
      <c r="D91" t="s">
        <v>516</v>
      </c>
      <c r="E91" t="s">
        <v>18</v>
      </c>
      <c r="F91" t="s">
        <v>517</v>
      </c>
      <c r="H91" t="s">
        <v>20</v>
      </c>
      <c r="I91" t="s">
        <v>21</v>
      </c>
      <c r="J91" t="s">
        <v>518</v>
      </c>
      <c r="K91" t="s">
        <v>3557</v>
      </c>
      <c r="L91" t="s">
        <v>3550</v>
      </c>
      <c r="M91">
        <v>7</v>
      </c>
      <c r="N91" t="s">
        <v>519</v>
      </c>
      <c r="O91" t="str">
        <f>IF(C91="","",_xlfn.XLOOKUP(C91,'[1]Comercial Clientes 2024'!$C$2:$C$347,'[1]Comercial Clientes 2024'!$M$2:$M$347))</f>
        <v>6 | No Avanzó</v>
      </c>
      <c r="P91" t="str">
        <f>IF(C91="","",_xlfn.XLOOKUP(C91,'[1]Comercial Clientes 2024'!$C$2:$C$347,'[1]Comercial Clientes 2024'!$L$2:$L$347))</f>
        <v>▼</v>
      </c>
      <c r="Q91" t="b">
        <f t="shared" si="4"/>
        <v>0</v>
      </c>
      <c r="R91" t="b">
        <f t="shared" si="5"/>
        <v>0</v>
      </c>
      <c r="S91" t="str">
        <f t="shared" si="6"/>
        <v>▼</v>
      </c>
      <c r="T91" t="str">
        <f t="shared" si="7"/>
        <v>▼</v>
      </c>
    </row>
    <row r="92" spans="1:20" hidden="1" x14ac:dyDescent="0.25">
      <c r="A92" t="s">
        <v>14</v>
      </c>
      <c r="B92" t="s">
        <v>520</v>
      </c>
      <c r="C92" t="s">
        <v>521</v>
      </c>
      <c r="D92" t="s">
        <v>522</v>
      </c>
      <c r="E92" t="s">
        <v>18</v>
      </c>
      <c r="F92" t="s">
        <v>523</v>
      </c>
      <c r="H92" t="s">
        <v>20</v>
      </c>
      <c r="I92" t="s">
        <v>21</v>
      </c>
      <c r="J92" t="s">
        <v>524</v>
      </c>
      <c r="K92" t="s">
        <v>3557</v>
      </c>
      <c r="L92" t="s">
        <v>3550</v>
      </c>
      <c r="M92">
        <v>7</v>
      </c>
      <c r="N92" t="s">
        <v>525</v>
      </c>
      <c r="O92" t="str">
        <f>IF(C92="","",_xlfn.XLOOKUP(C92,'[1]Comercial Clientes 2024'!$C$2:$C$347,'[1]Comercial Clientes 2024'!$M$2:$M$347))</f>
        <v>6 | No Avanzó</v>
      </c>
      <c r="P92" t="str">
        <f>IF(C92="","",_xlfn.XLOOKUP(C92,'[1]Comercial Clientes 2024'!$C$2:$C$347,'[1]Comercial Clientes 2024'!$L$2:$L$347))</f>
        <v>▼</v>
      </c>
      <c r="Q92" t="b">
        <f t="shared" si="4"/>
        <v>0</v>
      </c>
      <c r="R92" t="b">
        <f t="shared" si="5"/>
        <v>0</v>
      </c>
      <c r="S92" t="str">
        <f t="shared" si="6"/>
        <v>▼</v>
      </c>
      <c r="T92" t="str">
        <f t="shared" si="7"/>
        <v>▼</v>
      </c>
    </row>
    <row r="93" spans="1:20" hidden="1" x14ac:dyDescent="0.25">
      <c r="A93" t="s">
        <v>14</v>
      </c>
      <c r="B93" t="s">
        <v>526</v>
      </c>
      <c r="C93" t="s">
        <v>527</v>
      </c>
      <c r="D93" t="s">
        <v>528</v>
      </c>
      <c r="E93" t="s">
        <v>38</v>
      </c>
      <c r="F93" t="s">
        <v>529</v>
      </c>
      <c r="H93" t="s">
        <v>20</v>
      </c>
      <c r="I93" t="s">
        <v>21</v>
      </c>
      <c r="J93" t="s">
        <v>530</v>
      </c>
      <c r="K93" t="s">
        <v>23</v>
      </c>
      <c r="L93" t="s">
        <v>24</v>
      </c>
      <c r="M93">
        <v>7</v>
      </c>
      <c r="N93" t="s">
        <v>531</v>
      </c>
      <c r="O93" t="e">
        <f>IF(C93="","",_xlfn.XLOOKUP(C93,'[1]Comercial Clientes 2024'!$C$2:$C$347,'[1]Comercial Clientes 2024'!$M$2:$M$347))</f>
        <v>#N/A</v>
      </c>
      <c r="P93" t="e">
        <f>IF(C93="","",_xlfn.XLOOKUP(C93,'[1]Comercial Clientes 2024'!$C$2:$C$347,'[1]Comercial Clientes 2024'!$L$2:$L$347))</f>
        <v>#N/A</v>
      </c>
      <c r="Q93" t="b">
        <f t="shared" si="4"/>
        <v>1</v>
      </c>
      <c r="R93" t="e">
        <f t="shared" si="5"/>
        <v>#N/A</v>
      </c>
      <c r="S93" t="e">
        <f t="shared" si="6"/>
        <v>#N/A</v>
      </c>
      <c r="T93" t="str">
        <f t="shared" si="7"/>
        <v>⊕</v>
      </c>
    </row>
    <row r="94" spans="1:20" hidden="1" x14ac:dyDescent="0.25">
      <c r="A94" t="s">
        <v>14</v>
      </c>
      <c r="B94" t="s">
        <v>532</v>
      </c>
      <c r="C94" t="s">
        <v>533</v>
      </c>
      <c r="D94" t="s">
        <v>534</v>
      </c>
      <c r="E94" t="s">
        <v>18</v>
      </c>
      <c r="F94" t="s">
        <v>535</v>
      </c>
      <c r="H94" t="s">
        <v>20</v>
      </c>
      <c r="I94" t="s">
        <v>21</v>
      </c>
      <c r="J94" t="s">
        <v>536</v>
      </c>
      <c r="K94" t="s">
        <v>23</v>
      </c>
      <c r="L94" t="s">
        <v>24</v>
      </c>
      <c r="M94">
        <v>7</v>
      </c>
      <c r="N94" t="s">
        <v>537</v>
      </c>
      <c r="O94" t="e">
        <f>IF(C94="","",_xlfn.XLOOKUP(C94,'[1]Comercial Clientes 2024'!$C$2:$C$347,'[1]Comercial Clientes 2024'!$M$2:$M$347))</f>
        <v>#N/A</v>
      </c>
      <c r="P94" t="e">
        <f>IF(C94="","",_xlfn.XLOOKUP(C94,'[1]Comercial Clientes 2024'!$C$2:$C$347,'[1]Comercial Clientes 2024'!$L$2:$L$347))</f>
        <v>#N/A</v>
      </c>
      <c r="Q94" t="b">
        <f t="shared" si="4"/>
        <v>1</v>
      </c>
      <c r="R94" t="e">
        <f t="shared" si="5"/>
        <v>#N/A</v>
      </c>
      <c r="S94" t="e">
        <f t="shared" si="6"/>
        <v>#N/A</v>
      </c>
      <c r="T94" t="str">
        <f t="shared" si="7"/>
        <v>⊕</v>
      </c>
    </row>
    <row r="95" spans="1:20" hidden="1" x14ac:dyDescent="0.25">
      <c r="A95" t="s">
        <v>14</v>
      </c>
      <c r="B95" t="s">
        <v>538</v>
      </c>
      <c r="C95" t="s">
        <v>539</v>
      </c>
      <c r="D95" t="s">
        <v>540</v>
      </c>
      <c r="E95" t="s">
        <v>18</v>
      </c>
      <c r="F95" t="s">
        <v>541</v>
      </c>
      <c r="H95" t="s">
        <v>20</v>
      </c>
      <c r="I95" t="s">
        <v>21</v>
      </c>
      <c r="J95" t="s">
        <v>542</v>
      </c>
      <c r="K95" t="s">
        <v>23</v>
      </c>
      <c r="L95" t="s">
        <v>24</v>
      </c>
      <c r="M95">
        <v>7</v>
      </c>
      <c r="N95" t="s">
        <v>543</v>
      </c>
      <c r="O95" t="e">
        <f>IF(C95="","",_xlfn.XLOOKUP(C95,'[1]Comercial Clientes 2024'!$C$2:$C$347,'[1]Comercial Clientes 2024'!$M$2:$M$347))</f>
        <v>#N/A</v>
      </c>
      <c r="P95" t="e">
        <f>IF(C95="","",_xlfn.XLOOKUP(C95,'[1]Comercial Clientes 2024'!$C$2:$C$347,'[1]Comercial Clientes 2024'!$L$2:$L$347))</f>
        <v>#N/A</v>
      </c>
      <c r="Q95" t="b">
        <f t="shared" si="4"/>
        <v>1</v>
      </c>
      <c r="R95" t="e">
        <f t="shared" si="5"/>
        <v>#N/A</v>
      </c>
      <c r="S95" t="e">
        <f t="shared" si="6"/>
        <v>#N/A</v>
      </c>
      <c r="T95" t="str">
        <f t="shared" si="7"/>
        <v>⊕</v>
      </c>
    </row>
    <row r="96" spans="1:20" hidden="1" x14ac:dyDescent="0.25">
      <c r="A96" t="s">
        <v>14</v>
      </c>
      <c r="B96" t="s">
        <v>544</v>
      </c>
      <c r="C96" t="s">
        <v>545</v>
      </c>
      <c r="D96" t="s">
        <v>546</v>
      </c>
      <c r="E96" t="s">
        <v>18</v>
      </c>
      <c r="F96" t="s">
        <v>547</v>
      </c>
      <c r="H96" t="s">
        <v>20</v>
      </c>
      <c r="I96" t="s">
        <v>21</v>
      </c>
      <c r="J96" t="s">
        <v>548</v>
      </c>
      <c r="K96" t="s">
        <v>3557</v>
      </c>
      <c r="L96" t="s">
        <v>3550</v>
      </c>
      <c r="M96">
        <v>7</v>
      </c>
      <c r="N96" t="s">
        <v>549</v>
      </c>
      <c r="O96" t="str">
        <f>IF(C96="","",_xlfn.XLOOKUP(C96,'[1]Comercial Clientes 2024'!$C$2:$C$347,'[1]Comercial Clientes 2024'!$M$2:$M$347))</f>
        <v>6 | No Avanzó</v>
      </c>
      <c r="P96" t="str">
        <f>IF(C96="","",_xlfn.XLOOKUP(C96,'[1]Comercial Clientes 2024'!$C$2:$C$347,'[1]Comercial Clientes 2024'!$L$2:$L$347))</f>
        <v>▼</v>
      </c>
      <c r="Q96" t="b">
        <f t="shared" si="4"/>
        <v>0</v>
      </c>
      <c r="R96" t="b">
        <f t="shared" si="5"/>
        <v>0</v>
      </c>
      <c r="S96" t="str">
        <f t="shared" si="6"/>
        <v>▼</v>
      </c>
      <c r="T96" t="str">
        <f t="shared" si="7"/>
        <v>▼</v>
      </c>
    </row>
    <row r="97" spans="1:20" hidden="1" x14ac:dyDescent="0.25">
      <c r="A97" t="s">
        <v>14</v>
      </c>
      <c r="B97" t="s">
        <v>550</v>
      </c>
      <c r="C97" t="s">
        <v>551</v>
      </c>
      <c r="D97" t="s">
        <v>552</v>
      </c>
      <c r="E97" t="s">
        <v>18</v>
      </c>
      <c r="F97" t="s">
        <v>553</v>
      </c>
      <c r="H97" t="s">
        <v>20</v>
      </c>
      <c r="I97" t="s">
        <v>21</v>
      </c>
      <c r="J97" t="s">
        <v>554</v>
      </c>
      <c r="K97" t="s">
        <v>3557</v>
      </c>
      <c r="L97" t="s">
        <v>3550</v>
      </c>
      <c r="M97">
        <v>7</v>
      </c>
      <c r="N97" t="s">
        <v>555</v>
      </c>
      <c r="O97" t="str">
        <f>IF(C97="","",_xlfn.XLOOKUP(C97,'[1]Comercial Clientes 2024'!$C$2:$C$347,'[1]Comercial Clientes 2024'!$M$2:$M$347))</f>
        <v>6 | No Avanzó</v>
      </c>
      <c r="P97" t="str">
        <f>IF(C97="","",_xlfn.XLOOKUP(C97,'[1]Comercial Clientes 2024'!$C$2:$C$347,'[1]Comercial Clientes 2024'!$L$2:$L$347))</f>
        <v>▼</v>
      </c>
      <c r="Q97" t="b">
        <f t="shared" si="4"/>
        <v>0</v>
      </c>
      <c r="R97" t="b">
        <f t="shared" si="5"/>
        <v>0</v>
      </c>
      <c r="S97" t="str">
        <f t="shared" si="6"/>
        <v>▼</v>
      </c>
      <c r="T97" t="str">
        <f t="shared" si="7"/>
        <v>▼</v>
      </c>
    </row>
    <row r="98" spans="1:20" hidden="1" x14ac:dyDescent="0.25">
      <c r="A98" t="s">
        <v>14</v>
      </c>
      <c r="B98" t="s">
        <v>556</v>
      </c>
      <c r="C98" t="s">
        <v>557</v>
      </c>
      <c r="D98" t="s">
        <v>558</v>
      </c>
      <c r="E98" t="s">
        <v>18</v>
      </c>
      <c r="F98" t="s">
        <v>559</v>
      </c>
      <c r="H98" t="s">
        <v>20</v>
      </c>
      <c r="I98" t="s">
        <v>21</v>
      </c>
      <c r="J98" t="s">
        <v>560</v>
      </c>
      <c r="K98" t="s">
        <v>23</v>
      </c>
      <c r="L98" t="s">
        <v>24</v>
      </c>
      <c r="M98">
        <v>7</v>
      </c>
      <c r="N98" t="s">
        <v>561</v>
      </c>
      <c r="O98" t="e">
        <f>IF(C98="","",_xlfn.XLOOKUP(C98,'[1]Comercial Clientes 2024'!$C$2:$C$347,'[1]Comercial Clientes 2024'!$M$2:$M$347))</f>
        <v>#N/A</v>
      </c>
      <c r="P98" t="e">
        <f>IF(C98="","",_xlfn.XLOOKUP(C98,'[1]Comercial Clientes 2024'!$C$2:$C$347,'[1]Comercial Clientes 2024'!$L$2:$L$347))</f>
        <v>#N/A</v>
      </c>
      <c r="Q98" t="b">
        <f t="shared" si="4"/>
        <v>1</v>
      </c>
      <c r="R98" t="e">
        <f t="shared" si="5"/>
        <v>#N/A</v>
      </c>
      <c r="S98" t="e">
        <f t="shared" si="6"/>
        <v>#N/A</v>
      </c>
      <c r="T98" t="str">
        <f t="shared" si="7"/>
        <v>⊕</v>
      </c>
    </row>
    <row r="99" spans="1:20" hidden="1" x14ac:dyDescent="0.25">
      <c r="A99" t="s">
        <v>14</v>
      </c>
      <c r="B99" t="s">
        <v>562</v>
      </c>
      <c r="C99" t="s">
        <v>563</v>
      </c>
      <c r="D99" t="s">
        <v>564</v>
      </c>
      <c r="E99" t="s">
        <v>18</v>
      </c>
      <c r="F99" t="s">
        <v>565</v>
      </c>
      <c r="H99" t="s">
        <v>20</v>
      </c>
      <c r="I99" t="s">
        <v>21</v>
      </c>
      <c r="J99" t="s">
        <v>566</v>
      </c>
      <c r="K99" t="s">
        <v>23</v>
      </c>
      <c r="L99" t="s">
        <v>24</v>
      </c>
      <c r="M99">
        <v>7</v>
      </c>
      <c r="N99" t="s">
        <v>567</v>
      </c>
      <c r="O99" t="e">
        <f>IF(C99="","",_xlfn.XLOOKUP(C99,'[1]Comercial Clientes 2024'!$C$2:$C$347,'[1]Comercial Clientes 2024'!$M$2:$M$347))</f>
        <v>#N/A</v>
      </c>
      <c r="P99" t="e">
        <f>IF(C99="","",_xlfn.XLOOKUP(C99,'[1]Comercial Clientes 2024'!$C$2:$C$347,'[1]Comercial Clientes 2024'!$L$2:$L$347))</f>
        <v>#N/A</v>
      </c>
      <c r="Q99" t="b">
        <f t="shared" si="4"/>
        <v>1</v>
      </c>
      <c r="R99" t="e">
        <f t="shared" si="5"/>
        <v>#N/A</v>
      </c>
      <c r="S99" t="e">
        <f t="shared" si="6"/>
        <v>#N/A</v>
      </c>
      <c r="T99" t="str">
        <f t="shared" si="7"/>
        <v>⊕</v>
      </c>
    </row>
    <row r="100" spans="1:20" hidden="1" x14ac:dyDescent="0.25">
      <c r="A100" t="s">
        <v>14</v>
      </c>
      <c r="B100" t="s">
        <v>568</v>
      </c>
      <c r="C100" t="s">
        <v>569</v>
      </c>
      <c r="D100" t="s">
        <v>570</v>
      </c>
      <c r="E100" t="s">
        <v>18</v>
      </c>
      <c r="F100" t="s">
        <v>571</v>
      </c>
      <c r="H100" t="s">
        <v>20</v>
      </c>
      <c r="I100" t="s">
        <v>21</v>
      </c>
      <c r="J100" t="s">
        <v>572</v>
      </c>
      <c r="K100" t="s">
        <v>3558</v>
      </c>
      <c r="L100" t="s">
        <v>3551</v>
      </c>
      <c r="M100">
        <v>7</v>
      </c>
      <c r="N100" t="s">
        <v>573</v>
      </c>
      <c r="O100" t="str">
        <f>IF(C100="","",_xlfn.XLOOKUP(C100,'[1]Comercial Clientes 2024'!$C$2:$C$347,'[1]Comercial Clientes 2024'!$M$2:$M$347))</f>
        <v>7 | No Viable</v>
      </c>
      <c r="P100" t="str">
        <f>IF(C100="","",_xlfn.XLOOKUP(C100,'[1]Comercial Clientes 2024'!$C$2:$C$347,'[1]Comercial Clientes 2024'!$L$2:$L$347))</f>
        <v>×</v>
      </c>
      <c r="Q100" t="b">
        <f t="shared" si="4"/>
        <v>0</v>
      </c>
      <c r="R100" t="b">
        <f t="shared" si="5"/>
        <v>0</v>
      </c>
      <c r="S100" t="str">
        <f t="shared" si="6"/>
        <v>×</v>
      </c>
      <c r="T100" t="str">
        <f t="shared" si="7"/>
        <v>×</v>
      </c>
    </row>
    <row r="101" spans="1:20" hidden="1" x14ac:dyDescent="0.25">
      <c r="A101" t="s">
        <v>14</v>
      </c>
      <c r="B101" t="s">
        <v>574</v>
      </c>
      <c r="C101" t="s">
        <v>575</v>
      </c>
      <c r="D101" t="s">
        <v>576</v>
      </c>
      <c r="E101" t="s">
        <v>38</v>
      </c>
      <c r="F101" t="s">
        <v>575</v>
      </c>
      <c r="H101" t="s">
        <v>20</v>
      </c>
      <c r="I101" t="s">
        <v>21</v>
      </c>
      <c r="J101" t="s">
        <v>577</v>
      </c>
      <c r="K101" t="s">
        <v>23</v>
      </c>
      <c r="L101" t="s">
        <v>24</v>
      </c>
      <c r="M101">
        <v>7</v>
      </c>
      <c r="N101" t="s">
        <v>578</v>
      </c>
      <c r="O101" t="e">
        <f>IF(C101="","",_xlfn.XLOOKUP(C101,'[1]Comercial Clientes 2024'!$C$2:$C$347,'[1]Comercial Clientes 2024'!$M$2:$M$347))</f>
        <v>#N/A</v>
      </c>
      <c r="P101" t="e">
        <f>IF(C101="","",_xlfn.XLOOKUP(C101,'[1]Comercial Clientes 2024'!$C$2:$C$347,'[1]Comercial Clientes 2024'!$L$2:$L$347))</f>
        <v>#N/A</v>
      </c>
      <c r="Q101" t="b">
        <f t="shared" si="4"/>
        <v>1</v>
      </c>
      <c r="R101" t="e">
        <f t="shared" si="5"/>
        <v>#N/A</v>
      </c>
      <c r="S101" t="e">
        <f t="shared" si="6"/>
        <v>#N/A</v>
      </c>
      <c r="T101" t="str">
        <f t="shared" si="7"/>
        <v>⊕</v>
      </c>
    </row>
    <row r="102" spans="1:20" hidden="1" x14ac:dyDescent="0.25">
      <c r="A102" t="s">
        <v>14</v>
      </c>
      <c r="B102" t="s">
        <v>579</v>
      </c>
      <c r="C102" t="s">
        <v>580</v>
      </c>
      <c r="D102" t="s">
        <v>581</v>
      </c>
      <c r="E102" t="s">
        <v>18</v>
      </c>
      <c r="F102" t="s">
        <v>582</v>
      </c>
      <c r="H102" t="s">
        <v>20</v>
      </c>
      <c r="I102" t="s">
        <v>21</v>
      </c>
      <c r="J102" t="s">
        <v>583</v>
      </c>
      <c r="K102" t="s">
        <v>23</v>
      </c>
      <c r="L102" t="s">
        <v>24</v>
      </c>
      <c r="M102">
        <v>7</v>
      </c>
      <c r="N102" t="s">
        <v>584</v>
      </c>
      <c r="O102" t="e">
        <f>IF(C102="","",_xlfn.XLOOKUP(C102,'[1]Comercial Clientes 2024'!$C$2:$C$347,'[1]Comercial Clientes 2024'!$M$2:$M$347))</f>
        <v>#N/A</v>
      </c>
      <c r="P102" t="e">
        <f>IF(C102="","",_xlfn.XLOOKUP(C102,'[1]Comercial Clientes 2024'!$C$2:$C$347,'[1]Comercial Clientes 2024'!$L$2:$L$347))</f>
        <v>#N/A</v>
      </c>
      <c r="Q102" t="b">
        <f t="shared" si="4"/>
        <v>1</v>
      </c>
      <c r="R102" t="e">
        <f t="shared" si="5"/>
        <v>#N/A</v>
      </c>
      <c r="S102" t="e">
        <f t="shared" si="6"/>
        <v>#N/A</v>
      </c>
      <c r="T102" t="str">
        <f t="shared" si="7"/>
        <v>⊕</v>
      </c>
    </row>
    <row r="103" spans="1:20" hidden="1" x14ac:dyDescent="0.25">
      <c r="A103" t="s">
        <v>14</v>
      </c>
      <c r="B103" t="s">
        <v>585</v>
      </c>
      <c r="C103" t="s">
        <v>586</v>
      </c>
      <c r="D103" t="s">
        <v>587</v>
      </c>
      <c r="E103" t="s">
        <v>18</v>
      </c>
      <c r="F103" t="s">
        <v>588</v>
      </c>
      <c r="H103" t="s">
        <v>20</v>
      </c>
      <c r="I103" t="s">
        <v>21</v>
      </c>
      <c r="J103" t="s">
        <v>589</v>
      </c>
      <c r="K103" t="s">
        <v>23</v>
      </c>
      <c r="L103" t="s">
        <v>24</v>
      </c>
      <c r="M103">
        <v>7</v>
      </c>
      <c r="N103" t="s">
        <v>590</v>
      </c>
      <c r="O103" t="e">
        <f>IF(C103="","",_xlfn.XLOOKUP(C103,'[1]Comercial Clientes 2024'!$C$2:$C$347,'[1]Comercial Clientes 2024'!$M$2:$M$347))</f>
        <v>#N/A</v>
      </c>
      <c r="P103" t="e">
        <f>IF(C103="","",_xlfn.XLOOKUP(C103,'[1]Comercial Clientes 2024'!$C$2:$C$347,'[1]Comercial Clientes 2024'!$L$2:$L$347))</f>
        <v>#N/A</v>
      </c>
      <c r="Q103" t="b">
        <f t="shared" si="4"/>
        <v>1</v>
      </c>
      <c r="R103" t="e">
        <f t="shared" si="5"/>
        <v>#N/A</v>
      </c>
      <c r="S103" t="e">
        <f t="shared" si="6"/>
        <v>#N/A</v>
      </c>
      <c r="T103" t="str">
        <f t="shared" si="7"/>
        <v>⊕</v>
      </c>
    </row>
    <row r="104" spans="1:20" hidden="1" x14ac:dyDescent="0.25">
      <c r="A104" t="s">
        <v>14</v>
      </c>
      <c r="B104" t="s">
        <v>591</v>
      </c>
      <c r="C104" t="s">
        <v>592</v>
      </c>
      <c r="D104" t="s">
        <v>593</v>
      </c>
      <c r="E104" t="s">
        <v>18</v>
      </c>
      <c r="F104" t="s">
        <v>594</v>
      </c>
      <c r="H104" t="s">
        <v>20</v>
      </c>
      <c r="I104" t="s">
        <v>21</v>
      </c>
      <c r="J104" t="s">
        <v>595</v>
      </c>
      <c r="K104" t="s">
        <v>3557</v>
      </c>
      <c r="L104" t="s">
        <v>3550</v>
      </c>
      <c r="M104">
        <v>7</v>
      </c>
      <c r="N104" t="s">
        <v>596</v>
      </c>
      <c r="O104" t="str">
        <f>IF(C104="","",_xlfn.XLOOKUP(C104,'[1]Comercial Clientes 2024'!$C$2:$C$347,'[1]Comercial Clientes 2024'!$M$2:$M$347))</f>
        <v>6 | No Avanzó</v>
      </c>
      <c r="P104" t="str">
        <f>IF(C104="","",_xlfn.XLOOKUP(C104,'[1]Comercial Clientes 2024'!$C$2:$C$347,'[1]Comercial Clientes 2024'!$L$2:$L$347))</f>
        <v>▼</v>
      </c>
      <c r="Q104" t="b">
        <f t="shared" si="4"/>
        <v>0</v>
      </c>
      <c r="R104" t="b">
        <f t="shared" si="5"/>
        <v>0</v>
      </c>
      <c r="S104" t="str">
        <f t="shared" si="6"/>
        <v>▼</v>
      </c>
      <c r="T104" t="str">
        <f t="shared" si="7"/>
        <v>▼</v>
      </c>
    </row>
    <row r="105" spans="1:20" hidden="1" x14ac:dyDescent="0.25">
      <c r="A105" t="s">
        <v>14</v>
      </c>
      <c r="B105" t="s">
        <v>597</v>
      </c>
      <c r="C105" t="s">
        <v>598</v>
      </c>
      <c r="D105" t="s">
        <v>599</v>
      </c>
      <c r="E105" t="s">
        <v>18</v>
      </c>
      <c r="F105" t="s">
        <v>600</v>
      </c>
      <c r="H105" t="s">
        <v>20</v>
      </c>
      <c r="I105" t="s">
        <v>21</v>
      </c>
      <c r="J105" t="s">
        <v>601</v>
      </c>
      <c r="K105" t="s">
        <v>3557</v>
      </c>
      <c r="L105" t="s">
        <v>3550</v>
      </c>
      <c r="M105">
        <v>7</v>
      </c>
      <c r="N105" t="s">
        <v>602</v>
      </c>
      <c r="O105" t="str">
        <f>IF(C105="","",_xlfn.XLOOKUP(C105,'[1]Comercial Clientes 2024'!$C$2:$C$347,'[1]Comercial Clientes 2024'!$M$2:$M$347))</f>
        <v>6 | No Avanzó</v>
      </c>
      <c r="P105" t="str">
        <f>IF(C105="","",_xlfn.XLOOKUP(C105,'[1]Comercial Clientes 2024'!$C$2:$C$347,'[1]Comercial Clientes 2024'!$L$2:$L$347))</f>
        <v>▼</v>
      </c>
      <c r="Q105" t="b">
        <f t="shared" si="4"/>
        <v>0</v>
      </c>
      <c r="R105" t="b">
        <f t="shared" si="5"/>
        <v>0</v>
      </c>
      <c r="S105" t="str">
        <f t="shared" si="6"/>
        <v>▼</v>
      </c>
      <c r="T105" t="str">
        <f t="shared" si="7"/>
        <v>▼</v>
      </c>
    </row>
    <row r="106" spans="1:20" hidden="1" x14ac:dyDescent="0.25">
      <c r="A106" t="s">
        <v>14</v>
      </c>
      <c r="B106" t="s">
        <v>603</v>
      </c>
      <c r="C106" t="s">
        <v>604</v>
      </c>
      <c r="D106" t="s">
        <v>605</v>
      </c>
      <c r="E106" t="s">
        <v>18</v>
      </c>
      <c r="F106" t="s">
        <v>606</v>
      </c>
      <c r="H106" t="s">
        <v>20</v>
      </c>
      <c r="I106" t="s">
        <v>21</v>
      </c>
      <c r="J106" t="s">
        <v>607</v>
      </c>
      <c r="K106" t="s">
        <v>23</v>
      </c>
      <c r="L106" t="s">
        <v>24</v>
      </c>
      <c r="M106">
        <v>7</v>
      </c>
      <c r="N106" t="s">
        <v>608</v>
      </c>
      <c r="O106" t="e">
        <f>IF(C106="","",_xlfn.XLOOKUP(C106,'[1]Comercial Clientes 2024'!$C$2:$C$347,'[1]Comercial Clientes 2024'!$M$2:$M$347))</f>
        <v>#N/A</v>
      </c>
      <c r="P106" t="e">
        <f>IF(C106="","",_xlfn.XLOOKUP(C106,'[1]Comercial Clientes 2024'!$C$2:$C$347,'[1]Comercial Clientes 2024'!$L$2:$L$347))</f>
        <v>#N/A</v>
      </c>
      <c r="Q106" t="b">
        <f t="shared" si="4"/>
        <v>1</v>
      </c>
      <c r="R106" t="e">
        <f t="shared" si="5"/>
        <v>#N/A</v>
      </c>
      <c r="S106" t="e">
        <f t="shared" si="6"/>
        <v>#N/A</v>
      </c>
      <c r="T106" t="str">
        <f t="shared" si="7"/>
        <v>⊕</v>
      </c>
    </row>
    <row r="107" spans="1:20" hidden="1" x14ac:dyDescent="0.25">
      <c r="A107" t="s">
        <v>14</v>
      </c>
      <c r="B107" t="s">
        <v>609</v>
      </c>
      <c r="C107" t="s">
        <v>610</v>
      </c>
      <c r="D107" t="s">
        <v>611</v>
      </c>
      <c r="E107" t="s">
        <v>18</v>
      </c>
      <c r="F107" t="s">
        <v>612</v>
      </c>
      <c r="H107" t="s">
        <v>20</v>
      </c>
      <c r="I107" t="s">
        <v>21</v>
      </c>
      <c r="J107" t="s">
        <v>613</v>
      </c>
      <c r="K107" t="s">
        <v>3557</v>
      </c>
      <c r="L107" t="s">
        <v>3550</v>
      </c>
      <c r="M107">
        <v>7</v>
      </c>
      <c r="N107" t="s">
        <v>614</v>
      </c>
      <c r="O107" t="str">
        <f>IF(C107="","",_xlfn.XLOOKUP(C107,'[1]Comercial Clientes 2024'!$C$2:$C$347,'[1]Comercial Clientes 2024'!$M$2:$M$347))</f>
        <v>6 | No Avanzó</v>
      </c>
      <c r="P107" t="str">
        <f>IF(C107="","",_xlfn.XLOOKUP(C107,'[1]Comercial Clientes 2024'!$C$2:$C$347,'[1]Comercial Clientes 2024'!$L$2:$L$347))</f>
        <v>▼</v>
      </c>
      <c r="Q107" t="b">
        <f t="shared" si="4"/>
        <v>0</v>
      </c>
      <c r="R107" t="b">
        <f t="shared" si="5"/>
        <v>0</v>
      </c>
      <c r="S107" t="str">
        <f t="shared" si="6"/>
        <v>▼</v>
      </c>
      <c r="T107" t="str">
        <f t="shared" si="7"/>
        <v>▼</v>
      </c>
    </row>
    <row r="108" spans="1:20" hidden="1" x14ac:dyDescent="0.25">
      <c r="A108" t="s">
        <v>14</v>
      </c>
      <c r="B108" t="s">
        <v>615</v>
      </c>
      <c r="C108" t="s">
        <v>616</v>
      </c>
      <c r="D108" t="s">
        <v>617</v>
      </c>
      <c r="E108" t="s">
        <v>18</v>
      </c>
      <c r="F108" t="s">
        <v>618</v>
      </c>
      <c r="H108" t="s">
        <v>20</v>
      </c>
      <c r="I108" t="s">
        <v>21</v>
      </c>
      <c r="J108" t="s">
        <v>619</v>
      </c>
      <c r="K108" t="s">
        <v>3557</v>
      </c>
      <c r="L108" t="s">
        <v>3550</v>
      </c>
      <c r="M108">
        <v>7</v>
      </c>
      <c r="N108" t="s">
        <v>620</v>
      </c>
      <c r="O108" t="str">
        <f>IF(C108="","",_xlfn.XLOOKUP(C108,'[1]Comercial Clientes 2024'!$C$2:$C$347,'[1]Comercial Clientes 2024'!$M$2:$M$347))</f>
        <v>6 | No Avanzó</v>
      </c>
      <c r="P108" t="str">
        <f>IF(C108="","",_xlfn.XLOOKUP(C108,'[1]Comercial Clientes 2024'!$C$2:$C$347,'[1]Comercial Clientes 2024'!$L$2:$L$347))</f>
        <v>▼</v>
      </c>
      <c r="Q108" t="b">
        <f t="shared" si="4"/>
        <v>0</v>
      </c>
      <c r="R108" t="b">
        <f t="shared" si="5"/>
        <v>0</v>
      </c>
      <c r="S108" t="str">
        <f t="shared" si="6"/>
        <v>▼</v>
      </c>
      <c r="T108" t="str">
        <f t="shared" si="7"/>
        <v>▼</v>
      </c>
    </row>
    <row r="109" spans="1:20" hidden="1" x14ac:dyDescent="0.25">
      <c r="A109" t="s">
        <v>14</v>
      </c>
      <c r="B109" t="s">
        <v>621</v>
      </c>
      <c r="C109" t="s">
        <v>622</v>
      </c>
      <c r="D109" t="s">
        <v>623</v>
      </c>
      <c r="E109" t="s">
        <v>18</v>
      </c>
      <c r="F109" t="s">
        <v>624</v>
      </c>
      <c r="H109" t="s">
        <v>20</v>
      </c>
      <c r="I109" t="s">
        <v>21</v>
      </c>
      <c r="J109" t="s">
        <v>625</v>
      </c>
      <c r="K109" t="s">
        <v>3557</v>
      </c>
      <c r="L109" t="s">
        <v>3550</v>
      </c>
      <c r="M109">
        <v>7</v>
      </c>
      <c r="N109" t="s">
        <v>626</v>
      </c>
      <c r="O109" t="str">
        <f>IF(C109="","",_xlfn.XLOOKUP(C109,'[1]Comercial Clientes 2024'!$C$2:$C$347,'[1]Comercial Clientes 2024'!$M$2:$M$347))</f>
        <v>6 | No Avanzó</v>
      </c>
      <c r="P109" t="str">
        <f>IF(C109="","",_xlfn.XLOOKUP(C109,'[1]Comercial Clientes 2024'!$C$2:$C$347,'[1]Comercial Clientes 2024'!$L$2:$L$347))</f>
        <v>▼</v>
      </c>
      <c r="Q109" t="b">
        <f t="shared" si="4"/>
        <v>0</v>
      </c>
      <c r="R109" t="b">
        <f t="shared" si="5"/>
        <v>0</v>
      </c>
      <c r="S109" t="str">
        <f t="shared" si="6"/>
        <v>▼</v>
      </c>
      <c r="T109" t="str">
        <f t="shared" si="7"/>
        <v>▼</v>
      </c>
    </row>
    <row r="110" spans="1:20" hidden="1" x14ac:dyDescent="0.25">
      <c r="A110" t="s">
        <v>14</v>
      </c>
      <c r="B110" t="s">
        <v>627</v>
      </c>
      <c r="C110" t="s">
        <v>628</v>
      </c>
      <c r="D110" t="s">
        <v>629</v>
      </c>
      <c r="E110" t="s">
        <v>38</v>
      </c>
      <c r="F110" t="s">
        <v>630</v>
      </c>
      <c r="H110" t="s">
        <v>20</v>
      </c>
      <c r="I110" t="s">
        <v>21</v>
      </c>
      <c r="J110" t="s">
        <v>631</v>
      </c>
      <c r="K110" t="s">
        <v>3557</v>
      </c>
      <c r="L110" t="s">
        <v>3550</v>
      </c>
      <c r="M110">
        <v>7</v>
      </c>
      <c r="N110" t="s">
        <v>632</v>
      </c>
      <c r="O110" t="str">
        <f>IF(C110="","",_xlfn.XLOOKUP(C110,'[1]Comercial Clientes 2024'!$C$2:$C$347,'[1]Comercial Clientes 2024'!$M$2:$M$347))</f>
        <v>6 | No Avanzó</v>
      </c>
      <c r="P110" t="str">
        <f>IF(C110="","",_xlfn.XLOOKUP(C110,'[1]Comercial Clientes 2024'!$C$2:$C$347,'[1]Comercial Clientes 2024'!$L$2:$L$347))</f>
        <v>▼</v>
      </c>
      <c r="Q110" t="b">
        <f t="shared" si="4"/>
        <v>0</v>
      </c>
      <c r="R110" t="b">
        <f t="shared" si="5"/>
        <v>0</v>
      </c>
      <c r="S110" t="str">
        <f t="shared" si="6"/>
        <v>▼</v>
      </c>
      <c r="T110" t="str">
        <f t="shared" si="7"/>
        <v>▼</v>
      </c>
    </row>
    <row r="111" spans="1:20" hidden="1" x14ac:dyDescent="0.25">
      <c r="A111" t="s">
        <v>14</v>
      </c>
      <c r="B111" t="s">
        <v>633</v>
      </c>
      <c r="C111" t="s">
        <v>634</v>
      </c>
      <c r="D111" t="s">
        <v>635</v>
      </c>
      <c r="E111" t="s">
        <v>18</v>
      </c>
      <c r="F111" t="s">
        <v>636</v>
      </c>
      <c r="H111" t="s">
        <v>20</v>
      </c>
      <c r="I111" t="s">
        <v>21</v>
      </c>
      <c r="J111" t="s">
        <v>637</v>
      </c>
      <c r="K111" t="s">
        <v>23</v>
      </c>
      <c r="L111" t="s">
        <v>24</v>
      </c>
      <c r="M111">
        <v>7</v>
      </c>
      <c r="N111" t="s">
        <v>638</v>
      </c>
      <c r="O111" t="e">
        <f>IF(C111="","",_xlfn.XLOOKUP(C111,'[1]Comercial Clientes 2024'!$C$2:$C$347,'[1]Comercial Clientes 2024'!$M$2:$M$347))</f>
        <v>#N/A</v>
      </c>
      <c r="P111" t="e">
        <f>IF(C111="","",_xlfn.XLOOKUP(C111,'[1]Comercial Clientes 2024'!$C$2:$C$347,'[1]Comercial Clientes 2024'!$L$2:$L$347))</f>
        <v>#N/A</v>
      </c>
      <c r="Q111" t="b">
        <f t="shared" si="4"/>
        <v>1</v>
      </c>
      <c r="R111" t="e">
        <f t="shared" si="5"/>
        <v>#N/A</v>
      </c>
      <c r="S111" t="e">
        <f t="shared" si="6"/>
        <v>#N/A</v>
      </c>
      <c r="T111" t="str">
        <f t="shared" si="7"/>
        <v>⊕</v>
      </c>
    </row>
    <row r="112" spans="1:20" hidden="1" x14ac:dyDescent="0.25">
      <c r="A112" t="s">
        <v>14</v>
      </c>
      <c r="B112" t="s">
        <v>639</v>
      </c>
      <c r="C112" t="s">
        <v>640</v>
      </c>
      <c r="D112" t="s">
        <v>641</v>
      </c>
      <c r="E112" t="s">
        <v>18</v>
      </c>
      <c r="F112" t="s">
        <v>642</v>
      </c>
      <c r="H112" t="s">
        <v>20</v>
      </c>
      <c r="I112" t="s">
        <v>21</v>
      </c>
      <c r="J112" t="s">
        <v>643</v>
      </c>
      <c r="K112" t="s">
        <v>3557</v>
      </c>
      <c r="L112" t="s">
        <v>3550</v>
      </c>
      <c r="M112">
        <v>7</v>
      </c>
      <c r="N112" t="s">
        <v>644</v>
      </c>
      <c r="O112" t="str">
        <f>IF(C112="","",_xlfn.XLOOKUP(C112,'[1]Comercial Clientes 2024'!$C$2:$C$347,'[1]Comercial Clientes 2024'!$M$2:$M$347))</f>
        <v>6 | No Avanzó</v>
      </c>
      <c r="P112" t="str">
        <f>IF(C112="","",_xlfn.XLOOKUP(C112,'[1]Comercial Clientes 2024'!$C$2:$C$347,'[1]Comercial Clientes 2024'!$L$2:$L$347))</f>
        <v>▼</v>
      </c>
      <c r="Q112" t="b">
        <f t="shared" si="4"/>
        <v>0</v>
      </c>
      <c r="R112" t="b">
        <f t="shared" si="5"/>
        <v>0</v>
      </c>
      <c r="S112" t="str">
        <f t="shared" si="6"/>
        <v>▼</v>
      </c>
      <c r="T112" t="str">
        <f t="shared" si="7"/>
        <v>▼</v>
      </c>
    </row>
    <row r="113" spans="1:20" hidden="1" x14ac:dyDescent="0.25">
      <c r="A113" t="s">
        <v>14</v>
      </c>
      <c r="B113" t="s">
        <v>645</v>
      </c>
      <c r="C113" t="s">
        <v>646</v>
      </c>
      <c r="D113" t="s">
        <v>647</v>
      </c>
      <c r="E113" t="s">
        <v>18</v>
      </c>
      <c r="F113" t="s">
        <v>648</v>
      </c>
      <c r="H113" t="s">
        <v>20</v>
      </c>
      <c r="I113" t="s">
        <v>21</v>
      </c>
      <c r="J113" t="s">
        <v>649</v>
      </c>
      <c r="K113" t="s">
        <v>3559</v>
      </c>
      <c r="L113" t="s">
        <v>3552</v>
      </c>
      <c r="M113">
        <v>7</v>
      </c>
      <c r="N113" t="s">
        <v>650</v>
      </c>
      <c r="O113" t="str">
        <f>IF(C113="","",_xlfn.XLOOKUP(C113,'[1]Comercial Clientes 2024'!$C$2:$C$347,'[1]Comercial Clientes 2024'!$M$2:$M$347))</f>
        <v>5 | Nuevo cliente</v>
      </c>
      <c r="P113" t="str">
        <f>IF(C113="","",_xlfn.XLOOKUP(C113,'[1]Comercial Clientes 2024'!$C$2:$C$347,'[1]Comercial Clientes 2024'!$L$2:$L$347))</f>
        <v>♥</v>
      </c>
      <c r="Q113" t="b">
        <f t="shared" si="4"/>
        <v>0</v>
      </c>
      <c r="R113" t="b">
        <f t="shared" si="5"/>
        <v>0</v>
      </c>
      <c r="S113" t="str">
        <f t="shared" si="6"/>
        <v>♥</v>
      </c>
      <c r="T113" t="str">
        <f t="shared" si="7"/>
        <v>♥</v>
      </c>
    </row>
    <row r="114" spans="1:20" hidden="1" x14ac:dyDescent="0.25">
      <c r="A114" t="s">
        <v>14</v>
      </c>
      <c r="B114" t="s">
        <v>651</v>
      </c>
      <c r="C114" t="s">
        <v>652</v>
      </c>
      <c r="D114" t="s">
        <v>653</v>
      </c>
      <c r="E114" t="s">
        <v>18</v>
      </c>
      <c r="F114" t="s">
        <v>654</v>
      </c>
      <c r="H114" t="s">
        <v>20</v>
      </c>
      <c r="I114" t="s">
        <v>21</v>
      </c>
      <c r="J114" t="s">
        <v>655</v>
      </c>
      <c r="K114" t="s">
        <v>3557</v>
      </c>
      <c r="L114" t="s">
        <v>3550</v>
      </c>
      <c r="M114">
        <v>7</v>
      </c>
      <c r="N114" t="s">
        <v>656</v>
      </c>
      <c r="O114" t="str">
        <f>IF(C114="","",_xlfn.XLOOKUP(C114,'[1]Comercial Clientes 2024'!$C$2:$C$347,'[1]Comercial Clientes 2024'!$M$2:$M$347))</f>
        <v>6 | No Avanzó</v>
      </c>
      <c r="P114" t="str">
        <f>IF(C114="","",_xlfn.XLOOKUP(C114,'[1]Comercial Clientes 2024'!$C$2:$C$347,'[1]Comercial Clientes 2024'!$L$2:$L$347))</f>
        <v>▼</v>
      </c>
      <c r="Q114" t="b">
        <f t="shared" si="4"/>
        <v>0</v>
      </c>
      <c r="R114" t="b">
        <f t="shared" si="5"/>
        <v>0</v>
      </c>
      <c r="S114" t="str">
        <f t="shared" si="6"/>
        <v>▼</v>
      </c>
      <c r="T114" t="str">
        <f t="shared" si="7"/>
        <v>▼</v>
      </c>
    </row>
    <row r="115" spans="1:20" hidden="1" x14ac:dyDescent="0.25">
      <c r="A115" t="s">
        <v>14</v>
      </c>
      <c r="B115" t="s">
        <v>657</v>
      </c>
      <c r="C115" t="s">
        <v>658</v>
      </c>
      <c r="D115" t="s">
        <v>659</v>
      </c>
      <c r="E115" t="s">
        <v>18</v>
      </c>
      <c r="F115" t="s">
        <v>660</v>
      </c>
      <c r="H115" t="s">
        <v>20</v>
      </c>
      <c r="I115" t="s">
        <v>21</v>
      </c>
      <c r="J115" t="s">
        <v>661</v>
      </c>
      <c r="K115" t="s">
        <v>3557</v>
      </c>
      <c r="L115" t="s">
        <v>3550</v>
      </c>
      <c r="M115">
        <v>7</v>
      </c>
      <c r="N115" t="s">
        <v>662</v>
      </c>
      <c r="O115" t="str">
        <f>IF(C115="","",_xlfn.XLOOKUP(C115,'[1]Comercial Clientes 2024'!$C$2:$C$347,'[1]Comercial Clientes 2024'!$M$2:$M$347))</f>
        <v>6 | No Avanzó</v>
      </c>
      <c r="P115" t="str">
        <f>IF(C115="","",_xlfn.XLOOKUP(C115,'[1]Comercial Clientes 2024'!$C$2:$C$347,'[1]Comercial Clientes 2024'!$L$2:$L$347))</f>
        <v>▼</v>
      </c>
      <c r="Q115" t="b">
        <f t="shared" si="4"/>
        <v>0</v>
      </c>
      <c r="R115" t="b">
        <f t="shared" si="5"/>
        <v>0</v>
      </c>
      <c r="S115" t="str">
        <f t="shared" si="6"/>
        <v>▼</v>
      </c>
      <c r="T115" t="str">
        <f t="shared" si="7"/>
        <v>▼</v>
      </c>
    </row>
    <row r="116" spans="1:20" hidden="1" x14ac:dyDescent="0.25">
      <c r="A116" t="s">
        <v>14</v>
      </c>
      <c r="B116" t="s">
        <v>663</v>
      </c>
      <c r="C116" t="s">
        <v>664</v>
      </c>
      <c r="D116" t="s">
        <v>665</v>
      </c>
      <c r="E116" t="s">
        <v>38</v>
      </c>
      <c r="F116" t="s">
        <v>666</v>
      </c>
      <c r="H116" t="s">
        <v>20</v>
      </c>
      <c r="I116" t="s">
        <v>21</v>
      </c>
      <c r="J116" t="s">
        <v>667</v>
      </c>
      <c r="K116" t="s">
        <v>23</v>
      </c>
      <c r="L116" t="s">
        <v>24</v>
      </c>
      <c r="M116">
        <v>7</v>
      </c>
      <c r="N116" t="s">
        <v>668</v>
      </c>
      <c r="O116" t="e">
        <f>IF(C116="","",_xlfn.XLOOKUP(C116,'[1]Comercial Clientes 2024'!$C$2:$C$347,'[1]Comercial Clientes 2024'!$M$2:$M$347))</f>
        <v>#N/A</v>
      </c>
      <c r="P116" t="e">
        <f>IF(C116="","",_xlfn.XLOOKUP(C116,'[1]Comercial Clientes 2024'!$C$2:$C$347,'[1]Comercial Clientes 2024'!$L$2:$L$347))</f>
        <v>#N/A</v>
      </c>
      <c r="Q116" t="b">
        <f t="shared" si="4"/>
        <v>1</v>
      </c>
      <c r="R116" t="e">
        <f t="shared" si="5"/>
        <v>#N/A</v>
      </c>
      <c r="S116" t="e">
        <f t="shared" si="6"/>
        <v>#N/A</v>
      </c>
      <c r="T116" t="str">
        <f t="shared" si="7"/>
        <v>⊕</v>
      </c>
    </row>
    <row r="117" spans="1:20" hidden="1" x14ac:dyDescent="0.25">
      <c r="A117" t="s">
        <v>14</v>
      </c>
      <c r="B117" t="s">
        <v>669</v>
      </c>
      <c r="C117" t="s">
        <v>670</v>
      </c>
      <c r="D117" t="s">
        <v>671</v>
      </c>
      <c r="E117" t="s">
        <v>38</v>
      </c>
      <c r="F117" t="s">
        <v>672</v>
      </c>
      <c r="H117" t="s">
        <v>20</v>
      </c>
      <c r="I117" t="s">
        <v>21</v>
      </c>
      <c r="J117" t="s">
        <v>673</v>
      </c>
      <c r="K117" t="s">
        <v>3557</v>
      </c>
      <c r="L117" t="s">
        <v>3550</v>
      </c>
      <c r="M117">
        <v>7</v>
      </c>
      <c r="N117" t="s">
        <v>674</v>
      </c>
      <c r="O117" t="str">
        <f>IF(C117="","",_xlfn.XLOOKUP(C117,'[1]Comercial Clientes 2024'!$C$2:$C$347,'[1]Comercial Clientes 2024'!$M$2:$M$347))</f>
        <v>6 | No Avanzó</v>
      </c>
      <c r="P117" t="str">
        <f>IF(C117="","",_xlfn.XLOOKUP(C117,'[1]Comercial Clientes 2024'!$C$2:$C$347,'[1]Comercial Clientes 2024'!$L$2:$L$347))</f>
        <v>▼</v>
      </c>
      <c r="Q117" t="b">
        <f t="shared" si="4"/>
        <v>0</v>
      </c>
      <c r="R117" t="b">
        <f t="shared" si="5"/>
        <v>0</v>
      </c>
      <c r="S117" t="str">
        <f t="shared" si="6"/>
        <v>▼</v>
      </c>
      <c r="T117" t="str">
        <f t="shared" si="7"/>
        <v>▼</v>
      </c>
    </row>
    <row r="118" spans="1:20" hidden="1" x14ac:dyDescent="0.25">
      <c r="A118" t="s">
        <v>14</v>
      </c>
      <c r="B118" t="s">
        <v>675</v>
      </c>
      <c r="C118" t="s">
        <v>676</v>
      </c>
      <c r="D118" t="s">
        <v>472</v>
      </c>
      <c r="E118" t="s">
        <v>18</v>
      </c>
      <c r="F118" t="s">
        <v>677</v>
      </c>
      <c r="H118" t="s">
        <v>20</v>
      </c>
      <c r="I118" t="s">
        <v>21</v>
      </c>
      <c r="J118" t="s">
        <v>678</v>
      </c>
      <c r="K118" t="s">
        <v>3558</v>
      </c>
      <c r="L118" t="s">
        <v>3551</v>
      </c>
      <c r="M118">
        <v>7</v>
      </c>
      <c r="N118" t="s">
        <v>679</v>
      </c>
      <c r="O118" t="str">
        <f>IF(C118="","",_xlfn.XLOOKUP(C118,'[1]Comercial Clientes 2024'!$C$2:$C$347,'[1]Comercial Clientes 2024'!$M$2:$M$347))</f>
        <v>7 | No Viable</v>
      </c>
      <c r="P118" t="str">
        <f>IF(C118="","",_xlfn.XLOOKUP(C118,'[1]Comercial Clientes 2024'!$C$2:$C$347,'[1]Comercial Clientes 2024'!$L$2:$L$347))</f>
        <v>×</v>
      </c>
      <c r="Q118" t="b">
        <f t="shared" si="4"/>
        <v>0</v>
      </c>
      <c r="R118" t="b">
        <f t="shared" si="5"/>
        <v>0</v>
      </c>
      <c r="S118" t="str">
        <f t="shared" si="6"/>
        <v>×</v>
      </c>
      <c r="T118" t="str">
        <f t="shared" si="7"/>
        <v>×</v>
      </c>
    </row>
    <row r="119" spans="1:20" hidden="1" x14ac:dyDescent="0.25">
      <c r="A119" t="s">
        <v>14</v>
      </c>
      <c r="B119" t="s">
        <v>680</v>
      </c>
      <c r="C119" t="s">
        <v>681</v>
      </c>
      <c r="D119" t="s">
        <v>682</v>
      </c>
      <c r="E119" t="s">
        <v>18</v>
      </c>
      <c r="F119" t="s">
        <v>683</v>
      </c>
      <c r="H119" t="s">
        <v>20</v>
      </c>
      <c r="I119" t="s">
        <v>21</v>
      </c>
      <c r="J119" t="s">
        <v>684</v>
      </c>
      <c r="K119" t="s">
        <v>23</v>
      </c>
      <c r="L119" t="s">
        <v>24</v>
      </c>
      <c r="M119">
        <v>7</v>
      </c>
      <c r="N119" t="s">
        <v>685</v>
      </c>
      <c r="O119" t="e">
        <f>IF(C119="","",_xlfn.XLOOKUP(C119,'[1]Comercial Clientes 2024'!$C$2:$C$347,'[1]Comercial Clientes 2024'!$M$2:$M$347))</f>
        <v>#N/A</v>
      </c>
      <c r="P119" t="e">
        <f>IF(C119="","",_xlfn.XLOOKUP(C119,'[1]Comercial Clientes 2024'!$C$2:$C$347,'[1]Comercial Clientes 2024'!$L$2:$L$347))</f>
        <v>#N/A</v>
      </c>
      <c r="Q119" t="b">
        <f t="shared" si="4"/>
        <v>1</v>
      </c>
      <c r="R119" t="e">
        <f t="shared" si="5"/>
        <v>#N/A</v>
      </c>
      <c r="S119" t="e">
        <f t="shared" si="6"/>
        <v>#N/A</v>
      </c>
      <c r="T119" t="str">
        <f t="shared" si="7"/>
        <v>⊕</v>
      </c>
    </row>
    <row r="120" spans="1:20" hidden="1" x14ac:dyDescent="0.25">
      <c r="A120" t="s">
        <v>14</v>
      </c>
      <c r="B120" t="s">
        <v>686</v>
      </c>
      <c r="C120" t="s">
        <v>687</v>
      </c>
      <c r="D120" t="s">
        <v>688</v>
      </c>
      <c r="E120" t="s">
        <v>18</v>
      </c>
      <c r="F120" t="s">
        <v>689</v>
      </c>
      <c r="H120" t="s">
        <v>20</v>
      </c>
      <c r="I120" t="s">
        <v>21</v>
      </c>
      <c r="J120" t="s">
        <v>690</v>
      </c>
      <c r="K120" t="s">
        <v>3557</v>
      </c>
      <c r="L120" t="s">
        <v>3550</v>
      </c>
      <c r="M120">
        <v>7</v>
      </c>
      <c r="N120" t="s">
        <v>691</v>
      </c>
      <c r="O120" t="str">
        <f>IF(C120="","",_xlfn.XLOOKUP(C120,'[1]Comercial Clientes 2024'!$C$2:$C$347,'[1]Comercial Clientes 2024'!$M$2:$M$347))</f>
        <v>6 | No Avanzó</v>
      </c>
      <c r="P120" t="str">
        <f>IF(C120="","",_xlfn.XLOOKUP(C120,'[1]Comercial Clientes 2024'!$C$2:$C$347,'[1]Comercial Clientes 2024'!$L$2:$L$347))</f>
        <v>▼</v>
      </c>
      <c r="Q120" t="b">
        <f t="shared" si="4"/>
        <v>0</v>
      </c>
      <c r="R120" t="b">
        <f t="shared" si="5"/>
        <v>0</v>
      </c>
      <c r="S120" t="str">
        <f t="shared" si="6"/>
        <v>▼</v>
      </c>
      <c r="T120" t="str">
        <f t="shared" si="7"/>
        <v>▼</v>
      </c>
    </row>
    <row r="121" spans="1:20" hidden="1" x14ac:dyDescent="0.25">
      <c r="A121" t="s">
        <v>14</v>
      </c>
      <c r="B121" t="s">
        <v>692</v>
      </c>
      <c r="C121" t="s">
        <v>693</v>
      </c>
      <c r="D121" t="s">
        <v>694</v>
      </c>
      <c r="E121" t="s">
        <v>18</v>
      </c>
      <c r="F121" t="s">
        <v>695</v>
      </c>
      <c r="H121" t="s">
        <v>20</v>
      </c>
      <c r="I121" t="s">
        <v>21</v>
      </c>
      <c r="J121" t="s">
        <v>696</v>
      </c>
      <c r="K121" t="s">
        <v>23</v>
      </c>
      <c r="L121" t="s">
        <v>24</v>
      </c>
      <c r="M121">
        <v>7</v>
      </c>
      <c r="N121" t="s">
        <v>697</v>
      </c>
      <c r="O121" t="e">
        <f>IF(C121="","",_xlfn.XLOOKUP(C121,'[1]Comercial Clientes 2024'!$C$2:$C$347,'[1]Comercial Clientes 2024'!$M$2:$M$347))</f>
        <v>#N/A</v>
      </c>
      <c r="P121" t="e">
        <f>IF(C121="","",_xlfn.XLOOKUP(C121,'[1]Comercial Clientes 2024'!$C$2:$C$347,'[1]Comercial Clientes 2024'!$L$2:$L$347))</f>
        <v>#N/A</v>
      </c>
      <c r="Q121" t="b">
        <f t="shared" si="4"/>
        <v>1</v>
      </c>
      <c r="R121" t="e">
        <f t="shared" si="5"/>
        <v>#N/A</v>
      </c>
      <c r="S121" t="e">
        <f t="shared" si="6"/>
        <v>#N/A</v>
      </c>
      <c r="T121" t="str">
        <f t="shared" si="7"/>
        <v>⊕</v>
      </c>
    </row>
    <row r="122" spans="1:20" hidden="1" x14ac:dyDescent="0.25">
      <c r="A122" t="s">
        <v>14</v>
      </c>
      <c r="B122" t="s">
        <v>698</v>
      </c>
      <c r="C122" t="s">
        <v>699</v>
      </c>
      <c r="D122" t="s">
        <v>700</v>
      </c>
      <c r="E122" t="s">
        <v>18</v>
      </c>
      <c r="F122" t="s">
        <v>701</v>
      </c>
      <c r="H122" t="s">
        <v>20</v>
      </c>
      <c r="I122" t="s">
        <v>21</v>
      </c>
      <c r="J122" t="s">
        <v>702</v>
      </c>
      <c r="K122" t="s">
        <v>3557</v>
      </c>
      <c r="L122" t="s">
        <v>3550</v>
      </c>
      <c r="M122">
        <v>7</v>
      </c>
      <c r="N122" t="s">
        <v>703</v>
      </c>
      <c r="O122" t="str">
        <f>IF(C122="","",_xlfn.XLOOKUP(C122,'[1]Comercial Clientes 2024'!$C$2:$C$347,'[1]Comercial Clientes 2024'!$M$2:$M$347))</f>
        <v>6 | No Avanzó</v>
      </c>
      <c r="P122" t="str">
        <f>IF(C122="","",_xlfn.XLOOKUP(C122,'[1]Comercial Clientes 2024'!$C$2:$C$347,'[1]Comercial Clientes 2024'!$L$2:$L$347))</f>
        <v>▼</v>
      </c>
      <c r="Q122" t="b">
        <f t="shared" si="4"/>
        <v>0</v>
      </c>
      <c r="R122" t="b">
        <f t="shared" si="5"/>
        <v>0</v>
      </c>
      <c r="S122" t="str">
        <f t="shared" si="6"/>
        <v>▼</v>
      </c>
      <c r="T122" t="str">
        <f t="shared" si="7"/>
        <v>▼</v>
      </c>
    </row>
    <row r="123" spans="1:20" hidden="1" x14ac:dyDescent="0.25">
      <c r="A123" t="s">
        <v>14</v>
      </c>
      <c r="B123" t="s">
        <v>704</v>
      </c>
      <c r="C123" t="s">
        <v>705</v>
      </c>
      <c r="D123" t="s">
        <v>706</v>
      </c>
      <c r="E123" t="s">
        <v>18</v>
      </c>
      <c r="F123" t="s">
        <v>707</v>
      </c>
      <c r="H123" t="s">
        <v>20</v>
      </c>
      <c r="I123" t="s">
        <v>21</v>
      </c>
      <c r="J123" t="s">
        <v>708</v>
      </c>
      <c r="K123" t="s">
        <v>3557</v>
      </c>
      <c r="L123" t="s">
        <v>3550</v>
      </c>
      <c r="M123">
        <v>7</v>
      </c>
      <c r="N123" t="s">
        <v>709</v>
      </c>
      <c r="O123" t="str">
        <f>IF(C123="","",_xlfn.XLOOKUP(C123,'[1]Comercial Clientes 2024'!$C$2:$C$347,'[1]Comercial Clientes 2024'!$M$2:$M$347))</f>
        <v>6 | No Avanzó</v>
      </c>
      <c r="P123" t="str">
        <f>IF(C123="","",_xlfn.XLOOKUP(C123,'[1]Comercial Clientes 2024'!$C$2:$C$347,'[1]Comercial Clientes 2024'!$L$2:$L$347))</f>
        <v>▼</v>
      </c>
      <c r="Q123" t="b">
        <f t="shared" si="4"/>
        <v>0</v>
      </c>
      <c r="R123" t="b">
        <f t="shared" si="5"/>
        <v>0</v>
      </c>
      <c r="S123" t="str">
        <f t="shared" si="6"/>
        <v>▼</v>
      </c>
      <c r="T123" t="str">
        <f t="shared" si="7"/>
        <v>▼</v>
      </c>
    </row>
    <row r="124" spans="1:20" hidden="1" x14ac:dyDescent="0.25">
      <c r="A124" t="s">
        <v>14</v>
      </c>
      <c r="B124" t="s">
        <v>710</v>
      </c>
      <c r="C124" t="s">
        <v>711</v>
      </c>
      <c r="D124" t="s">
        <v>712</v>
      </c>
      <c r="E124" t="s">
        <v>18</v>
      </c>
      <c r="F124" t="s">
        <v>713</v>
      </c>
      <c r="H124" t="s">
        <v>20</v>
      </c>
      <c r="I124" t="s">
        <v>21</v>
      </c>
      <c r="J124" t="s">
        <v>714</v>
      </c>
      <c r="K124" t="s">
        <v>3557</v>
      </c>
      <c r="L124" t="s">
        <v>3550</v>
      </c>
      <c r="M124">
        <v>7</v>
      </c>
      <c r="N124" t="s">
        <v>715</v>
      </c>
      <c r="O124" t="str">
        <f>IF(C124="","",_xlfn.XLOOKUP(C124,'[1]Comercial Clientes 2024'!$C$2:$C$347,'[1]Comercial Clientes 2024'!$M$2:$M$347))</f>
        <v>6 | No Avanzó</v>
      </c>
      <c r="P124" t="str">
        <f>IF(C124="","",_xlfn.XLOOKUP(C124,'[1]Comercial Clientes 2024'!$C$2:$C$347,'[1]Comercial Clientes 2024'!$L$2:$L$347))</f>
        <v>▼</v>
      </c>
      <c r="Q124" t="b">
        <f t="shared" si="4"/>
        <v>0</v>
      </c>
      <c r="R124" t="b">
        <f t="shared" si="5"/>
        <v>0</v>
      </c>
      <c r="S124" t="str">
        <f t="shared" si="6"/>
        <v>▼</v>
      </c>
      <c r="T124" t="str">
        <f t="shared" si="7"/>
        <v>▼</v>
      </c>
    </row>
    <row r="125" spans="1:20" hidden="1" x14ac:dyDescent="0.25">
      <c r="A125" t="s">
        <v>14</v>
      </c>
      <c r="B125" t="s">
        <v>716</v>
      </c>
      <c r="C125" t="s">
        <v>717</v>
      </c>
      <c r="D125" t="s">
        <v>718</v>
      </c>
      <c r="E125" t="s">
        <v>38</v>
      </c>
      <c r="F125" t="s">
        <v>719</v>
      </c>
      <c r="H125" t="s">
        <v>20</v>
      </c>
      <c r="I125" t="s">
        <v>21</v>
      </c>
      <c r="J125" t="s">
        <v>720</v>
      </c>
      <c r="K125" t="s">
        <v>23</v>
      </c>
      <c r="L125" t="s">
        <v>24</v>
      </c>
      <c r="M125">
        <v>7</v>
      </c>
      <c r="N125" t="s">
        <v>721</v>
      </c>
      <c r="O125" t="e">
        <f>IF(C125="","",_xlfn.XLOOKUP(C125,'[1]Comercial Clientes 2024'!$C$2:$C$347,'[1]Comercial Clientes 2024'!$M$2:$M$347))</f>
        <v>#N/A</v>
      </c>
      <c r="P125" t="e">
        <f>IF(C125="","",_xlfn.XLOOKUP(C125,'[1]Comercial Clientes 2024'!$C$2:$C$347,'[1]Comercial Clientes 2024'!$L$2:$L$347))</f>
        <v>#N/A</v>
      </c>
      <c r="Q125" t="b">
        <f t="shared" si="4"/>
        <v>1</v>
      </c>
      <c r="R125" t="e">
        <f t="shared" si="5"/>
        <v>#N/A</v>
      </c>
      <c r="S125" t="e">
        <f t="shared" si="6"/>
        <v>#N/A</v>
      </c>
      <c r="T125" t="str">
        <f t="shared" si="7"/>
        <v>⊕</v>
      </c>
    </row>
    <row r="126" spans="1:20" hidden="1" x14ac:dyDescent="0.25">
      <c r="A126" t="s">
        <v>14</v>
      </c>
      <c r="B126" t="s">
        <v>722</v>
      </c>
      <c r="C126" t="s">
        <v>723</v>
      </c>
      <c r="D126" t="s">
        <v>724</v>
      </c>
      <c r="E126" t="s">
        <v>18</v>
      </c>
      <c r="F126" t="s">
        <v>725</v>
      </c>
      <c r="H126" t="s">
        <v>20</v>
      </c>
      <c r="I126" t="s">
        <v>21</v>
      </c>
      <c r="J126" t="s">
        <v>726</v>
      </c>
      <c r="K126" t="s">
        <v>3557</v>
      </c>
      <c r="L126" t="s">
        <v>3550</v>
      </c>
      <c r="M126">
        <v>7</v>
      </c>
      <c r="N126" t="s">
        <v>727</v>
      </c>
      <c r="O126" t="str">
        <f>IF(C126="","",_xlfn.XLOOKUP(C126,'[1]Comercial Clientes 2024'!$C$2:$C$347,'[1]Comercial Clientes 2024'!$M$2:$M$347))</f>
        <v>6 | No Avanzó</v>
      </c>
      <c r="P126" t="str">
        <f>IF(C126="","",_xlfn.XLOOKUP(C126,'[1]Comercial Clientes 2024'!$C$2:$C$347,'[1]Comercial Clientes 2024'!$L$2:$L$347))</f>
        <v>▼</v>
      </c>
      <c r="Q126" t="b">
        <f t="shared" si="4"/>
        <v>0</v>
      </c>
      <c r="R126" t="b">
        <f t="shared" si="5"/>
        <v>0</v>
      </c>
      <c r="S126" t="str">
        <f t="shared" si="6"/>
        <v>▼</v>
      </c>
      <c r="T126" t="str">
        <f t="shared" si="7"/>
        <v>▼</v>
      </c>
    </row>
    <row r="127" spans="1:20" hidden="1" x14ac:dyDescent="0.25">
      <c r="A127" t="s">
        <v>14</v>
      </c>
      <c r="B127" t="s">
        <v>728</v>
      </c>
      <c r="C127" t="s">
        <v>729</v>
      </c>
      <c r="D127" t="s">
        <v>730</v>
      </c>
      <c r="E127" t="s">
        <v>18</v>
      </c>
      <c r="F127" t="s">
        <v>731</v>
      </c>
      <c r="H127" t="s">
        <v>20</v>
      </c>
      <c r="I127" t="s">
        <v>21</v>
      </c>
      <c r="J127" t="s">
        <v>732</v>
      </c>
      <c r="K127" t="s">
        <v>3557</v>
      </c>
      <c r="L127" t="s">
        <v>3550</v>
      </c>
      <c r="M127">
        <v>7</v>
      </c>
      <c r="N127" t="s">
        <v>733</v>
      </c>
      <c r="O127" t="str">
        <f>IF(C127="","",_xlfn.XLOOKUP(C127,'[1]Comercial Clientes 2024'!$C$2:$C$347,'[1]Comercial Clientes 2024'!$M$2:$M$347))</f>
        <v>6 | No Avanzó</v>
      </c>
      <c r="P127" t="str">
        <f>IF(C127="","",_xlfn.XLOOKUP(C127,'[1]Comercial Clientes 2024'!$C$2:$C$347,'[1]Comercial Clientes 2024'!$L$2:$L$347))</f>
        <v>▼</v>
      </c>
      <c r="Q127" t="b">
        <f t="shared" si="4"/>
        <v>0</v>
      </c>
      <c r="R127" t="b">
        <f t="shared" si="5"/>
        <v>0</v>
      </c>
      <c r="S127" t="str">
        <f t="shared" si="6"/>
        <v>▼</v>
      </c>
      <c r="T127" t="str">
        <f t="shared" si="7"/>
        <v>▼</v>
      </c>
    </row>
    <row r="128" spans="1:20" hidden="1" x14ac:dyDescent="0.25">
      <c r="A128" t="s">
        <v>14</v>
      </c>
      <c r="B128" t="s">
        <v>734</v>
      </c>
      <c r="C128" t="s">
        <v>735</v>
      </c>
      <c r="D128" t="s">
        <v>736</v>
      </c>
      <c r="E128" t="s">
        <v>18</v>
      </c>
      <c r="F128" t="s">
        <v>737</v>
      </c>
      <c r="H128" t="s">
        <v>20</v>
      </c>
      <c r="I128" t="s">
        <v>21</v>
      </c>
      <c r="J128" t="s">
        <v>738</v>
      </c>
      <c r="K128" t="s">
        <v>3557</v>
      </c>
      <c r="L128" t="s">
        <v>3550</v>
      </c>
      <c r="M128">
        <v>7</v>
      </c>
      <c r="N128" t="s">
        <v>739</v>
      </c>
      <c r="O128" t="str">
        <f>IF(C128="","",_xlfn.XLOOKUP(C128,'[1]Comercial Clientes 2024'!$C$2:$C$347,'[1]Comercial Clientes 2024'!$M$2:$M$347))</f>
        <v>6 | No Avanzó</v>
      </c>
      <c r="P128" t="str">
        <f>IF(C128="","",_xlfn.XLOOKUP(C128,'[1]Comercial Clientes 2024'!$C$2:$C$347,'[1]Comercial Clientes 2024'!$L$2:$L$347))</f>
        <v>▼</v>
      </c>
      <c r="Q128" t="b">
        <f t="shared" si="4"/>
        <v>0</v>
      </c>
      <c r="R128" t="b">
        <f t="shared" si="5"/>
        <v>0</v>
      </c>
      <c r="S128" t="str">
        <f t="shared" si="6"/>
        <v>▼</v>
      </c>
      <c r="T128" t="str">
        <f t="shared" si="7"/>
        <v>▼</v>
      </c>
    </row>
    <row r="129" spans="1:20" hidden="1" x14ac:dyDescent="0.25">
      <c r="A129" t="s">
        <v>14</v>
      </c>
      <c r="B129" t="s">
        <v>740</v>
      </c>
      <c r="C129" t="s">
        <v>741</v>
      </c>
      <c r="D129" t="s">
        <v>742</v>
      </c>
      <c r="E129" t="s">
        <v>18</v>
      </c>
      <c r="F129" t="s">
        <v>743</v>
      </c>
      <c r="H129" t="s">
        <v>20</v>
      </c>
      <c r="I129" t="s">
        <v>21</v>
      </c>
      <c r="J129" t="s">
        <v>744</v>
      </c>
      <c r="K129" t="s">
        <v>23</v>
      </c>
      <c r="L129" t="s">
        <v>24</v>
      </c>
      <c r="M129">
        <v>7</v>
      </c>
      <c r="N129" t="s">
        <v>745</v>
      </c>
      <c r="O129" t="e">
        <f>IF(C129="","",_xlfn.XLOOKUP(C129,'[1]Comercial Clientes 2024'!$C$2:$C$347,'[1]Comercial Clientes 2024'!$M$2:$M$347))</f>
        <v>#N/A</v>
      </c>
      <c r="P129" t="e">
        <f>IF(C129="","",_xlfn.XLOOKUP(C129,'[1]Comercial Clientes 2024'!$C$2:$C$347,'[1]Comercial Clientes 2024'!$L$2:$L$347))</f>
        <v>#N/A</v>
      </c>
      <c r="Q129" t="b">
        <f t="shared" si="4"/>
        <v>1</v>
      </c>
      <c r="R129" t="e">
        <f t="shared" si="5"/>
        <v>#N/A</v>
      </c>
      <c r="S129" t="e">
        <f t="shared" si="6"/>
        <v>#N/A</v>
      </c>
      <c r="T129" t="str">
        <f t="shared" si="7"/>
        <v>⊕</v>
      </c>
    </row>
    <row r="130" spans="1:20" hidden="1" x14ac:dyDescent="0.25">
      <c r="A130" t="s">
        <v>14</v>
      </c>
      <c r="B130" t="s">
        <v>746</v>
      </c>
      <c r="C130" t="s">
        <v>747</v>
      </c>
      <c r="D130" t="s">
        <v>748</v>
      </c>
      <c r="E130" t="s">
        <v>38</v>
      </c>
      <c r="F130" t="s">
        <v>749</v>
      </c>
      <c r="H130" t="s">
        <v>20</v>
      </c>
      <c r="I130" t="s">
        <v>21</v>
      </c>
      <c r="J130" t="s">
        <v>750</v>
      </c>
      <c r="K130" t="s">
        <v>23</v>
      </c>
      <c r="L130" t="s">
        <v>24</v>
      </c>
      <c r="M130">
        <v>7</v>
      </c>
      <c r="N130" t="s">
        <v>751</v>
      </c>
      <c r="O130" t="e">
        <f>IF(C130="","",_xlfn.XLOOKUP(C130,'[1]Comercial Clientes 2024'!$C$2:$C$347,'[1]Comercial Clientes 2024'!$M$2:$M$347))</f>
        <v>#N/A</v>
      </c>
      <c r="P130" t="e">
        <f>IF(C130="","",_xlfn.XLOOKUP(C130,'[1]Comercial Clientes 2024'!$C$2:$C$347,'[1]Comercial Clientes 2024'!$L$2:$L$347))</f>
        <v>#N/A</v>
      </c>
      <c r="Q130" t="b">
        <f t="shared" si="4"/>
        <v>1</v>
      </c>
      <c r="R130" t="e">
        <f t="shared" si="5"/>
        <v>#N/A</v>
      </c>
      <c r="S130" t="e">
        <f t="shared" si="6"/>
        <v>#N/A</v>
      </c>
      <c r="T130" t="str">
        <f t="shared" si="7"/>
        <v>⊕</v>
      </c>
    </row>
    <row r="131" spans="1:20" hidden="1" x14ac:dyDescent="0.25">
      <c r="A131" t="s">
        <v>14</v>
      </c>
      <c r="B131" t="s">
        <v>752</v>
      </c>
      <c r="C131" t="s">
        <v>753</v>
      </c>
      <c r="D131" t="s">
        <v>754</v>
      </c>
      <c r="E131" t="s">
        <v>38</v>
      </c>
      <c r="F131" t="s">
        <v>755</v>
      </c>
      <c r="H131" t="s">
        <v>20</v>
      </c>
      <c r="I131" t="s">
        <v>21</v>
      </c>
      <c r="J131" t="s">
        <v>756</v>
      </c>
      <c r="K131" t="s">
        <v>3557</v>
      </c>
      <c r="L131" t="s">
        <v>3550</v>
      </c>
      <c r="M131">
        <v>7</v>
      </c>
      <c r="N131" t="s">
        <v>757</v>
      </c>
      <c r="O131" t="str">
        <f>IF(C131="","",_xlfn.XLOOKUP(C131,'[1]Comercial Clientes 2024'!$C$2:$C$347,'[1]Comercial Clientes 2024'!$M$2:$M$347))</f>
        <v>6 | No Avanzó</v>
      </c>
      <c r="P131" t="str">
        <f>IF(C131="","",_xlfn.XLOOKUP(C131,'[1]Comercial Clientes 2024'!$C$2:$C$347,'[1]Comercial Clientes 2024'!$L$2:$L$347))</f>
        <v>▼</v>
      </c>
      <c r="Q131" t="b">
        <f t="shared" ref="Q131:Q194" si="8">ISERROR(P131)</f>
        <v>0</v>
      </c>
      <c r="R131" t="b">
        <f t="shared" ref="R131:R194" si="9">P131=""</f>
        <v>0</v>
      </c>
      <c r="S131" t="str">
        <f t="shared" ref="S131:S194" si="10">IF(OR(Q131=TRUE,R131=TRUE),K131,P131)</f>
        <v>▼</v>
      </c>
      <c r="T131" t="str">
        <f t="shared" ref="T131:T194" si="11">IF(ISERROR(S131),K131,S131)</f>
        <v>▼</v>
      </c>
    </row>
    <row r="132" spans="1:20" hidden="1" x14ac:dyDescent="0.25">
      <c r="A132" t="s">
        <v>14</v>
      </c>
      <c r="B132" t="s">
        <v>758</v>
      </c>
      <c r="C132" t="s">
        <v>759</v>
      </c>
      <c r="D132" t="s">
        <v>760</v>
      </c>
      <c r="E132" t="s">
        <v>18</v>
      </c>
      <c r="F132" t="s">
        <v>761</v>
      </c>
      <c r="H132" t="s">
        <v>20</v>
      </c>
      <c r="I132" t="s">
        <v>21</v>
      </c>
      <c r="J132" t="s">
        <v>762</v>
      </c>
      <c r="K132" t="s">
        <v>3557</v>
      </c>
      <c r="L132" t="s">
        <v>3550</v>
      </c>
      <c r="M132">
        <v>7</v>
      </c>
      <c r="N132" t="s">
        <v>763</v>
      </c>
      <c r="O132" t="str">
        <f>IF(C132="","",_xlfn.XLOOKUP(C132,'[1]Comercial Clientes 2024'!$C$2:$C$347,'[1]Comercial Clientes 2024'!$M$2:$M$347))</f>
        <v>6 | No Avanzó</v>
      </c>
      <c r="P132" t="str">
        <f>IF(C132="","",_xlfn.XLOOKUP(C132,'[1]Comercial Clientes 2024'!$C$2:$C$347,'[1]Comercial Clientes 2024'!$L$2:$L$347))</f>
        <v>▼</v>
      </c>
      <c r="Q132" t="b">
        <f t="shared" si="8"/>
        <v>0</v>
      </c>
      <c r="R132" t="b">
        <f t="shared" si="9"/>
        <v>0</v>
      </c>
      <c r="S132" t="str">
        <f t="shared" si="10"/>
        <v>▼</v>
      </c>
      <c r="T132" t="str">
        <f t="shared" si="11"/>
        <v>▼</v>
      </c>
    </row>
    <row r="133" spans="1:20" hidden="1" x14ac:dyDescent="0.25">
      <c r="A133" t="s">
        <v>14</v>
      </c>
      <c r="B133" t="s">
        <v>764</v>
      </c>
      <c r="C133" t="s">
        <v>765</v>
      </c>
      <c r="D133" t="s">
        <v>766</v>
      </c>
      <c r="E133" t="s">
        <v>18</v>
      </c>
      <c r="F133" t="s">
        <v>767</v>
      </c>
      <c r="H133" t="s">
        <v>20</v>
      </c>
      <c r="I133" t="s">
        <v>21</v>
      </c>
      <c r="J133" t="s">
        <v>768</v>
      </c>
      <c r="K133" t="s">
        <v>23</v>
      </c>
      <c r="L133" t="s">
        <v>24</v>
      </c>
      <c r="M133">
        <v>7</v>
      </c>
      <c r="N133" t="s">
        <v>769</v>
      </c>
      <c r="O133" t="e">
        <f>IF(C133="","",_xlfn.XLOOKUP(C133,'[1]Comercial Clientes 2024'!$C$2:$C$347,'[1]Comercial Clientes 2024'!$M$2:$M$347))</f>
        <v>#N/A</v>
      </c>
      <c r="P133" t="e">
        <f>IF(C133="","",_xlfn.XLOOKUP(C133,'[1]Comercial Clientes 2024'!$C$2:$C$347,'[1]Comercial Clientes 2024'!$L$2:$L$347))</f>
        <v>#N/A</v>
      </c>
      <c r="Q133" t="b">
        <f t="shared" si="8"/>
        <v>1</v>
      </c>
      <c r="R133" t="e">
        <f t="shared" si="9"/>
        <v>#N/A</v>
      </c>
      <c r="S133" t="e">
        <f t="shared" si="10"/>
        <v>#N/A</v>
      </c>
      <c r="T133" t="str">
        <f t="shared" si="11"/>
        <v>⊕</v>
      </c>
    </row>
    <row r="134" spans="1:20" hidden="1" x14ac:dyDescent="0.25">
      <c r="A134" t="s">
        <v>14</v>
      </c>
      <c r="B134" t="s">
        <v>770</v>
      </c>
      <c r="C134" t="s">
        <v>771</v>
      </c>
      <c r="D134" t="s">
        <v>772</v>
      </c>
      <c r="E134" t="s">
        <v>18</v>
      </c>
      <c r="F134" t="s">
        <v>773</v>
      </c>
      <c r="H134" t="s">
        <v>20</v>
      </c>
      <c r="I134" t="s">
        <v>21</v>
      </c>
      <c r="J134" t="s">
        <v>774</v>
      </c>
      <c r="K134" t="s">
        <v>23</v>
      </c>
      <c r="L134" t="s">
        <v>24</v>
      </c>
      <c r="M134">
        <v>7</v>
      </c>
      <c r="N134" t="s">
        <v>775</v>
      </c>
      <c r="O134" t="e">
        <f>IF(C134="","",_xlfn.XLOOKUP(C134,'[1]Comercial Clientes 2024'!$C$2:$C$347,'[1]Comercial Clientes 2024'!$M$2:$M$347))</f>
        <v>#N/A</v>
      </c>
      <c r="P134" t="e">
        <f>IF(C134="","",_xlfn.XLOOKUP(C134,'[1]Comercial Clientes 2024'!$C$2:$C$347,'[1]Comercial Clientes 2024'!$L$2:$L$347))</f>
        <v>#N/A</v>
      </c>
      <c r="Q134" t="b">
        <f t="shared" si="8"/>
        <v>1</v>
      </c>
      <c r="R134" t="e">
        <f t="shared" si="9"/>
        <v>#N/A</v>
      </c>
      <c r="S134" t="e">
        <f t="shared" si="10"/>
        <v>#N/A</v>
      </c>
      <c r="T134" t="str">
        <f t="shared" si="11"/>
        <v>⊕</v>
      </c>
    </row>
    <row r="135" spans="1:20" hidden="1" x14ac:dyDescent="0.25">
      <c r="A135" t="s">
        <v>14</v>
      </c>
      <c r="B135" t="s">
        <v>776</v>
      </c>
      <c r="C135" t="s">
        <v>777</v>
      </c>
      <c r="D135" t="s">
        <v>778</v>
      </c>
      <c r="E135" t="s">
        <v>38</v>
      </c>
      <c r="F135" t="s">
        <v>779</v>
      </c>
      <c r="H135" t="s">
        <v>20</v>
      </c>
      <c r="I135" t="s">
        <v>21</v>
      </c>
      <c r="J135" t="s">
        <v>780</v>
      </c>
      <c r="K135" t="s">
        <v>3557</v>
      </c>
      <c r="L135" t="s">
        <v>3550</v>
      </c>
      <c r="M135">
        <v>7</v>
      </c>
      <c r="N135" t="s">
        <v>781</v>
      </c>
      <c r="O135" t="str">
        <f>IF(C135="","",_xlfn.XLOOKUP(C135,'[1]Comercial Clientes 2024'!$C$2:$C$347,'[1]Comercial Clientes 2024'!$M$2:$M$347))</f>
        <v>6 | No Avanzó</v>
      </c>
      <c r="P135" t="str">
        <f>IF(C135="","",_xlfn.XLOOKUP(C135,'[1]Comercial Clientes 2024'!$C$2:$C$347,'[1]Comercial Clientes 2024'!$L$2:$L$347))</f>
        <v>▼</v>
      </c>
      <c r="Q135" t="b">
        <f t="shared" si="8"/>
        <v>0</v>
      </c>
      <c r="R135" t="b">
        <f t="shared" si="9"/>
        <v>0</v>
      </c>
      <c r="S135" t="str">
        <f t="shared" si="10"/>
        <v>▼</v>
      </c>
      <c r="T135" t="str">
        <f t="shared" si="11"/>
        <v>▼</v>
      </c>
    </row>
    <row r="136" spans="1:20" hidden="1" x14ac:dyDescent="0.25">
      <c r="A136" t="s">
        <v>14</v>
      </c>
      <c r="B136" t="s">
        <v>782</v>
      </c>
      <c r="C136" t="s">
        <v>783</v>
      </c>
      <c r="D136" t="s">
        <v>784</v>
      </c>
      <c r="E136" t="s">
        <v>18</v>
      </c>
      <c r="F136" t="s">
        <v>785</v>
      </c>
      <c r="H136" t="s">
        <v>20</v>
      </c>
      <c r="I136" t="s">
        <v>21</v>
      </c>
      <c r="J136" t="s">
        <v>786</v>
      </c>
      <c r="K136" t="s">
        <v>3557</v>
      </c>
      <c r="L136" t="s">
        <v>3550</v>
      </c>
      <c r="M136">
        <v>7</v>
      </c>
      <c r="N136" t="s">
        <v>787</v>
      </c>
      <c r="O136" t="str">
        <f>IF(C136="","",_xlfn.XLOOKUP(C136,'[1]Comercial Clientes 2024'!$C$2:$C$347,'[1]Comercial Clientes 2024'!$M$2:$M$347))</f>
        <v>6 | No Avanzó</v>
      </c>
      <c r="P136" t="str">
        <f>IF(C136="","",_xlfn.XLOOKUP(C136,'[1]Comercial Clientes 2024'!$C$2:$C$347,'[1]Comercial Clientes 2024'!$L$2:$L$347))</f>
        <v>▼</v>
      </c>
      <c r="Q136" t="b">
        <f t="shared" si="8"/>
        <v>0</v>
      </c>
      <c r="R136" t="b">
        <f t="shared" si="9"/>
        <v>0</v>
      </c>
      <c r="S136" t="str">
        <f t="shared" si="10"/>
        <v>▼</v>
      </c>
      <c r="T136" t="str">
        <f t="shared" si="11"/>
        <v>▼</v>
      </c>
    </row>
    <row r="137" spans="1:20" hidden="1" x14ac:dyDescent="0.25">
      <c r="A137" t="s">
        <v>14</v>
      </c>
      <c r="B137" t="s">
        <v>788</v>
      </c>
      <c r="C137" t="s">
        <v>789</v>
      </c>
      <c r="D137" t="s">
        <v>790</v>
      </c>
      <c r="E137" t="s">
        <v>18</v>
      </c>
      <c r="F137" t="s">
        <v>791</v>
      </c>
      <c r="H137" t="s">
        <v>20</v>
      </c>
      <c r="I137" t="s">
        <v>21</v>
      </c>
      <c r="J137" t="s">
        <v>792</v>
      </c>
      <c r="K137" t="s">
        <v>3557</v>
      </c>
      <c r="L137" t="s">
        <v>3550</v>
      </c>
      <c r="M137">
        <v>7</v>
      </c>
      <c r="N137" t="s">
        <v>793</v>
      </c>
      <c r="O137" t="str">
        <f>IF(C137="","",_xlfn.XLOOKUP(C137,'[1]Comercial Clientes 2024'!$C$2:$C$347,'[1]Comercial Clientes 2024'!$M$2:$M$347))</f>
        <v>6 | No Avanzó</v>
      </c>
      <c r="P137" t="str">
        <f>IF(C137="","",_xlfn.XLOOKUP(C137,'[1]Comercial Clientes 2024'!$C$2:$C$347,'[1]Comercial Clientes 2024'!$L$2:$L$347))</f>
        <v>▼</v>
      </c>
      <c r="Q137" t="b">
        <f t="shared" si="8"/>
        <v>0</v>
      </c>
      <c r="R137" t="b">
        <f t="shared" si="9"/>
        <v>0</v>
      </c>
      <c r="S137" t="str">
        <f t="shared" si="10"/>
        <v>▼</v>
      </c>
      <c r="T137" t="str">
        <f t="shared" si="11"/>
        <v>▼</v>
      </c>
    </row>
    <row r="138" spans="1:20" hidden="1" x14ac:dyDescent="0.25">
      <c r="A138" t="s">
        <v>14</v>
      </c>
      <c r="B138" t="s">
        <v>794</v>
      </c>
      <c r="C138" t="s">
        <v>795</v>
      </c>
      <c r="D138" t="s">
        <v>796</v>
      </c>
      <c r="E138" t="s">
        <v>18</v>
      </c>
      <c r="F138" t="s">
        <v>797</v>
      </c>
      <c r="H138" t="s">
        <v>20</v>
      </c>
      <c r="I138" t="s">
        <v>21</v>
      </c>
      <c r="J138" t="s">
        <v>798</v>
      </c>
      <c r="K138" t="s">
        <v>3557</v>
      </c>
      <c r="L138" t="s">
        <v>3550</v>
      </c>
      <c r="M138">
        <v>7</v>
      </c>
      <c r="N138" t="s">
        <v>799</v>
      </c>
      <c r="O138" t="str">
        <f>IF(C138="","",_xlfn.XLOOKUP(C138,'[1]Comercial Clientes 2024'!$C$2:$C$347,'[1]Comercial Clientes 2024'!$M$2:$M$347))</f>
        <v>6 | No Avanzó</v>
      </c>
      <c r="P138" t="str">
        <f>IF(C138="","",_xlfn.XLOOKUP(C138,'[1]Comercial Clientes 2024'!$C$2:$C$347,'[1]Comercial Clientes 2024'!$L$2:$L$347))</f>
        <v>▼</v>
      </c>
      <c r="Q138" t="b">
        <f t="shared" si="8"/>
        <v>0</v>
      </c>
      <c r="R138" t="b">
        <f t="shared" si="9"/>
        <v>0</v>
      </c>
      <c r="S138" t="str">
        <f t="shared" si="10"/>
        <v>▼</v>
      </c>
      <c r="T138" t="str">
        <f t="shared" si="11"/>
        <v>▼</v>
      </c>
    </row>
    <row r="139" spans="1:20" hidden="1" x14ac:dyDescent="0.25">
      <c r="A139" t="s">
        <v>14</v>
      </c>
      <c r="B139" t="s">
        <v>800</v>
      </c>
      <c r="C139" t="s">
        <v>801</v>
      </c>
      <c r="D139" t="s">
        <v>802</v>
      </c>
      <c r="E139" t="s">
        <v>18</v>
      </c>
      <c r="F139" t="s">
        <v>803</v>
      </c>
      <c r="H139" t="s">
        <v>20</v>
      </c>
      <c r="I139" t="s">
        <v>21</v>
      </c>
      <c r="J139" t="s">
        <v>804</v>
      </c>
      <c r="K139" t="s">
        <v>3557</v>
      </c>
      <c r="L139" t="s">
        <v>3550</v>
      </c>
      <c r="M139">
        <v>7</v>
      </c>
      <c r="N139" t="s">
        <v>805</v>
      </c>
      <c r="O139" t="str">
        <f>IF(C139="","",_xlfn.XLOOKUP(C139,'[1]Comercial Clientes 2024'!$C$2:$C$347,'[1]Comercial Clientes 2024'!$M$2:$M$347))</f>
        <v>6 | No Avanzó</v>
      </c>
      <c r="P139" t="str">
        <f>IF(C139="","",_xlfn.XLOOKUP(C139,'[1]Comercial Clientes 2024'!$C$2:$C$347,'[1]Comercial Clientes 2024'!$L$2:$L$347))</f>
        <v>▼</v>
      </c>
      <c r="Q139" t="b">
        <f t="shared" si="8"/>
        <v>0</v>
      </c>
      <c r="R139" t="b">
        <f t="shared" si="9"/>
        <v>0</v>
      </c>
      <c r="S139" t="str">
        <f t="shared" si="10"/>
        <v>▼</v>
      </c>
      <c r="T139" t="str">
        <f t="shared" si="11"/>
        <v>▼</v>
      </c>
    </row>
    <row r="140" spans="1:20" hidden="1" x14ac:dyDescent="0.25">
      <c r="A140" t="s">
        <v>14</v>
      </c>
      <c r="B140" t="s">
        <v>806</v>
      </c>
      <c r="C140" t="s">
        <v>807</v>
      </c>
      <c r="D140" t="s">
        <v>808</v>
      </c>
      <c r="E140" t="s">
        <v>38</v>
      </c>
      <c r="F140" t="s">
        <v>809</v>
      </c>
      <c r="H140" t="s">
        <v>20</v>
      </c>
      <c r="I140" t="s">
        <v>21</v>
      </c>
      <c r="J140" t="s">
        <v>810</v>
      </c>
      <c r="K140" t="s">
        <v>23</v>
      </c>
      <c r="L140" t="s">
        <v>24</v>
      </c>
      <c r="M140">
        <v>7</v>
      </c>
      <c r="N140" t="s">
        <v>811</v>
      </c>
      <c r="O140" t="e">
        <f>IF(C140="","",_xlfn.XLOOKUP(C140,'[1]Comercial Clientes 2024'!$C$2:$C$347,'[1]Comercial Clientes 2024'!$M$2:$M$347))</f>
        <v>#N/A</v>
      </c>
      <c r="P140" t="e">
        <f>IF(C140="","",_xlfn.XLOOKUP(C140,'[1]Comercial Clientes 2024'!$C$2:$C$347,'[1]Comercial Clientes 2024'!$L$2:$L$347))</f>
        <v>#N/A</v>
      </c>
      <c r="Q140" t="b">
        <f t="shared" si="8"/>
        <v>1</v>
      </c>
      <c r="R140" t="e">
        <f t="shared" si="9"/>
        <v>#N/A</v>
      </c>
      <c r="S140" t="e">
        <f t="shared" si="10"/>
        <v>#N/A</v>
      </c>
      <c r="T140" t="str">
        <f t="shared" si="11"/>
        <v>⊕</v>
      </c>
    </row>
    <row r="141" spans="1:20" hidden="1" x14ac:dyDescent="0.25">
      <c r="A141" t="s">
        <v>14</v>
      </c>
      <c r="B141" t="s">
        <v>812</v>
      </c>
      <c r="C141" t="s">
        <v>813</v>
      </c>
      <c r="D141" t="s">
        <v>814</v>
      </c>
      <c r="E141" t="s">
        <v>18</v>
      </c>
      <c r="F141" t="s">
        <v>815</v>
      </c>
      <c r="H141" t="s">
        <v>20</v>
      </c>
      <c r="I141" t="s">
        <v>21</v>
      </c>
      <c r="J141" t="s">
        <v>816</v>
      </c>
      <c r="K141" t="s">
        <v>23</v>
      </c>
      <c r="L141" t="s">
        <v>24</v>
      </c>
      <c r="M141">
        <v>7</v>
      </c>
      <c r="N141" t="s">
        <v>817</v>
      </c>
      <c r="O141" t="e">
        <f>IF(C141="","",_xlfn.XLOOKUP(C141,'[1]Comercial Clientes 2024'!$C$2:$C$347,'[1]Comercial Clientes 2024'!$M$2:$M$347))</f>
        <v>#N/A</v>
      </c>
      <c r="P141" t="e">
        <f>IF(C141="","",_xlfn.XLOOKUP(C141,'[1]Comercial Clientes 2024'!$C$2:$C$347,'[1]Comercial Clientes 2024'!$L$2:$L$347))</f>
        <v>#N/A</v>
      </c>
      <c r="Q141" t="b">
        <f t="shared" si="8"/>
        <v>1</v>
      </c>
      <c r="R141" t="e">
        <f t="shared" si="9"/>
        <v>#N/A</v>
      </c>
      <c r="S141" t="e">
        <f t="shared" si="10"/>
        <v>#N/A</v>
      </c>
      <c r="T141" t="str">
        <f t="shared" si="11"/>
        <v>⊕</v>
      </c>
    </row>
    <row r="142" spans="1:20" hidden="1" x14ac:dyDescent="0.25">
      <c r="A142" t="s">
        <v>14</v>
      </c>
      <c r="B142" t="s">
        <v>818</v>
      </c>
      <c r="C142" t="s">
        <v>819</v>
      </c>
      <c r="D142" t="s">
        <v>820</v>
      </c>
      <c r="E142" t="s">
        <v>18</v>
      </c>
      <c r="F142" t="s">
        <v>821</v>
      </c>
      <c r="H142" t="s">
        <v>20</v>
      </c>
      <c r="I142" t="s">
        <v>21</v>
      </c>
      <c r="J142" t="s">
        <v>822</v>
      </c>
      <c r="K142" t="s">
        <v>23</v>
      </c>
      <c r="L142" t="s">
        <v>24</v>
      </c>
      <c r="M142">
        <v>7</v>
      </c>
      <c r="N142" t="s">
        <v>823</v>
      </c>
      <c r="O142" t="e">
        <f>IF(C142="","",_xlfn.XLOOKUP(C142,'[1]Comercial Clientes 2024'!$C$2:$C$347,'[1]Comercial Clientes 2024'!$M$2:$M$347))</f>
        <v>#N/A</v>
      </c>
      <c r="P142" t="e">
        <f>IF(C142="","",_xlfn.XLOOKUP(C142,'[1]Comercial Clientes 2024'!$C$2:$C$347,'[1]Comercial Clientes 2024'!$L$2:$L$347))</f>
        <v>#N/A</v>
      </c>
      <c r="Q142" t="b">
        <f t="shared" si="8"/>
        <v>1</v>
      </c>
      <c r="R142" t="e">
        <f t="shared" si="9"/>
        <v>#N/A</v>
      </c>
      <c r="S142" t="e">
        <f t="shared" si="10"/>
        <v>#N/A</v>
      </c>
      <c r="T142" t="str">
        <f t="shared" si="11"/>
        <v>⊕</v>
      </c>
    </row>
    <row r="143" spans="1:20" hidden="1" x14ac:dyDescent="0.25">
      <c r="A143" t="s">
        <v>14</v>
      </c>
      <c r="B143" t="s">
        <v>824</v>
      </c>
      <c r="C143" t="s">
        <v>825</v>
      </c>
      <c r="D143" t="s">
        <v>826</v>
      </c>
      <c r="E143" t="s">
        <v>38</v>
      </c>
      <c r="F143" t="s">
        <v>827</v>
      </c>
      <c r="H143" t="s">
        <v>20</v>
      </c>
      <c r="I143" t="s">
        <v>21</v>
      </c>
      <c r="J143" t="s">
        <v>828</v>
      </c>
      <c r="K143" t="s">
        <v>3557</v>
      </c>
      <c r="L143" t="s">
        <v>3550</v>
      </c>
      <c r="M143">
        <v>7</v>
      </c>
      <c r="N143" t="s">
        <v>829</v>
      </c>
      <c r="O143" t="str">
        <f>IF(C143="","",_xlfn.XLOOKUP(C143,'[1]Comercial Clientes 2024'!$C$2:$C$347,'[1]Comercial Clientes 2024'!$M$2:$M$347))</f>
        <v>6 | No Avanzó</v>
      </c>
      <c r="P143" t="str">
        <f>IF(C143="","",_xlfn.XLOOKUP(C143,'[1]Comercial Clientes 2024'!$C$2:$C$347,'[1]Comercial Clientes 2024'!$L$2:$L$347))</f>
        <v>▼</v>
      </c>
      <c r="Q143" t="b">
        <f t="shared" si="8"/>
        <v>0</v>
      </c>
      <c r="R143" t="b">
        <f t="shared" si="9"/>
        <v>0</v>
      </c>
      <c r="S143" t="str">
        <f t="shared" si="10"/>
        <v>▼</v>
      </c>
      <c r="T143" t="str">
        <f t="shared" si="11"/>
        <v>▼</v>
      </c>
    </row>
    <row r="144" spans="1:20" hidden="1" x14ac:dyDescent="0.25">
      <c r="A144" t="s">
        <v>14</v>
      </c>
      <c r="B144" t="s">
        <v>830</v>
      </c>
      <c r="C144" t="s">
        <v>831</v>
      </c>
      <c r="D144" t="s">
        <v>832</v>
      </c>
      <c r="E144" t="s">
        <v>38</v>
      </c>
      <c r="F144" t="s">
        <v>833</v>
      </c>
      <c r="H144" t="s">
        <v>20</v>
      </c>
      <c r="I144" t="s">
        <v>21</v>
      </c>
      <c r="J144" t="s">
        <v>834</v>
      </c>
      <c r="K144" t="s">
        <v>3557</v>
      </c>
      <c r="L144" t="s">
        <v>3550</v>
      </c>
      <c r="M144">
        <v>7</v>
      </c>
      <c r="N144" t="s">
        <v>835</v>
      </c>
      <c r="O144" t="str">
        <f>IF(C144="","",_xlfn.XLOOKUP(C144,'[1]Comercial Clientes 2024'!$C$2:$C$347,'[1]Comercial Clientes 2024'!$M$2:$M$347))</f>
        <v>6 | No Avanzó</v>
      </c>
      <c r="P144" t="str">
        <f>IF(C144="","",_xlfn.XLOOKUP(C144,'[1]Comercial Clientes 2024'!$C$2:$C$347,'[1]Comercial Clientes 2024'!$L$2:$L$347))</f>
        <v>▼</v>
      </c>
      <c r="Q144" t="b">
        <f t="shared" si="8"/>
        <v>0</v>
      </c>
      <c r="R144" t="b">
        <f t="shared" si="9"/>
        <v>0</v>
      </c>
      <c r="S144" t="str">
        <f t="shared" si="10"/>
        <v>▼</v>
      </c>
      <c r="T144" t="str">
        <f t="shared" si="11"/>
        <v>▼</v>
      </c>
    </row>
    <row r="145" spans="1:20" hidden="1" x14ac:dyDescent="0.25">
      <c r="A145" t="s">
        <v>14</v>
      </c>
      <c r="B145" t="s">
        <v>836</v>
      </c>
      <c r="C145" t="s">
        <v>837</v>
      </c>
      <c r="D145" t="s">
        <v>838</v>
      </c>
      <c r="E145" t="s">
        <v>18</v>
      </c>
      <c r="F145" t="s">
        <v>839</v>
      </c>
      <c r="H145" t="s">
        <v>20</v>
      </c>
      <c r="I145" t="s">
        <v>21</v>
      </c>
      <c r="J145" t="s">
        <v>840</v>
      </c>
      <c r="K145" t="s">
        <v>3557</v>
      </c>
      <c r="L145" t="s">
        <v>3550</v>
      </c>
      <c r="M145">
        <v>7</v>
      </c>
      <c r="N145" t="s">
        <v>841</v>
      </c>
      <c r="O145" t="str">
        <f>IF(C145="","",_xlfn.XLOOKUP(C145,'[1]Comercial Clientes 2024'!$C$2:$C$347,'[1]Comercial Clientes 2024'!$M$2:$M$347))</f>
        <v>6 | No Avanzó</v>
      </c>
      <c r="P145" t="str">
        <f>IF(C145="","",_xlfn.XLOOKUP(C145,'[1]Comercial Clientes 2024'!$C$2:$C$347,'[1]Comercial Clientes 2024'!$L$2:$L$347))</f>
        <v>▼</v>
      </c>
      <c r="Q145" t="b">
        <f t="shared" si="8"/>
        <v>0</v>
      </c>
      <c r="R145" t="b">
        <f t="shared" si="9"/>
        <v>0</v>
      </c>
      <c r="S145" t="str">
        <f t="shared" si="10"/>
        <v>▼</v>
      </c>
      <c r="T145" t="str">
        <f t="shared" si="11"/>
        <v>▼</v>
      </c>
    </row>
    <row r="146" spans="1:20" hidden="1" x14ac:dyDescent="0.25">
      <c r="A146" t="s">
        <v>14</v>
      </c>
      <c r="B146" t="s">
        <v>842</v>
      </c>
      <c r="C146" t="s">
        <v>843</v>
      </c>
      <c r="D146" t="s">
        <v>844</v>
      </c>
      <c r="E146" t="s">
        <v>18</v>
      </c>
      <c r="F146" t="s">
        <v>845</v>
      </c>
      <c r="H146" t="s">
        <v>20</v>
      </c>
      <c r="I146" t="s">
        <v>21</v>
      </c>
      <c r="J146" t="s">
        <v>846</v>
      </c>
      <c r="K146" t="s">
        <v>23</v>
      </c>
      <c r="L146" t="s">
        <v>24</v>
      </c>
      <c r="M146">
        <v>7</v>
      </c>
      <c r="N146" t="s">
        <v>847</v>
      </c>
      <c r="O146" t="e">
        <f>IF(C146="","",_xlfn.XLOOKUP(C146,'[1]Comercial Clientes 2024'!$C$2:$C$347,'[1]Comercial Clientes 2024'!$M$2:$M$347))</f>
        <v>#N/A</v>
      </c>
      <c r="P146" t="e">
        <f>IF(C146="","",_xlfn.XLOOKUP(C146,'[1]Comercial Clientes 2024'!$C$2:$C$347,'[1]Comercial Clientes 2024'!$L$2:$L$347))</f>
        <v>#N/A</v>
      </c>
      <c r="Q146" t="b">
        <f t="shared" si="8"/>
        <v>1</v>
      </c>
      <c r="R146" t="e">
        <f t="shared" si="9"/>
        <v>#N/A</v>
      </c>
      <c r="S146" t="e">
        <f t="shared" si="10"/>
        <v>#N/A</v>
      </c>
      <c r="T146" t="str">
        <f t="shared" si="11"/>
        <v>⊕</v>
      </c>
    </row>
    <row r="147" spans="1:20" hidden="1" x14ac:dyDescent="0.25">
      <c r="A147" t="s">
        <v>14</v>
      </c>
      <c r="B147" t="s">
        <v>848</v>
      </c>
      <c r="C147" t="s">
        <v>849</v>
      </c>
      <c r="D147" t="s">
        <v>850</v>
      </c>
      <c r="E147" t="s">
        <v>18</v>
      </c>
      <c r="F147" t="s">
        <v>851</v>
      </c>
      <c r="H147" t="s">
        <v>20</v>
      </c>
      <c r="I147" t="s">
        <v>21</v>
      </c>
      <c r="J147" t="s">
        <v>852</v>
      </c>
      <c r="K147" t="s">
        <v>3557</v>
      </c>
      <c r="L147" t="s">
        <v>3550</v>
      </c>
      <c r="M147">
        <v>7</v>
      </c>
      <c r="N147" t="s">
        <v>853</v>
      </c>
      <c r="O147" t="str">
        <f>IF(C147="","",_xlfn.XLOOKUP(C147,'[1]Comercial Clientes 2024'!$C$2:$C$347,'[1]Comercial Clientes 2024'!$M$2:$M$347))</f>
        <v>6 | No Avanzó</v>
      </c>
      <c r="P147" t="str">
        <f>IF(C147="","",_xlfn.XLOOKUP(C147,'[1]Comercial Clientes 2024'!$C$2:$C$347,'[1]Comercial Clientes 2024'!$L$2:$L$347))</f>
        <v>▼</v>
      </c>
      <c r="Q147" t="b">
        <f t="shared" si="8"/>
        <v>0</v>
      </c>
      <c r="R147" t="b">
        <f t="shared" si="9"/>
        <v>0</v>
      </c>
      <c r="S147" t="str">
        <f t="shared" si="10"/>
        <v>▼</v>
      </c>
      <c r="T147" t="str">
        <f t="shared" si="11"/>
        <v>▼</v>
      </c>
    </row>
    <row r="148" spans="1:20" hidden="1" x14ac:dyDescent="0.25">
      <c r="A148" t="s">
        <v>14</v>
      </c>
      <c r="B148" t="s">
        <v>854</v>
      </c>
      <c r="C148" t="s">
        <v>855</v>
      </c>
      <c r="D148" t="s">
        <v>856</v>
      </c>
      <c r="E148" t="s">
        <v>18</v>
      </c>
      <c r="F148" t="s">
        <v>857</v>
      </c>
      <c r="H148" t="s">
        <v>20</v>
      </c>
      <c r="I148" t="s">
        <v>21</v>
      </c>
      <c r="J148" t="s">
        <v>858</v>
      </c>
      <c r="K148" t="s">
        <v>3557</v>
      </c>
      <c r="L148" t="s">
        <v>3550</v>
      </c>
      <c r="M148">
        <v>7</v>
      </c>
      <c r="N148" t="s">
        <v>859</v>
      </c>
      <c r="O148" t="str">
        <f>IF(C148="","",_xlfn.XLOOKUP(C148,'[1]Comercial Clientes 2024'!$C$2:$C$347,'[1]Comercial Clientes 2024'!$M$2:$M$347))</f>
        <v>6 | No Avanzó</v>
      </c>
      <c r="P148" t="str">
        <f>IF(C148="","",_xlfn.XLOOKUP(C148,'[1]Comercial Clientes 2024'!$C$2:$C$347,'[1]Comercial Clientes 2024'!$L$2:$L$347))</f>
        <v>▼</v>
      </c>
      <c r="Q148" t="b">
        <f t="shared" si="8"/>
        <v>0</v>
      </c>
      <c r="R148" t="b">
        <f t="shared" si="9"/>
        <v>0</v>
      </c>
      <c r="S148" t="str">
        <f t="shared" si="10"/>
        <v>▼</v>
      </c>
      <c r="T148" t="str">
        <f t="shared" si="11"/>
        <v>▼</v>
      </c>
    </row>
    <row r="149" spans="1:20" hidden="1" x14ac:dyDescent="0.25">
      <c r="A149" t="s">
        <v>14</v>
      </c>
      <c r="B149" t="s">
        <v>860</v>
      </c>
      <c r="C149" t="s">
        <v>861</v>
      </c>
      <c r="D149" t="s">
        <v>862</v>
      </c>
      <c r="E149" t="s">
        <v>18</v>
      </c>
      <c r="F149" t="s">
        <v>863</v>
      </c>
      <c r="H149" t="s">
        <v>20</v>
      </c>
      <c r="I149" t="s">
        <v>21</v>
      </c>
      <c r="J149" t="s">
        <v>864</v>
      </c>
      <c r="K149" t="s">
        <v>3557</v>
      </c>
      <c r="L149" t="s">
        <v>3550</v>
      </c>
      <c r="M149">
        <v>7</v>
      </c>
      <c r="N149" t="s">
        <v>865</v>
      </c>
      <c r="O149" t="str">
        <f>IF(C149="","",_xlfn.XLOOKUP(C149,'[1]Comercial Clientes 2024'!$C$2:$C$347,'[1]Comercial Clientes 2024'!$M$2:$M$347))</f>
        <v>6 | No Avanzó</v>
      </c>
      <c r="P149" t="str">
        <f>IF(C149="","",_xlfn.XLOOKUP(C149,'[1]Comercial Clientes 2024'!$C$2:$C$347,'[1]Comercial Clientes 2024'!$L$2:$L$347))</f>
        <v>▼</v>
      </c>
      <c r="Q149" t="b">
        <f t="shared" si="8"/>
        <v>0</v>
      </c>
      <c r="R149" t="b">
        <f t="shared" si="9"/>
        <v>0</v>
      </c>
      <c r="S149" t="str">
        <f t="shared" si="10"/>
        <v>▼</v>
      </c>
      <c r="T149" t="str">
        <f t="shared" si="11"/>
        <v>▼</v>
      </c>
    </row>
    <row r="150" spans="1:20" hidden="1" x14ac:dyDescent="0.25">
      <c r="A150" t="s">
        <v>14</v>
      </c>
      <c r="B150" t="s">
        <v>866</v>
      </c>
      <c r="C150" t="s">
        <v>867</v>
      </c>
      <c r="D150" t="s">
        <v>868</v>
      </c>
      <c r="E150" t="s">
        <v>18</v>
      </c>
      <c r="F150" t="s">
        <v>869</v>
      </c>
      <c r="H150" t="s">
        <v>20</v>
      </c>
      <c r="I150" t="s">
        <v>21</v>
      </c>
      <c r="J150" t="s">
        <v>870</v>
      </c>
      <c r="K150" t="s">
        <v>3557</v>
      </c>
      <c r="L150" t="s">
        <v>3550</v>
      </c>
      <c r="M150">
        <v>7</v>
      </c>
      <c r="N150" t="s">
        <v>871</v>
      </c>
      <c r="O150" t="str">
        <f>IF(C150="","",_xlfn.XLOOKUP(C150,'[1]Comercial Clientes 2024'!$C$2:$C$347,'[1]Comercial Clientes 2024'!$M$2:$M$347))</f>
        <v>6 | No Avanzó</v>
      </c>
      <c r="P150" t="str">
        <f>IF(C150="","",_xlfn.XLOOKUP(C150,'[1]Comercial Clientes 2024'!$C$2:$C$347,'[1]Comercial Clientes 2024'!$L$2:$L$347))</f>
        <v>▼</v>
      </c>
      <c r="Q150" t="b">
        <f t="shared" si="8"/>
        <v>0</v>
      </c>
      <c r="R150" t="b">
        <f t="shared" si="9"/>
        <v>0</v>
      </c>
      <c r="S150" t="str">
        <f t="shared" si="10"/>
        <v>▼</v>
      </c>
      <c r="T150" t="str">
        <f t="shared" si="11"/>
        <v>▼</v>
      </c>
    </row>
    <row r="151" spans="1:20" hidden="1" x14ac:dyDescent="0.25">
      <c r="A151" t="s">
        <v>14</v>
      </c>
      <c r="B151" t="s">
        <v>872</v>
      </c>
      <c r="C151" t="s">
        <v>873</v>
      </c>
      <c r="D151" t="s">
        <v>874</v>
      </c>
      <c r="E151" t="s">
        <v>38</v>
      </c>
      <c r="F151" t="s">
        <v>875</v>
      </c>
      <c r="H151" t="s">
        <v>20</v>
      </c>
      <c r="I151" t="s">
        <v>21</v>
      </c>
      <c r="J151" t="s">
        <v>876</v>
      </c>
      <c r="K151" t="s">
        <v>3557</v>
      </c>
      <c r="L151" t="s">
        <v>3550</v>
      </c>
      <c r="M151">
        <v>7</v>
      </c>
      <c r="N151" t="s">
        <v>877</v>
      </c>
      <c r="O151" t="str">
        <f>IF(C151="","",_xlfn.XLOOKUP(C151,'[1]Comercial Clientes 2024'!$C$2:$C$347,'[1]Comercial Clientes 2024'!$M$2:$M$347))</f>
        <v>6 | No Avanzó</v>
      </c>
      <c r="P151" t="str">
        <f>IF(C151="","",_xlfn.XLOOKUP(C151,'[1]Comercial Clientes 2024'!$C$2:$C$347,'[1]Comercial Clientes 2024'!$L$2:$L$347))</f>
        <v>▼</v>
      </c>
      <c r="Q151" t="b">
        <f t="shared" si="8"/>
        <v>0</v>
      </c>
      <c r="R151" t="b">
        <f t="shared" si="9"/>
        <v>0</v>
      </c>
      <c r="S151" t="str">
        <f t="shared" si="10"/>
        <v>▼</v>
      </c>
      <c r="T151" t="str">
        <f t="shared" si="11"/>
        <v>▼</v>
      </c>
    </row>
    <row r="152" spans="1:20" hidden="1" x14ac:dyDescent="0.25">
      <c r="A152" t="s">
        <v>14</v>
      </c>
      <c r="B152" t="s">
        <v>878</v>
      </c>
      <c r="C152" t="s">
        <v>879</v>
      </c>
      <c r="D152" t="s">
        <v>879</v>
      </c>
      <c r="E152" t="s">
        <v>38</v>
      </c>
      <c r="F152" t="s">
        <v>880</v>
      </c>
      <c r="H152" t="s">
        <v>20</v>
      </c>
      <c r="I152" t="s">
        <v>21</v>
      </c>
      <c r="J152" t="s">
        <v>881</v>
      </c>
      <c r="K152" t="s">
        <v>23</v>
      </c>
      <c r="L152" t="s">
        <v>24</v>
      </c>
      <c r="M152">
        <v>7</v>
      </c>
      <c r="N152" t="s">
        <v>882</v>
      </c>
      <c r="O152" t="e">
        <f>IF(C152="","",_xlfn.XLOOKUP(C152,'[1]Comercial Clientes 2024'!$C$2:$C$347,'[1]Comercial Clientes 2024'!$M$2:$M$347))</f>
        <v>#N/A</v>
      </c>
      <c r="P152" t="e">
        <f>IF(C152="","",_xlfn.XLOOKUP(C152,'[1]Comercial Clientes 2024'!$C$2:$C$347,'[1]Comercial Clientes 2024'!$L$2:$L$347))</f>
        <v>#N/A</v>
      </c>
      <c r="Q152" t="b">
        <f t="shared" si="8"/>
        <v>1</v>
      </c>
      <c r="R152" t="e">
        <f t="shared" si="9"/>
        <v>#N/A</v>
      </c>
      <c r="S152" t="e">
        <f t="shared" si="10"/>
        <v>#N/A</v>
      </c>
      <c r="T152" t="str">
        <f t="shared" si="11"/>
        <v>⊕</v>
      </c>
    </row>
    <row r="153" spans="1:20" hidden="1" x14ac:dyDescent="0.25">
      <c r="A153" t="s">
        <v>14</v>
      </c>
      <c r="B153" t="s">
        <v>883</v>
      </c>
      <c r="C153" t="s">
        <v>884</v>
      </c>
      <c r="D153" t="s">
        <v>885</v>
      </c>
      <c r="E153" t="s">
        <v>18</v>
      </c>
      <c r="F153" t="s">
        <v>886</v>
      </c>
      <c r="H153" t="s">
        <v>20</v>
      </c>
      <c r="I153" t="s">
        <v>21</v>
      </c>
      <c r="J153" t="s">
        <v>887</v>
      </c>
      <c r="K153" t="s">
        <v>3557</v>
      </c>
      <c r="L153" t="s">
        <v>3550</v>
      </c>
      <c r="M153">
        <v>7</v>
      </c>
      <c r="N153" t="s">
        <v>888</v>
      </c>
      <c r="O153" t="str">
        <f>IF(C153="","",_xlfn.XLOOKUP(C153,'[1]Comercial Clientes 2024'!$C$2:$C$347,'[1]Comercial Clientes 2024'!$M$2:$M$347))</f>
        <v>6 | No Avanzó</v>
      </c>
      <c r="P153" t="str">
        <f>IF(C153="","",_xlfn.XLOOKUP(C153,'[1]Comercial Clientes 2024'!$C$2:$C$347,'[1]Comercial Clientes 2024'!$L$2:$L$347))</f>
        <v>▼</v>
      </c>
      <c r="Q153" t="b">
        <f t="shared" si="8"/>
        <v>0</v>
      </c>
      <c r="R153" t="b">
        <f t="shared" si="9"/>
        <v>0</v>
      </c>
      <c r="S153" t="str">
        <f t="shared" si="10"/>
        <v>▼</v>
      </c>
      <c r="T153" t="str">
        <f t="shared" si="11"/>
        <v>▼</v>
      </c>
    </row>
    <row r="154" spans="1:20" hidden="1" x14ac:dyDescent="0.25">
      <c r="A154" t="s">
        <v>14</v>
      </c>
      <c r="B154" t="s">
        <v>889</v>
      </c>
      <c r="C154" t="s">
        <v>890</v>
      </c>
      <c r="D154" t="s">
        <v>890</v>
      </c>
      <c r="E154" t="s">
        <v>18</v>
      </c>
      <c r="F154" t="s">
        <v>891</v>
      </c>
      <c r="H154" t="s">
        <v>20</v>
      </c>
      <c r="I154" t="s">
        <v>21</v>
      </c>
      <c r="J154" t="s">
        <v>892</v>
      </c>
      <c r="K154" t="s">
        <v>23</v>
      </c>
      <c r="L154" t="s">
        <v>24</v>
      </c>
      <c r="M154">
        <v>7</v>
      </c>
      <c r="N154" t="s">
        <v>893</v>
      </c>
      <c r="O154" t="e">
        <f>IF(C154="","",_xlfn.XLOOKUP(C154,'[1]Comercial Clientes 2024'!$C$2:$C$347,'[1]Comercial Clientes 2024'!$M$2:$M$347))</f>
        <v>#N/A</v>
      </c>
      <c r="P154" t="e">
        <f>IF(C154="","",_xlfn.XLOOKUP(C154,'[1]Comercial Clientes 2024'!$C$2:$C$347,'[1]Comercial Clientes 2024'!$L$2:$L$347))</f>
        <v>#N/A</v>
      </c>
      <c r="Q154" t="b">
        <f t="shared" si="8"/>
        <v>1</v>
      </c>
      <c r="R154" t="e">
        <f t="shared" si="9"/>
        <v>#N/A</v>
      </c>
      <c r="S154" t="e">
        <f t="shared" si="10"/>
        <v>#N/A</v>
      </c>
      <c r="T154" t="str">
        <f t="shared" si="11"/>
        <v>⊕</v>
      </c>
    </row>
    <row r="155" spans="1:20" hidden="1" x14ac:dyDescent="0.25">
      <c r="A155" t="s">
        <v>14</v>
      </c>
      <c r="B155" t="s">
        <v>894</v>
      </c>
      <c r="C155" t="s">
        <v>895</v>
      </c>
      <c r="D155" t="s">
        <v>896</v>
      </c>
      <c r="E155" t="s">
        <v>18</v>
      </c>
      <c r="F155" t="s">
        <v>897</v>
      </c>
      <c r="H155" t="s">
        <v>20</v>
      </c>
      <c r="I155" t="s">
        <v>21</v>
      </c>
      <c r="J155" t="s">
        <v>898</v>
      </c>
      <c r="K155" t="s">
        <v>3557</v>
      </c>
      <c r="L155" t="s">
        <v>3550</v>
      </c>
      <c r="M155">
        <v>7</v>
      </c>
      <c r="N155" t="s">
        <v>899</v>
      </c>
      <c r="O155" t="str">
        <f>IF(C155="","",_xlfn.XLOOKUP(C155,'[1]Comercial Clientes 2024'!$C$2:$C$347,'[1]Comercial Clientes 2024'!$M$2:$M$347))</f>
        <v>6 | No Avanzó</v>
      </c>
      <c r="P155" t="str">
        <f>IF(C155="","",_xlfn.XLOOKUP(C155,'[1]Comercial Clientes 2024'!$C$2:$C$347,'[1]Comercial Clientes 2024'!$L$2:$L$347))</f>
        <v>▼</v>
      </c>
      <c r="Q155" t="b">
        <f t="shared" si="8"/>
        <v>0</v>
      </c>
      <c r="R155" t="b">
        <f t="shared" si="9"/>
        <v>0</v>
      </c>
      <c r="S155" t="str">
        <f t="shared" si="10"/>
        <v>▼</v>
      </c>
      <c r="T155" t="str">
        <f t="shared" si="11"/>
        <v>▼</v>
      </c>
    </row>
    <row r="156" spans="1:20" hidden="1" x14ac:dyDescent="0.25">
      <c r="A156" t="s">
        <v>14</v>
      </c>
      <c r="B156" t="s">
        <v>900</v>
      </c>
      <c r="C156" t="s">
        <v>901</v>
      </c>
      <c r="D156" t="s">
        <v>902</v>
      </c>
      <c r="E156" t="s">
        <v>18</v>
      </c>
      <c r="F156" t="s">
        <v>903</v>
      </c>
      <c r="H156" t="s">
        <v>20</v>
      </c>
      <c r="I156" t="s">
        <v>21</v>
      </c>
      <c r="J156" t="s">
        <v>904</v>
      </c>
      <c r="K156" t="s">
        <v>23</v>
      </c>
      <c r="L156" t="s">
        <v>24</v>
      </c>
      <c r="M156">
        <v>7</v>
      </c>
      <c r="N156" t="s">
        <v>905</v>
      </c>
      <c r="O156" t="e">
        <f>IF(C156="","",_xlfn.XLOOKUP(C156,'[1]Comercial Clientes 2024'!$C$2:$C$347,'[1]Comercial Clientes 2024'!$M$2:$M$347))</f>
        <v>#N/A</v>
      </c>
      <c r="P156" t="e">
        <f>IF(C156="","",_xlfn.XLOOKUP(C156,'[1]Comercial Clientes 2024'!$C$2:$C$347,'[1]Comercial Clientes 2024'!$L$2:$L$347))</f>
        <v>#N/A</v>
      </c>
      <c r="Q156" t="b">
        <f t="shared" si="8"/>
        <v>1</v>
      </c>
      <c r="R156" t="e">
        <f t="shared" si="9"/>
        <v>#N/A</v>
      </c>
      <c r="S156" t="e">
        <f t="shared" si="10"/>
        <v>#N/A</v>
      </c>
      <c r="T156" t="str">
        <f t="shared" si="11"/>
        <v>⊕</v>
      </c>
    </row>
    <row r="157" spans="1:20" hidden="1" x14ac:dyDescent="0.25">
      <c r="A157" t="s">
        <v>14</v>
      </c>
      <c r="B157" t="s">
        <v>906</v>
      </c>
      <c r="C157" t="s">
        <v>907</v>
      </c>
      <c r="D157" t="s">
        <v>908</v>
      </c>
      <c r="E157" t="s">
        <v>18</v>
      </c>
      <c r="F157" t="s">
        <v>909</v>
      </c>
      <c r="H157" t="s">
        <v>20</v>
      </c>
      <c r="I157" t="s">
        <v>21</v>
      </c>
      <c r="J157" t="s">
        <v>910</v>
      </c>
      <c r="K157" t="s">
        <v>23</v>
      </c>
      <c r="L157" t="s">
        <v>24</v>
      </c>
      <c r="M157">
        <v>7</v>
      </c>
      <c r="N157" t="s">
        <v>911</v>
      </c>
      <c r="O157" t="e">
        <f>IF(C157="","",_xlfn.XLOOKUP(C157,'[1]Comercial Clientes 2024'!$C$2:$C$347,'[1]Comercial Clientes 2024'!$M$2:$M$347))</f>
        <v>#N/A</v>
      </c>
      <c r="P157" t="e">
        <f>IF(C157="","",_xlfn.XLOOKUP(C157,'[1]Comercial Clientes 2024'!$C$2:$C$347,'[1]Comercial Clientes 2024'!$L$2:$L$347))</f>
        <v>#N/A</v>
      </c>
      <c r="Q157" t="b">
        <f t="shared" si="8"/>
        <v>1</v>
      </c>
      <c r="R157" t="e">
        <f t="shared" si="9"/>
        <v>#N/A</v>
      </c>
      <c r="S157" t="e">
        <f t="shared" si="10"/>
        <v>#N/A</v>
      </c>
      <c r="T157" t="str">
        <f t="shared" si="11"/>
        <v>⊕</v>
      </c>
    </row>
    <row r="158" spans="1:20" hidden="1" x14ac:dyDescent="0.25">
      <c r="A158" t="s">
        <v>14</v>
      </c>
      <c r="B158" t="s">
        <v>912</v>
      </c>
      <c r="C158" t="s">
        <v>913</v>
      </c>
      <c r="D158" t="s">
        <v>913</v>
      </c>
      <c r="E158" t="s">
        <v>18</v>
      </c>
      <c r="F158" t="s">
        <v>914</v>
      </c>
      <c r="H158" t="s">
        <v>20</v>
      </c>
      <c r="I158" t="s">
        <v>21</v>
      </c>
      <c r="J158" t="s">
        <v>915</v>
      </c>
      <c r="K158" t="s">
        <v>23</v>
      </c>
      <c r="L158" t="s">
        <v>24</v>
      </c>
      <c r="M158">
        <v>7</v>
      </c>
      <c r="N158" t="s">
        <v>916</v>
      </c>
      <c r="O158" t="e">
        <f>IF(C158="","",_xlfn.XLOOKUP(C158,'[1]Comercial Clientes 2024'!$C$2:$C$347,'[1]Comercial Clientes 2024'!$M$2:$M$347))</f>
        <v>#N/A</v>
      </c>
      <c r="P158" t="e">
        <f>IF(C158="","",_xlfn.XLOOKUP(C158,'[1]Comercial Clientes 2024'!$C$2:$C$347,'[1]Comercial Clientes 2024'!$L$2:$L$347))</f>
        <v>#N/A</v>
      </c>
      <c r="Q158" t="b">
        <f t="shared" si="8"/>
        <v>1</v>
      </c>
      <c r="R158" t="e">
        <f t="shared" si="9"/>
        <v>#N/A</v>
      </c>
      <c r="S158" t="e">
        <f t="shared" si="10"/>
        <v>#N/A</v>
      </c>
      <c r="T158" t="str">
        <f t="shared" si="11"/>
        <v>⊕</v>
      </c>
    </row>
    <row r="159" spans="1:20" hidden="1" x14ac:dyDescent="0.25">
      <c r="A159" t="s">
        <v>14</v>
      </c>
      <c r="B159" t="s">
        <v>917</v>
      </c>
      <c r="C159" t="s">
        <v>918</v>
      </c>
      <c r="D159" t="s">
        <v>919</v>
      </c>
      <c r="E159" t="s">
        <v>38</v>
      </c>
      <c r="F159" t="s">
        <v>920</v>
      </c>
      <c r="H159" t="s">
        <v>20</v>
      </c>
      <c r="I159" t="s">
        <v>21</v>
      </c>
      <c r="J159" t="s">
        <v>921</v>
      </c>
      <c r="K159" t="s">
        <v>23</v>
      </c>
      <c r="L159" t="s">
        <v>24</v>
      </c>
      <c r="M159">
        <v>7</v>
      </c>
      <c r="N159" t="s">
        <v>922</v>
      </c>
      <c r="O159" t="e">
        <f>IF(C159="","",_xlfn.XLOOKUP(C159,'[1]Comercial Clientes 2024'!$C$2:$C$347,'[1]Comercial Clientes 2024'!$M$2:$M$347))</f>
        <v>#N/A</v>
      </c>
      <c r="P159" t="e">
        <f>IF(C159="","",_xlfn.XLOOKUP(C159,'[1]Comercial Clientes 2024'!$C$2:$C$347,'[1]Comercial Clientes 2024'!$L$2:$L$347))</f>
        <v>#N/A</v>
      </c>
      <c r="Q159" t="b">
        <f t="shared" si="8"/>
        <v>1</v>
      </c>
      <c r="R159" t="e">
        <f t="shared" si="9"/>
        <v>#N/A</v>
      </c>
      <c r="S159" t="e">
        <f t="shared" si="10"/>
        <v>#N/A</v>
      </c>
      <c r="T159" t="str">
        <f t="shared" si="11"/>
        <v>⊕</v>
      </c>
    </row>
    <row r="160" spans="1:20" hidden="1" x14ac:dyDescent="0.25">
      <c r="A160" t="s">
        <v>14</v>
      </c>
      <c r="B160" t="s">
        <v>923</v>
      </c>
      <c r="C160" t="s">
        <v>924</v>
      </c>
      <c r="D160" t="s">
        <v>925</v>
      </c>
      <c r="E160" t="s">
        <v>18</v>
      </c>
      <c r="F160" t="s">
        <v>926</v>
      </c>
      <c r="H160" t="s">
        <v>20</v>
      </c>
      <c r="I160" t="s">
        <v>21</v>
      </c>
      <c r="J160" t="s">
        <v>927</v>
      </c>
      <c r="K160" t="s">
        <v>23</v>
      </c>
      <c r="L160" t="s">
        <v>24</v>
      </c>
      <c r="M160">
        <v>7</v>
      </c>
      <c r="N160" t="s">
        <v>928</v>
      </c>
      <c r="O160" t="e">
        <f>IF(C160="","",_xlfn.XLOOKUP(C160,'[1]Comercial Clientes 2024'!$C$2:$C$347,'[1]Comercial Clientes 2024'!$M$2:$M$347))</f>
        <v>#N/A</v>
      </c>
      <c r="P160" t="e">
        <f>IF(C160="","",_xlfn.XLOOKUP(C160,'[1]Comercial Clientes 2024'!$C$2:$C$347,'[1]Comercial Clientes 2024'!$L$2:$L$347))</f>
        <v>#N/A</v>
      </c>
      <c r="Q160" t="b">
        <f t="shared" si="8"/>
        <v>1</v>
      </c>
      <c r="R160" t="e">
        <f t="shared" si="9"/>
        <v>#N/A</v>
      </c>
      <c r="S160" t="e">
        <f t="shared" si="10"/>
        <v>#N/A</v>
      </c>
      <c r="T160" t="str">
        <f t="shared" si="11"/>
        <v>⊕</v>
      </c>
    </row>
    <row r="161" spans="1:20" hidden="1" x14ac:dyDescent="0.25">
      <c r="A161" t="s">
        <v>14</v>
      </c>
      <c r="B161" t="s">
        <v>929</v>
      </c>
      <c r="C161" t="s">
        <v>930</v>
      </c>
      <c r="D161" t="s">
        <v>931</v>
      </c>
      <c r="E161" t="s">
        <v>38</v>
      </c>
      <c r="F161" t="s">
        <v>932</v>
      </c>
      <c r="H161" t="s">
        <v>20</v>
      </c>
      <c r="I161" t="s">
        <v>21</v>
      </c>
      <c r="J161" t="s">
        <v>933</v>
      </c>
      <c r="K161" t="s">
        <v>3557</v>
      </c>
      <c r="L161" t="s">
        <v>3550</v>
      </c>
      <c r="M161">
        <v>7</v>
      </c>
      <c r="N161" t="s">
        <v>934</v>
      </c>
      <c r="O161" t="str">
        <f>IF(C161="","",_xlfn.XLOOKUP(C161,'[1]Comercial Clientes 2024'!$C$2:$C$347,'[1]Comercial Clientes 2024'!$M$2:$M$347))</f>
        <v>6 | No Avanzó</v>
      </c>
      <c r="P161" t="str">
        <f>IF(C161="","",_xlfn.XLOOKUP(C161,'[1]Comercial Clientes 2024'!$C$2:$C$347,'[1]Comercial Clientes 2024'!$L$2:$L$347))</f>
        <v>▼</v>
      </c>
      <c r="Q161" t="b">
        <f t="shared" si="8"/>
        <v>0</v>
      </c>
      <c r="R161" t="b">
        <f t="shared" si="9"/>
        <v>0</v>
      </c>
      <c r="S161" t="str">
        <f t="shared" si="10"/>
        <v>▼</v>
      </c>
      <c r="T161" t="str">
        <f t="shared" si="11"/>
        <v>▼</v>
      </c>
    </row>
    <row r="162" spans="1:20" hidden="1" x14ac:dyDescent="0.25">
      <c r="A162" t="s">
        <v>14</v>
      </c>
      <c r="B162" t="s">
        <v>935</v>
      </c>
      <c r="C162" t="s">
        <v>936</v>
      </c>
      <c r="D162" t="s">
        <v>937</v>
      </c>
      <c r="E162" t="s">
        <v>18</v>
      </c>
      <c r="F162" t="s">
        <v>938</v>
      </c>
      <c r="H162" t="s">
        <v>20</v>
      </c>
      <c r="I162" t="s">
        <v>21</v>
      </c>
      <c r="J162" t="s">
        <v>939</v>
      </c>
      <c r="K162" t="s">
        <v>23</v>
      </c>
      <c r="L162" t="s">
        <v>24</v>
      </c>
      <c r="M162">
        <v>7</v>
      </c>
      <c r="N162" t="s">
        <v>940</v>
      </c>
      <c r="O162" t="e">
        <f>IF(C162="","",_xlfn.XLOOKUP(C162,'[1]Comercial Clientes 2024'!$C$2:$C$347,'[1]Comercial Clientes 2024'!$M$2:$M$347))</f>
        <v>#N/A</v>
      </c>
      <c r="P162" t="e">
        <f>IF(C162="","",_xlfn.XLOOKUP(C162,'[1]Comercial Clientes 2024'!$C$2:$C$347,'[1]Comercial Clientes 2024'!$L$2:$L$347))</f>
        <v>#N/A</v>
      </c>
      <c r="Q162" t="b">
        <f t="shared" si="8"/>
        <v>1</v>
      </c>
      <c r="R162" t="e">
        <f t="shared" si="9"/>
        <v>#N/A</v>
      </c>
      <c r="S162" t="e">
        <f t="shared" si="10"/>
        <v>#N/A</v>
      </c>
      <c r="T162" t="str">
        <f t="shared" si="11"/>
        <v>⊕</v>
      </c>
    </row>
    <row r="163" spans="1:20" hidden="1" x14ac:dyDescent="0.25">
      <c r="A163" t="s">
        <v>14</v>
      </c>
      <c r="B163" t="s">
        <v>941</v>
      </c>
      <c r="C163" t="s">
        <v>942</v>
      </c>
      <c r="D163" t="s">
        <v>943</v>
      </c>
      <c r="E163" t="s">
        <v>18</v>
      </c>
      <c r="F163" t="s">
        <v>944</v>
      </c>
      <c r="H163" t="s">
        <v>20</v>
      </c>
      <c r="I163" t="s">
        <v>21</v>
      </c>
      <c r="J163" t="s">
        <v>945</v>
      </c>
      <c r="K163" t="s">
        <v>3557</v>
      </c>
      <c r="L163" t="s">
        <v>3550</v>
      </c>
      <c r="M163">
        <v>7</v>
      </c>
      <c r="N163" t="s">
        <v>946</v>
      </c>
      <c r="O163" t="str">
        <f>IF(C163="","",_xlfn.XLOOKUP(C163,'[1]Comercial Clientes 2024'!$C$2:$C$347,'[1]Comercial Clientes 2024'!$M$2:$M$347))</f>
        <v>6 | No Avanzó</v>
      </c>
      <c r="P163" t="str">
        <f>IF(C163="","",_xlfn.XLOOKUP(C163,'[1]Comercial Clientes 2024'!$C$2:$C$347,'[1]Comercial Clientes 2024'!$L$2:$L$347))</f>
        <v>▼</v>
      </c>
      <c r="Q163" t="b">
        <f t="shared" si="8"/>
        <v>0</v>
      </c>
      <c r="R163" t="b">
        <f t="shared" si="9"/>
        <v>0</v>
      </c>
      <c r="S163" t="str">
        <f t="shared" si="10"/>
        <v>▼</v>
      </c>
      <c r="T163" t="str">
        <f t="shared" si="11"/>
        <v>▼</v>
      </c>
    </row>
    <row r="164" spans="1:20" hidden="1" x14ac:dyDescent="0.25">
      <c r="A164" t="s">
        <v>14</v>
      </c>
      <c r="B164" t="s">
        <v>947</v>
      </c>
      <c r="C164" t="s">
        <v>948</v>
      </c>
      <c r="D164" t="s">
        <v>949</v>
      </c>
      <c r="E164" t="s">
        <v>18</v>
      </c>
      <c r="F164" t="s">
        <v>950</v>
      </c>
      <c r="H164" t="s">
        <v>20</v>
      </c>
      <c r="I164" t="s">
        <v>21</v>
      </c>
      <c r="J164" t="s">
        <v>951</v>
      </c>
      <c r="K164" t="s">
        <v>3557</v>
      </c>
      <c r="L164" t="s">
        <v>3550</v>
      </c>
      <c r="M164">
        <v>7</v>
      </c>
      <c r="N164" t="s">
        <v>952</v>
      </c>
      <c r="O164" t="str">
        <f>IF(C164="","",_xlfn.XLOOKUP(C164,'[1]Comercial Clientes 2024'!$C$2:$C$347,'[1]Comercial Clientes 2024'!$M$2:$M$347))</f>
        <v>6 | No Avanzó</v>
      </c>
      <c r="P164" t="str">
        <f>IF(C164="","",_xlfn.XLOOKUP(C164,'[1]Comercial Clientes 2024'!$C$2:$C$347,'[1]Comercial Clientes 2024'!$L$2:$L$347))</f>
        <v>▼</v>
      </c>
      <c r="Q164" t="b">
        <f t="shared" si="8"/>
        <v>0</v>
      </c>
      <c r="R164" t="b">
        <f t="shared" si="9"/>
        <v>0</v>
      </c>
      <c r="S164" t="str">
        <f t="shared" si="10"/>
        <v>▼</v>
      </c>
      <c r="T164" t="str">
        <f t="shared" si="11"/>
        <v>▼</v>
      </c>
    </row>
    <row r="165" spans="1:20" hidden="1" x14ac:dyDescent="0.25">
      <c r="A165" t="s">
        <v>14</v>
      </c>
      <c r="B165" t="s">
        <v>953</v>
      </c>
      <c r="C165" t="s">
        <v>954</v>
      </c>
      <c r="D165" t="s">
        <v>955</v>
      </c>
      <c r="E165" t="s">
        <v>18</v>
      </c>
      <c r="F165" t="s">
        <v>956</v>
      </c>
      <c r="H165" t="s">
        <v>20</v>
      </c>
      <c r="I165" t="s">
        <v>21</v>
      </c>
      <c r="J165" t="s">
        <v>957</v>
      </c>
      <c r="K165" t="s">
        <v>3557</v>
      </c>
      <c r="L165" t="s">
        <v>3550</v>
      </c>
      <c r="M165">
        <v>7</v>
      </c>
      <c r="N165" t="s">
        <v>958</v>
      </c>
      <c r="O165" t="str">
        <f>IF(C165="","",_xlfn.XLOOKUP(C165,'[1]Comercial Clientes 2024'!$C$2:$C$347,'[1]Comercial Clientes 2024'!$M$2:$M$347))</f>
        <v>6 | No Avanzó</v>
      </c>
      <c r="P165" t="str">
        <f>IF(C165="","",_xlfn.XLOOKUP(C165,'[1]Comercial Clientes 2024'!$C$2:$C$347,'[1]Comercial Clientes 2024'!$L$2:$L$347))</f>
        <v>▼</v>
      </c>
      <c r="Q165" t="b">
        <f t="shared" si="8"/>
        <v>0</v>
      </c>
      <c r="R165" t="b">
        <f t="shared" si="9"/>
        <v>0</v>
      </c>
      <c r="S165" t="str">
        <f t="shared" si="10"/>
        <v>▼</v>
      </c>
      <c r="T165" t="str">
        <f t="shared" si="11"/>
        <v>▼</v>
      </c>
    </row>
    <row r="166" spans="1:20" hidden="1" x14ac:dyDescent="0.25">
      <c r="A166" t="s">
        <v>14</v>
      </c>
      <c r="B166" t="s">
        <v>959</v>
      </c>
      <c r="C166" t="s">
        <v>960</v>
      </c>
      <c r="D166" t="s">
        <v>961</v>
      </c>
      <c r="E166" t="s">
        <v>18</v>
      </c>
      <c r="F166" t="s">
        <v>962</v>
      </c>
      <c r="H166" t="s">
        <v>20</v>
      </c>
      <c r="I166" t="s">
        <v>21</v>
      </c>
      <c r="J166" t="s">
        <v>963</v>
      </c>
      <c r="K166" t="s">
        <v>3557</v>
      </c>
      <c r="L166" t="s">
        <v>3550</v>
      </c>
      <c r="M166">
        <v>7</v>
      </c>
      <c r="N166" t="s">
        <v>964</v>
      </c>
      <c r="O166" t="str">
        <f>IF(C166="","",_xlfn.XLOOKUP(C166,'[1]Comercial Clientes 2024'!$C$2:$C$347,'[1]Comercial Clientes 2024'!$M$2:$M$347))</f>
        <v>6 | No Avanzó</v>
      </c>
      <c r="P166" t="str">
        <f>IF(C166="","",_xlfn.XLOOKUP(C166,'[1]Comercial Clientes 2024'!$C$2:$C$347,'[1]Comercial Clientes 2024'!$L$2:$L$347))</f>
        <v>▼</v>
      </c>
      <c r="Q166" t="b">
        <f t="shared" si="8"/>
        <v>0</v>
      </c>
      <c r="R166" t="b">
        <f t="shared" si="9"/>
        <v>0</v>
      </c>
      <c r="S166" t="str">
        <f t="shared" si="10"/>
        <v>▼</v>
      </c>
      <c r="T166" t="str">
        <f t="shared" si="11"/>
        <v>▼</v>
      </c>
    </row>
    <row r="167" spans="1:20" hidden="1" x14ac:dyDescent="0.25">
      <c r="A167" t="s">
        <v>14</v>
      </c>
      <c r="B167" t="s">
        <v>965</v>
      </c>
      <c r="C167" t="s">
        <v>966</v>
      </c>
      <c r="D167" t="s">
        <v>967</v>
      </c>
      <c r="E167" t="s">
        <v>18</v>
      </c>
      <c r="F167" t="s">
        <v>968</v>
      </c>
      <c r="H167" t="s">
        <v>20</v>
      </c>
      <c r="I167" t="s">
        <v>21</v>
      </c>
      <c r="J167" t="s">
        <v>969</v>
      </c>
      <c r="K167" t="s">
        <v>3557</v>
      </c>
      <c r="L167" t="s">
        <v>3550</v>
      </c>
      <c r="M167">
        <v>7</v>
      </c>
      <c r="N167" t="s">
        <v>970</v>
      </c>
      <c r="O167" t="str">
        <f>IF(C167="","",_xlfn.XLOOKUP(C167,'[1]Comercial Clientes 2024'!$C$2:$C$347,'[1]Comercial Clientes 2024'!$M$2:$M$347))</f>
        <v>6 | No Avanzó</v>
      </c>
      <c r="P167" t="str">
        <f>IF(C167="","",_xlfn.XLOOKUP(C167,'[1]Comercial Clientes 2024'!$C$2:$C$347,'[1]Comercial Clientes 2024'!$L$2:$L$347))</f>
        <v>▼</v>
      </c>
      <c r="Q167" t="b">
        <f t="shared" si="8"/>
        <v>0</v>
      </c>
      <c r="R167" t="b">
        <f t="shared" si="9"/>
        <v>0</v>
      </c>
      <c r="S167" t="str">
        <f t="shared" si="10"/>
        <v>▼</v>
      </c>
      <c r="T167" t="str">
        <f t="shared" si="11"/>
        <v>▼</v>
      </c>
    </row>
    <row r="168" spans="1:20" hidden="1" x14ac:dyDescent="0.25">
      <c r="A168" t="s">
        <v>14</v>
      </c>
      <c r="B168" t="s">
        <v>971</v>
      </c>
      <c r="C168" t="s">
        <v>972</v>
      </c>
      <c r="D168" t="s">
        <v>472</v>
      </c>
      <c r="E168" t="s">
        <v>18</v>
      </c>
      <c r="F168" t="s">
        <v>973</v>
      </c>
      <c r="H168" t="s">
        <v>20</v>
      </c>
      <c r="I168" t="s">
        <v>21</v>
      </c>
      <c r="J168" t="s">
        <v>974</v>
      </c>
      <c r="K168" t="s">
        <v>23</v>
      </c>
      <c r="L168" t="s">
        <v>24</v>
      </c>
      <c r="M168">
        <v>7</v>
      </c>
      <c r="N168" t="s">
        <v>975</v>
      </c>
      <c r="O168" t="e">
        <f>IF(C168="","",_xlfn.XLOOKUP(C168,'[1]Comercial Clientes 2024'!$C$2:$C$347,'[1]Comercial Clientes 2024'!$M$2:$M$347))</f>
        <v>#N/A</v>
      </c>
      <c r="P168" t="e">
        <f>IF(C168="","",_xlfn.XLOOKUP(C168,'[1]Comercial Clientes 2024'!$C$2:$C$347,'[1]Comercial Clientes 2024'!$L$2:$L$347))</f>
        <v>#N/A</v>
      </c>
      <c r="Q168" t="b">
        <f t="shared" si="8"/>
        <v>1</v>
      </c>
      <c r="R168" t="e">
        <f t="shared" si="9"/>
        <v>#N/A</v>
      </c>
      <c r="S168" t="e">
        <f t="shared" si="10"/>
        <v>#N/A</v>
      </c>
      <c r="T168" t="str">
        <f t="shared" si="11"/>
        <v>⊕</v>
      </c>
    </row>
    <row r="169" spans="1:20" hidden="1" x14ac:dyDescent="0.25">
      <c r="A169" t="s">
        <v>14</v>
      </c>
      <c r="B169" t="s">
        <v>976</v>
      </c>
      <c r="C169" t="s">
        <v>977</v>
      </c>
      <c r="D169" t="s">
        <v>978</v>
      </c>
      <c r="E169" t="s">
        <v>18</v>
      </c>
      <c r="F169" t="s">
        <v>979</v>
      </c>
      <c r="H169" t="s">
        <v>20</v>
      </c>
      <c r="I169" t="s">
        <v>21</v>
      </c>
      <c r="J169" t="s">
        <v>980</v>
      </c>
      <c r="K169" t="s">
        <v>23</v>
      </c>
      <c r="L169" t="s">
        <v>24</v>
      </c>
      <c r="M169">
        <v>7</v>
      </c>
      <c r="N169" t="s">
        <v>981</v>
      </c>
      <c r="O169" t="e">
        <f>IF(C169="","",_xlfn.XLOOKUP(C169,'[1]Comercial Clientes 2024'!$C$2:$C$347,'[1]Comercial Clientes 2024'!$M$2:$M$347))</f>
        <v>#N/A</v>
      </c>
      <c r="P169" t="e">
        <f>IF(C169="","",_xlfn.XLOOKUP(C169,'[1]Comercial Clientes 2024'!$C$2:$C$347,'[1]Comercial Clientes 2024'!$L$2:$L$347))</f>
        <v>#N/A</v>
      </c>
      <c r="Q169" t="b">
        <f t="shared" si="8"/>
        <v>1</v>
      </c>
      <c r="R169" t="e">
        <f t="shared" si="9"/>
        <v>#N/A</v>
      </c>
      <c r="S169" t="e">
        <f t="shared" si="10"/>
        <v>#N/A</v>
      </c>
      <c r="T169" t="str">
        <f t="shared" si="11"/>
        <v>⊕</v>
      </c>
    </row>
    <row r="170" spans="1:20" hidden="1" x14ac:dyDescent="0.25">
      <c r="A170" t="s">
        <v>14</v>
      </c>
      <c r="B170" t="s">
        <v>982</v>
      </c>
      <c r="C170" t="s">
        <v>983</v>
      </c>
      <c r="D170" t="s">
        <v>984</v>
      </c>
      <c r="E170" t="s">
        <v>18</v>
      </c>
      <c r="F170" t="s">
        <v>985</v>
      </c>
      <c r="H170" t="s">
        <v>20</v>
      </c>
      <c r="I170" t="s">
        <v>21</v>
      </c>
      <c r="J170" t="s">
        <v>986</v>
      </c>
      <c r="K170" t="s">
        <v>3557</v>
      </c>
      <c r="L170" t="s">
        <v>3550</v>
      </c>
      <c r="M170">
        <v>7</v>
      </c>
      <c r="N170" t="s">
        <v>987</v>
      </c>
      <c r="O170" t="str">
        <f>IF(C170="","",_xlfn.XLOOKUP(C170,'[1]Comercial Clientes 2024'!$C$2:$C$347,'[1]Comercial Clientes 2024'!$M$2:$M$347))</f>
        <v>6 | No Avanzó</v>
      </c>
      <c r="P170" t="str">
        <f>IF(C170="","",_xlfn.XLOOKUP(C170,'[1]Comercial Clientes 2024'!$C$2:$C$347,'[1]Comercial Clientes 2024'!$L$2:$L$347))</f>
        <v>▼</v>
      </c>
      <c r="Q170" t="b">
        <f t="shared" si="8"/>
        <v>0</v>
      </c>
      <c r="R170" t="b">
        <f t="shared" si="9"/>
        <v>0</v>
      </c>
      <c r="S170" t="str">
        <f t="shared" si="10"/>
        <v>▼</v>
      </c>
      <c r="T170" t="str">
        <f t="shared" si="11"/>
        <v>▼</v>
      </c>
    </row>
    <row r="171" spans="1:20" hidden="1" x14ac:dyDescent="0.25">
      <c r="A171" t="s">
        <v>14</v>
      </c>
      <c r="B171" t="s">
        <v>988</v>
      </c>
      <c r="C171" t="s">
        <v>989</v>
      </c>
      <c r="D171" t="s">
        <v>990</v>
      </c>
      <c r="E171" t="s">
        <v>18</v>
      </c>
      <c r="F171" t="s">
        <v>991</v>
      </c>
      <c r="H171" t="s">
        <v>20</v>
      </c>
      <c r="I171" t="s">
        <v>21</v>
      </c>
      <c r="J171" t="s">
        <v>992</v>
      </c>
      <c r="K171" t="s">
        <v>3557</v>
      </c>
      <c r="L171" t="s">
        <v>3550</v>
      </c>
      <c r="M171">
        <v>7</v>
      </c>
      <c r="N171" t="s">
        <v>993</v>
      </c>
      <c r="O171" t="str">
        <f>IF(C171="","",_xlfn.XLOOKUP(C171,'[1]Comercial Clientes 2024'!$C$2:$C$347,'[1]Comercial Clientes 2024'!$M$2:$M$347))</f>
        <v>6 | No Avanzó</v>
      </c>
      <c r="P171" t="str">
        <f>IF(C171="","",_xlfn.XLOOKUP(C171,'[1]Comercial Clientes 2024'!$C$2:$C$347,'[1]Comercial Clientes 2024'!$L$2:$L$347))</f>
        <v>▼</v>
      </c>
      <c r="Q171" t="b">
        <f t="shared" si="8"/>
        <v>0</v>
      </c>
      <c r="R171" t="b">
        <f t="shared" si="9"/>
        <v>0</v>
      </c>
      <c r="S171" t="str">
        <f t="shared" si="10"/>
        <v>▼</v>
      </c>
      <c r="T171" t="str">
        <f t="shared" si="11"/>
        <v>▼</v>
      </c>
    </row>
    <row r="172" spans="1:20" hidden="1" x14ac:dyDescent="0.25">
      <c r="A172" t="s">
        <v>14</v>
      </c>
      <c r="B172" t="s">
        <v>994</v>
      </c>
      <c r="C172" t="s">
        <v>995</v>
      </c>
      <c r="D172" t="s">
        <v>996</v>
      </c>
      <c r="E172" t="s">
        <v>38</v>
      </c>
      <c r="F172" t="s">
        <v>997</v>
      </c>
      <c r="H172" t="s">
        <v>20</v>
      </c>
      <c r="I172" t="s">
        <v>21</v>
      </c>
      <c r="J172" t="s">
        <v>998</v>
      </c>
      <c r="K172" t="s">
        <v>23</v>
      </c>
      <c r="L172" t="s">
        <v>24</v>
      </c>
      <c r="M172">
        <v>7</v>
      </c>
      <c r="N172" t="s">
        <v>999</v>
      </c>
      <c r="O172" t="e">
        <f>IF(C172="","",_xlfn.XLOOKUP(C172,'[1]Comercial Clientes 2024'!$C$2:$C$347,'[1]Comercial Clientes 2024'!$M$2:$M$347))</f>
        <v>#N/A</v>
      </c>
      <c r="P172" t="e">
        <f>IF(C172="","",_xlfn.XLOOKUP(C172,'[1]Comercial Clientes 2024'!$C$2:$C$347,'[1]Comercial Clientes 2024'!$L$2:$L$347))</f>
        <v>#N/A</v>
      </c>
      <c r="Q172" t="b">
        <f t="shared" si="8"/>
        <v>1</v>
      </c>
      <c r="R172" t="e">
        <f t="shared" si="9"/>
        <v>#N/A</v>
      </c>
      <c r="S172" t="e">
        <f t="shared" si="10"/>
        <v>#N/A</v>
      </c>
      <c r="T172" t="str">
        <f t="shared" si="11"/>
        <v>⊕</v>
      </c>
    </row>
    <row r="173" spans="1:20" hidden="1" x14ac:dyDescent="0.25">
      <c r="A173" t="s">
        <v>14</v>
      </c>
      <c r="B173" t="s">
        <v>1000</v>
      </c>
      <c r="C173" t="s">
        <v>1001</v>
      </c>
      <c r="D173" t="s">
        <v>1002</v>
      </c>
      <c r="E173" t="s">
        <v>18</v>
      </c>
      <c r="F173" t="s">
        <v>1003</v>
      </c>
      <c r="H173" t="s">
        <v>20</v>
      </c>
      <c r="I173" t="s">
        <v>21</v>
      </c>
      <c r="J173" t="s">
        <v>1004</v>
      </c>
      <c r="K173" t="s">
        <v>3558</v>
      </c>
      <c r="L173" t="s">
        <v>3551</v>
      </c>
      <c r="M173">
        <v>7</v>
      </c>
      <c r="N173" t="s">
        <v>1005</v>
      </c>
      <c r="O173" t="str">
        <f>IF(C173="","",_xlfn.XLOOKUP(C173,'[1]Comercial Clientes 2024'!$C$2:$C$347,'[1]Comercial Clientes 2024'!$M$2:$M$347))</f>
        <v>7 | No Viable</v>
      </c>
      <c r="P173" t="str">
        <f>IF(C173="","",_xlfn.XLOOKUP(C173,'[1]Comercial Clientes 2024'!$C$2:$C$347,'[1]Comercial Clientes 2024'!$L$2:$L$347))</f>
        <v>×</v>
      </c>
      <c r="Q173" t="b">
        <f t="shared" si="8"/>
        <v>0</v>
      </c>
      <c r="R173" t="b">
        <f t="shared" si="9"/>
        <v>0</v>
      </c>
      <c r="S173" t="str">
        <f t="shared" si="10"/>
        <v>×</v>
      </c>
      <c r="T173" t="str">
        <f t="shared" si="11"/>
        <v>×</v>
      </c>
    </row>
    <row r="174" spans="1:20" hidden="1" x14ac:dyDescent="0.25">
      <c r="A174" t="s">
        <v>14</v>
      </c>
      <c r="B174" t="s">
        <v>1006</v>
      </c>
      <c r="C174" t="s">
        <v>1007</v>
      </c>
      <c r="D174" t="s">
        <v>1008</v>
      </c>
      <c r="E174" t="s">
        <v>18</v>
      </c>
      <c r="F174" t="s">
        <v>1009</v>
      </c>
      <c r="H174" t="s">
        <v>20</v>
      </c>
      <c r="I174" t="s">
        <v>21</v>
      </c>
      <c r="J174" t="s">
        <v>1010</v>
      </c>
      <c r="K174" t="s">
        <v>3557</v>
      </c>
      <c r="L174" t="s">
        <v>3550</v>
      </c>
      <c r="M174">
        <v>7</v>
      </c>
      <c r="N174" t="s">
        <v>1011</v>
      </c>
      <c r="O174" t="str">
        <f>IF(C174="","",_xlfn.XLOOKUP(C174,'[1]Comercial Clientes 2024'!$C$2:$C$347,'[1]Comercial Clientes 2024'!$M$2:$M$347))</f>
        <v>6 | No Avanzó</v>
      </c>
      <c r="P174" t="str">
        <f>IF(C174="","",_xlfn.XLOOKUP(C174,'[1]Comercial Clientes 2024'!$C$2:$C$347,'[1]Comercial Clientes 2024'!$L$2:$L$347))</f>
        <v>▼</v>
      </c>
      <c r="Q174" t="b">
        <f t="shared" si="8"/>
        <v>0</v>
      </c>
      <c r="R174" t="b">
        <f t="shared" si="9"/>
        <v>0</v>
      </c>
      <c r="S174" t="str">
        <f t="shared" si="10"/>
        <v>▼</v>
      </c>
      <c r="T174" t="str">
        <f t="shared" si="11"/>
        <v>▼</v>
      </c>
    </row>
    <row r="175" spans="1:20" hidden="1" x14ac:dyDescent="0.25">
      <c r="A175" t="s">
        <v>14</v>
      </c>
      <c r="B175" t="s">
        <v>1012</v>
      </c>
      <c r="C175" t="s">
        <v>1013</v>
      </c>
      <c r="D175" t="s">
        <v>1014</v>
      </c>
      <c r="E175" t="s">
        <v>18</v>
      </c>
      <c r="F175" t="s">
        <v>1015</v>
      </c>
      <c r="H175" t="s">
        <v>20</v>
      </c>
      <c r="I175" t="s">
        <v>21</v>
      </c>
      <c r="J175" t="s">
        <v>1016</v>
      </c>
      <c r="K175" t="s">
        <v>23</v>
      </c>
      <c r="L175" t="s">
        <v>24</v>
      </c>
      <c r="M175">
        <v>7</v>
      </c>
      <c r="N175" t="s">
        <v>1017</v>
      </c>
      <c r="O175" t="e">
        <f>IF(C175="","",_xlfn.XLOOKUP(C175,'[1]Comercial Clientes 2024'!$C$2:$C$347,'[1]Comercial Clientes 2024'!$M$2:$M$347))</f>
        <v>#N/A</v>
      </c>
      <c r="P175" t="e">
        <f>IF(C175="","",_xlfn.XLOOKUP(C175,'[1]Comercial Clientes 2024'!$C$2:$C$347,'[1]Comercial Clientes 2024'!$L$2:$L$347))</f>
        <v>#N/A</v>
      </c>
      <c r="Q175" t="b">
        <f t="shared" si="8"/>
        <v>1</v>
      </c>
      <c r="R175" t="e">
        <f t="shared" si="9"/>
        <v>#N/A</v>
      </c>
      <c r="S175" t="e">
        <f t="shared" si="10"/>
        <v>#N/A</v>
      </c>
      <c r="T175" t="str">
        <f t="shared" si="11"/>
        <v>⊕</v>
      </c>
    </row>
    <row r="176" spans="1:20" hidden="1" x14ac:dyDescent="0.25">
      <c r="A176" t="s">
        <v>14</v>
      </c>
      <c r="B176" t="s">
        <v>1018</v>
      </c>
      <c r="C176" t="s">
        <v>1019</v>
      </c>
      <c r="D176" t="s">
        <v>1020</v>
      </c>
      <c r="E176" t="s">
        <v>18</v>
      </c>
      <c r="F176" t="s">
        <v>1021</v>
      </c>
      <c r="H176" t="s">
        <v>20</v>
      </c>
      <c r="I176" t="s">
        <v>21</v>
      </c>
      <c r="J176" t="s">
        <v>1022</v>
      </c>
      <c r="K176" t="s">
        <v>23</v>
      </c>
      <c r="L176" t="s">
        <v>24</v>
      </c>
      <c r="M176">
        <v>7</v>
      </c>
      <c r="N176" t="s">
        <v>1023</v>
      </c>
      <c r="O176" t="e">
        <f>IF(C176="","",_xlfn.XLOOKUP(C176,'[1]Comercial Clientes 2024'!$C$2:$C$347,'[1]Comercial Clientes 2024'!$M$2:$M$347))</f>
        <v>#N/A</v>
      </c>
      <c r="P176" t="e">
        <f>IF(C176="","",_xlfn.XLOOKUP(C176,'[1]Comercial Clientes 2024'!$C$2:$C$347,'[1]Comercial Clientes 2024'!$L$2:$L$347))</f>
        <v>#N/A</v>
      </c>
      <c r="Q176" t="b">
        <f t="shared" si="8"/>
        <v>1</v>
      </c>
      <c r="R176" t="e">
        <f t="shared" si="9"/>
        <v>#N/A</v>
      </c>
      <c r="S176" t="e">
        <f t="shared" si="10"/>
        <v>#N/A</v>
      </c>
      <c r="T176" t="str">
        <f t="shared" si="11"/>
        <v>⊕</v>
      </c>
    </row>
    <row r="177" spans="1:20" hidden="1" x14ac:dyDescent="0.25">
      <c r="A177" t="s">
        <v>14</v>
      </c>
      <c r="B177" t="s">
        <v>1024</v>
      </c>
      <c r="C177" t="s">
        <v>1025</v>
      </c>
      <c r="D177" t="s">
        <v>1026</v>
      </c>
      <c r="E177" t="s">
        <v>18</v>
      </c>
      <c r="F177" t="s">
        <v>1027</v>
      </c>
      <c r="H177" t="s">
        <v>20</v>
      </c>
      <c r="I177" t="s">
        <v>21</v>
      </c>
      <c r="J177" t="s">
        <v>1028</v>
      </c>
      <c r="K177" t="s">
        <v>3557</v>
      </c>
      <c r="L177" t="s">
        <v>3550</v>
      </c>
      <c r="M177">
        <v>7</v>
      </c>
      <c r="N177" t="s">
        <v>1029</v>
      </c>
      <c r="O177" t="str">
        <f>IF(C177="","",_xlfn.XLOOKUP(C177,'[1]Comercial Clientes 2024'!$C$2:$C$347,'[1]Comercial Clientes 2024'!$M$2:$M$347))</f>
        <v>6 | No Avanzó</v>
      </c>
      <c r="P177" t="str">
        <f>IF(C177="","",_xlfn.XLOOKUP(C177,'[1]Comercial Clientes 2024'!$C$2:$C$347,'[1]Comercial Clientes 2024'!$L$2:$L$347))</f>
        <v>▼</v>
      </c>
      <c r="Q177" t="b">
        <f t="shared" si="8"/>
        <v>0</v>
      </c>
      <c r="R177" t="b">
        <f t="shared" si="9"/>
        <v>0</v>
      </c>
      <c r="S177" t="str">
        <f t="shared" si="10"/>
        <v>▼</v>
      </c>
      <c r="T177" t="str">
        <f t="shared" si="11"/>
        <v>▼</v>
      </c>
    </row>
    <row r="178" spans="1:20" hidden="1" x14ac:dyDescent="0.25">
      <c r="A178" t="s">
        <v>14</v>
      </c>
      <c r="B178" t="s">
        <v>1030</v>
      </c>
      <c r="C178" t="s">
        <v>622</v>
      </c>
      <c r="D178" t="s">
        <v>623</v>
      </c>
      <c r="E178" t="s">
        <v>18</v>
      </c>
      <c r="F178" t="s">
        <v>624</v>
      </c>
      <c r="H178" t="s">
        <v>20</v>
      </c>
      <c r="I178" t="s">
        <v>21</v>
      </c>
      <c r="J178" t="s">
        <v>1031</v>
      </c>
      <c r="K178" t="s">
        <v>3557</v>
      </c>
      <c r="L178" t="s">
        <v>3550</v>
      </c>
      <c r="M178">
        <v>7</v>
      </c>
      <c r="N178" t="s">
        <v>1032</v>
      </c>
      <c r="O178" t="str">
        <f>IF(C178="","",_xlfn.XLOOKUP(C178,'[1]Comercial Clientes 2024'!$C$2:$C$347,'[1]Comercial Clientes 2024'!$M$2:$M$347))</f>
        <v>6 | No Avanzó</v>
      </c>
      <c r="P178" t="str">
        <f>IF(C178="","",_xlfn.XLOOKUP(C178,'[1]Comercial Clientes 2024'!$C$2:$C$347,'[1]Comercial Clientes 2024'!$L$2:$L$347))</f>
        <v>▼</v>
      </c>
      <c r="Q178" t="b">
        <f t="shared" si="8"/>
        <v>0</v>
      </c>
      <c r="R178" t="b">
        <f t="shared" si="9"/>
        <v>0</v>
      </c>
      <c r="S178" t="str">
        <f t="shared" si="10"/>
        <v>▼</v>
      </c>
      <c r="T178" t="str">
        <f t="shared" si="11"/>
        <v>▼</v>
      </c>
    </row>
    <row r="179" spans="1:20" hidden="1" x14ac:dyDescent="0.25">
      <c r="A179" t="s">
        <v>14</v>
      </c>
      <c r="B179" t="s">
        <v>1033</v>
      </c>
      <c r="C179" t="s">
        <v>1034</v>
      </c>
      <c r="D179" t="s">
        <v>1035</v>
      </c>
      <c r="E179" t="s">
        <v>18</v>
      </c>
      <c r="F179" t="s">
        <v>1036</v>
      </c>
      <c r="H179" t="s">
        <v>20</v>
      </c>
      <c r="I179" t="s">
        <v>21</v>
      </c>
      <c r="J179" t="s">
        <v>1037</v>
      </c>
      <c r="K179" t="s">
        <v>3557</v>
      </c>
      <c r="L179" t="s">
        <v>3550</v>
      </c>
      <c r="M179">
        <v>7</v>
      </c>
      <c r="N179" t="s">
        <v>1038</v>
      </c>
      <c r="O179" t="str">
        <f>IF(C179="","",_xlfn.XLOOKUP(C179,'[1]Comercial Clientes 2024'!$C$2:$C$347,'[1]Comercial Clientes 2024'!$M$2:$M$347))</f>
        <v>6 | No Avanzó</v>
      </c>
      <c r="P179" t="str">
        <f>IF(C179="","",_xlfn.XLOOKUP(C179,'[1]Comercial Clientes 2024'!$C$2:$C$347,'[1]Comercial Clientes 2024'!$L$2:$L$347))</f>
        <v>▼</v>
      </c>
      <c r="Q179" t="b">
        <f t="shared" si="8"/>
        <v>0</v>
      </c>
      <c r="R179" t="b">
        <f t="shared" si="9"/>
        <v>0</v>
      </c>
      <c r="S179" t="str">
        <f t="shared" si="10"/>
        <v>▼</v>
      </c>
      <c r="T179" t="str">
        <f t="shared" si="11"/>
        <v>▼</v>
      </c>
    </row>
    <row r="180" spans="1:20" hidden="1" x14ac:dyDescent="0.25">
      <c r="A180" t="s">
        <v>14</v>
      </c>
      <c r="B180" t="s">
        <v>1039</v>
      </c>
      <c r="C180" t="s">
        <v>1040</v>
      </c>
      <c r="D180" t="s">
        <v>1041</v>
      </c>
      <c r="E180" t="s">
        <v>18</v>
      </c>
      <c r="F180" t="s">
        <v>1042</v>
      </c>
      <c r="H180" t="s">
        <v>20</v>
      </c>
      <c r="I180" t="s">
        <v>21</v>
      </c>
      <c r="J180" t="s">
        <v>1043</v>
      </c>
      <c r="K180" t="s">
        <v>3557</v>
      </c>
      <c r="L180" t="s">
        <v>3550</v>
      </c>
      <c r="M180">
        <v>7</v>
      </c>
      <c r="N180" t="s">
        <v>1044</v>
      </c>
      <c r="O180" t="str">
        <f>IF(C180="","",_xlfn.XLOOKUP(C180,'[1]Comercial Clientes 2024'!$C$2:$C$347,'[1]Comercial Clientes 2024'!$M$2:$M$347))</f>
        <v>6 | No Avanzó</v>
      </c>
      <c r="P180" t="str">
        <f>IF(C180="","",_xlfn.XLOOKUP(C180,'[1]Comercial Clientes 2024'!$C$2:$C$347,'[1]Comercial Clientes 2024'!$L$2:$L$347))</f>
        <v>▼</v>
      </c>
      <c r="Q180" t="b">
        <f t="shared" si="8"/>
        <v>0</v>
      </c>
      <c r="R180" t="b">
        <f t="shared" si="9"/>
        <v>0</v>
      </c>
      <c r="S180" t="str">
        <f t="shared" si="10"/>
        <v>▼</v>
      </c>
      <c r="T180" t="str">
        <f t="shared" si="11"/>
        <v>▼</v>
      </c>
    </row>
    <row r="181" spans="1:20" hidden="1" x14ac:dyDescent="0.25">
      <c r="A181" t="s">
        <v>14</v>
      </c>
      <c r="B181" t="s">
        <v>1045</v>
      </c>
      <c r="C181" t="s">
        <v>1046</v>
      </c>
      <c r="D181" t="s">
        <v>1047</v>
      </c>
      <c r="E181" t="s">
        <v>18</v>
      </c>
      <c r="F181" t="s">
        <v>1048</v>
      </c>
      <c r="H181" t="s">
        <v>20</v>
      </c>
      <c r="I181" t="s">
        <v>21</v>
      </c>
      <c r="J181" t="s">
        <v>1049</v>
      </c>
      <c r="K181" t="s">
        <v>3557</v>
      </c>
      <c r="L181" t="s">
        <v>3550</v>
      </c>
      <c r="M181">
        <v>7</v>
      </c>
      <c r="N181" t="s">
        <v>1050</v>
      </c>
      <c r="O181" t="str">
        <f>IF(C181="","",_xlfn.XLOOKUP(C181,'[1]Comercial Clientes 2024'!$C$2:$C$347,'[1]Comercial Clientes 2024'!$M$2:$M$347))</f>
        <v>6 | No Avanzó</v>
      </c>
      <c r="P181" t="str">
        <f>IF(C181="","",_xlfn.XLOOKUP(C181,'[1]Comercial Clientes 2024'!$C$2:$C$347,'[1]Comercial Clientes 2024'!$L$2:$L$347))</f>
        <v>▼</v>
      </c>
      <c r="Q181" t="b">
        <f t="shared" si="8"/>
        <v>0</v>
      </c>
      <c r="R181" t="b">
        <f t="shared" si="9"/>
        <v>0</v>
      </c>
      <c r="S181" t="str">
        <f t="shared" si="10"/>
        <v>▼</v>
      </c>
      <c r="T181" t="str">
        <f t="shared" si="11"/>
        <v>▼</v>
      </c>
    </row>
    <row r="182" spans="1:20" hidden="1" x14ac:dyDescent="0.25">
      <c r="A182" t="s">
        <v>14</v>
      </c>
      <c r="B182" t="s">
        <v>1051</v>
      </c>
      <c r="C182" t="s">
        <v>879</v>
      </c>
      <c r="D182" t="s">
        <v>1052</v>
      </c>
      <c r="E182" t="s">
        <v>38</v>
      </c>
      <c r="F182" t="s">
        <v>1053</v>
      </c>
      <c r="H182" t="s">
        <v>20</v>
      </c>
      <c r="I182" t="s">
        <v>21</v>
      </c>
      <c r="J182" t="s">
        <v>1054</v>
      </c>
      <c r="K182" t="s">
        <v>23</v>
      </c>
      <c r="L182" t="s">
        <v>24</v>
      </c>
      <c r="M182">
        <v>7</v>
      </c>
      <c r="N182" t="s">
        <v>1055</v>
      </c>
      <c r="O182" t="e">
        <f>IF(C182="","",_xlfn.XLOOKUP(C182,'[1]Comercial Clientes 2024'!$C$2:$C$347,'[1]Comercial Clientes 2024'!$M$2:$M$347))</f>
        <v>#N/A</v>
      </c>
      <c r="P182" t="e">
        <f>IF(C182="","",_xlfn.XLOOKUP(C182,'[1]Comercial Clientes 2024'!$C$2:$C$347,'[1]Comercial Clientes 2024'!$L$2:$L$347))</f>
        <v>#N/A</v>
      </c>
      <c r="Q182" t="b">
        <f t="shared" si="8"/>
        <v>1</v>
      </c>
      <c r="R182" t="e">
        <f t="shared" si="9"/>
        <v>#N/A</v>
      </c>
      <c r="S182" t="e">
        <f t="shared" si="10"/>
        <v>#N/A</v>
      </c>
      <c r="T182" t="str">
        <f t="shared" si="11"/>
        <v>⊕</v>
      </c>
    </row>
    <row r="183" spans="1:20" hidden="1" x14ac:dyDescent="0.25">
      <c r="A183" t="s">
        <v>14</v>
      </c>
      <c r="B183" t="s">
        <v>1056</v>
      </c>
      <c r="C183" t="s">
        <v>1057</v>
      </c>
      <c r="D183" t="s">
        <v>1058</v>
      </c>
      <c r="E183" t="s">
        <v>18</v>
      </c>
      <c r="F183" t="s">
        <v>1059</v>
      </c>
      <c r="H183" t="s">
        <v>20</v>
      </c>
      <c r="I183" t="s">
        <v>21</v>
      </c>
      <c r="J183" t="s">
        <v>1060</v>
      </c>
      <c r="K183" t="s">
        <v>3560</v>
      </c>
      <c r="L183" t="s">
        <v>3553</v>
      </c>
      <c r="M183">
        <v>7</v>
      </c>
      <c r="N183" t="s">
        <v>1061</v>
      </c>
      <c r="O183" t="str">
        <f>IF(C183="","",_xlfn.XLOOKUP(C183,'[1]Comercial Clientes 2024'!$C$2:$C$347,'[1]Comercial Clientes 2024'!$M$2:$M$347))</f>
        <v>2 | Cotizado</v>
      </c>
      <c r="P183" t="str">
        <f>IF(C183="","",_xlfn.XLOOKUP(C183,'[1]Comercial Clientes 2024'!$C$2:$C$347,'[1]Comercial Clientes 2024'!$L$2:$L$347))</f>
        <v>◑</v>
      </c>
      <c r="Q183" t="b">
        <f t="shared" si="8"/>
        <v>0</v>
      </c>
      <c r="R183" t="b">
        <f t="shared" si="9"/>
        <v>0</v>
      </c>
      <c r="S183" t="str">
        <f t="shared" si="10"/>
        <v>◑</v>
      </c>
      <c r="T183" t="str">
        <f t="shared" si="11"/>
        <v>◑</v>
      </c>
    </row>
    <row r="184" spans="1:20" hidden="1" x14ac:dyDescent="0.25">
      <c r="A184" t="s">
        <v>14</v>
      </c>
      <c r="B184" t="s">
        <v>1062</v>
      </c>
      <c r="C184" t="s">
        <v>1063</v>
      </c>
      <c r="D184" t="s">
        <v>1064</v>
      </c>
      <c r="E184" t="s">
        <v>18</v>
      </c>
      <c r="F184" t="s">
        <v>1065</v>
      </c>
      <c r="H184" t="s">
        <v>20</v>
      </c>
      <c r="I184" t="s">
        <v>21</v>
      </c>
      <c r="J184" t="s">
        <v>1066</v>
      </c>
      <c r="K184" t="s">
        <v>3558</v>
      </c>
      <c r="L184" t="s">
        <v>3551</v>
      </c>
      <c r="M184">
        <v>7</v>
      </c>
      <c r="N184" t="s">
        <v>1067</v>
      </c>
      <c r="O184" t="str">
        <f>IF(C184="","",_xlfn.XLOOKUP(C184,'[1]Comercial Clientes 2024'!$C$2:$C$347,'[1]Comercial Clientes 2024'!$M$2:$M$347))</f>
        <v>7 | No Viable</v>
      </c>
      <c r="P184" t="str">
        <f>IF(C184="","",_xlfn.XLOOKUP(C184,'[1]Comercial Clientes 2024'!$C$2:$C$347,'[1]Comercial Clientes 2024'!$L$2:$L$347))</f>
        <v>×</v>
      </c>
      <c r="Q184" t="b">
        <f t="shared" si="8"/>
        <v>0</v>
      </c>
      <c r="R184" t="b">
        <f t="shared" si="9"/>
        <v>0</v>
      </c>
      <c r="S184" t="str">
        <f t="shared" si="10"/>
        <v>×</v>
      </c>
      <c r="T184" t="str">
        <f t="shared" si="11"/>
        <v>×</v>
      </c>
    </row>
    <row r="185" spans="1:20" hidden="1" x14ac:dyDescent="0.25">
      <c r="A185" t="s">
        <v>14</v>
      </c>
      <c r="B185" t="s">
        <v>1068</v>
      </c>
      <c r="C185" t="s">
        <v>1069</v>
      </c>
      <c r="D185" t="s">
        <v>1070</v>
      </c>
      <c r="E185" t="s">
        <v>38</v>
      </c>
      <c r="F185" t="s">
        <v>1071</v>
      </c>
      <c r="H185" t="s">
        <v>20</v>
      </c>
      <c r="I185" t="s">
        <v>21</v>
      </c>
      <c r="J185" t="s">
        <v>1072</v>
      </c>
      <c r="K185" t="s">
        <v>3558</v>
      </c>
      <c r="L185" t="s">
        <v>3551</v>
      </c>
      <c r="M185">
        <v>7</v>
      </c>
      <c r="N185" t="s">
        <v>1073</v>
      </c>
      <c r="O185" t="str">
        <f>IF(C185="","",_xlfn.XLOOKUP(C185,'[1]Comercial Clientes 2024'!$C$2:$C$347,'[1]Comercial Clientes 2024'!$M$2:$M$347))</f>
        <v>7 | No Viable</v>
      </c>
      <c r="P185" t="str">
        <f>IF(C185="","",_xlfn.XLOOKUP(C185,'[1]Comercial Clientes 2024'!$C$2:$C$347,'[1]Comercial Clientes 2024'!$L$2:$L$347))</f>
        <v>×</v>
      </c>
      <c r="Q185" t="b">
        <f t="shared" si="8"/>
        <v>0</v>
      </c>
      <c r="R185" t="b">
        <f t="shared" si="9"/>
        <v>0</v>
      </c>
      <c r="S185" t="str">
        <f t="shared" si="10"/>
        <v>×</v>
      </c>
      <c r="T185" t="str">
        <f t="shared" si="11"/>
        <v>×</v>
      </c>
    </row>
    <row r="186" spans="1:20" hidden="1" x14ac:dyDescent="0.25">
      <c r="A186" t="s">
        <v>14</v>
      </c>
      <c r="B186" t="s">
        <v>1074</v>
      </c>
      <c r="C186" t="s">
        <v>1075</v>
      </c>
      <c r="D186" t="s">
        <v>1076</v>
      </c>
      <c r="E186" t="s">
        <v>18</v>
      </c>
      <c r="F186" t="s">
        <v>1077</v>
      </c>
      <c r="H186" t="s">
        <v>20</v>
      </c>
      <c r="I186" t="s">
        <v>21</v>
      </c>
      <c r="J186" t="s">
        <v>1078</v>
      </c>
      <c r="K186" t="s">
        <v>3558</v>
      </c>
      <c r="L186" t="s">
        <v>3551</v>
      </c>
      <c r="M186">
        <v>7</v>
      </c>
      <c r="N186" t="s">
        <v>1079</v>
      </c>
      <c r="O186" t="str">
        <f>IF(C186="","",_xlfn.XLOOKUP(C186,'[1]Comercial Clientes 2024'!$C$2:$C$347,'[1]Comercial Clientes 2024'!$M$2:$M$347))</f>
        <v>7 | No Viable</v>
      </c>
      <c r="P186" t="str">
        <f>IF(C186="","",_xlfn.XLOOKUP(C186,'[1]Comercial Clientes 2024'!$C$2:$C$347,'[1]Comercial Clientes 2024'!$L$2:$L$347))</f>
        <v>×</v>
      </c>
      <c r="Q186" t="b">
        <f t="shared" si="8"/>
        <v>0</v>
      </c>
      <c r="R186" t="b">
        <f t="shared" si="9"/>
        <v>0</v>
      </c>
      <c r="S186" t="str">
        <f t="shared" si="10"/>
        <v>×</v>
      </c>
      <c r="T186" t="str">
        <f t="shared" si="11"/>
        <v>×</v>
      </c>
    </row>
    <row r="187" spans="1:20" hidden="1" x14ac:dyDescent="0.25">
      <c r="A187" t="s">
        <v>14</v>
      </c>
      <c r="B187" t="s">
        <v>1080</v>
      </c>
      <c r="C187" t="s">
        <v>1081</v>
      </c>
      <c r="D187" t="s">
        <v>1082</v>
      </c>
      <c r="E187" t="s">
        <v>18</v>
      </c>
      <c r="F187" t="s">
        <v>1083</v>
      </c>
      <c r="H187" t="s">
        <v>20</v>
      </c>
      <c r="I187" t="s">
        <v>21</v>
      </c>
      <c r="J187" t="s">
        <v>1084</v>
      </c>
      <c r="K187" t="s">
        <v>3557</v>
      </c>
      <c r="L187" t="s">
        <v>3550</v>
      </c>
      <c r="M187">
        <v>7</v>
      </c>
      <c r="N187" t="s">
        <v>1085</v>
      </c>
      <c r="O187" t="str">
        <f>IF(C187="","",_xlfn.XLOOKUP(C187,'[1]Comercial Clientes 2024'!$C$2:$C$347,'[1]Comercial Clientes 2024'!$M$2:$M$347))</f>
        <v>6 | No Avanzó</v>
      </c>
      <c r="P187" t="str">
        <f>IF(C187="","",_xlfn.XLOOKUP(C187,'[1]Comercial Clientes 2024'!$C$2:$C$347,'[1]Comercial Clientes 2024'!$L$2:$L$347))</f>
        <v>▼</v>
      </c>
      <c r="Q187" t="b">
        <f t="shared" si="8"/>
        <v>0</v>
      </c>
      <c r="R187" t="b">
        <f t="shared" si="9"/>
        <v>0</v>
      </c>
      <c r="S187" t="str">
        <f t="shared" si="10"/>
        <v>▼</v>
      </c>
      <c r="T187" t="str">
        <f t="shared" si="11"/>
        <v>▼</v>
      </c>
    </row>
    <row r="188" spans="1:20" hidden="1" x14ac:dyDescent="0.25">
      <c r="A188" t="s">
        <v>14</v>
      </c>
      <c r="B188" t="s">
        <v>1086</v>
      </c>
      <c r="C188" t="s">
        <v>1087</v>
      </c>
      <c r="D188" t="s">
        <v>1088</v>
      </c>
      <c r="E188" t="s">
        <v>18</v>
      </c>
      <c r="F188" t="s">
        <v>1089</v>
      </c>
      <c r="H188" t="s">
        <v>20</v>
      </c>
      <c r="I188" t="s">
        <v>21</v>
      </c>
      <c r="J188" t="s">
        <v>1090</v>
      </c>
      <c r="K188" t="s">
        <v>3558</v>
      </c>
      <c r="L188" t="s">
        <v>3551</v>
      </c>
      <c r="M188">
        <v>7</v>
      </c>
      <c r="N188" t="s">
        <v>1091</v>
      </c>
      <c r="O188" t="str">
        <f>IF(C188="","",_xlfn.XLOOKUP(C188,'[1]Comercial Clientes 2024'!$C$2:$C$347,'[1]Comercial Clientes 2024'!$M$2:$M$347))</f>
        <v>7 | No Viable</v>
      </c>
      <c r="P188" t="str">
        <f>IF(C188="","",_xlfn.XLOOKUP(C188,'[1]Comercial Clientes 2024'!$C$2:$C$347,'[1]Comercial Clientes 2024'!$L$2:$L$347))</f>
        <v>×</v>
      </c>
      <c r="Q188" t="b">
        <f t="shared" si="8"/>
        <v>0</v>
      </c>
      <c r="R188" t="b">
        <f t="shared" si="9"/>
        <v>0</v>
      </c>
      <c r="S188" t="str">
        <f t="shared" si="10"/>
        <v>×</v>
      </c>
      <c r="T188" t="str">
        <f t="shared" si="11"/>
        <v>×</v>
      </c>
    </row>
    <row r="189" spans="1:20" hidden="1" x14ac:dyDescent="0.25">
      <c r="A189" t="s">
        <v>14</v>
      </c>
      <c r="B189" t="s">
        <v>1092</v>
      </c>
      <c r="C189" t="s">
        <v>1093</v>
      </c>
      <c r="D189" t="s">
        <v>1094</v>
      </c>
      <c r="E189" t="s">
        <v>18</v>
      </c>
      <c r="F189" t="s">
        <v>1095</v>
      </c>
      <c r="H189" t="s">
        <v>20</v>
      </c>
      <c r="I189" t="s">
        <v>21</v>
      </c>
      <c r="J189" t="s">
        <v>1096</v>
      </c>
      <c r="K189" t="s">
        <v>3557</v>
      </c>
      <c r="L189" t="s">
        <v>3550</v>
      </c>
      <c r="M189">
        <v>7</v>
      </c>
      <c r="N189" t="s">
        <v>1097</v>
      </c>
      <c r="O189" t="str">
        <f>IF(C189="","",_xlfn.XLOOKUP(C189,'[1]Comercial Clientes 2024'!$C$2:$C$347,'[1]Comercial Clientes 2024'!$M$2:$M$347))</f>
        <v>6 | No Avanzó</v>
      </c>
      <c r="P189" t="str">
        <f>IF(C189="","",_xlfn.XLOOKUP(C189,'[1]Comercial Clientes 2024'!$C$2:$C$347,'[1]Comercial Clientes 2024'!$L$2:$L$347))</f>
        <v>▼</v>
      </c>
      <c r="Q189" t="b">
        <f t="shared" si="8"/>
        <v>0</v>
      </c>
      <c r="R189" t="b">
        <f t="shared" si="9"/>
        <v>0</v>
      </c>
      <c r="S189" t="str">
        <f t="shared" si="10"/>
        <v>▼</v>
      </c>
      <c r="T189" t="str">
        <f t="shared" si="11"/>
        <v>▼</v>
      </c>
    </row>
    <row r="190" spans="1:20" hidden="1" x14ac:dyDescent="0.25">
      <c r="A190" t="s">
        <v>14</v>
      </c>
      <c r="B190" t="s">
        <v>1098</v>
      </c>
      <c r="C190" t="s">
        <v>1099</v>
      </c>
      <c r="D190" t="s">
        <v>1100</v>
      </c>
      <c r="E190" t="s">
        <v>18</v>
      </c>
      <c r="F190" t="s">
        <v>1101</v>
      </c>
      <c r="H190" t="s">
        <v>20</v>
      </c>
      <c r="I190" t="s">
        <v>21</v>
      </c>
      <c r="J190" t="s">
        <v>1102</v>
      </c>
      <c r="K190" t="s">
        <v>3561</v>
      </c>
      <c r="L190" t="s">
        <v>3554</v>
      </c>
      <c r="M190">
        <v>7</v>
      </c>
      <c r="N190" t="s">
        <v>1103</v>
      </c>
      <c r="O190" t="str">
        <f>IF(C190="","",_xlfn.XLOOKUP(C190,'[1]Comercial Clientes 2024'!$C$2:$C$347,'[1]Comercial Clientes 2024'!$M$2:$M$347))</f>
        <v>3 | Avanzando</v>
      </c>
      <c r="P190" t="str">
        <f>IF(C190="","",_xlfn.XLOOKUP(C190,'[1]Comercial Clientes 2024'!$C$2:$C$347,'[1]Comercial Clientes 2024'!$L$2:$L$347))</f>
        <v>◕</v>
      </c>
      <c r="Q190" t="b">
        <f t="shared" si="8"/>
        <v>0</v>
      </c>
      <c r="R190" t="b">
        <f t="shared" si="9"/>
        <v>0</v>
      </c>
      <c r="S190" t="str">
        <f t="shared" si="10"/>
        <v>◕</v>
      </c>
      <c r="T190" t="str">
        <f t="shared" si="11"/>
        <v>◕</v>
      </c>
    </row>
    <row r="191" spans="1:20" hidden="1" x14ac:dyDescent="0.25">
      <c r="A191" t="s">
        <v>14</v>
      </c>
      <c r="B191" t="s">
        <v>1104</v>
      </c>
      <c r="C191" t="s">
        <v>1105</v>
      </c>
      <c r="D191" t="s">
        <v>1106</v>
      </c>
      <c r="E191" t="s">
        <v>38</v>
      </c>
      <c r="F191" t="s">
        <v>1107</v>
      </c>
      <c r="H191" t="s">
        <v>20</v>
      </c>
      <c r="I191" t="s">
        <v>21</v>
      </c>
      <c r="J191" t="s">
        <v>1108</v>
      </c>
      <c r="K191" t="s">
        <v>3557</v>
      </c>
      <c r="L191" t="s">
        <v>3550</v>
      </c>
      <c r="M191">
        <v>7</v>
      </c>
      <c r="N191" t="s">
        <v>1109</v>
      </c>
      <c r="O191" t="str">
        <f>IF(C191="","",_xlfn.XLOOKUP(C191,'[1]Comercial Clientes 2024'!$C$2:$C$347,'[1]Comercial Clientes 2024'!$M$2:$M$347))</f>
        <v>6 | No Avanzó</v>
      </c>
      <c r="P191" t="str">
        <f>IF(C191="","",_xlfn.XLOOKUP(C191,'[1]Comercial Clientes 2024'!$C$2:$C$347,'[1]Comercial Clientes 2024'!$L$2:$L$347))</f>
        <v>▼</v>
      </c>
      <c r="Q191" t="b">
        <f t="shared" si="8"/>
        <v>0</v>
      </c>
      <c r="R191" t="b">
        <f t="shared" si="9"/>
        <v>0</v>
      </c>
      <c r="S191" t="str">
        <f t="shared" si="10"/>
        <v>▼</v>
      </c>
      <c r="T191" t="str">
        <f t="shared" si="11"/>
        <v>▼</v>
      </c>
    </row>
    <row r="192" spans="1:20" hidden="1" x14ac:dyDescent="0.25">
      <c r="A192" t="s">
        <v>14</v>
      </c>
      <c r="B192" t="s">
        <v>1110</v>
      </c>
      <c r="C192" t="s">
        <v>1111</v>
      </c>
      <c r="D192" t="s">
        <v>1112</v>
      </c>
      <c r="E192" t="s">
        <v>18</v>
      </c>
      <c r="F192" t="s">
        <v>1113</v>
      </c>
      <c r="H192" t="s">
        <v>20</v>
      </c>
      <c r="I192" t="s">
        <v>21</v>
      </c>
      <c r="J192" t="s">
        <v>1114</v>
      </c>
      <c r="K192" t="s">
        <v>3557</v>
      </c>
      <c r="L192" t="s">
        <v>3550</v>
      </c>
      <c r="M192">
        <v>7</v>
      </c>
      <c r="N192" t="s">
        <v>1115</v>
      </c>
      <c r="O192" t="str">
        <f>IF(C192="","",_xlfn.XLOOKUP(C192,'[1]Comercial Clientes 2024'!$C$2:$C$347,'[1]Comercial Clientes 2024'!$M$2:$M$347))</f>
        <v>6 | No Avanzó</v>
      </c>
      <c r="P192" t="str">
        <f>IF(C192="","",_xlfn.XLOOKUP(C192,'[1]Comercial Clientes 2024'!$C$2:$C$347,'[1]Comercial Clientes 2024'!$L$2:$L$347))</f>
        <v>▼</v>
      </c>
      <c r="Q192" t="b">
        <f t="shared" si="8"/>
        <v>0</v>
      </c>
      <c r="R192" t="b">
        <f t="shared" si="9"/>
        <v>0</v>
      </c>
      <c r="S192" t="str">
        <f t="shared" si="10"/>
        <v>▼</v>
      </c>
      <c r="T192" t="str">
        <f t="shared" si="11"/>
        <v>▼</v>
      </c>
    </row>
    <row r="193" spans="1:20" hidden="1" x14ac:dyDescent="0.25">
      <c r="A193" t="s">
        <v>14</v>
      </c>
      <c r="B193" t="s">
        <v>1116</v>
      </c>
      <c r="C193" t="s">
        <v>1117</v>
      </c>
      <c r="D193" t="s">
        <v>1118</v>
      </c>
      <c r="E193" t="s">
        <v>38</v>
      </c>
      <c r="F193" t="s">
        <v>1119</v>
      </c>
      <c r="H193" t="s">
        <v>20</v>
      </c>
      <c r="I193" t="s">
        <v>21</v>
      </c>
      <c r="J193" t="s">
        <v>1120</v>
      </c>
      <c r="K193" t="s">
        <v>3558</v>
      </c>
      <c r="L193" t="s">
        <v>3551</v>
      </c>
      <c r="M193">
        <v>7</v>
      </c>
      <c r="N193" t="s">
        <v>1121</v>
      </c>
      <c r="O193" t="str">
        <f>IF(C193="","",_xlfn.XLOOKUP(C193,'[1]Comercial Clientes 2024'!$C$2:$C$347,'[1]Comercial Clientes 2024'!$M$2:$M$347))</f>
        <v>7 | No Viable</v>
      </c>
      <c r="P193" t="str">
        <f>IF(C193="","",_xlfn.XLOOKUP(C193,'[1]Comercial Clientes 2024'!$C$2:$C$347,'[1]Comercial Clientes 2024'!$L$2:$L$347))</f>
        <v>×</v>
      </c>
      <c r="Q193" t="b">
        <f t="shared" si="8"/>
        <v>0</v>
      </c>
      <c r="R193" t="b">
        <f t="shared" si="9"/>
        <v>0</v>
      </c>
      <c r="S193" t="str">
        <f t="shared" si="10"/>
        <v>×</v>
      </c>
      <c r="T193" t="str">
        <f t="shared" si="11"/>
        <v>×</v>
      </c>
    </row>
    <row r="194" spans="1:20" hidden="1" x14ac:dyDescent="0.25">
      <c r="A194" t="s">
        <v>14</v>
      </c>
      <c r="B194" t="s">
        <v>1122</v>
      </c>
      <c r="C194" t="s">
        <v>1123</v>
      </c>
      <c r="D194" t="s">
        <v>1124</v>
      </c>
      <c r="E194" t="s">
        <v>18</v>
      </c>
      <c r="F194" t="s">
        <v>1125</v>
      </c>
      <c r="H194" t="s">
        <v>20</v>
      </c>
      <c r="I194" t="s">
        <v>21</v>
      </c>
      <c r="J194" t="s">
        <v>1126</v>
      </c>
      <c r="K194" t="s">
        <v>3557</v>
      </c>
      <c r="L194" t="s">
        <v>3550</v>
      </c>
      <c r="M194">
        <v>7</v>
      </c>
      <c r="N194" t="s">
        <v>1127</v>
      </c>
      <c r="O194" t="str">
        <f>IF(C194="","",_xlfn.XLOOKUP(C194,'[1]Comercial Clientes 2024'!$C$2:$C$347,'[1]Comercial Clientes 2024'!$M$2:$M$347))</f>
        <v>6 | No Avanzó</v>
      </c>
      <c r="P194" t="str">
        <f>IF(C194="","",_xlfn.XLOOKUP(C194,'[1]Comercial Clientes 2024'!$C$2:$C$347,'[1]Comercial Clientes 2024'!$L$2:$L$347))</f>
        <v>▼</v>
      </c>
      <c r="Q194" t="b">
        <f t="shared" si="8"/>
        <v>0</v>
      </c>
      <c r="R194" t="b">
        <f t="shared" si="9"/>
        <v>0</v>
      </c>
      <c r="S194" t="str">
        <f t="shared" si="10"/>
        <v>▼</v>
      </c>
      <c r="T194" t="str">
        <f t="shared" si="11"/>
        <v>▼</v>
      </c>
    </row>
    <row r="195" spans="1:20" hidden="1" x14ac:dyDescent="0.25">
      <c r="A195" t="s">
        <v>14</v>
      </c>
      <c r="B195" t="s">
        <v>1128</v>
      </c>
      <c r="C195" t="s">
        <v>1129</v>
      </c>
      <c r="D195" t="s">
        <v>1130</v>
      </c>
      <c r="E195" t="s">
        <v>18</v>
      </c>
      <c r="F195" t="s">
        <v>1131</v>
      </c>
      <c r="H195" t="s">
        <v>20</v>
      </c>
      <c r="I195" t="s">
        <v>21</v>
      </c>
      <c r="J195" t="s">
        <v>1132</v>
      </c>
      <c r="K195" t="s">
        <v>3558</v>
      </c>
      <c r="L195" t="s">
        <v>3551</v>
      </c>
      <c r="M195">
        <v>7</v>
      </c>
      <c r="N195" t="s">
        <v>1133</v>
      </c>
      <c r="O195" t="str">
        <f>IF(C195="","",_xlfn.XLOOKUP(C195,'[1]Comercial Clientes 2024'!$C$2:$C$347,'[1]Comercial Clientes 2024'!$M$2:$M$347))</f>
        <v>7 | No Viable</v>
      </c>
      <c r="P195" t="str">
        <f>IF(C195="","",_xlfn.XLOOKUP(C195,'[1]Comercial Clientes 2024'!$C$2:$C$347,'[1]Comercial Clientes 2024'!$L$2:$L$347))</f>
        <v>×</v>
      </c>
      <c r="Q195" t="b">
        <f t="shared" ref="Q195:Q258" si="12">ISERROR(P195)</f>
        <v>0</v>
      </c>
      <c r="R195" t="b">
        <f t="shared" ref="R195:R258" si="13">P195=""</f>
        <v>0</v>
      </c>
      <c r="S195" t="str">
        <f t="shared" ref="S195:S258" si="14">IF(OR(Q195=TRUE,R195=TRUE),K195,P195)</f>
        <v>×</v>
      </c>
      <c r="T195" t="str">
        <f t="shared" ref="T195:T258" si="15">IF(ISERROR(S195),K195,S195)</f>
        <v>×</v>
      </c>
    </row>
    <row r="196" spans="1:20" hidden="1" x14ac:dyDescent="0.25">
      <c r="A196" t="s">
        <v>14</v>
      </c>
      <c r="B196" t="s">
        <v>1134</v>
      </c>
      <c r="C196" t="s">
        <v>1135</v>
      </c>
      <c r="D196" t="s">
        <v>1136</v>
      </c>
      <c r="E196" t="s">
        <v>38</v>
      </c>
      <c r="F196" t="s">
        <v>1137</v>
      </c>
      <c r="H196" t="s">
        <v>20</v>
      </c>
      <c r="I196" t="s">
        <v>21</v>
      </c>
      <c r="J196" t="s">
        <v>1138</v>
      </c>
      <c r="K196" t="s">
        <v>3557</v>
      </c>
      <c r="L196" t="s">
        <v>3550</v>
      </c>
      <c r="M196">
        <v>7</v>
      </c>
      <c r="N196" t="s">
        <v>1139</v>
      </c>
      <c r="O196" t="str">
        <f>IF(C196="","",_xlfn.XLOOKUP(C196,'[1]Comercial Clientes 2024'!$C$2:$C$347,'[1]Comercial Clientes 2024'!$M$2:$M$347))</f>
        <v>6 | No Avanzó</v>
      </c>
      <c r="P196" t="str">
        <f>IF(C196="","",_xlfn.XLOOKUP(C196,'[1]Comercial Clientes 2024'!$C$2:$C$347,'[1]Comercial Clientes 2024'!$L$2:$L$347))</f>
        <v>▼</v>
      </c>
      <c r="Q196" t="b">
        <f t="shared" si="12"/>
        <v>0</v>
      </c>
      <c r="R196" t="b">
        <f t="shared" si="13"/>
        <v>0</v>
      </c>
      <c r="S196" t="str">
        <f t="shared" si="14"/>
        <v>▼</v>
      </c>
      <c r="T196" t="str">
        <f t="shared" si="15"/>
        <v>▼</v>
      </c>
    </row>
    <row r="197" spans="1:20" hidden="1" x14ac:dyDescent="0.25">
      <c r="A197" t="s">
        <v>14</v>
      </c>
      <c r="B197" t="s">
        <v>1140</v>
      </c>
      <c r="C197" t="s">
        <v>1141</v>
      </c>
      <c r="D197" t="s">
        <v>1142</v>
      </c>
      <c r="E197" t="s">
        <v>38</v>
      </c>
      <c r="F197" t="s">
        <v>1143</v>
      </c>
      <c r="H197" t="s">
        <v>20</v>
      </c>
      <c r="I197" t="s">
        <v>21</v>
      </c>
      <c r="J197" t="s">
        <v>1144</v>
      </c>
      <c r="K197" t="s">
        <v>3561</v>
      </c>
      <c r="L197" t="s">
        <v>3554</v>
      </c>
      <c r="M197">
        <v>7</v>
      </c>
      <c r="N197" t="s">
        <v>1145</v>
      </c>
      <c r="O197" t="str">
        <f>IF(C197="","",_xlfn.XLOOKUP(C197,'[1]Comercial Clientes 2024'!$C$2:$C$347,'[1]Comercial Clientes 2024'!$M$2:$M$347))</f>
        <v>3 | Avanzando</v>
      </c>
      <c r="P197" t="str">
        <f>IF(C197="","",_xlfn.XLOOKUP(C197,'[1]Comercial Clientes 2024'!$C$2:$C$347,'[1]Comercial Clientes 2024'!$L$2:$L$347))</f>
        <v>◕</v>
      </c>
      <c r="Q197" t="b">
        <f t="shared" si="12"/>
        <v>0</v>
      </c>
      <c r="R197" t="b">
        <f t="shared" si="13"/>
        <v>0</v>
      </c>
      <c r="S197" t="str">
        <f t="shared" si="14"/>
        <v>◕</v>
      </c>
      <c r="T197" t="str">
        <f t="shared" si="15"/>
        <v>◕</v>
      </c>
    </row>
    <row r="198" spans="1:20" hidden="1" x14ac:dyDescent="0.25">
      <c r="A198" t="s">
        <v>14</v>
      </c>
      <c r="B198" t="s">
        <v>1146</v>
      </c>
      <c r="C198" t="s">
        <v>1147</v>
      </c>
      <c r="D198" t="s">
        <v>1148</v>
      </c>
      <c r="E198" t="s">
        <v>18</v>
      </c>
      <c r="F198" t="s">
        <v>1149</v>
      </c>
      <c r="H198" t="s">
        <v>20</v>
      </c>
      <c r="I198" t="s">
        <v>21</v>
      </c>
      <c r="J198" t="s">
        <v>1150</v>
      </c>
      <c r="K198" t="s">
        <v>3557</v>
      </c>
      <c r="L198" t="s">
        <v>3550</v>
      </c>
      <c r="M198">
        <v>7</v>
      </c>
      <c r="N198" t="s">
        <v>1151</v>
      </c>
      <c r="O198" t="str">
        <f>IF(C198="","",_xlfn.XLOOKUP(C198,'[1]Comercial Clientes 2024'!$C$2:$C$347,'[1]Comercial Clientes 2024'!$M$2:$M$347))</f>
        <v>6 | No Avanzó</v>
      </c>
      <c r="P198" t="str">
        <f>IF(C198="","",_xlfn.XLOOKUP(C198,'[1]Comercial Clientes 2024'!$C$2:$C$347,'[1]Comercial Clientes 2024'!$L$2:$L$347))</f>
        <v>▼</v>
      </c>
      <c r="Q198" t="b">
        <f t="shared" si="12"/>
        <v>0</v>
      </c>
      <c r="R198" t="b">
        <f t="shared" si="13"/>
        <v>0</v>
      </c>
      <c r="S198" t="str">
        <f t="shared" si="14"/>
        <v>▼</v>
      </c>
      <c r="T198" t="str">
        <f t="shared" si="15"/>
        <v>▼</v>
      </c>
    </row>
    <row r="199" spans="1:20" hidden="1" x14ac:dyDescent="0.25">
      <c r="A199" t="s">
        <v>14</v>
      </c>
      <c r="B199" t="s">
        <v>1152</v>
      </c>
      <c r="C199" t="s">
        <v>1153</v>
      </c>
      <c r="D199" t="s">
        <v>1154</v>
      </c>
      <c r="E199" t="s">
        <v>38</v>
      </c>
      <c r="F199" t="s">
        <v>1155</v>
      </c>
      <c r="H199" t="s">
        <v>20</v>
      </c>
      <c r="I199" t="s">
        <v>21</v>
      </c>
      <c r="J199" t="s">
        <v>1156</v>
      </c>
      <c r="K199" t="s">
        <v>3558</v>
      </c>
      <c r="L199" t="s">
        <v>3551</v>
      </c>
      <c r="M199">
        <v>7</v>
      </c>
      <c r="N199" t="s">
        <v>1157</v>
      </c>
      <c r="O199" t="str">
        <f>IF(C199="","",_xlfn.XLOOKUP(C199,'[1]Comercial Clientes 2024'!$C$2:$C$347,'[1]Comercial Clientes 2024'!$M$2:$M$347))</f>
        <v>7 | No Viable</v>
      </c>
      <c r="P199" t="str">
        <f>IF(C199="","",_xlfn.XLOOKUP(C199,'[1]Comercial Clientes 2024'!$C$2:$C$347,'[1]Comercial Clientes 2024'!$L$2:$L$347))</f>
        <v>×</v>
      </c>
      <c r="Q199" t="b">
        <f t="shared" si="12"/>
        <v>0</v>
      </c>
      <c r="R199" t="b">
        <f t="shared" si="13"/>
        <v>0</v>
      </c>
      <c r="S199" t="str">
        <f t="shared" si="14"/>
        <v>×</v>
      </c>
      <c r="T199" t="str">
        <f t="shared" si="15"/>
        <v>×</v>
      </c>
    </row>
    <row r="200" spans="1:20" hidden="1" x14ac:dyDescent="0.25">
      <c r="A200" t="s">
        <v>14</v>
      </c>
      <c r="B200" t="s">
        <v>1158</v>
      </c>
      <c r="C200" t="s">
        <v>1159</v>
      </c>
      <c r="D200" t="s">
        <v>1160</v>
      </c>
      <c r="E200" t="s">
        <v>18</v>
      </c>
      <c r="F200" t="s">
        <v>1161</v>
      </c>
      <c r="H200" t="s">
        <v>20</v>
      </c>
      <c r="I200" t="s">
        <v>21</v>
      </c>
      <c r="J200" t="s">
        <v>1162</v>
      </c>
      <c r="K200" t="s">
        <v>3557</v>
      </c>
      <c r="L200" t="s">
        <v>3550</v>
      </c>
      <c r="M200">
        <v>7</v>
      </c>
      <c r="N200" t="s">
        <v>1163</v>
      </c>
      <c r="O200" t="str">
        <f>IF(C200="","",_xlfn.XLOOKUP(C200,'[1]Comercial Clientes 2024'!$C$2:$C$347,'[1]Comercial Clientes 2024'!$M$2:$M$347))</f>
        <v>6 | No Avanzó</v>
      </c>
      <c r="P200" t="str">
        <f>IF(C200="","",_xlfn.XLOOKUP(C200,'[1]Comercial Clientes 2024'!$C$2:$C$347,'[1]Comercial Clientes 2024'!$L$2:$L$347))</f>
        <v>▼</v>
      </c>
      <c r="Q200" t="b">
        <f t="shared" si="12"/>
        <v>0</v>
      </c>
      <c r="R200" t="b">
        <f t="shared" si="13"/>
        <v>0</v>
      </c>
      <c r="S200" t="str">
        <f t="shared" si="14"/>
        <v>▼</v>
      </c>
      <c r="T200" t="str">
        <f t="shared" si="15"/>
        <v>▼</v>
      </c>
    </row>
    <row r="201" spans="1:20" hidden="1" x14ac:dyDescent="0.25">
      <c r="A201" t="s">
        <v>14</v>
      </c>
      <c r="B201" t="s">
        <v>1164</v>
      </c>
      <c r="C201" t="s">
        <v>1165</v>
      </c>
      <c r="D201" t="s">
        <v>1166</v>
      </c>
      <c r="E201" t="s">
        <v>38</v>
      </c>
      <c r="F201" t="s">
        <v>1167</v>
      </c>
      <c r="H201" t="s">
        <v>20</v>
      </c>
      <c r="I201" t="s">
        <v>21</v>
      </c>
      <c r="J201" t="s">
        <v>1168</v>
      </c>
      <c r="K201" t="s">
        <v>3558</v>
      </c>
      <c r="L201" t="s">
        <v>3551</v>
      </c>
      <c r="M201">
        <v>7</v>
      </c>
      <c r="N201" t="s">
        <v>1169</v>
      </c>
      <c r="O201" t="str">
        <f>IF(C201="","",_xlfn.XLOOKUP(C201,'[1]Comercial Clientes 2024'!$C$2:$C$347,'[1]Comercial Clientes 2024'!$M$2:$M$347))</f>
        <v>7 | No Viable</v>
      </c>
      <c r="P201" t="str">
        <f>IF(C201="","",_xlfn.XLOOKUP(C201,'[1]Comercial Clientes 2024'!$C$2:$C$347,'[1]Comercial Clientes 2024'!$L$2:$L$347))</f>
        <v>×</v>
      </c>
      <c r="Q201" t="b">
        <f t="shared" si="12"/>
        <v>0</v>
      </c>
      <c r="R201" t="b">
        <f t="shared" si="13"/>
        <v>0</v>
      </c>
      <c r="S201" t="str">
        <f t="shared" si="14"/>
        <v>×</v>
      </c>
      <c r="T201" t="str">
        <f t="shared" si="15"/>
        <v>×</v>
      </c>
    </row>
    <row r="202" spans="1:20" hidden="1" x14ac:dyDescent="0.25">
      <c r="A202" t="s">
        <v>14</v>
      </c>
      <c r="B202" t="s">
        <v>1170</v>
      </c>
      <c r="C202" t="s">
        <v>1171</v>
      </c>
      <c r="D202" t="s">
        <v>1172</v>
      </c>
      <c r="E202" t="s">
        <v>18</v>
      </c>
      <c r="F202" t="s">
        <v>1173</v>
      </c>
      <c r="H202" t="s">
        <v>20</v>
      </c>
      <c r="I202" t="s">
        <v>21</v>
      </c>
      <c r="J202" t="s">
        <v>1174</v>
      </c>
      <c r="K202" t="s">
        <v>3557</v>
      </c>
      <c r="L202" t="s">
        <v>3550</v>
      </c>
      <c r="M202">
        <v>7</v>
      </c>
      <c r="N202" t="s">
        <v>1175</v>
      </c>
      <c r="O202" t="str">
        <f>IF(C202="","",_xlfn.XLOOKUP(C202,'[1]Comercial Clientes 2024'!$C$2:$C$347,'[1]Comercial Clientes 2024'!$M$2:$M$347))</f>
        <v>6 | No Avanzó</v>
      </c>
      <c r="P202" t="str">
        <f>IF(C202="","",_xlfn.XLOOKUP(C202,'[1]Comercial Clientes 2024'!$C$2:$C$347,'[1]Comercial Clientes 2024'!$L$2:$L$347))</f>
        <v>▼</v>
      </c>
      <c r="Q202" t="b">
        <f t="shared" si="12"/>
        <v>0</v>
      </c>
      <c r="R202" t="b">
        <f t="shared" si="13"/>
        <v>0</v>
      </c>
      <c r="S202" t="str">
        <f t="shared" si="14"/>
        <v>▼</v>
      </c>
      <c r="T202" t="str">
        <f t="shared" si="15"/>
        <v>▼</v>
      </c>
    </row>
    <row r="203" spans="1:20" hidden="1" x14ac:dyDescent="0.25">
      <c r="A203" t="s">
        <v>14</v>
      </c>
      <c r="B203" t="s">
        <v>1176</v>
      </c>
      <c r="C203" t="s">
        <v>1177</v>
      </c>
      <c r="D203" t="s">
        <v>1178</v>
      </c>
      <c r="E203" t="s">
        <v>18</v>
      </c>
      <c r="F203" t="s">
        <v>1179</v>
      </c>
      <c r="H203" t="s">
        <v>20</v>
      </c>
      <c r="I203" t="s">
        <v>21</v>
      </c>
      <c r="J203" t="s">
        <v>1180</v>
      </c>
      <c r="K203" t="s">
        <v>3557</v>
      </c>
      <c r="L203" t="s">
        <v>3550</v>
      </c>
      <c r="M203">
        <v>7</v>
      </c>
      <c r="N203" t="s">
        <v>1181</v>
      </c>
      <c r="O203" t="str">
        <f>IF(C203="","",_xlfn.XLOOKUP(C203,'[1]Comercial Clientes 2024'!$C$2:$C$347,'[1]Comercial Clientes 2024'!$M$2:$M$347))</f>
        <v>6 | No Avanzó</v>
      </c>
      <c r="P203" t="str">
        <f>IF(C203="","",_xlfn.XLOOKUP(C203,'[1]Comercial Clientes 2024'!$C$2:$C$347,'[1]Comercial Clientes 2024'!$L$2:$L$347))</f>
        <v>▼</v>
      </c>
      <c r="Q203" t="b">
        <f t="shared" si="12"/>
        <v>0</v>
      </c>
      <c r="R203" t="b">
        <f t="shared" si="13"/>
        <v>0</v>
      </c>
      <c r="S203" t="str">
        <f t="shared" si="14"/>
        <v>▼</v>
      </c>
      <c r="T203" t="str">
        <f t="shared" si="15"/>
        <v>▼</v>
      </c>
    </row>
    <row r="204" spans="1:20" hidden="1" x14ac:dyDescent="0.25">
      <c r="A204" t="s">
        <v>14</v>
      </c>
      <c r="B204" t="s">
        <v>1182</v>
      </c>
      <c r="C204" t="s">
        <v>1183</v>
      </c>
      <c r="D204" t="s">
        <v>1184</v>
      </c>
      <c r="E204" t="s">
        <v>18</v>
      </c>
      <c r="F204" t="s">
        <v>1185</v>
      </c>
      <c r="H204" t="s">
        <v>20</v>
      </c>
      <c r="I204" t="s">
        <v>21</v>
      </c>
      <c r="J204" t="s">
        <v>1186</v>
      </c>
      <c r="K204" t="s">
        <v>3562</v>
      </c>
      <c r="L204" t="s">
        <v>3555</v>
      </c>
      <c r="M204">
        <v>7</v>
      </c>
      <c r="N204" t="s">
        <v>1187</v>
      </c>
      <c r="O204" t="str">
        <f>IF(C204="","",_xlfn.XLOOKUP(C204,'[1]Comercial Clientes 2024'!$C$2:$C$347,'[1]Comercial Clientes 2024'!$M$2:$M$347))</f>
        <v>1 | Falta cotizar</v>
      </c>
      <c r="P204" t="str">
        <f>IF(C204="","",_xlfn.XLOOKUP(C204,'[1]Comercial Clientes 2024'!$C$2:$C$347,'[1]Comercial Clientes 2024'!$L$2:$L$347))</f>
        <v>◔</v>
      </c>
      <c r="Q204" t="b">
        <f t="shared" si="12"/>
        <v>0</v>
      </c>
      <c r="R204" t="b">
        <f t="shared" si="13"/>
        <v>0</v>
      </c>
      <c r="S204" t="str">
        <f t="shared" si="14"/>
        <v>◔</v>
      </c>
      <c r="T204" t="str">
        <f t="shared" si="15"/>
        <v>◔</v>
      </c>
    </row>
    <row r="205" spans="1:20" hidden="1" x14ac:dyDescent="0.25">
      <c r="A205" t="s">
        <v>14</v>
      </c>
      <c r="B205" t="s">
        <v>1188</v>
      </c>
      <c r="C205" t="s">
        <v>1189</v>
      </c>
      <c r="D205" t="s">
        <v>1190</v>
      </c>
      <c r="E205" t="s">
        <v>18</v>
      </c>
      <c r="F205" t="s">
        <v>1191</v>
      </c>
      <c r="H205" t="s">
        <v>20</v>
      </c>
      <c r="I205" t="s">
        <v>21</v>
      </c>
      <c r="J205" t="s">
        <v>1192</v>
      </c>
      <c r="K205" t="s">
        <v>3562</v>
      </c>
      <c r="L205" t="s">
        <v>3555</v>
      </c>
      <c r="M205">
        <v>7</v>
      </c>
      <c r="N205" t="s">
        <v>1193</v>
      </c>
      <c r="O205" t="str">
        <f>IF(C205="","",_xlfn.XLOOKUP(C205,'[1]Comercial Clientes 2024'!$C$2:$C$347,'[1]Comercial Clientes 2024'!$M$2:$M$347))</f>
        <v>1 | Falta cotizar</v>
      </c>
      <c r="P205" t="str">
        <f>IF(C205="","",_xlfn.XLOOKUP(C205,'[1]Comercial Clientes 2024'!$C$2:$C$347,'[1]Comercial Clientes 2024'!$L$2:$L$347))</f>
        <v>◔</v>
      </c>
      <c r="Q205" t="b">
        <f t="shared" si="12"/>
        <v>0</v>
      </c>
      <c r="R205" t="b">
        <f t="shared" si="13"/>
        <v>0</v>
      </c>
      <c r="S205" t="str">
        <f t="shared" si="14"/>
        <v>◔</v>
      </c>
      <c r="T205" t="str">
        <f t="shared" si="15"/>
        <v>◔</v>
      </c>
    </row>
    <row r="206" spans="1:20" hidden="1" x14ac:dyDescent="0.25">
      <c r="A206" t="s">
        <v>14</v>
      </c>
      <c r="B206" t="s">
        <v>1194</v>
      </c>
      <c r="C206" t="s">
        <v>1195</v>
      </c>
      <c r="D206" t="s">
        <v>1196</v>
      </c>
      <c r="E206" t="s">
        <v>18</v>
      </c>
      <c r="F206" t="s">
        <v>1197</v>
      </c>
      <c r="H206" t="s">
        <v>20</v>
      </c>
      <c r="I206" t="s">
        <v>21</v>
      </c>
      <c r="J206" t="s">
        <v>1198</v>
      </c>
      <c r="K206" t="s">
        <v>3562</v>
      </c>
      <c r="L206" t="s">
        <v>3555</v>
      </c>
      <c r="M206">
        <v>7</v>
      </c>
      <c r="N206" t="s">
        <v>1199</v>
      </c>
      <c r="O206" t="str">
        <f>IF(C206="","",_xlfn.XLOOKUP(C206,'[1]Comercial Clientes 2024'!$C$2:$C$347,'[1]Comercial Clientes 2024'!$M$2:$M$347))</f>
        <v>1 | Falta cotizar</v>
      </c>
      <c r="P206" t="str">
        <f>IF(C206="","",_xlfn.XLOOKUP(C206,'[1]Comercial Clientes 2024'!$C$2:$C$347,'[1]Comercial Clientes 2024'!$L$2:$L$347))</f>
        <v>◔</v>
      </c>
      <c r="Q206" t="b">
        <f t="shared" si="12"/>
        <v>0</v>
      </c>
      <c r="R206" t="b">
        <f t="shared" si="13"/>
        <v>0</v>
      </c>
      <c r="S206" t="str">
        <f t="shared" si="14"/>
        <v>◔</v>
      </c>
      <c r="T206" t="str">
        <f t="shared" si="15"/>
        <v>◔</v>
      </c>
    </row>
    <row r="207" spans="1:20" hidden="1" x14ac:dyDescent="0.25">
      <c r="A207" t="s">
        <v>14</v>
      </c>
      <c r="B207" t="s">
        <v>1200</v>
      </c>
      <c r="C207" t="s">
        <v>1201</v>
      </c>
      <c r="D207" t="s">
        <v>1202</v>
      </c>
      <c r="E207" t="s">
        <v>18</v>
      </c>
      <c r="F207" t="s">
        <v>1203</v>
      </c>
      <c r="H207" t="s">
        <v>20</v>
      </c>
      <c r="I207" t="s">
        <v>21</v>
      </c>
      <c r="J207" t="s">
        <v>1204</v>
      </c>
      <c r="K207" t="s">
        <v>3558</v>
      </c>
      <c r="L207" t="s">
        <v>3551</v>
      </c>
      <c r="M207">
        <v>7</v>
      </c>
      <c r="N207" t="s">
        <v>1205</v>
      </c>
      <c r="O207" t="str">
        <f>IF(C207="","",_xlfn.XLOOKUP(C207,'[1]Comercial Clientes 2024'!$C$2:$C$347,'[1]Comercial Clientes 2024'!$M$2:$M$347))</f>
        <v>7 | No Viable</v>
      </c>
      <c r="P207" t="str">
        <f>IF(C207="","",_xlfn.XLOOKUP(C207,'[1]Comercial Clientes 2024'!$C$2:$C$347,'[1]Comercial Clientes 2024'!$L$2:$L$347))</f>
        <v>×</v>
      </c>
      <c r="Q207" t="b">
        <f t="shared" si="12"/>
        <v>0</v>
      </c>
      <c r="R207" t="b">
        <f t="shared" si="13"/>
        <v>0</v>
      </c>
      <c r="S207" t="str">
        <f t="shared" si="14"/>
        <v>×</v>
      </c>
      <c r="T207" t="str">
        <f t="shared" si="15"/>
        <v>×</v>
      </c>
    </row>
    <row r="208" spans="1:20" hidden="1" x14ac:dyDescent="0.25">
      <c r="A208" t="s">
        <v>14</v>
      </c>
      <c r="B208" t="s">
        <v>1206</v>
      </c>
      <c r="C208" t="s">
        <v>1207</v>
      </c>
      <c r="D208" t="s">
        <v>1208</v>
      </c>
      <c r="E208" t="s">
        <v>18</v>
      </c>
      <c r="F208" t="s">
        <v>1209</v>
      </c>
      <c r="H208" t="s">
        <v>20</v>
      </c>
      <c r="I208" t="s">
        <v>21</v>
      </c>
      <c r="J208" t="s">
        <v>1210</v>
      </c>
      <c r="K208" t="s">
        <v>3558</v>
      </c>
      <c r="L208" t="s">
        <v>3551</v>
      </c>
      <c r="M208">
        <v>7</v>
      </c>
      <c r="N208" t="s">
        <v>1211</v>
      </c>
      <c r="O208" t="str">
        <f>IF(C208="","",_xlfn.XLOOKUP(C208,'[1]Comercial Clientes 2024'!$C$2:$C$347,'[1]Comercial Clientes 2024'!$M$2:$M$347))</f>
        <v>7 | No Viable</v>
      </c>
      <c r="P208" t="str">
        <f>IF(C208="","",_xlfn.XLOOKUP(C208,'[1]Comercial Clientes 2024'!$C$2:$C$347,'[1]Comercial Clientes 2024'!$L$2:$L$347))</f>
        <v>×</v>
      </c>
      <c r="Q208" t="b">
        <f t="shared" si="12"/>
        <v>0</v>
      </c>
      <c r="R208" t="b">
        <f t="shared" si="13"/>
        <v>0</v>
      </c>
      <c r="S208" t="str">
        <f t="shared" si="14"/>
        <v>×</v>
      </c>
      <c r="T208" t="str">
        <f t="shared" si="15"/>
        <v>×</v>
      </c>
    </row>
    <row r="209" spans="1:20" hidden="1" x14ac:dyDescent="0.25">
      <c r="A209" t="s">
        <v>14</v>
      </c>
      <c r="B209" t="s">
        <v>1212</v>
      </c>
      <c r="C209" t="s">
        <v>1213</v>
      </c>
      <c r="D209" t="s">
        <v>1214</v>
      </c>
      <c r="E209" t="s">
        <v>18</v>
      </c>
      <c r="F209" t="s">
        <v>1215</v>
      </c>
      <c r="H209" t="s">
        <v>20</v>
      </c>
      <c r="I209" t="s">
        <v>21</v>
      </c>
      <c r="J209" t="s">
        <v>1216</v>
      </c>
      <c r="K209" t="s">
        <v>3562</v>
      </c>
      <c r="L209" t="s">
        <v>3555</v>
      </c>
      <c r="M209">
        <v>7</v>
      </c>
      <c r="N209" t="s">
        <v>1217</v>
      </c>
      <c r="O209" t="str">
        <f>IF(C209="","",_xlfn.XLOOKUP(C209,'[1]Comercial Clientes 2024'!$C$2:$C$347,'[1]Comercial Clientes 2024'!$M$2:$M$347))</f>
        <v>1 | Falta cotizar</v>
      </c>
      <c r="P209" t="str">
        <f>IF(C209="","",_xlfn.XLOOKUP(C209,'[1]Comercial Clientes 2024'!$C$2:$C$347,'[1]Comercial Clientes 2024'!$L$2:$L$347))</f>
        <v>◔</v>
      </c>
      <c r="Q209" t="b">
        <f t="shared" si="12"/>
        <v>0</v>
      </c>
      <c r="R209" t="b">
        <f t="shared" si="13"/>
        <v>0</v>
      </c>
      <c r="S209" t="str">
        <f t="shared" si="14"/>
        <v>◔</v>
      </c>
      <c r="T209" t="str">
        <f t="shared" si="15"/>
        <v>◔</v>
      </c>
    </row>
    <row r="210" spans="1:20" hidden="1" x14ac:dyDescent="0.25">
      <c r="A210" t="s">
        <v>14</v>
      </c>
      <c r="B210" t="s">
        <v>1218</v>
      </c>
      <c r="C210" t="s">
        <v>1219</v>
      </c>
      <c r="D210" t="s">
        <v>1220</v>
      </c>
      <c r="E210" t="s">
        <v>38</v>
      </c>
      <c r="F210" t="s">
        <v>1221</v>
      </c>
      <c r="H210" t="s">
        <v>20</v>
      </c>
      <c r="I210" t="s">
        <v>21</v>
      </c>
      <c r="J210" t="s">
        <v>1222</v>
      </c>
      <c r="K210" t="s">
        <v>3562</v>
      </c>
      <c r="L210" t="s">
        <v>3555</v>
      </c>
      <c r="M210">
        <v>7</v>
      </c>
      <c r="N210" t="s">
        <v>1223</v>
      </c>
      <c r="O210" t="str">
        <f>IF(C210="","",_xlfn.XLOOKUP(C210,'[1]Comercial Clientes 2024'!$C$2:$C$347,'[1]Comercial Clientes 2024'!$M$2:$M$347))</f>
        <v>1 | Falta cotizar</v>
      </c>
      <c r="P210" t="str">
        <f>IF(C210="","",_xlfn.XLOOKUP(C210,'[1]Comercial Clientes 2024'!$C$2:$C$347,'[1]Comercial Clientes 2024'!$L$2:$L$347))</f>
        <v>◔</v>
      </c>
      <c r="Q210" t="b">
        <f t="shared" si="12"/>
        <v>0</v>
      </c>
      <c r="R210" t="b">
        <f t="shared" si="13"/>
        <v>0</v>
      </c>
      <c r="S210" t="str">
        <f t="shared" si="14"/>
        <v>◔</v>
      </c>
      <c r="T210" t="str">
        <f t="shared" si="15"/>
        <v>◔</v>
      </c>
    </row>
    <row r="211" spans="1:20" hidden="1" x14ac:dyDescent="0.25">
      <c r="A211" t="s">
        <v>14</v>
      </c>
      <c r="B211" t="s">
        <v>1224</v>
      </c>
      <c r="C211" t="s">
        <v>1225</v>
      </c>
      <c r="D211" t="s">
        <v>1226</v>
      </c>
      <c r="E211" t="s">
        <v>38</v>
      </c>
      <c r="F211" t="s">
        <v>1227</v>
      </c>
      <c r="H211" t="s">
        <v>20</v>
      </c>
      <c r="I211" t="s">
        <v>21</v>
      </c>
      <c r="J211" t="s">
        <v>1228</v>
      </c>
      <c r="K211" t="s">
        <v>23</v>
      </c>
      <c r="L211" t="s">
        <v>24</v>
      </c>
      <c r="M211">
        <v>7</v>
      </c>
      <c r="N211" t="s">
        <v>1229</v>
      </c>
      <c r="O211" t="e">
        <f>IF(C211="","",_xlfn.XLOOKUP(C211,'[1]Comercial Clientes 2024'!$C$2:$C$347,'[1]Comercial Clientes 2024'!$M$2:$M$347))</f>
        <v>#N/A</v>
      </c>
      <c r="P211" t="e">
        <f>IF(C211="","",_xlfn.XLOOKUP(C211,'[1]Comercial Clientes 2024'!$C$2:$C$347,'[1]Comercial Clientes 2024'!$L$2:$L$347))</f>
        <v>#N/A</v>
      </c>
      <c r="Q211" t="b">
        <f t="shared" si="12"/>
        <v>1</v>
      </c>
      <c r="R211" t="e">
        <f t="shared" si="13"/>
        <v>#N/A</v>
      </c>
      <c r="S211" t="e">
        <f t="shared" si="14"/>
        <v>#N/A</v>
      </c>
      <c r="T211" t="str">
        <f t="shared" si="15"/>
        <v>⊕</v>
      </c>
    </row>
    <row r="212" spans="1:20" hidden="1" x14ac:dyDescent="0.25">
      <c r="A212" t="s">
        <v>14</v>
      </c>
      <c r="B212" t="s">
        <v>1230</v>
      </c>
      <c r="C212" t="s">
        <v>1231</v>
      </c>
      <c r="D212" t="s">
        <v>1232</v>
      </c>
      <c r="E212" t="s">
        <v>18</v>
      </c>
      <c r="F212" t="s">
        <v>1233</v>
      </c>
      <c r="H212" t="s">
        <v>20</v>
      </c>
      <c r="I212" t="s">
        <v>21</v>
      </c>
      <c r="J212" t="s">
        <v>1234</v>
      </c>
      <c r="K212" t="s">
        <v>3560</v>
      </c>
      <c r="L212" t="s">
        <v>3553</v>
      </c>
      <c r="M212">
        <v>7</v>
      </c>
      <c r="N212" t="s">
        <v>1235</v>
      </c>
      <c r="O212" t="str">
        <f>IF(C212="","",_xlfn.XLOOKUP(C212,'[1]Comercial Clientes 2024'!$C$2:$C$347,'[1]Comercial Clientes 2024'!$M$2:$M$347))</f>
        <v>2 | Cotizado</v>
      </c>
      <c r="P212" t="str">
        <f>IF(C212="","",_xlfn.XLOOKUP(C212,'[1]Comercial Clientes 2024'!$C$2:$C$347,'[1]Comercial Clientes 2024'!$L$2:$L$347))</f>
        <v>◑</v>
      </c>
      <c r="Q212" t="b">
        <f t="shared" si="12"/>
        <v>0</v>
      </c>
      <c r="R212" t="b">
        <f t="shared" si="13"/>
        <v>0</v>
      </c>
      <c r="S212" t="str">
        <f t="shared" si="14"/>
        <v>◑</v>
      </c>
      <c r="T212" t="str">
        <f t="shared" si="15"/>
        <v>◑</v>
      </c>
    </row>
    <row r="213" spans="1:20" hidden="1" x14ac:dyDescent="0.25">
      <c r="A213" t="s">
        <v>14</v>
      </c>
      <c r="B213" t="s">
        <v>1236</v>
      </c>
      <c r="C213" t="s">
        <v>1237</v>
      </c>
      <c r="D213" t="s">
        <v>1238</v>
      </c>
      <c r="E213" t="s">
        <v>18</v>
      </c>
      <c r="F213" t="s">
        <v>1239</v>
      </c>
      <c r="H213" t="s">
        <v>20</v>
      </c>
      <c r="I213" t="s">
        <v>21</v>
      </c>
      <c r="J213" t="s">
        <v>1240</v>
      </c>
      <c r="K213" t="s">
        <v>3562</v>
      </c>
      <c r="L213" t="s">
        <v>3555</v>
      </c>
      <c r="M213">
        <v>7</v>
      </c>
      <c r="N213" t="s">
        <v>1241</v>
      </c>
      <c r="O213" t="str">
        <f>IF(C213="","",_xlfn.XLOOKUP(C213,'[1]Comercial Clientes 2024'!$C$2:$C$347,'[1]Comercial Clientes 2024'!$M$2:$M$347))</f>
        <v>1 | Falta cotizar</v>
      </c>
      <c r="P213" t="str">
        <f>IF(C213="","",_xlfn.XLOOKUP(C213,'[1]Comercial Clientes 2024'!$C$2:$C$347,'[1]Comercial Clientes 2024'!$L$2:$L$347))</f>
        <v>◔</v>
      </c>
      <c r="Q213" t="b">
        <f t="shared" si="12"/>
        <v>0</v>
      </c>
      <c r="R213" t="b">
        <f t="shared" si="13"/>
        <v>0</v>
      </c>
      <c r="S213" t="str">
        <f t="shared" si="14"/>
        <v>◔</v>
      </c>
      <c r="T213" t="str">
        <f t="shared" si="15"/>
        <v>◔</v>
      </c>
    </row>
    <row r="214" spans="1:20" hidden="1" x14ac:dyDescent="0.25">
      <c r="A214" t="s">
        <v>14</v>
      </c>
      <c r="B214" t="s">
        <v>1242</v>
      </c>
      <c r="C214" t="s">
        <v>1243</v>
      </c>
      <c r="D214" t="s">
        <v>1244</v>
      </c>
      <c r="E214" t="s">
        <v>18</v>
      </c>
      <c r="F214" t="s">
        <v>1245</v>
      </c>
      <c r="H214" t="s">
        <v>20</v>
      </c>
      <c r="I214" t="s">
        <v>21</v>
      </c>
      <c r="J214" t="s">
        <v>1246</v>
      </c>
      <c r="K214" t="s">
        <v>23</v>
      </c>
      <c r="L214" t="s">
        <v>24</v>
      </c>
      <c r="M214">
        <v>7</v>
      </c>
      <c r="N214" t="s">
        <v>1247</v>
      </c>
      <c r="O214" t="e">
        <f>IF(C214="","",_xlfn.XLOOKUP(C214,'[1]Comercial Clientes 2024'!$C$2:$C$347,'[1]Comercial Clientes 2024'!$M$2:$M$347))</f>
        <v>#N/A</v>
      </c>
      <c r="P214" t="e">
        <f>IF(C214="","",_xlfn.XLOOKUP(C214,'[1]Comercial Clientes 2024'!$C$2:$C$347,'[1]Comercial Clientes 2024'!$L$2:$L$347))</f>
        <v>#N/A</v>
      </c>
      <c r="Q214" t="b">
        <f t="shared" si="12"/>
        <v>1</v>
      </c>
      <c r="R214" t="e">
        <f t="shared" si="13"/>
        <v>#N/A</v>
      </c>
      <c r="S214" t="e">
        <f t="shared" si="14"/>
        <v>#N/A</v>
      </c>
      <c r="T214" t="str">
        <f t="shared" si="15"/>
        <v>⊕</v>
      </c>
    </row>
    <row r="215" spans="1:20" hidden="1" x14ac:dyDescent="0.25">
      <c r="A215" t="s">
        <v>14</v>
      </c>
      <c r="B215" t="s">
        <v>1248</v>
      </c>
      <c r="C215" t="s">
        <v>1249</v>
      </c>
      <c r="D215" t="s">
        <v>1249</v>
      </c>
      <c r="E215" t="s">
        <v>18</v>
      </c>
      <c r="F215" t="s">
        <v>1250</v>
      </c>
      <c r="H215" t="s">
        <v>20</v>
      </c>
      <c r="I215" t="s">
        <v>21</v>
      </c>
      <c r="J215" t="s">
        <v>1251</v>
      </c>
      <c r="K215" t="s">
        <v>3560</v>
      </c>
      <c r="L215" t="s">
        <v>3553</v>
      </c>
      <c r="M215">
        <v>7</v>
      </c>
      <c r="N215" t="s">
        <v>1252</v>
      </c>
      <c r="O215" t="str">
        <f>IF(C215="","",_xlfn.XLOOKUP(C215,'[1]Comercial Clientes 2024'!$C$2:$C$347,'[1]Comercial Clientes 2024'!$M$2:$M$347))</f>
        <v>2 | Cotizado</v>
      </c>
      <c r="P215" t="str">
        <f>IF(C215="","",_xlfn.XLOOKUP(C215,'[1]Comercial Clientes 2024'!$C$2:$C$347,'[1]Comercial Clientes 2024'!$L$2:$L$347))</f>
        <v>◑</v>
      </c>
      <c r="Q215" t="b">
        <f t="shared" si="12"/>
        <v>0</v>
      </c>
      <c r="R215" t="b">
        <f t="shared" si="13"/>
        <v>0</v>
      </c>
      <c r="S215" t="str">
        <f t="shared" si="14"/>
        <v>◑</v>
      </c>
      <c r="T215" t="str">
        <f t="shared" si="15"/>
        <v>◑</v>
      </c>
    </row>
    <row r="216" spans="1:20" hidden="1" x14ac:dyDescent="0.25">
      <c r="A216" t="s">
        <v>14</v>
      </c>
      <c r="B216" t="s">
        <v>1253</v>
      </c>
      <c r="C216" t="s">
        <v>1254</v>
      </c>
      <c r="D216" t="s">
        <v>1255</v>
      </c>
      <c r="E216" t="s">
        <v>18</v>
      </c>
      <c r="F216" t="s">
        <v>1256</v>
      </c>
      <c r="H216" t="s">
        <v>20</v>
      </c>
      <c r="I216" t="s">
        <v>21</v>
      </c>
      <c r="J216" t="s">
        <v>1257</v>
      </c>
      <c r="K216" t="s">
        <v>3562</v>
      </c>
      <c r="L216" t="s">
        <v>3555</v>
      </c>
      <c r="M216">
        <v>7</v>
      </c>
      <c r="N216" t="s">
        <v>1258</v>
      </c>
      <c r="O216" t="str">
        <f>IF(C216="","",_xlfn.XLOOKUP(C216,'[1]Comercial Clientes 2024'!$C$2:$C$347,'[1]Comercial Clientes 2024'!$M$2:$M$347))</f>
        <v>1 | Falta cotizar</v>
      </c>
      <c r="P216" t="str">
        <f>IF(C216="","",_xlfn.XLOOKUP(C216,'[1]Comercial Clientes 2024'!$C$2:$C$347,'[1]Comercial Clientes 2024'!$L$2:$L$347))</f>
        <v>◔</v>
      </c>
      <c r="Q216" t="b">
        <f t="shared" si="12"/>
        <v>0</v>
      </c>
      <c r="R216" t="b">
        <f t="shared" si="13"/>
        <v>0</v>
      </c>
      <c r="S216" t="str">
        <f t="shared" si="14"/>
        <v>◔</v>
      </c>
      <c r="T216" t="str">
        <f t="shared" si="15"/>
        <v>◔</v>
      </c>
    </row>
    <row r="217" spans="1:20" x14ac:dyDescent="0.25">
      <c r="A217" t="s">
        <v>1259</v>
      </c>
      <c r="B217" t="s">
        <v>1260</v>
      </c>
      <c r="C217" t="s">
        <v>1261</v>
      </c>
      <c r="D217" t="s">
        <v>1261</v>
      </c>
      <c r="H217" t="s">
        <v>20</v>
      </c>
      <c r="I217" t="s">
        <v>21</v>
      </c>
      <c r="J217" t="s">
        <v>1262</v>
      </c>
      <c r="K217" t="s">
        <v>23</v>
      </c>
      <c r="L217" t="s">
        <v>24</v>
      </c>
      <c r="M217">
        <v>3</v>
      </c>
      <c r="N217" t="s">
        <v>243</v>
      </c>
      <c r="O217" t="e">
        <f>IF(C217="","",_xlfn.XLOOKUP(C217,'[1]Comercial Clientes 2024'!$C$2:$C$347,'[1]Comercial Clientes 2024'!$M$2:$M$347))</f>
        <v>#N/A</v>
      </c>
      <c r="P217" t="e">
        <f>IF(C217="","",_xlfn.XLOOKUP(C217,'[1]Comercial Clientes 2024'!$C$2:$C$347,'[1]Comercial Clientes 2024'!$L$2:$L$347))</f>
        <v>#N/A</v>
      </c>
      <c r="Q217" t="b">
        <f t="shared" si="12"/>
        <v>1</v>
      </c>
      <c r="R217" t="e">
        <f t="shared" si="13"/>
        <v>#N/A</v>
      </c>
      <c r="S217" t="e">
        <f t="shared" si="14"/>
        <v>#N/A</v>
      </c>
      <c r="T217" t="str">
        <f t="shared" si="15"/>
        <v>⊕</v>
      </c>
    </row>
    <row r="218" spans="1:20" x14ac:dyDescent="0.25">
      <c r="A218" t="s">
        <v>1259</v>
      </c>
      <c r="B218" t="s">
        <v>1263</v>
      </c>
      <c r="C218" t="s">
        <v>1261</v>
      </c>
      <c r="D218" t="s">
        <v>1261</v>
      </c>
      <c r="H218" t="s">
        <v>20</v>
      </c>
      <c r="I218" t="s">
        <v>21</v>
      </c>
      <c r="J218" t="s">
        <v>1264</v>
      </c>
      <c r="K218" t="s">
        <v>23</v>
      </c>
      <c r="L218" t="s">
        <v>24</v>
      </c>
      <c r="M218">
        <v>3</v>
      </c>
      <c r="N218" t="s">
        <v>1265</v>
      </c>
      <c r="O218" t="e">
        <f>IF(C218="","",_xlfn.XLOOKUP(C218,'[1]Comercial Clientes 2024'!$C$2:$C$347,'[1]Comercial Clientes 2024'!$M$2:$M$347))</f>
        <v>#N/A</v>
      </c>
      <c r="P218" t="e">
        <f>IF(C218="","",_xlfn.XLOOKUP(C218,'[1]Comercial Clientes 2024'!$C$2:$C$347,'[1]Comercial Clientes 2024'!$L$2:$L$347))</f>
        <v>#N/A</v>
      </c>
      <c r="Q218" t="b">
        <f t="shared" si="12"/>
        <v>1</v>
      </c>
      <c r="R218" t="e">
        <f t="shared" si="13"/>
        <v>#N/A</v>
      </c>
      <c r="S218" t="e">
        <f t="shared" si="14"/>
        <v>#N/A</v>
      </c>
      <c r="T218" t="str">
        <f t="shared" si="15"/>
        <v>⊕</v>
      </c>
    </row>
    <row r="219" spans="1:20" x14ac:dyDescent="0.25">
      <c r="A219" t="s">
        <v>1259</v>
      </c>
      <c r="B219" t="s">
        <v>1266</v>
      </c>
      <c r="C219" t="s">
        <v>32</v>
      </c>
      <c r="D219" t="s">
        <v>32</v>
      </c>
      <c r="H219" t="s">
        <v>20</v>
      </c>
      <c r="I219" t="s">
        <v>21</v>
      </c>
      <c r="J219" t="s">
        <v>32</v>
      </c>
      <c r="K219" t="s">
        <v>23</v>
      </c>
      <c r="L219" t="s">
        <v>24</v>
      </c>
      <c r="M219">
        <v>3</v>
      </c>
      <c r="N219" t="s">
        <v>1267</v>
      </c>
      <c r="O219" t="e">
        <f>IF(C219="","",_xlfn.XLOOKUP(C219,'[1]Comercial Clientes 2024'!$C$2:$C$347,'[1]Comercial Clientes 2024'!$M$2:$M$347))</f>
        <v>#N/A</v>
      </c>
      <c r="P219" t="e">
        <f>IF(C219="","",_xlfn.XLOOKUP(C219,'[1]Comercial Clientes 2024'!$C$2:$C$347,'[1]Comercial Clientes 2024'!$L$2:$L$347))</f>
        <v>#N/A</v>
      </c>
      <c r="Q219" t="b">
        <f t="shared" si="12"/>
        <v>1</v>
      </c>
      <c r="R219" t="e">
        <f t="shared" si="13"/>
        <v>#N/A</v>
      </c>
      <c r="S219" t="e">
        <f t="shared" si="14"/>
        <v>#N/A</v>
      </c>
      <c r="T219" t="str">
        <f t="shared" si="15"/>
        <v>⊕</v>
      </c>
    </row>
    <row r="220" spans="1:20" x14ac:dyDescent="0.25">
      <c r="A220" t="s">
        <v>1259</v>
      </c>
      <c r="B220" t="s">
        <v>1268</v>
      </c>
      <c r="C220" t="s">
        <v>1269</v>
      </c>
      <c r="D220" t="s">
        <v>1269</v>
      </c>
      <c r="H220" t="s">
        <v>20</v>
      </c>
      <c r="I220" t="s">
        <v>21</v>
      </c>
      <c r="J220" t="s">
        <v>35</v>
      </c>
      <c r="K220" t="s">
        <v>23</v>
      </c>
      <c r="L220" t="s">
        <v>24</v>
      </c>
      <c r="M220">
        <v>3</v>
      </c>
      <c r="N220" t="s">
        <v>1270</v>
      </c>
      <c r="O220" t="e">
        <f>IF(C220="","",_xlfn.XLOOKUP(C220,'[1]Comercial Clientes 2024'!$C$2:$C$347,'[1]Comercial Clientes 2024'!$M$2:$M$347))</f>
        <v>#N/A</v>
      </c>
      <c r="P220" t="e">
        <f>IF(C220="","",_xlfn.XLOOKUP(C220,'[1]Comercial Clientes 2024'!$C$2:$C$347,'[1]Comercial Clientes 2024'!$L$2:$L$347))</f>
        <v>#N/A</v>
      </c>
      <c r="Q220" t="b">
        <f t="shared" si="12"/>
        <v>1</v>
      </c>
      <c r="R220" t="e">
        <f t="shared" si="13"/>
        <v>#N/A</v>
      </c>
      <c r="S220" t="e">
        <f t="shared" si="14"/>
        <v>#N/A</v>
      </c>
      <c r="T220" t="str">
        <f t="shared" si="15"/>
        <v>⊕</v>
      </c>
    </row>
    <row r="221" spans="1:20" x14ac:dyDescent="0.25">
      <c r="A221" t="s">
        <v>1259</v>
      </c>
      <c r="B221" t="s">
        <v>1271</v>
      </c>
      <c r="C221" t="s">
        <v>1272</v>
      </c>
      <c r="D221" t="s">
        <v>1272</v>
      </c>
      <c r="H221" t="s">
        <v>20</v>
      </c>
      <c r="I221" t="s">
        <v>21</v>
      </c>
      <c r="J221" t="s">
        <v>1273</v>
      </c>
      <c r="K221" t="s">
        <v>23</v>
      </c>
      <c r="L221" t="s">
        <v>24</v>
      </c>
      <c r="M221">
        <v>3</v>
      </c>
      <c r="N221" t="s">
        <v>1274</v>
      </c>
      <c r="O221" t="e">
        <f>IF(C221="","",_xlfn.XLOOKUP(C221,'[1]Comercial Clientes 2024'!$C$2:$C$347,'[1]Comercial Clientes 2024'!$M$2:$M$347))</f>
        <v>#N/A</v>
      </c>
      <c r="P221" t="e">
        <f>IF(C221="","",_xlfn.XLOOKUP(C221,'[1]Comercial Clientes 2024'!$C$2:$C$347,'[1]Comercial Clientes 2024'!$L$2:$L$347))</f>
        <v>#N/A</v>
      </c>
      <c r="Q221" t="b">
        <f t="shared" si="12"/>
        <v>1</v>
      </c>
      <c r="R221" t="e">
        <f t="shared" si="13"/>
        <v>#N/A</v>
      </c>
      <c r="S221" t="e">
        <f t="shared" si="14"/>
        <v>#N/A</v>
      </c>
      <c r="T221" t="str">
        <f t="shared" si="15"/>
        <v>⊕</v>
      </c>
    </row>
    <row r="222" spans="1:20" x14ac:dyDescent="0.25">
      <c r="A222" t="s">
        <v>1259</v>
      </c>
      <c r="B222" t="s">
        <v>1275</v>
      </c>
      <c r="C222" t="s">
        <v>1276</v>
      </c>
      <c r="D222" t="s">
        <v>1276</v>
      </c>
      <c r="H222" t="s">
        <v>20</v>
      </c>
      <c r="I222" t="s">
        <v>21</v>
      </c>
      <c r="K222" t="s">
        <v>23</v>
      </c>
      <c r="L222" t="s">
        <v>24</v>
      </c>
      <c r="M222">
        <v>3</v>
      </c>
      <c r="N222" t="s">
        <v>1277</v>
      </c>
      <c r="O222" t="e">
        <f>IF(C222="","",_xlfn.XLOOKUP(C222,'[1]Comercial Clientes 2024'!$C$2:$C$347,'[1]Comercial Clientes 2024'!$M$2:$M$347))</f>
        <v>#N/A</v>
      </c>
      <c r="P222" t="e">
        <f>IF(C222="","",_xlfn.XLOOKUP(C222,'[1]Comercial Clientes 2024'!$C$2:$C$347,'[1]Comercial Clientes 2024'!$L$2:$L$347))</f>
        <v>#N/A</v>
      </c>
      <c r="Q222" t="b">
        <f t="shared" si="12"/>
        <v>1</v>
      </c>
      <c r="R222" t="e">
        <f t="shared" si="13"/>
        <v>#N/A</v>
      </c>
      <c r="S222" t="e">
        <f t="shared" si="14"/>
        <v>#N/A</v>
      </c>
      <c r="T222" t="str">
        <f t="shared" si="15"/>
        <v>⊕</v>
      </c>
    </row>
    <row r="223" spans="1:20" x14ac:dyDescent="0.25">
      <c r="A223" t="s">
        <v>1259</v>
      </c>
      <c r="B223" t="s">
        <v>1278</v>
      </c>
      <c r="C223" t="s">
        <v>1279</v>
      </c>
      <c r="D223" t="s">
        <v>1279</v>
      </c>
      <c r="H223" t="s">
        <v>20</v>
      </c>
      <c r="I223" t="s">
        <v>21</v>
      </c>
      <c r="J223" t="s">
        <v>1280</v>
      </c>
      <c r="K223" t="s">
        <v>23</v>
      </c>
      <c r="L223" t="s">
        <v>24</v>
      </c>
      <c r="M223">
        <v>3</v>
      </c>
      <c r="N223" t="s">
        <v>1281</v>
      </c>
      <c r="O223" t="e">
        <f>IF(C223="","",_xlfn.XLOOKUP(C223,'[1]Comercial Clientes 2024'!$C$2:$C$347,'[1]Comercial Clientes 2024'!$M$2:$M$347))</f>
        <v>#N/A</v>
      </c>
      <c r="P223" t="e">
        <f>IF(C223="","",_xlfn.XLOOKUP(C223,'[1]Comercial Clientes 2024'!$C$2:$C$347,'[1]Comercial Clientes 2024'!$L$2:$L$347))</f>
        <v>#N/A</v>
      </c>
      <c r="Q223" t="b">
        <f t="shared" si="12"/>
        <v>1</v>
      </c>
      <c r="R223" t="e">
        <f t="shared" si="13"/>
        <v>#N/A</v>
      </c>
      <c r="S223" t="e">
        <f t="shared" si="14"/>
        <v>#N/A</v>
      </c>
      <c r="T223" t="str">
        <f t="shared" si="15"/>
        <v>⊕</v>
      </c>
    </row>
    <row r="224" spans="1:20" x14ac:dyDescent="0.25">
      <c r="A224" t="s">
        <v>1259</v>
      </c>
      <c r="B224" t="s">
        <v>1282</v>
      </c>
      <c r="C224" t="s">
        <v>1283</v>
      </c>
      <c r="D224" t="s">
        <v>1283</v>
      </c>
      <c r="H224" t="s">
        <v>20</v>
      </c>
      <c r="I224" t="s">
        <v>21</v>
      </c>
      <c r="J224" t="s">
        <v>1284</v>
      </c>
      <c r="K224" t="s">
        <v>23</v>
      </c>
      <c r="L224" t="s">
        <v>24</v>
      </c>
      <c r="M224">
        <v>3</v>
      </c>
      <c r="N224" t="s">
        <v>1285</v>
      </c>
      <c r="O224" t="e">
        <f>IF(C224="","",_xlfn.XLOOKUP(C224,'[1]Comercial Clientes 2024'!$C$2:$C$347,'[1]Comercial Clientes 2024'!$M$2:$M$347))</f>
        <v>#N/A</v>
      </c>
      <c r="P224" t="e">
        <f>IF(C224="","",_xlfn.XLOOKUP(C224,'[1]Comercial Clientes 2024'!$C$2:$C$347,'[1]Comercial Clientes 2024'!$L$2:$L$347))</f>
        <v>#N/A</v>
      </c>
      <c r="Q224" t="b">
        <f t="shared" si="12"/>
        <v>1</v>
      </c>
      <c r="R224" t="e">
        <f t="shared" si="13"/>
        <v>#N/A</v>
      </c>
      <c r="S224" t="e">
        <f t="shared" si="14"/>
        <v>#N/A</v>
      </c>
      <c r="T224" t="str">
        <f t="shared" si="15"/>
        <v>⊕</v>
      </c>
    </row>
    <row r="225" spans="1:20" x14ac:dyDescent="0.25">
      <c r="A225" t="s">
        <v>1259</v>
      </c>
      <c r="B225" t="s">
        <v>1286</v>
      </c>
      <c r="C225" t="s">
        <v>1287</v>
      </c>
      <c r="D225" t="s">
        <v>1287</v>
      </c>
      <c r="H225" t="s">
        <v>20</v>
      </c>
      <c r="I225" t="s">
        <v>21</v>
      </c>
      <c r="J225" t="s">
        <v>1288</v>
      </c>
      <c r="K225" t="s">
        <v>23</v>
      </c>
      <c r="L225" t="s">
        <v>24</v>
      </c>
      <c r="M225">
        <v>3</v>
      </c>
      <c r="N225" t="s">
        <v>1289</v>
      </c>
      <c r="O225" t="e">
        <f>IF(C225="","",_xlfn.XLOOKUP(C225,'[1]Comercial Clientes 2024'!$C$2:$C$347,'[1]Comercial Clientes 2024'!$M$2:$M$347))</f>
        <v>#N/A</v>
      </c>
      <c r="P225" t="e">
        <f>IF(C225="","",_xlfn.XLOOKUP(C225,'[1]Comercial Clientes 2024'!$C$2:$C$347,'[1]Comercial Clientes 2024'!$L$2:$L$347))</f>
        <v>#N/A</v>
      </c>
      <c r="Q225" t="b">
        <f t="shared" si="12"/>
        <v>1</v>
      </c>
      <c r="R225" t="e">
        <f t="shared" si="13"/>
        <v>#N/A</v>
      </c>
      <c r="S225" t="e">
        <f t="shared" si="14"/>
        <v>#N/A</v>
      </c>
      <c r="T225" t="str">
        <f t="shared" si="15"/>
        <v>⊕</v>
      </c>
    </row>
    <row r="226" spans="1:20" x14ac:dyDescent="0.25">
      <c r="A226" t="s">
        <v>1259</v>
      </c>
      <c r="B226" t="s">
        <v>1290</v>
      </c>
      <c r="C226" t="s">
        <v>1291</v>
      </c>
      <c r="D226" t="s">
        <v>1291</v>
      </c>
      <c r="H226" t="s">
        <v>20</v>
      </c>
      <c r="I226" t="s">
        <v>21</v>
      </c>
      <c r="J226" t="s">
        <v>1292</v>
      </c>
      <c r="K226" t="s">
        <v>23</v>
      </c>
      <c r="L226" t="s">
        <v>24</v>
      </c>
      <c r="M226">
        <v>3</v>
      </c>
      <c r="N226" t="s">
        <v>1293</v>
      </c>
      <c r="O226" t="e">
        <f>IF(C226="","",_xlfn.XLOOKUP(C226,'[1]Comercial Clientes 2024'!$C$2:$C$347,'[1]Comercial Clientes 2024'!$M$2:$M$347))</f>
        <v>#N/A</v>
      </c>
      <c r="P226" t="e">
        <f>IF(C226="","",_xlfn.XLOOKUP(C226,'[1]Comercial Clientes 2024'!$C$2:$C$347,'[1]Comercial Clientes 2024'!$L$2:$L$347))</f>
        <v>#N/A</v>
      </c>
      <c r="Q226" t="b">
        <f t="shared" si="12"/>
        <v>1</v>
      </c>
      <c r="R226" t="e">
        <f t="shared" si="13"/>
        <v>#N/A</v>
      </c>
      <c r="S226" t="e">
        <f t="shared" si="14"/>
        <v>#N/A</v>
      </c>
      <c r="T226" t="str">
        <f t="shared" si="15"/>
        <v>⊕</v>
      </c>
    </row>
    <row r="227" spans="1:20" x14ac:dyDescent="0.25">
      <c r="A227" t="s">
        <v>1259</v>
      </c>
      <c r="B227" t="s">
        <v>1294</v>
      </c>
      <c r="C227" t="s">
        <v>1295</v>
      </c>
      <c r="D227" t="s">
        <v>1295</v>
      </c>
      <c r="H227" t="s">
        <v>20</v>
      </c>
      <c r="I227" t="s">
        <v>21</v>
      </c>
      <c r="J227" t="s">
        <v>1296</v>
      </c>
      <c r="K227" t="s">
        <v>23</v>
      </c>
      <c r="L227" t="s">
        <v>24</v>
      </c>
      <c r="M227">
        <v>3</v>
      </c>
      <c r="N227" t="s">
        <v>1297</v>
      </c>
      <c r="O227" t="e">
        <f>IF(C227="","",_xlfn.XLOOKUP(C227,'[1]Comercial Clientes 2024'!$C$2:$C$347,'[1]Comercial Clientes 2024'!$M$2:$M$347))</f>
        <v>#N/A</v>
      </c>
      <c r="P227" t="e">
        <f>IF(C227="","",_xlfn.XLOOKUP(C227,'[1]Comercial Clientes 2024'!$C$2:$C$347,'[1]Comercial Clientes 2024'!$L$2:$L$347))</f>
        <v>#N/A</v>
      </c>
      <c r="Q227" t="b">
        <f t="shared" si="12"/>
        <v>1</v>
      </c>
      <c r="R227" t="e">
        <f t="shared" si="13"/>
        <v>#N/A</v>
      </c>
      <c r="S227" t="e">
        <f t="shared" si="14"/>
        <v>#N/A</v>
      </c>
      <c r="T227" t="str">
        <f t="shared" si="15"/>
        <v>⊕</v>
      </c>
    </row>
    <row r="228" spans="1:20" x14ac:dyDescent="0.25">
      <c r="A228" t="s">
        <v>1259</v>
      </c>
      <c r="B228" t="s">
        <v>1298</v>
      </c>
      <c r="C228" t="s">
        <v>1299</v>
      </c>
      <c r="D228" t="s">
        <v>1299</v>
      </c>
      <c r="H228" t="s">
        <v>20</v>
      </c>
      <c r="I228" t="s">
        <v>21</v>
      </c>
      <c r="J228" t="s">
        <v>1300</v>
      </c>
      <c r="K228" t="s">
        <v>23</v>
      </c>
      <c r="L228" t="s">
        <v>24</v>
      </c>
      <c r="M228">
        <v>3</v>
      </c>
      <c r="N228" t="s">
        <v>1301</v>
      </c>
      <c r="O228" t="e">
        <f>IF(C228="","",_xlfn.XLOOKUP(C228,'[1]Comercial Clientes 2024'!$C$2:$C$347,'[1]Comercial Clientes 2024'!$M$2:$M$347))</f>
        <v>#N/A</v>
      </c>
      <c r="P228" t="e">
        <f>IF(C228="","",_xlfn.XLOOKUP(C228,'[1]Comercial Clientes 2024'!$C$2:$C$347,'[1]Comercial Clientes 2024'!$L$2:$L$347))</f>
        <v>#N/A</v>
      </c>
      <c r="Q228" t="b">
        <f t="shared" si="12"/>
        <v>1</v>
      </c>
      <c r="R228" t="e">
        <f t="shared" si="13"/>
        <v>#N/A</v>
      </c>
      <c r="S228" t="e">
        <f t="shared" si="14"/>
        <v>#N/A</v>
      </c>
      <c r="T228" t="str">
        <f t="shared" si="15"/>
        <v>⊕</v>
      </c>
    </row>
    <row r="229" spans="1:20" x14ac:dyDescent="0.25">
      <c r="A229" t="s">
        <v>1259</v>
      </c>
      <c r="B229" t="s">
        <v>1302</v>
      </c>
      <c r="C229" t="s">
        <v>1303</v>
      </c>
      <c r="D229" t="s">
        <v>1303</v>
      </c>
      <c r="H229" t="s">
        <v>20</v>
      </c>
      <c r="I229" t="s">
        <v>21</v>
      </c>
      <c r="J229" t="s">
        <v>1304</v>
      </c>
      <c r="K229" t="s">
        <v>23</v>
      </c>
      <c r="L229" t="s">
        <v>24</v>
      </c>
      <c r="M229">
        <v>3</v>
      </c>
      <c r="N229" t="s">
        <v>1305</v>
      </c>
      <c r="O229" t="e">
        <f>IF(C229="","",_xlfn.XLOOKUP(C229,'[1]Comercial Clientes 2024'!$C$2:$C$347,'[1]Comercial Clientes 2024'!$M$2:$M$347))</f>
        <v>#N/A</v>
      </c>
      <c r="P229" t="e">
        <f>IF(C229="","",_xlfn.XLOOKUP(C229,'[1]Comercial Clientes 2024'!$C$2:$C$347,'[1]Comercial Clientes 2024'!$L$2:$L$347))</f>
        <v>#N/A</v>
      </c>
      <c r="Q229" t="b">
        <f t="shared" si="12"/>
        <v>1</v>
      </c>
      <c r="R229" t="e">
        <f t="shared" si="13"/>
        <v>#N/A</v>
      </c>
      <c r="S229" t="e">
        <f t="shared" si="14"/>
        <v>#N/A</v>
      </c>
      <c r="T229" t="str">
        <f t="shared" si="15"/>
        <v>⊕</v>
      </c>
    </row>
    <row r="230" spans="1:20" x14ac:dyDescent="0.25">
      <c r="A230" t="s">
        <v>1259</v>
      </c>
      <c r="B230" t="s">
        <v>1306</v>
      </c>
      <c r="C230" t="s">
        <v>1283</v>
      </c>
      <c r="D230" t="s">
        <v>1283</v>
      </c>
      <c r="H230" t="s">
        <v>20</v>
      </c>
      <c r="I230" t="s">
        <v>21</v>
      </c>
      <c r="J230" t="s">
        <v>1307</v>
      </c>
      <c r="K230" t="s">
        <v>23</v>
      </c>
      <c r="L230" t="s">
        <v>24</v>
      </c>
      <c r="M230">
        <v>3</v>
      </c>
      <c r="N230" t="s">
        <v>1308</v>
      </c>
      <c r="O230" t="e">
        <f>IF(C230="","",_xlfn.XLOOKUP(C230,'[1]Comercial Clientes 2024'!$C$2:$C$347,'[1]Comercial Clientes 2024'!$M$2:$M$347))</f>
        <v>#N/A</v>
      </c>
      <c r="P230" t="e">
        <f>IF(C230="","",_xlfn.XLOOKUP(C230,'[1]Comercial Clientes 2024'!$C$2:$C$347,'[1]Comercial Clientes 2024'!$L$2:$L$347))</f>
        <v>#N/A</v>
      </c>
      <c r="Q230" t="b">
        <f t="shared" si="12"/>
        <v>1</v>
      </c>
      <c r="R230" t="e">
        <f t="shared" si="13"/>
        <v>#N/A</v>
      </c>
      <c r="S230" t="e">
        <f t="shared" si="14"/>
        <v>#N/A</v>
      </c>
      <c r="T230" t="str">
        <f t="shared" si="15"/>
        <v>⊕</v>
      </c>
    </row>
    <row r="231" spans="1:20" x14ac:dyDescent="0.25">
      <c r="A231" t="s">
        <v>1259</v>
      </c>
      <c r="B231" t="s">
        <v>1309</v>
      </c>
      <c r="C231" t="s">
        <v>1310</v>
      </c>
      <c r="D231" t="s">
        <v>1310</v>
      </c>
      <c r="H231" t="s">
        <v>20</v>
      </c>
      <c r="I231" t="s">
        <v>21</v>
      </c>
      <c r="J231" t="s">
        <v>1311</v>
      </c>
      <c r="K231" t="s">
        <v>23</v>
      </c>
      <c r="L231" t="s">
        <v>24</v>
      </c>
      <c r="M231">
        <v>3</v>
      </c>
      <c r="N231" t="s">
        <v>1312</v>
      </c>
      <c r="O231" t="e">
        <f>IF(C231="","",_xlfn.XLOOKUP(C231,'[1]Comercial Clientes 2024'!$C$2:$C$347,'[1]Comercial Clientes 2024'!$M$2:$M$347))</f>
        <v>#N/A</v>
      </c>
      <c r="P231" t="e">
        <f>IF(C231="","",_xlfn.XLOOKUP(C231,'[1]Comercial Clientes 2024'!$C$2:$C$347,'[1]Comercial Clientes 2024'!$L$2:$L$347))</f>
        <v>#N/A</v>
      </c>
      <c r="Q231" t="b">
        <f t="shared" si="12"/>
        <v>1</v>
      </c>
      <c r="R231" t="e">
        <f t="shared" si="13"/>
        <v>#N/A</v>
      </c>
      <c r="S231" t="e">
        <f t="shared" si="14"/>
        <v>#N/A</v>
      </c>
      <c r="T231" t="str">
        <f t="shared" si="15"/>
        <v>⊕</v>
      </c>
    </row>
    <row r="232" spans="1:20" x14ac:dyDescent="0.25">
      <c r="A232" t="s">
        <v>1259</v>
      </c>
      <c r="B232" t="s">
        <v>1313</v>
      </c>
      <c r="C232" t="s">
        <v>1314</v>
      </c>
      <c r="D232" t="s">
        <v>1314</v>
      </c>
      <c r="H232" t="s">
        <v>20</v>
      </c>
      <c r="I232" t="s">
        <v>21</v>
      </c>
      <c r="J232" t="s">
        <v>1315</v>
      </c>
      <c r="K232" t="s">
        <v>23</v>
      </c>
      <c r="L232" t="s">
        <v>24</v>
      </c>
      <c r="M232">
        <v>3</v>
      </c>
      <c r="N232" t="s">
        <v>1316</v>
      </c>
      <c r="O232" t="e">
        <f>IF(C232="","",_xlfn.XLOOKUP(C232,'[1]Comercial Clientes 2024'!$C$2:$C$347,'[1]Comercial Clientes 2024'!$M$2:$M$347))</f>
        <v>#N/A</v>
      </c>
      <c r="P232" t="e">
        <f>IF(C232="","",_xlfn.XLOOKUP(C232,'[1]Comercial Clientes 2024'!$C$2:$C$347,'[1]Comercial Clientes 2024'!$L$2:$L$347))</f>
        <v>#N/A</v>
      </c>
      <c r="Q232" t="b">
        <f t="shared" si="12"/>
        <v>1</v>
      </c>
      <c r="R232" t="e">
        <f t="shared" si="13"/>
        <v>#N/A</v>
      </c>
      <c r="S232" t="e">
        <f t="shared" si="14"/>
        <v>#N/A</v>
      </c>
      <c r="T232" t="str">
        <f t="shared" si="15"/>
        <v>⊕</v>
      </c>
    </row>
    <row r="233" spans="1:20" x14ac:dyDescent="0.25">
      <c r="A233" t="s">
        <v>1259</v>
      </c>
      <c r="B233" t="s">
        <v>1317</v>
      </c>
      <c r="C233" t="s">
        <v>1318</v>
      </c>
      <c r="D233" t="s">
        <v>1318</v>
      </c>
      <c r="H233" t="s">
        <v>20</v>
      </c>
      <c r="I233" t="s">
        <v>21</v>
      </c>
      <c r="J233" t="s">
        <v>1319</v>
      </c>
      <c r="K233" t="s">
        <v>23</v>
      </c>
      <c r="L233" t="s">
        <v>24</v>
      </c>
      <c r="M233">
        <v>3</v>
      </c>
      <c r="N233" t="s">
        <v>1320</v>
      </c>
      <c r="O233" t="e">
        <f>IF(C233="","",_xlfn.XLOOKUP(C233,'[1]Comercial Clientes 2024'!$C$2:$C$347,'[1]Comercial Clientes 2024'!$M$2:$M$347))</f>
        <v>#N/A</v>
      </c>
      <c r="P233" t="e">
        <f>IF(C233="","",_xlfn.XLOOKUP(C233,'[1]Comercial Clientes 2024'!$C$2:$C$347,'[1]Comercial Clientes 2024'!$L$2:$L$347))</f>
        <v>#N/A</v>
      </c>
      <c r="Q233" t="b">
        <f t="shared" si="12"/>
        <v>1</v>
      </c>
      <c r="R233" t="e">
        <f t="shared" si="13"/>
        <v>#N/A</v>
      </c>
      <c r="S233" t="e">
        <f t="shared" si="14"/>
        <v>#N/A</v>
      </c>
      <c r="T233" t="str">
        <f t="shared" si="15"/>
        <v>⊕</v>
      </c>
    </row>
    <row r="234" spans="1:20" x14ac:dyDescent="0.25">
      <c r="A234" t="s">
        <v>1259</v>
      </c>
      <c r="B234" t="s">
        <v>1321</v>
      </c>
      <c r="C234" t="s">
        <v>1322</v>
      </c>
      <c r="D234" t="s">
        <v>1322</v>
      </c>
      <c r="H234" t="s">
        <v>20</v>
      </c>
      <c r="I234" t="s">
        <v>21</v>
      </c>
      <c r="J234" t="s">
        <v>1323</v>
      </c>
      <c r="K234" t="s">
        <v>23</v>
      </c>
      <c r="L234" t="s">
        <v>24</v>
      </c>
      <c r="M234">
        <v>3</v>
      </c>
      <c r="N234" t="s">
        <v>1324</v>
      </c>
      <c r="O234" t="e">
        <f>IF(C234="","",_xlfn.XLOOKUP(C234,'[1]Comercial Clientes 2024'!$C$2:$C$347,'[1]Comercial Clientes 2024'!$M$2:$M$347))</f>
        <v>#N/A</v>
      </c>
      <c r="P234" t="e">
        <f>IF(C234="","",_xlfn.XLOOKUP(C234,'[1]Comercial Clientes 2024'!$C$2:$C$347,'[1]Comercial Clientes 2024'!$L$2:$L$347))</f>
        <v>#N/A</v>
      </c>
      <c r="Q234" t="b">
        <f t="shared" si="12"/>
        <v>1</v>
      </c>
      <c r="R234" t="e">
        <f t="shared" si="13"/>
        <v>#N/A</v>
      </c>
      <c r="S234" t="e">
        <f t="shared" si="14"/>
        <v>#N/A</v>
      </c>
      <c r="T234" t="str">
        <f t="shared" si="15"/>
        <v>⊕</v>
      </c>
    </row>
    <row r="235" spans="1:20" x14ac:dyDescent="0.25">
      <c r="A235" t="s">
        <v>1259</v>
      </c>
      <c r="B235" t="s">
        <v>1325</v>
      </c>
      <c r="C235" t="s">
        <v>1326</v>
      </c>
      <c r="D235" t="s">
        <v>1326</v>
      </c>
      <c r="H235" t="s">
        <v>20</v>
      </c>
      <c r="I235" t="s">
        <v>21</v>
      </c>
      <c r="J235" t="s">
        <v>1327</v>
      </c>
      <c r="K235" t="s">
        <v>23</v>
      </c>
      <c r="L235" t="s">
        <v>24</v>
      </c>
      <c r="M235">
        <v>3</v>
      </c>
      <c r="N235" t="s">
        <v>1328</v>
      </c>
      <c r="O235" t="e">
        <f>IF(C235="","",_xlfn.XLOOKUP(C235,'[1]Comercial Clientes 2024'!$C$2:$C$347,'[1]Comercial Clientes 2024'!$M$2:$M$347))</f>
        <v>#N/A</v>
      </c>
      <c r="P235" t="e">
        <f>IF(C235="","",_xlfn.XLOOKUP(C235,'[1]Comercial Clientes 2024'!$C$2:$C$347,'[1]Comercial Clientes 2024'!$L$2:$L$347))</f>
        <v>#N/A</v>
      </c>
      <c r="Q235" t="b">
        <f t="shared" si="12"/>
        <v>1</v>
      </c>
      <c r="R235" t="e">
        <f t="shared" si="13"/>
        <v>#N/A</v>
      </c>
      <c r="S235" t="e">
        <f t="shared" si="14"/>
        <v>#N/A</v>
      </c>
      <c r="T235" t="str">
        <f t="shared" si="15"/>
        <v>⊕</v>
      </c>
    </row>
    <row r="236" spans="1:20" x14ac:dyDescent="0.25">
      <c r="A236" t="s">
        <v>1259</v>
      </c>
      <c r="B236" t="s">
        <v>1329</v>
      </c>
      <c r="C236" t="s">
        <v>1330</v>
      </c>
      <c r="D236" t="s">
        <v>1330</v>
      </c>
      <c r="H236" t="s">
        <v>20</v>
      </c>
      <c r="I236" t="s">
        <v>21</v>
      </c>
      <c r="J236" t="s">
        <v>1331</v>
      </c>
      <c r="K236" t="s">
        <v>23</v>
      </c>
      <c r="L236" t="s">
        <v>24</v>
      </c>
      <c r="M236">
        <v>3</v>
      </c>
      <c r="N236" t="s">
        <v>1332</v>
      </c>
      <c r="O236" t="e">
        <f>IF(C236="","",_xlfn.XLOOKUP(C236,'[1]Comercial Clientes 2024'!$C$2:$C$347,'[1]Comercial Clientes 2024'!$M$2:$M$347))</f>
        <v>#N/A</v>
      </c>
      <c r="P236" t="e">
        <f>IF(C236="","",_xlfn.XLOOKUP(C236,'[1]Comercial Clientes 2024'!$C$2:$C$347,'[1]Comercial Clientes 2024'!$L$2:$L$347))</f>
        <v>#N/A</v>
      </c>
      <c r="Q236" t="b">
        <f t="shared" si="12"/>
        <v>1</v>
      </c>
      <c r="R236" t="e">
        <f t="shared" si="13"/>
        <v>#N/A</v>
      </c>
      <c r="S236" t="e">
        <f t="shared" si="14"/>
        <v>#N/A</v>
      </c>
      <c r="T236" t="str">
        <f t="shared" si="15"/>
        <v>⊕</v>
      </c>
    </row>
    <row r="237" spans="1:20" x14ac:dyDescent="0.25">
      <c r="A237" t="s">
        <v>1259</v>
      </c>
      <c r="B237" t="s">
        <v>1333</v>
      </c>
      <c r="C237" t="s">
        <v>1334</v>
      </c>
      <c r="D237" t="s">
        <v>1334</v>
      </c>
      <c r="H237" t="s">
        <v>20</v>
      </c>
      <c r="I237" t="s">
        <v>21</v>
      </c>
      <c r="J237" t="s">
        <v>1335</v>
      </c>
      <c r="K237" t="s">
        <v>23</v>
      </c>
      <c r="L237" t="s">
        <v>24</v>
      </c>
      <c r="M237">
        <v>3</v>
      </c>
      <c r="N237" t="s">
        <v>1336</v>
      </c>
      <c r="O237" t="e">
        <f>IF(C237="","",_xlfn.XLOOKUP(C237,'[1]Comercial Clientes 2024'!$C$2:$C$347,'[1]Comercial Clientes 2024'!$M$2:$M$347))</f>
        <v>#N/A</v>
      </c>
      <c r="P237" t="e">
        <f>IF(C237="","",_xlfn.XLOOKUP(C237,'[1]Comercial Clientes 2024'!$C$2:$C$347,'[1]Comercial Clientes 2024'!$L$2:$L$347))</f>
        <v>#N/A</v>
      </c>
      <c r="Q237" t="b">
        <f t="shared" si="12"/>
        <v>1</v>
      </c>
      <c r="R237" t="e">
        <f t="shared" si="13"/>
        <v>#N/A</v>
      </c>
      <c r="S237" t="e">
        <f t="shared" si="14"/>
        <v>#N/A</v>
      </c>
      <c r="T237" t="str">
        <f t="shared" si="15"/>
        <v>⊕</v>
      </c>
    </row>
    <row r="238" spans="1:20" x14ac:dyDescent="0.25">
      <c r="A238" t="s">
        <v>1259</v>
      </c>
      <c r="B238" t="s">
        <v>1337</v>
      </c>
      <c r="C238" t="s">
        <v>1338</v>
      </c>
      <c r="D238" t="s">
        <v>1338</v>
      </c>
      <c r="H238" t="s">
        <v>20</v>
      </c>
      <c r="I238" t="s">
        <v>21</v>
      </c>
      <c r="J238" t="s">
        <v>1339</v>
      </c>
      <c r="K238" t="s">
        <v>23</v>
      </c>
      <c r="L238" t="s">
        <v>24</v>
      </c>
      <c r="M238">
        <v>3</v>
      </c>
      <c r="N238" t="s">
        <v>1340</v>
      </c>
      <c r="O238" t="e">
        <f>IF(C238="","",_xlfn.XLOOKUP(C238,'[1]Comercial Clientes 2024'!$C$2:$C$347,'[1]Comercial Clientes 2024'!$M$2:$M$347))</f>
        <v>#N/A</v>
      </c>
      <c r="P238" t="e">
        <f>IF(C238="","",_xlfn.XLOOKUP(C238,'[1]Comercial Clientes 2024'!$C$2:$C$347,'[1]Comercial Clientes 2024'!$L$2:$L$347))</f>
        <v>#N/A</v>
      </c>
      <c r="Q238" t="b">
        <f t="shared" si="12"/>
        <v>1</v>
      </c>
      <c r="R238" t="e">
        <f t="shared" si="13"/>
        <v>#N/A</v>
      </c>
      <c r="S238" t="e">
        <f t="shared" si="14"/>
        <v>#N/A</v>
      </c>
      <c r="T238" t="str">
        <f t="shared" si="15"/>
        <v>⊕</v>
      </c>
    </row>
    <row r="239" spans="1:20" x14ac:dyDescent="0.25">
      <c r="A239" t="s">
        <v>1259</v>
      </c>
      <c r="B239" t="s">
        <v>1341</v>
      </c>
      <c r="C239" t="s">
        <v>1338</v>
      </c>
      <c r="D239" t="s">
        <v>1338</v>
      </c>
      <c r="H239" t="s">
        <v>20</v>
      </c>
      <c r="I239" t="s">
        <v>21</v>
      </c>
      <c r="J239" t="s">
        <v>1339</v>
      </c>
      <c r="K239" t="s">
        <v>23</v>
      </c>
      <c r="L239" t="s">
        <v>24</v>
      </c>
      <c r="M239">
        <v>3</v>
      </c>
      <c r="N239" t="s">
        <v>1342</v>
      </c>
      <c r="O239" t="e">
        <f>IF(C239="","",_xlfn.XLOOKUP(C239,'[1]Comercial Clientes 2024'!$C$2:$C$347,'[1]Comercial Clientes 2024'!$M$2:$M$347))</f>
        <v>#N/A</v>
      </c>
      <c r="P239" t="e">
        <f>IF(C239="","",_xlfn.XLOOKUP(C239,'[1]Comercial Clientes 2024'!$C$2:$C$347,'[1]Comercial Clientes 2024'!$L$2:$L$347))</f>
        <v>#N/A</v>
      </c>
      <c r="Q239" t="b">
        <f t="shared" si="12"/>
        <v>1</v>
      </c>
      <c r="R239" t="e">
        <f t="shared" si="13"/>
        <v>#N/A</v>
      </c>
      <c r="S239" t="e">
        <f t="shared" si="14"/>
        <v>#N/A</v>
      </c>
      <c r="T239" t="str">
        <f t="shared" si="15"/>
        <v>⊕</v>
      </c>
    </row>
    <row r="240" spans="1:20" x14ac:dyDescent="0.25">
      <c r="A240" t="s">
        <v>1259</v>
      </c>
      <c r="B240" t="s">
        <v>1343</v>
      </c>
      <c r="C240" t="s">
        <v>1344</v>
      </c>
      <c r="D240" t="s">
        <v>1344</v>
      </c>
      <c r="H240" t="s">
        <v>20</v>
      </c>
      <c r="I240" t="s">
        <v>21</v>
      </c>
      <c r="J240" t="s">
        <v>1345</v>
      </c>
      <c r="K240" t="s">
        <v>23</v>
      </c>
      <c r="L240" t="s">
        <v>24</v>
      </c>
      <c r="M240">
        <v>3</v>
      </c>
      <c r="N240" t="s">
        <v>1346</v>
      </c>
      <c r="O240" t="e">
        <f>IF(C240="","",_xlfn.XLOOKUP(C240,'[1]Comercial Clientes 2024'!$C$2:$C$347,'[1]Comercial Clientes 2024'!$M$2:$M$347))</f>
        <v>#N/A</v>
      </c>
      <c r="P240" t="e">
        <f>IF(C240="","",_xlfn.XLOOKUP(C240,'[1]Comercial Clientes 2024'!$C$2:$C$347,'[1]Comercial Clientes 2024'!$L$2:$L$347))</f>
        <v>#N/A</v>
      </c>
      <c r="Q240" t="b">
        <f t="shared" si="12"/>
        <v>1</v>
      </c>
      <c r="R240" t="e">
        <f t="shared" si="13"/>
        <v>#N/A</v>
      </c>
      <c r="S240" t="e">
        <f t="shared" si="14"/>
        <v>#N/A</v>
      </c>
      <c r="T240" t="str">
        <f t="shared" si="15"/>
        <v>⊕</v>
      </c>
    </row>
    <row r="241" spans="1:20" x14ac:dyDescent="0.25">
      <c r="A241" t="s">
        <v>1259</v>
      </c>
      <c r="B241" t="s">
        <v>1347</v>
      </c>
      <c r="C241" t="s">
        <v>1348</v>
      </c>
      <c r="D241" t="s">
        <v>1348</v>
      </c>
      <c r="H241" t="s">
        <v>20</v>
      </c>
      <c r="I241" t="s">
        <v>21</v>
      </c>
      <c r="J241" t="s">
        <v>1349</v>
      </c>
      <c r="K241" t="s">
        <v>3559</v>
      </c>
      <c r="L241" t="s">
        <v>3552</v>
      </c>
      <c r="M241">
        <v>3</v>
      </c>
      <c r="N241" t="s">
        <v>1350</v>
      </c>
      <c r="O241" t="str">
        <f>IF(C241="","",_xlfn.XLOOKUP(C241,'[1]Comercial Clientes 2024'!$C$2:$C$347,'[1]Comercial Clientes 2024'!$M$2:$M$347))</f>
        <v>5 | Nuevo cliente</v>
      </c>
      <c r="P241" t="str">
        <f>IF(C241="","",_xlfn.XLOOKUP(C241,'[1]Comercial Clientes 2024'!$C$2:$C$347,'[1]Comercial Clientes 2024'!$L$2:$L$347))</f>
        <v>♥</v>
      </c>
      <c r="Q241" t="b">
        <f t="shared" si="12"/>
        <v>0</v>
      </c>
      <c r="R241" t="b">
        <f t="shared" si="13"/>
        <v>0</v>
      </c>
      <c r="S241" t="str">
        <f t="shared" si="14"/>
        <v>♥</v>
      </c>
      <c r="T241" t="str">
        <f t="shared" si="15"/>
        <v>♥</v>
      </c>
    </row>
    <row r="242" spans="1:20" x14ac:dyDescent="0.25">
      <c r="A242" t="s">
        <v>1259</v>
      </c>
      <c r="B242" t="s">
        <v>1351</v>
      </c>
      <c r="C242" t="s">
        <v>1352</v>
      </c>
      <c r="D242" t="s">
        <v>1352</v>
      </c>
      <c r="H242" t="s">
        <v>20</v>
      </c>
      <c r="I242" t="s">
        <v>21</v>
      </c>
      <c r="J242" t="s">
        <v>1353</v>
      </c>
      <c r="K242" t="s">
        <v>23</v>
      </c>
      <c r="L242" t="s">
        <v>24</v>
      </c>
      <c r="M242">
        <v>3</v>
      </c>
      <c r="N242" t="s">
        <v>1354</v>
      </c>
      <c r="O242" t="e">
        <f>IF(C242="","",_xlfn.XLOOKUP(C242,'[1]Comercial Clientes 2024'!$C$2:$C$347,'[1]Comercial Clientes 2024'!$M$2:$M$347))</f>
        <v>#N/A</v>
      </c>
      <c r="P242" t="e">
        <f>IF(C242="","",_xlfn.XLOOKUP(C242,'[1]Comercial Clientes 2024'!$C$2:$C$347,'[1]Comercial Clientes 2024'!$L$2:$L$347))</f>
        <v>#N/A</v>
      </c>
      <c r="Q242" t="b">
        <f t="shared" si="12"/>
        <v>1</v>
      </c>
      <c r="R242" t="e">
        <f t="shared" si="13"/>
        <v>#N/A</v>
      </c>
      <c r="S242" t="e">
        <f t="shared" si="14"/>
        <v>#N/A</v>
      </c>
      <c r="T242" t="str">
        <f t="shared" si="15"/>
        <v>⊕</v>
      </c>
    </row>
    <row r="243" spans="1:20" x14ac:dyDescent="0.25">
      <c r="A243" t="s">
        <v>1259</v>
      </c>
      <c r="B243" t="s">
        <v>1355</v>
      </c>
      <c r="C243" t="s">
        <v>1352</v>
      </c>
      <c r="D243" t="s">
        <v>1352</v>
      </c>
      <c r="H243" t="s">
        <v>20</v>
      </c>
      <c r="I243" t="s">
        <v>21</v>
      </c>
      <c r="J243" t="s">
        <v>1353</v>
      </c>
      <c r="K243" t="s">
        <v>23</v>
      </c>
      <c r="L243" t="s">
        <v>24</v>
      </c>
      <c r="M243">
        <v>3</v>
      </c>
      <c r="N243" t="s">
        <v>1356</v>
      </c>
      <c r="O243" t="e">
        <f>IF(C243="","",_xlfn.XLOOKUP(C243,'[1]Comercial Clientes 2024'!$C$2:$C$347,'[1]Comercial Clientes 2024'!$M$2:$M$347))</f>
        <v>#N/A</v>
      </c>
      <c r="P243" t="e">
        <f>IF(C243="","",_xlfn.XLOOKUP(C243,'[1]Comercial Clientes 2024'!$C$2:$C$347,'[1]Comercial Clientes 2024'!$L$2:$L$347))</f>
        <v>#N/A</v>
      </c>
      <c r="Q243" t="b">
        <f t="shared" si="12"/>
        <v>1</v>
      </c>
      <c r="R243" t="e">
        <f t="shared" si="13"/>
        <v>#N/A</v>
      </c>
      <c r="S243" t="e">
        <f t="shared" si="14"/>
        <v>#N/A</v>
      </c>
      <c r="T243" t="str">
        <f t="shared" si="15"/>
        <v>⊕</v>
      </c>
    </row>
    <row r="244" spans="1:20" x14ac:dyDescent="0.25">
      <c r="A244" t="s">
        <v>1259</v>
      </c>
      <c r="B244" t="s">
        <v>1357</v>
      </c>
      <c r="C244" t="s">
        <v>1352</v>
      </c>
      <c r="D244" t="s">
        <v>1352</v>
      </c>
      <c r="H244" t="s">
        <v>20</v>
      </c>
      <c r="I244" t="s">
        <v>21</v>
      </c>
      <c r="J244" t="s">
        <v>1353</v>
      </c>
      <c r="K244" t="s">
        <v>23</v>
      </c>
      <c r="L244" t="s">
        <v>24</v>
      </c>
      <c r="M244">
        <v>3</v>
      </c>
      <c r="N244" t="s">
        <v>1358</v>
      </c>
      <c r="O244" t="e">
        <f>IF(C244="","",_xlfn.XLOOKUP(C244,'[1]Comercial Clientes 2024'!$C$2:$C$347,'[1]Comercial Clientes 2024'!$M$2:$M$347))</f>
        <v>#N/A</v>
      </c>
      <c r="P244" t="e">
        <f>IF(C244="","",_xlfn.XLOOKUP(C244,'[1]Comercial Clientes 2024'!$C$2:$C$347,'[1]Comercial Clientes 2024'!$L$2:$L$347))</f>
        <v>#N/A</v>
      </c>
      <c r="Q244" t="b">
        <f t="shared" si="12"/>
        <v>1</v>
      </c>
      <c r="R244" t="e">
        <f t="shared" si="13"/>
        <v>#N/A</v>
      </c>
      <c r="S244" t="e">
        <f t="shared" si="14"/>
        <v>#N/A</v>
      </c>
      <c r="T244" t="str">
        <f t="shared" si="15"/>
        <v>⊕</v>
      </c>
    </row>
    <row r="245" spans="1:20" x14ac:dyDescent="0.25">
      <c r="A245" t="s">
        <v>1259</v>
      </c>
      <c r="B245" t="s">
        <v>1359</v>
      </c>
      <c r="C245" t="s">
        <v>1360</v>
      </c>
      <c r="D245" t="s">
        <v>1360</v>
      </c>
      <c r="H245" t="s">
        <v>20</v>
      </c>
      <c r="I245" t="s">
        <v>21</v>
      </c>
      <c r="J245" t="s">
        <v>1361</v>
      </c>
      <c r="K245" t="s">
        <v>23</v>
      </c>
      <c r="L245" t="s">
        <v>24</v>
      </c>
      <c r="M245">
        <v>3</v>
      </c>
      <c r="N245" t="s">
        <v>1362</v>
      </c>
      <c r="O245" t="e">
        <f>IF(C245="","",_xlfn.XLOOKUP(C245,'[1]Comercial Clientes 2024'!$C$2:$C$347,'[1]Comercial Clientes 2024'!$M$2:$M$347))</f>
        <v>#N/A</v>
      </c>
      <c r="P245" t="e">
        <f>IF(C245="","",_xlfn.XLOOKUP(C245,'[1]Comercial Clientes 2024'!$C$2:$C$347,'[1]Comercial Clientes 2024'!$L$2:$L$347))</f>
        <v>#N/A</v>
      </c>
      <c r="Q245" t="b">
        <f t="shared" si="12"/>
        <v>1</v>
      </c>
      <c r="R245" t="e">
        <f t="shared" si="13"/>
        <v>#N/A</v>
      </c>
      <c r="S245" t="e">
        <f t="shared" si="14"/>
        <v>#N/A</v>
      </c>
      <c r="T245" t="str">
        <f t="shared" si="15"/>
        <v>⊕</v>
      </c>
    </row>
    <row r="246" spans="1:20" x14ac:dyDescent="0.25">
      <c r="A246" t="s">
        <v>1259</v>
      </c>
      <c r="B246" t="s">
        <v>1363</v>
      </c>
      <c r="C246" t="s">
        <v>1360</v>
      </c>
      <c r="D246" t="s">
        <v>1360</v>
      </c>
      <c r="H246" t="s">
        <v>20</v>
      </c>
      <c r="I246" t="s">
        <v>21</v>
      </c>
      <c r="J246" t="s">
        <v>1361</v>
      </c>
      <c r="K246" t="s">
        <v>23</v>
      </c>
      <c r="L246" t="s">
        <v>24</v>
      </c>
      <c r="M246">
        <v>3</v>
      </c>
      <c r="N246" t="s">
        <v>1364</v>
      </c>
      <c r="O246" t="e">
        <f>IF(C246="","",_xlfn.XLOOKUP(C246,'[1]Comercial Clientes 2024'!$C$2:$C$347,'[1]Comercial Clientes 2024'!$M$2:$M$347))</f>
        <v>#N/A</v>
      </c>
      <c r="P246" t="e">
        <f>IF(C246="","",_xlfn.XLOOKUP(C246,'[1]Comercial Clientes 2024'!$C$2:$C$347,'[1]Comercial Clientes 2024'!$L$2:$L$347))</f>
        <v>#N/A</v>
      </c>
      <c r="Q246" t="b">
        <f t="shared" si="12"/>
        <v>1</v>
      </c>
      <c r="R246" t="e">
        <f t="shared" si="13"/>
        <v>#N/A</v>
      </c>
      <c r="S246" t="e">
        <f t="shared" si="14"/>
        <v>#N/A</v>
      </c>
      <c r="T246" t="str">
        <f t="shared" si="15"/>
        <v>⊕</v>
      </c>
    </row>
    <row r="247" spans="1:20" x14ac:dyDescent="0.25">
      <c r="A247" t="s">
        <v>1259</v>
      </c>
      <c r="B247" t="s">
        <v>1365</v>
      </c>
      <c r="C247" t="s">
        <v>1366</v>
      </c>
      <c r="D247" t="s">
        <v>1366</v>
      </c>
      <c r="H247" t="s">
        <v>20</v>
      </c>
      <c r="I247" t="s">
        <v>21</v>
      </c>
      <c r="J247" t="s">
        <v>1361</v>
      </c>
      <c r="K247" t="s">
        <v>23</v>
      </c>
      <c r="L247" t="s">
        <v>24</v>
      </c>
      <c r="M247">
        <v>3</v>
      </c>
      <c r="N247" t="s">
        <v>1367</v>
      </c>
      <c r="O247" t="e">
        <f>IF(C247="","",_xlfn.XLOOKUP(C247,'[1]Comercial Clientes 2024'!$C$2:$C$347,'[1]Comercial Clientes 2024'!$M$2:$M$347))</f>
        <v>#N/A</v>
      </c>
      <c r="P247" t="e">
        <f>IF(C247="","",_xlfn.XLOOKUP(C247,'[1]Comercial Clientes 2024'!$C$2:$C$347,'[1]Comercial Clientes 2024'!$L$2:$L$347))</f>
        <v>#N/A</v>
      </c>
      <c r="Q247" t="b">
        <f t="shared" si="12"/>
        <v>1</v>
      </c>
      <c r="R247" t="e">
        <f t="shared" si="13"/>
        <v>#N/A</v>
      </c>
      <c r="S247" t="e">
        <f t="shared" si="14"/>
        <v>#N/A</v>
      </c>
      <c r="T247" t="str">
        <f t="shared" si="15"/>
        <v>⊕</v>
      </c>
    </row>
    <row r="248" spans="1:20" x14ac:dyDescent="0.25">
      <c r="A248" t="s">
        <v>1259</v>
      </c>
      <c r="B248" t="s">
        <v>1368</v>
      </c>
      <c r="C248" t="s">
        <v>1369</v>
      </c>
      <c r="D248" t="s">
        <v>1369</v>
      </c>
      <c r="H248" t="s">
        <v>20</v>
      </c>
      <c r="I248" t="s">
        <v>21</v>
      </c>
      <c r="J248" t="s">
        <v>1370</v>
      </c>
      <c r="K248" t="s">
        <v>23</v>
      </c>
      <c r="L248" t="s">
        <v>24</v>
      </c>
      <c r="M248">
        <v>3</v>
      </c>
      <c r="N248" t="s">
        <v>1371</v>
      </c>
      <c r="O248" t="e">
        <f>IF(C248="","",_xlfn.XLOOKUP(C248,'[1]Comercial Clientes 2024'!$C$2:$C$347,'[1]Comercial Clientes 2024'!$M$2:$M$347))</f>
        <v>#N/A</v>
      </c>
      <c r="P248" t="e">
        <f>IF(C248="","",_xlfn.XLOOKUP(C248,'[1]Comercial Clientes 2024'!$C$2:$C$347,'[1]Comercial Clientes 2024'!$L$2:$L$347))</f>
        <v>#N/A</v>
      </c>
      <c r="Q248" t="b">
        <f t="shared" si="12"/>
        <v>1</v>
      </c>
      <c r="R248" t="e">
        <f t="shared" si="13"/>
        <v>#N/A</v>
      </c>
      <c r="S248" t="e">
        <f t="shared" si="14"/>
        <v>#N/A</v>
      </c>
      <c r="T248" t="str">
        <f t="shared" si="15"/>
        <v>⊕</v>
      </c>
    </row>
    <row r="249" spans="1:20" x14ac:dyDescent="0.25">
      <c r="A249" t="s">
        <v>1259</v>
      </c>
      <c r="B249" t="s">
        <v>1372</v>
      </c>
      <c r="C249" t="s">
        <v>1373</v>
      </c>
      <c r="D249" t="s">
        <v>1373</v>
      </c>
      <c r="H249" t="s">
        <v>20</v>
      </c>
      <c r="I249" t="s">
        <v>21</v>
      </c>
      <c r="J249" t="s">
        <v>1374</v>
      </c>
      <c r="K249" t="s">
        <v>23</v>
      </c>
      <c r="L249" t="s">
        <v>24</v>
      </c>
      <c r="M249">
        <v>3</v>
      </c>
      <c r="N249" t="s">
        <v>1375</v>
      </c>
      <c r="O249" t="e">
        <f>IF(C249="","",_xlfn.XLOOKUP(C249,'[1]Comercial Clientes 2024'!$C$2:$C$347,'[1]Comercial Clientes 2024'!$M$2:$M$347))</f>
        <v>#N/A</v>
      </c>
      <c r="P249" t="e">
        <f>IF(C249="","",_xlfn.XLOOKUP(C249,'[1]Comercial Clientes 2024'!$C$2:$C$347,'[1]Comercial Clientes 2024'!$L$2:$L$347))</f>
        <v>#N/A</v>
      </c>
      <c r="Q249" t="b">
        <f t="shared" si="12"/>
        <v>1</v>
      </c>
      <c r="R249" t="e">
        <f t="shared" si="13"/>
        <v>#N/A</v>
      </c>
      <c r="S249" t="e">
        <f t="shared" si="14"/>
        <v>#N/A</v>
      </c>
      <c r="T249" t="str">
        <f t="shared" si="15"/>
        <v>⊕</v>
      </c>
    </row>
    <row r="250" spans="1:20" x14ac:dyDescent="0.25">
      <c r="A250" t="s">
        <v>1259</v>
      </c>
      <c r="B250" t="s">
        <v>1376</v>
      </c>
      <c r="C250" t="s">
        <v>1377</v>
      </c>
      <c r="D250" t="s">
        <v>1377</v>
      </c>
      <c r="H250" t="s">
        <v>20</v>
      </c>
      <c r="I250" t="s">
        <v>21</v>
      </c>
      <c r="J250" t="s">
        <v>1378</v>
      </c>
      <c r="K250" t="s">
        <v>23</v>
      </c>
      <c r="L250" t="s">
        <v>24</v>
      </c>
      <c r="M250">
        <v>3</v>
      </c>
      <c r="N250" t="s">
        <v>1379</v>
      </c>
      <c r="O250" t="e">
        <f>IF(C250="","",_xlfn.XLOOKUP(C250,'[1]Comercial Clientes 2024'!$C$2:$C$347,'[1]Comercial Clientes 2024'!$M$2:$M$347))</f>
        <v>#N/A</v>
      </c>
      <c r="P250" t="e">
        <f>IF(C250="","",_xlfn.XLOOKUP(C250,'[1]Comercial Clientes 2024'!$C$2:$C$347,'[1]Comercial Clientes 2024'!$L$2:$L$347))</f>
        <v>#N/A</v>
      </c>
      <c r="Q250" t="b">
        <f t="shared" si="12"/>
        <v>1</v>
      </c>
      <c r="R250" t="e">
        <f t="shared" si="13"/>
        <v>#N/A</v>
      </c>
      <c r="S250" t="e">
        <f t="shared" si="14"/>
        <v>#N/A</v>
      </c>
      <c r="T250" t="str">
        <f t="shared" si="15"/>
        <v>⊕</v>
      </c>
    </row>
    <row r="251" spans="1:20" x14ac:dyDescent="0.25">
      <c r="A251" t="s">
        <v>1259</v>
      </c>
      <c r="B251" t="s">
        <v>1380</v>
      </c>
      <c r="C251" t="s">
        <v>1377</v>
      </c>
      <c r="D251" t="s">
        <v>1377</v>
      </c>
      <c r="H251" t="s">
        <v>20</v>
      </c>
      <c r="I251" t="s">
        <v>21</v>
      </c>
      <c r="J251" t="s">
        <v>1378</v>
      </c>
      <c r="K251" t="s">
        <v>23</v>
      </c>
      <c r="L251" t="s">
        <v>24</v>
      </c>
      <c r="M251">
        <v>3</v>
      </c>
      <c r="N251" t="s">
        <v>1381</v>
      </c>
      <c r="O251" t="e">
        <f>IF(C251="","",_xlfn.XLOOKUP(C251,'[1]Comercial Clientes 2024'!$C$2:$C$347,'[1]Comercial Clientes 2024'!$M$2:$M$347))</f>
        <v>#N/A</v>
      </c>
      <c r="P251" t="e">
        <f>IF(C251="","",_xlfn.XLOOKUP(C251,'[1]Comercial Clientes 2024'!$C$2:$C$347,'[1]Comercial Clientes 2024'!$L$2:$L$347))</f>
        <v>#N/A</v>
      </c>
      <c r="Q251" t="b">
        <f t="shared" si="12"/>
        <v>1</v>
      </c>
      <c r="R251" t="e">
        <f t="shared" si="13"/>
        <v>#N/A</v>
      </c>
      <c r="S251" t="e">
        <f t="shared" si="14"/>
        <v>#N/A</v>
      </c>
      <c r="T251" t="str">
        <f t="shared" si="15"/>
        <v>⊕</v>
      </c>
    </row>
    <row r="252" spans="1:20" x14ac:dyDescent="0.25">
      <c r="A252" t="s">
        <v>1259</v>
      </c>
      <c r="B252" t="s">
        <v>1382</v>
      </c>
      <c r="C252" t="s">
        <v>1383</v>
      </c>
      <c r="D252" t="s">
        <v>1383</v>
      </c>
      <c r="H252" t="s">
        <v>20</v>
      </c>
      <c r="I252" t="s">
        <v>21</v>
      </c>
      <c r="J252" t="s">
        <v>1384</v>
      </c>
      <c r="K252" t="s">
        <v>23</v>
      </c>
      <c r="L252" t="s">
        <v>24</v>
      </c>
      <c r="M252">
        <v>3</v>
      </c>
      <c r="N252" t="s">
        <v>1385</v>
      </c>
      <c r="O252" t="e">
        <f>IF(C252="","",_xlfn.XLOOKUP(C252,'[1]Comercial Clientes 2024'!$C$2:$C$347,'[1]Comercial Clientes 2024'!$M$2:$M$347))</f>
        <v>#N/A</v>
      </c>
      <c r="P252" t="e">
        <f>IF(C252="","",_xlfn.XLOOKUP(C252,'[1]Comercial Clientes 2024'!$C$2:$C$347,'[1]Comercial Clientes 2024'!$L$2:$L$347))</f>
        <v>#N/A</v>
      </c>
      <c r="Q252" t="b">
        <f t="shared" si="12"/>
        <v>1</v>
      </c>
      <c r="R252" t="e">
        <f t="shared" si="13"/>
        <v>#N/A</v>
      </c>
      <c r="S252" t="e">
        <f t="shared" si="14"/>
        <v>#N/A</v>
      </c>
      <c r="T252" t="str">
        <f t="shared" si="15"/>
        <v>⊕</v>
      </c>
    </row>
    <row r="253" spans="1:20" x14ac:dyDescent="0.25">
      <c r="A253" t="s">
        <v>1259</v>
      </c>
      <c r="B253" t="s">
        <v>1386</v>
      </c>
      <c r="C253" t="s">
        <v>1387</v>
      </c>
      <c r="D253" t="s">
        <v>1387</v>
      </c>
      <c r="H253" t="s">
        <v>20</v>
      </c>
      <c r="I253" t="s">
        <v>21</v>
      </c>
      <c r="J253" t="s">
        <v>1388</v>
      </c>
      <c r="K253" t="s">
        <v>23</v>
      </c>
      <c r="L253" t="s">
        <v>24</v>
      </c>
      <c r="M253">
        <v>3</v>
      </c>
      <c r="N253" t="s">
        <v>1389</v>
      </c>
      <c r="O253" t="e">
        <f>IF(C253="","",_xlfn.XLOOKUP(C253,'[1]Comercial Clientes 2024'!$C$2:$C$347,'[1]Comercial Clientes 2024'!$M$2:$M$347))</f>
        <v>#N/A</v>
      </c>
      <c r="P253" t="e">
        <f>IF(C253="","",_xlfn.XLOOKUP(C253,'[1]Comercial Clientes 2024'!$C$2:$C$347,'[1]Comercial Clientes 2024'!$L$2:$L$347))</f>
        <v>#N/A</v>
      </c>
      <c r="Q253" t="b">
        <f t="shared" si="12"/>
        <v>1</v>
      </c>
      <c r="R253" t="e">
        <f t="shared" si="13"/>
        <v>#N/A</v>
      </c>
      <c r="S253" t="e">
        <f t="shared" si="14"/>
        <v>#N/A</v>
      </c>
      <c r="T253" t="str">
        <f t="shared" si="15"/>
        <v>⊕</v>
      </c>
    </row>
    <row r="254" spans="1:20" x14ac:dyDescent="0.25">
      <c r="A254" t="s">
        <v>1259</v>
      </c>
      <c r="B254" t="s">
        <v>1390</v>
      </c>
      <c r="C254" t="s">
        <v>1387</v>
      </c>
      <c r="D254" t="s">
        <v>1387</v>
      </c>
      <c r="H254" t="s">
        <v>20</v>
      </c>
      <c r="I254" t="s">
        <v>21</v>
      </c>
      <c r="J254" t="s">
        <v>1388</v>
      </c>
      <c r="K254" t="s">
        <v>23</v>
      </c>
      <c r="L254" t="s">
        <v>24</v>
      </c>
      <c r="M254">
        <v>3</v>
      </c>
      <c r="N254" t="s">
        <v>1391</v>
      </c>
      <c r="O254" t="e">
        <f>IF(C254="","",_xlfn.XLOOKUP(C254,'[1]Comercial Clientes 2024'!$C$2:$C$347,'[1]Comercial Clientes 2024'!$M$2:$M$347))</f>
        <v>#N/A</v>
      </c>
      <c r="P254" t="e">
        <f>IF(C254="","",_xlfn.XLOOKUP(C254,'[1]Comercial Clientes 2024'!$C$2:$C$347,'[1]Comercial Clientes 2024'!$L$2:$L$347))</f>
        <v>#N/A</v>
      </c>
      <c r="Q254" t="b">
        <f t="shared" si="12"/>
        <v>1</v>
      </c>
      <c r="R254" t="e">
        <f t="shared" si="13"/>
        <v>#N/A</v>
      </c>
      <c r="S254" t="e">
        <f t="shared" si="14"/>
        <v>#N/A</v>
      </c>
      <c r="T254" t="str">
        <f t="shared" si="15"/>
        <v>⊕</v>
      </c>
    </row>
    <row r="255" spans="1:20" x14ac:dyDescent="0.25">
      <c r="A255" t="s">
        <v>1259</v>
      </c>
      <c r="B255" t="s">
        <v>1392</v>
      </c>
      <c r="C255" t="s">
        <v>1393</v>
      </c>
      <c r="D255" t="s">
        <v>1393</v>
      </c>
      <c r="H255" t="s">
        <v>20</v>
      </c>
      <c r="I255" t="s">
        <v>21</v>
      </c>
      <c r="J255" t="s">
        <v>1394</v>
      </c>
      <c r="K255" t="s">
        <v>23</v>
      </c>
      <c r="L255" t="s">
        <v>24</v>
      </c>
      <c r="M255">
        <v>3</v>
      </c>
      <c r="N255" t="s">
        <v>1395</v>
      </c>
      <c r="O255" t="e">
        <f>IF(C255="","",_xlfn.XLOOKUP(C255,'[1]Comercial Clientes 2024'!$C$2:$C$347,'[1]Comercial Clientes 2024'!$M$2:$M$347))</f>
        <v>#N/A</v>
      </c>
      <c r="P255" t="e">
        <f>IF(C255="","",_xlfn.XLOOKUP(C255,'[1]Comercial Clientes 2024'!$C$2:$C$347,'[1]Comercial Clientes 2024'!$L$2:$L$347))</f>
        <v>#N/A</v>
      </c>
      <c r="Q255" t="b">
        <f t="shared" si="12"/>
        <v>1</v>
      </c>
      <c r="R255" t="e">
        <f t="shared" si="13"/>
        <v>#N/A</v>
      </c>
      <c r="S255" t="e">
        <f t="shared" si="14"/>
        <v>#N/A</v>
      </c>
      <c r="T255" t="str">
        <f t="shared" si="15"/>
        <v>⊕</v>
      </c>
    </row>
    <row r="256" spans="1:20" x14ac:dyDescent="0.25">
      <c r="A256" t="s">
        <v>1259</v>
      </c>
      <c r="B256" t="s">
        <v>1396</v>
      </c>
      <c r="C256" t="s">
        <v>1397</v>
      </c>
      <c r="D256" t="s">
        <v>1397</v>
      </c>
      <c r="H256" t="s">
        <v>20</v>
      </c>
      <c r="I256" t="s">
        <v>21</v>
      </c>
      <c r="J256" t="s">
        <v>1398</v>
      </c>
      <c r="K256" t="s">
        <v>23</v>
      </c>
      <c r="L256" t="s">
        <v>24</v>
      </c>
      <c r="M256">
        <v>3</v>
      </c>
      <c r="N256" t="s">
        <v>1399</v>
      </c>
      <c r="O256" t="e">
        <f>IF(C256="","",_xlfn.XLOOKUP(C256,'[1]Comercial Clientes 2024'!$C$2:$C$347,'[1]Comercial Clientes 2024'!$M$2:$M$347))</f>
        <v>#N/A</v>
      </c>
      <c r="P256" t="e">
        <f>IF(C256="","",_xlfn.XLOOKUP(C256,'[1]Comercial Clientes 2024'!$C$2:$C$347,'[1]Comercial Clientes 2024'!$L$2:$L$347))</f>
        <v>#N/A</v>
      </c>
      <c r="Q256" t="b">
        <f t="shared" si="12"/>
        <v>1</v>
      </c>
      <c r="R256" t="e">
        <f t="shared" si="13"/>
        <v>#N/A</v>
      </c>
      <c r="S256" t="e">
        <f t="shared" si="14"/>
        <v>#N/A</v>
      </c>
      <c r="T256" t="str">
        <f t="shared" si="15"/>
        <v>⊕</v>
      </c>
    </row>
    <row r="257" spans="1:20" x14ac:dyDescent="0.25">
      <c r="A257" t="s">
        <v>1259</v>
      </c>
      <c r="B257" t="s">
        <v>1400</v>
      </c>
      <c r="C257" t="s">
        <v>1397</v>
      </c>
      <c r="D257" t="s">
        <v>1397</v>
      </c>
      <c r="H257" t="s">
        <v>20</v>
      </c>
      <c r="I257" t="s">
        <v>21</v>
      </c>
      <c r="J257" t="s">
        <v>1401</v>
      </c>
      <c r="K257" t="s">
        <v>23</v>
      </c>
      <c r="L257" t="s">
        <v>24</v>
      </c>
      <c r="M257">
        <v>3</v>
      </c>
      <c r="N257" t="s">
        <v>1402</v>
      </c>
      <c r="O257" t="e">
        <f>IF(C257="","",_xlfn.XLOOKUP(C257,'[1]Comercial Clientes 2024'!$C$2:$C$347,'[1]Comercial Clientes 2024'!$M$2:$M$347))</f>
        <v>#N/A</v>
      </c>
      <c r="P257" t="e">
        <f>IF(C257="","",_xlfn.XLOOKUP(C257,'[1]Comercial Clientes 2024'!$C$2:$C$347,'[1]Comercial Clientes 2024'!$L$2:$L$347))</f>
        <v>#N/A</v>
      </c>
      <c r="Q257" t="b">
        <f t="shared" si="12"/>
        <v>1</v>
      </c>
      <c r="R257" t="e">
        <f t="shared" si="13"/>
        <v>#N/A</v>
      </c>
      <c r="S257" t="e">
        <f t="shared" si="14"/>
        <v>#N/A</v>
      </c>
      <c r="T257" t="str">
        <f t="shared" si="15"/>
        <v>⊕</v>
      </c>
    </row>
    <row r="258" spans="1:20" x14ac:dyDescent="0.25">
      <c r="A258" t="s">
        <v>1259</v>
      </c>
      <c r="B258" t="s">
        <v>1403</v>
      </c>
      <c r="C258" t="s">
        <v>1404</v>
      </c>
      <c r="D258" t="s">
        <v>1404</v>
      </c>
      <c r="H258" t="s">
        <v>20</v>
      </c>
      <c r="I258" t="s">
        <v>21</v>
      </c>
      <c r="J258" t="s">
        <v>1405</v>
      </c>
      <c r="K258" t="s">
        <v>23</v>
      </c>
      <c r="L258" t="s">
        <v>24</v>
      </c>
      <c r="M258">
        <v>3</v>
      </c>
      <c r="N258" t="s">
        <v>1406</v>
      </c>
      <c r="O258" t="e">
        <f>IF(C258="","",_xlfn.XLOOKUP(C258,'[1]Comercial Clientes 2024'!$C$2:$C$347,'[1]Comercial Clientes 2024'!$M$2:$M$347))</f>
        <v>#N/A</v>
      </c>
      <c r="P258" t="e">
        <f>IF(C258="","",_xlfn.XLOOKUP(C258,'[1]Comercial Clientes 2024'!$C$2:$C$347,'[1]Comercial Clientes 2024'!$L$2:$L$347))</f>
        <v>#N/A</v>
      </c>
      <c r="Q258" t="b">
        <f t="shared" si="12"/>
        <v>1</v>
      </c>
      <c r="R258" t="e">
        <f t="shared" si="13"/>
        <v>#N/A</v>
      </c>
      <c r="S258" t="e">
        <f t="shared" si="14"/>
        <v>#N/A</v>
      </c>
      <c r="T258" t="str">
        <f t="shared" si="15"/>
        <v>⊕</v>
      </c>
    </row>
    <row r="259" spans="1:20" x14ac:dyDescent="0.25">
      <c r="A259" t="s">
        <v>1259</v>
      </c>
      <c r="B259" t="s">
        <v>1407</v>
      </c>
      <c r="C259" t="s">
        <v>1408</v>
      </c>
      <c r="D259" t="s">
        <v>1408</v>
      </c>
      <c r="H259" t="s">
        <v>20</v>
      </c>
      <c r="I259" t="s">
        <v>21</v>
      </c>
      <c r="J259" t="s">
        <v>1409</v>
      </c>
      <c r="K259" t="s">
        <v>23</v>
      </c>
      <c r="L259" t="s">
        <v>24</v>
      </c>
      <c r="M259">
        <v>3</v>
      </c>
      <c r="N259" t="s">
        <v>1410</v>
      </c>
      <c r="O259" t="e">
        <f>IF(C259="","",_xlfn.XLOOKUP(C259,'[1]Comercial Clientes 2024'!$C$2:$C$347,'[1]Comercial Clientes 2024'!$M$2:$M$347))</f>
        <v>#N/A</v>
      </c>
      <c r="P259" t="e">
        <f>IF(C259="","",_xlfn.XLOOKUP(C259,'[1]Comercial Clientes 2024'!$C$2:$C$347,'[1]Comercial Clientes 2024'!$L$2:$L$347))</f>
        <v>#N/A</v>
      </c>
      <c r="Q259" t="b">
        <f t="shared" ref="Q259:Q322" si="16">ISERROR(P259)</f>
        <v>1</v>
      </c>
      <c r="R259" t="e">
        <f t="shared" ref="R259:R322" si="17">P259=""</f>
        <v>#N/A</v>
      </c>
      <c r="S259" t="e">
        <f t="shared" ref="S259:S322" si="18">IF(OR(Q259=TRUE,R259=TRUE),K259,P259)</f>
        <v>#N/A</v>
      </c>
      <c r="T259" t="str">
        <f t="shared" ref="T259:T322" si="19">IF(ISERROR(S259),K259,S259)</f>
        <v>⊕</v>
      </c>
    </row>
    <row r="260" spans="1:20" x14ac:dyDescent="0.25">
      <c r="A260" t="s">
        <v>1259</v>
      </c>
      <c r="B260" t="s">
        <v>1411</v>
      </c>
      <c r="C260" t="s">
        <v>1412</v>
      </c>
      <c r="D260" t="s">
        <v>1412</v>
      </c>
      <c r="H260" t="s">
        <v>20</v>
      </c>
      <c r="I260" t="s">
        <v>21</v>
      </c>
      <c r="J260" t="s">
        <v>1413</v>
      </c>
      <c r="K260" t="s">
        <v>23</v>
      </c>
      <c r="L260" t="s">
        <v>24</v>
      </c>
      <c r="M260">
        <v>3</v>
      </c>
      <c r="N260" t="s">
        <v>1414</v>
      </c>
      <c r="O260" t="e">
        <f>IF(C260="","",_xlfn.XLOOKUP(C260,'[1]Comercial Clientes 2024'!$C$2:$C$347,'[1]Comercial Clientes 2024'!$M$2:$M$347))</f>
        <v>#N/A</v>
      </c>
      <c r="P260" t="e">
        <f>IF(C260="","",_xlfn.XLOOKUP(C260,'[1]Comercial Clientes 2024'!$C$2:$C$347,'[1]Comercial Clientes 2024'!$L$2:$L$347))</f>
        <v>#N/A</v>
      </c>
      <c r="Q260" t="b">
        <f t="shared" si="16"/>
        <v>1</v>
      </c>
      <c r="R260" t="e">
        <f t="shared" si="17"/>
        <v>#N/A</v>
      </c>
      <c r="S260" t="e">
        <f t="shared" si="18"/>
        <v>#N/A</v>
      </c>
      <c r="T260" t="str">
        <f t="shared" si="19"/>
        <v>⊕</v>
      </c>
    </row>
    <row r="261" spans="1:20" x14ac:dyDescent="0.25">
      <c r="A261" t="s">
        <v>1259</v>
      </c>
      <c r="B261" t="s">
        <v>1415</v>
      </c>
      <c r="C261" t="s">
        <v>1416</v>
      </c>
      <c r="D261" t="s">
        <v>1416</v>
      </c>
      <c r="H261" t="s">
        <v>20</v>
      </c>
      <c r="I261" t="s">
        <v>21</v>
      </c>
      <c r="J261" t="s">
        <v>1417</v>
      </c>
      <c r="K261" t="s">
        <v>23</v>
      </c>
      <c r="L261" t="s">
        <v>24</v>
      </c>
      <c r="M261">
        <v>3</v>
      </c>
      <c r="N261" t="s">
        <v>1418</v>
      </c>
      <c r="O261" t="e">
        <f>IF(C261="","",_xlfn.XLOOKUP(C261,'[1]Comercial Clientes 2024'!$C$2:$C$347,'[1]Comercial Clientes 2024'!$M$2:$M$347))</f>
        <v>#N/A</v>
      </c>
      <c r="P261" t="e">
        <f>IF(C261="","",_xlfn.XLOOKUP(C261,'[1]Comercial Clientes 2024'!$C$2:$C$347,'[1]Comercial Clientes 2024'!$L$2:$L$347))</f>
        <v>#N/A</v>
      </c>
      <c r="Q261" t="b">
        <f t="shared" si="16"/>
        <v>1</v>
      </c>
      <c r="R261" t="e">
        <f t="shared" si="17"/>
        <v>#N/A</v>
      </c>
      <c r="S261" t="e">
        <f t="shared" si="18"/>
        <v>#N/A</v>
      </c>
      <c r="T261" t="str">
        <f t="shared" si="19"/>
        <v>⊕</v>
      </c>
    </row>
    <row r="262" spans="1:20" x14ac:dyDescent="0.25">
      <c r="A262" t="s">
        <v>1259</v>
      </c>
      <c r="B262" t="s">
        <v>1419</v>
      </c>
      <c r="C262" t="s">
        <v>1416</v>
      </c>
      <c r="D262" t="s">
        <v>1416</v>
      </c>
      <c r="H262" t="s">
        <v>20</v>
      </c>
      <c r="I262" t="s">
        <v>21</v>
      </c>
      <c r="J262" t="s">
        <v>1417</v>
      </c>
      <c r="K262" t="s">
        <v>23</v>
      </c>
      <c r="L262" t="s">
        <v>24</v>
      </c>
      <c r="M262">
        <v>3</v>
      </c>
      <c r="N262" t="s">
        <v>1420</v>
      </c>
      <c r="O262" t="e">
        <f>IF(C262="","",_xlfn.XLOOKUP(C262,'[1]Comercial Clientes 2024'!$C$2:$C$347,'[1]Comercial Clientes 2024'!$M$2:$M$347))</f>
        <v>#N/A</v>
      </c>
      <c r="P262" t="e">
        <f>IF(C262="","",_xlfn.XLOOKUP(C262,'[1]Comercial Clientes 2024'!$C$2:$C$347,'[1]Comercial Clientes 2024'!$L$2:$L$347))</f>
        <v>#N/A</v>
      </c>
      <c r="Q262" t="b">
        <f t="shared" si="16"/>
        <v>1</v>
      </c>
      <c r="R262" t="e">
        <f t="shared" si="17"/>
        <v>#N/A</v>
      </c>
      <c r="S262" t="e">
        <f t="shared" si="18"/>
        <v>#N/A</v>
      </c>
      <c r="T262" t="str">
        <f t="shared" si="19"/>
        <v>⊕</v>
      </c>
    </row>
    <row r="263" spans="1:20" x14ac:dyDescent="0.25">
      <c r="A263" t="s">
        <v>1259</v>
      </c>
      <c r="B263" t="s">
        <v>1421</v>
      </c>
      <c r="C263" t="s">
        <v>1422</v>
      </c>
      <c r="D263" t="s">
        <v>1422</v>
      </c>
      <c r="H263" t="s">
        <v>20</v>
      </c>
      <c r="I263" t="s">
        <v>21</v>
      </c>
      <c r="J263" t="s">
        <v>1423</v>
      </c>
      <c r="K263" t="s">
        <v>23</v>
      </c>
      <c r="L263" t="s">
        <v>24</v>
      </c>
      <c r="M263">
        <v>3</v>
      </c>
      <c r="N263" t="s">
        <v>1424</v>
      </c>
      <c r="O263" t="e">
        <f>IF(C263="","",_xlfn.XLOOKUP(C263,'[1]Comercial Clientes 2024'!$C$2:$C$347,'[1]Comercial Clientes 2024'!$M$2:$M$347))</f>
        <v>#N/A</v>
      </c>
      <c r="P263" t="e">
        <f>IF(C263="","",_xlfn.XLOOKUP(C263,'[1]Comercial Clientes 2024'!$C$2:$C$347,'[1]Comercial Clientes 2024'!$L$2:$L$347))</f>
        <v>#N/A</v>
      </c>
      <c r="Q263" t="b">
        <f t="shared" si="16"/>
        <v>1</v>
      </c>
      <c r="R263" t="e">
        <f t="shared" si="17"/>
        <v>#N/A</v>
      </c>
      <c r="S263" t="e">
        <f t="shared" si="18"/>
        <v>#N/A</v>
      </c>
      <c r="T263" t="str">
        <f t="shared" si="19"/>
        <v>⊕</v>
      </c>
    </row>
    <row r="264" spans="1:20" x14ac:dyDescent="0.25">
      <c r="A264" t="s">
        <v>1259</v>
      </c>
      <c r="B264" t="s">
        <v>1425</v>
      </c>
      <c r="C264" t="s">
        <v>1422</v>
      </c>
      <c r="D264" t="s">
        <v>1422</v>
      </c>
      <c r="H264" t="s">
        <v>20</v>
      </c>
      <c r="I264" t="s">
        <v>21</v>
      </c>
      <c r="J264" t="s">
        <v>1423</v>
      </c>
      <c r="K264" t="s">
        <v>23</v>
      </c>
      <c r="L264" t="s">
        <v>24</v>
      </c>
      <c r="M264">
        <v>3</v>
      </c>
      <c r="N264" t="s">
        <v>1426</v>
      </c>
      <c r="O264" t="e">
        <f>IF(C264="","",_xlfn.XLOOKUP(C264,'[1]Comercial Clientes 2024'!$C$2:$C$347,'[1]Comercial Clientes 2024'!$M$2:$M$347))</f>
        <v>#N/A</v>
      </c>
      <c r="P264" t="e">
        <f>IF(C264="","",_xlfn.XLOOKUP(C264,'[1]Comercial Clientes 2024'!$C$2:$C$347,'[1]Comercial Clientes 2024'!$L$2:$L$347))</f>
        <v>#N/A</v>
      </c>
      <c r="Q264" t="b">
        <f t="shared" si="16"/>
        <v>1</v>
      </c>
      <c r="R264" t="e">
        <f t="shared" si="17"/>
        <v>#N/A</v>
      </c>
      <c r="S264" t="e">
        <f t="shared" si="18"/>
        <v>#N/A</v>
      </c>
      <c r="T264" t="str">
        <f t="shared" si="19"/>
        <v>⊕</v>
      </c>
    </row>
    <row r="265" spans="1:20" x14ac:dyDescent="0.25">
      <c r="A265" t="s">
        <v>1259</v>
      </c>
      <c r="B265" t="s">
        <v>1427</v>
      </c>
      <c r="C265" t="s">
        <v>1428</v>
      </c>
      <c r="D265" t="s">
        <v>1428</v>
      </c>
      <c r="H265" t="s">
        <v>20</v>
      </c>
      <c r="I265" t="s">
        <v>21</v>
      </c>
      <c r="J265" t="s">
        <v>1429</v>
      </c>
      <c r="K265" t="s">
        <v>3557</v>
      </c>
      <c r="L265" t="s">
        <v>3550</v>
      </c>
      <c r="M265">
        <v>3</v>
      </c>
      <c r="N265" t="s">
        <v>1430</v>
      </c>
      <c r="O265" t="str">
        <f>IF(C265="","",_xlfn.XLOOKUP(C265,'[1]Comercial Clientes 2024'!$C$2:$C$347,'[1]Comercial Clientes 2024'!$M$2:$M$347))</f>
        <v>6 | No Avanzó</v>
      </c>
      <c r="P265" t="str">
        <f>IF(C265="","",_xlfn.XLOOKUP(C265,'[1]Comercial Clientes 2024'!$C$2:$C$347,'[1]Comercial Clientes 2024'!$L$2:$L$347))</f>
        <v>▼</v>
      </c>
      <c r="Q265" t="b">
        <f t="shared" si="16"/>
        <v>0</v>
      </c>
      <c r="R265" t="b">
        <f t="shared" si="17"/>
        <v>0</v>
      </c>
      <c r="S265" t="str">
        <f t="shared" si="18"/>
        <v>▼</v>
      </c>
      <c r="T265" t="str">
        <f t="shared" si="19"/>
        <v>▼</v>
      </c>
    </row>
    <row r="266" spans="1:20" x14ac:dyDescent="0.25">
      <c r="A266" t="s">
        <v>1259</v>
      </c>
      <c r="B266" t="s">
        <v>1431</v>
      </c>
      <c r="C266" t="s">
        <v>1432</v>
      </c>
      <c r="D266" t="s">
        <v>1432</v>
      </c>
      <c r="H266" t="s">
        <v>20</v>
      </c>
      <c r="I266" t="s">
        <v>21</v>
      </c>
      <c r="J266" t="s">
        <v>1433</v>
      </c>
      <c r="K266" t="s">
        <v>23</v>
      </c>
      <c r="L266" t="s">
        <v>24</v>
      </c>
      <c r="M266">
        <v>3</v>
      </c>
      <c r="N266" t="s">
        <v>1434</v>
      </c>
      <c r="O266" t="e">
        <f>IF(C266="","",_xlfn.XLOOKUP(C266,'[1]Comercial Clientes 2024'!$C$2:$C$347,'[1]Comercial Clientes 2024'!$M$2:$M$347))</f>
        <v>#N/A</v>
      </c>
      <c r="P266" t="e">
        <f>IF(C266="","",_xlfn.XLOOKUP(C266,'[1]Comercial Clientes 2024'!$C$2:$C$347,'[1]Comercial Clientes 2024'!$L$2:$L$347))</f>
        <v>#N/A</v>
      </c>
      <c r="Q266" t="b">
        <f t="shared" si="16"/>
        <v>1</v>
      </c>
      <c r="R266" t="e">
        <f t="shared" si="17"/>
        <v>#N/A</v>
      </c>
      <c r="S266" t="e">
        <f t="shared" si="18"/>
        <v>#N/A</v>
      </c>
      <c r="T266" t="str">
        <f t="shared" si="19"/>
        <v>⊕</v>
      </c>
    </row>
    <row r="267" spans="1:20" x14ac:dyDescent="0.25">
      <c r="A267" t="s">
        <v>1259</v>
      </c>
      <c r="B267" t="s">
        <v>1435</v>
      </c>
      <c r="C267" t="s">
        <v>1436</v>
      </c>
      <c r="D267" t="s">
        <v>1436</v>
      </c>
      <c r="H267" t="s">
        <v>20</v>
      </c>
      <c r="I267" t="s">
        <v>21</v>
      </c>
      <c r="J267" t="s">
        <v>1437</v>
      </c>
      <c r="K267" t="s">
        <v>23</v>
      </c>
      <c r="L267" t="s">
        <v>24</v>
      </c>
      <c r="M267">
        <v>3</v>
      </c>
      <c r="N267" t="s">
        <v>1438</v>
      </c>
      <c r="O267" t="e">
        <f>IF(C267="","",_xlfn.XLOOKUP(C267,'[1]Comercial Clientes 2024'!$C$2:$C$347,'[1]Comercial Clientes 2024'!$M$2:$M$347))</f>
        <v>#N/A</v>
      </c>
      <c r="P267" t="e">
        <f>IF(C267="","",_xlfn.XLOOKUP(C267,'[1]Comercial Clientes 2024'!$C$2:$C$347,'[1]Comercial Clientes 2024'!$L$2:$L$347))</f>
        <v>#N/A</v>
      </c>
      <c r="Q267" t="b">
        <f t="shared" si="16"/>
        <v>1</v>
      </c>
      <c r="R267" t="e">
        <f t="shared" si="17"/>
        <v>#N/A</v>
      </c>
      <c r="S267" t="e">
        <f t="shared" si="18"/>
        <v>#N/A</v>
      </c>
      <c r="T267" t="str">
        <f t="shared" si="19"/>
        <v>⊕</v>
      </c>
    </row>
    <row r="268" spans="1:20" x14ac:dyDescent="0.25">
      <c r="A268" t="s">
        <v>1259</v>
      </c>
      <c r="B268" t="s">
        <v>1439</v>
      </c>
      <c r="C268" t="s">
        <v>1440</v>
      </c>
      <c r="D268" t="s">
        <v>1440</v>
      </c>
      <c r="H268" t="s">
        <v>20</v>
      </c>
      <c r="I268" t="s">
        <v>21</v>
      </c>
      <c r="J268" t="s">
        <v>1441</v>
      </c>
      <c r="K268" t="s">
        <v>23</v>
      </c>
      <c r="L268" t="s">
        <v>24</v>
      </c>
      <c r="M268">
        <v>3</v>
      </c>
      <c r="N268" t="s">
        <v>1442</v>
      </c>
      <c r="O268" t="e">
        <f>IF(C268="","",_xlfn.XLOOKUP(C268,'[1]Comercial Clientes 2024'!$C$2:$C$347,'[1]Comercial Clientes 2024'!$M$2:$M$347))</f>
        <v>#N/A</v>
      </c>
      <c r="P268" t="e">
        <f>IF(C268="","",_xlfn.XLOOKUP(C268,'[1]Comercial Clientes 2024'!$C$2:$C$347,'[1]Comercial Clientes 2024'!$L$2:$L$347))</f>
        <v>#N/A</v>
      </c>
      <c r="Q268" t="b">
        <f t="shared" si="16"/>
        <v>1</v>
      </c>
      <c r="R268" t="e">
        <f t="shared" si="17"/>
        <v>#N/A</v>
      </c>
      <c r="S268" t="e">
        <f t="shared" si="18"/>
        <v>#N/A</v>
      </c>
      <c r="T268" t="str">
        <f t="shared" si="19"/>
        <v>⊕</v>
      </c>
    </row>
    <row r="269" spans="1:20" x14ac:dyDescent="0.25">
      <c r="A269" t="s">
        <v>1259</v>
      </c>
      <c r="B269" t="s">
        <v>1443</v>
      </c>
      <c r="C269" t="s">
        <v>1444</v>
      </c>
      <c r="D269" t="s">
        <v>1444</v>
      </c>
      <c r="H269" t="s">
        <v>20</v>
      </c>
      <c r="I269" t="s">
        <v>21</v>
      </c>
      <c r="J269" t="s">
        <v>1441</v>
      </c>
      <c r="K269" t="s">
        <v>23</v>
      </c>
      <c r="L269" t="s">
        <v>24</v>
      </c>
      <c r="M269">
        <v>3</v>
      </c>
      <c r="N269" t="s">
        <v>1445</v>
      </c>
      <c r="O269" t="e">
        <f>IF(C269="","",_xlfn.XLOOKUP(C269,'[1]Comercial Clientes 2024'!$C$2:$C$347,'[1]Comercial Clientes 2024'!$M$2:$M$347))</f>
        <v>#N/A</v>
      </c>
      <c r="P269" t="e">
        <f>IF(C269="","",_xlfn.XLOOKUP(C269,'[1]Comercial Clientes 2024'!$C$2:$C$347,'[1]Comercial Clientes 2024'!$L$2:$L$347))</f>
        <v>#N/A</v>
      </c>
      <c r="Q269" t="b">
        <f t="shared" si="16"/>
        <v>1</v>
      </c>
      <c r="R269" t="e">
        <f t="shared" si="17"/>
        <v>#N/A</v>
      </c>
      <c r="S269" t="e">
        <f t="shared" si="18"/>
        <v>#N/A</v>
      </c>
      <c r="T269" t="str">
        <f t="shared" si="19"/>
        <v>⊕</v>
      </c>
    </row>
    <row r="270" spans="1:20" x14ac:dyDescent="0.25">
      <c r="A270" t="s">
        <v>1259</v>
      </c>
      <c r="B270" t="s">
        <v>1446</v>
      </c>
      <c r="C270" t="s">
        <v>1447</v>
      </c>
      <c r="D270" t="s">
        <v>1447</v>
      </c>
      <c r="H270" t="s">
        <v>20</v>
      </c>
      <c r="I270" t="s">
        <v>21</v>
      </c>
      <c r="J270" t="s">
        <v>1448</v>
      </c>
      <c r="K270" t="s">
        <v>23</v>
      </c>
      <c r="L270" t="s">
        <v>24</v>
      </c>
      <c r="M270">
        <v>3</v>
      </c>
      <c r="N270" t="s">
        <v>1449</v>
      </c>
      <c r="O270" t="e">
        <f>IF(C270="","",_xlfn.XLOOKUP(C270,'[1]Comercial Clientes 2024'!$C$2:$C$347,'[1]Comercial Clientes 2024'!$M$2:$M$347))</f>
        <v>#N/A</v>
      </c>
      <c r="P270" t="e">
        <f>IF(C270="","",_xlfn.XLOOKUP(C270,'[1]Comercial Clientes 2024'!$C$2:$C$347,'[1]Comercial Clientes 2024'!$L$2:$L$347))</f>
        <v>#N/A</v>
      </c>
      <c r="Q270" t="b">
        <f t="shared" si="16"/>
        <v>1</v>
      </c>
      <c r="R270" t="e">
        <f t="shared" si="17"/>
        <v>#N/A</v>
      </c>
      <c r="S270" t="e">
        <f t="shared" si="18"/>
        <v>#N/A</v>
      </c>
      <c r="T270" t="str">
        <f t="shared" si="19"/>
        <v>⊕</v>
      </c>
    </row>
    <row r="271" spans="1:20" x14ac:dyDescent="0.25">
      <c r="A271" t="s">
        <v>1259</v>
      </c>
      <c r="B271" t="s">
        <v>1450</v>
      </c>
      <c r="C271" t="s">
        <v>1451</v>
      </c>
      <c r="D271" t="s">
        <v>1451</v>
      </c>
      <c r="H271" t="s">
        <v>20</v>
      </c>
      <c r="I271" t="s">
        <v>21</v>
      </c>
      <c r="J271" t="s">
        <v>1452</v>
      </c>
      <c r="K271" t="s">
        <v>23</v>
      </c>
      <c r="L271" t="s">
        <v>24</v>
      </c>
      <c r="M271">
        <v>3</v>
      </c>
      <c r="N271" t="s">
        <v>1453</v>
      </c>
      <c r="O271" t="e">
        <f>IF(C271="","",_xlfn.XLOOKUP(C271,'[1]Comercial Clientes 2024'!$C$2:$C$347,'[1]Comercial Clientes 2024'!$M$2:$M$347))</f>
        <v>#N/A</v>
      </c>
      <c r="P271" t="e">
        <f>IF(C271="","",_xlfn.XLOOKUP(C271,'[1]Comercial Clientes 2024'!$C$2:$C$347,'[1]Comercial Clientes 2024'!$L$2:$L$347))</f>
        <v>#N/A</v>
      </c>
      <c r="Q271" t="b">
        <f t="shared" si="16"/>
        <v>1</v>
      </c>
      <c r="R271" t="e">
        <f t="shared" si="17"/>
        <v>#N/A</v>
      </c>
      <c r="S271" t="e">
        <f t="shared" si="18"/>
        <v>#N/A</v>
      </c>
      <c r="T271" t="str">
        <f t="shared" si="19"/>
        <v>⊕</v>
      </c>
    </row>
    <row r="272" spans="1:20" x14ac:dyDescent="0.25">
      <c r="A272" t="s">
        <v>1259</v>
      </c>
      <c r="B272" t="s">
        <v>1454</v>
      </c>
      <c r="C272" t="s">
        <v>1455</v>
      </c>
      <c r="D272" t="s">
        <v>1455</v>
      </c>
      <c r="H272" t="s">
        <v>20</v>
      </c>
      <c r="I272" t="s">
        <v>21</v>
      </c>
      <c r="J272" t="s">
        <v>1456</v>
      </c>
      <c r="K272" t="s">
        <v>23</v>
      </c>
      <c r="L272" t="s">
        <v>24</v>
      </c>
      <c r="M272">
        <v>3</v>
      </c>
      <c r="N272" t="s">
        <v>1457</v>
      </c>
      <c r="O272" t="e">
        <f>IF(C272="","",_xlfn.XLOOKUP(C272,'[1]Comercial Clientes 2024'!$C$2:$C$347,'[1]Comercial Clientes 2024'!$M$2:$M$347))</f>
        <v>#N/A</v>
      </c>
      <c r="P272" t="e">
        <f>IF(C272="","",_xlfn.XLOOKUP(C272,'[1]Comercial Clientes 2024'!$C$2:$C$347,'[1]Comercial Clientes 2024'!$L$2:$L$347))</f>
        <v>#N/A</v>
      </c>
      <c r="Q272" t="b">
        <f t="shared" si="16"/>
        <v>1</v>
      </c>
      <c r="R272" t="e">
        <f t="shared" si="17"/>
        <v>#N/A</v>
      </c>
      <c r="S272" t="e">
        <f t="shared" si="18"/>
        <v>#N/A</v>
      </c>
      <c r="T272" t="str">
        <f t="shared" si="19"/>
        <v>⊕</v>
      </c>
    </row>
    <row r="273" spans="1:20" x14ac:dyDescent="0.25">
      <c r="A273" t="s">
        <v>1259</v>
      </c>
      <c r="B273" t="s">
        <v>1458</v>
      </c>
      <c r="C273" t="s">
        <v>1459</v>
      </c>
      <c r="D273" t="s">
        <v>1459</v>
      </c>
      <c r="H273" t="s">
        <v>20</v>
      </c>
      <c r="I273" t="s">
        <v>21</v>
      </c>
      <c r="J273" t="s">
        <v>1460</v>
      </c>
      <c r="K273" t="s">
        <v>23</v>
      </c>
      <c r="L273" t="s">
        <v>24</v>
      </c>
      <c r="M273">
        <v>3</v>
      </c>
      <c r="N273" t="s">
        <v>1461</v>
      </c>
      <c r="O273" t="e">
        <f>IF(C273="","",_xlfn.XLOOKUP(C273,'[1]Comercial Clientes 2024'!$C$2:$C$347,'[1]Comercial Clientes 2024'!$M$2:$M$347))</f>
        <v>#N/A</v>
      </c>
      <c r="P273" t="e">
        <f>IF(C273="","",_xlfn.XLOOKUP(C273,'[1]Comercial Clientes 2024'!$C$2:$C$347,'[1]Comercial Clientes 2024'!$L$2:$L$347))</f>
        <v>#N/A</v>
      </c>
      <c r="Q273" t="b">
        <f t="shared" si="16"/>
        <v>1</v>
      </c>
      <c r="R273" t="e">
        <f t="shared" si="17"/>
        <v>#N/A</v>
      </c>
      <c r="S273" t="e">
        <f t="shared" si="18"/>
        <v>#N/A</v>
      </c>
      <c r="T273" t="str">
        <f t="shared" si="19"/>
        <v>⊕</v>
      </c>
    </row>
    <row r="274" spans="1:20" x14ac:dyDescent="0.25">
      <c r="A274" t="s">
        <v>1259</v>
      </c>
      <c r="B274" t="s">
        <v>1462</v>
      </c>
      <c r="C274" t="s">
        <v>1463</v>
      </c>
      <c r="D274" t="s">
        <v>1463</v>
      </c>
      <c r="H274" t="s">
        <v>20</v>
      </c>
      <c r="I274" t="s">
        <v>21</v>
      </c>
      <c r="J274" t="s">
        <v>1464</v>
      </c>
      <c r="K274" t="s">
        <v>3561</v>
      </c>
      <c r="L274" t="s">
        <v>3554</v>
      </c>
      <c r="M274">
        <v>3</v>
      </c>
      <c r="N274" t="s">
        <v>1465</v>
      </c>
      <c r="O274" t="str">
        <f>IF(C274="","",_xlfn.XLOOKUP(C274,'[1]Comercial Clientes 2024'!$C$2:$C$347,'[1]Comercial Clientes 2024'!$M$2:$M$347))</f>
        <v>3 | Avanzando</v>
      </c>
      <c r="P274" t="str">
        <f>IF(C274="","",_xlfn.XLOOKUP(C274,'[1]Comercial Clientes 2024'!$C$2:$C$347,'[1]Comercial Clientes 2024'!$L$2:$L$347))</f>
        <v>◕</v>
      </c>
      <c r="Q274" t="b">
        <f t="shared" si="16"/>
        <v>0</v>
      </c>
      <c r="R274" t="b">
        <f t="shared" si="17"/>
        <v>0</v>
      </c>
      <c r="S274" t="str">
        <f t="shared" si="18"/>
        <v>◕</v>
      </c>
      <c r="T274" t="str">
        <f t="shared" si="19"/>
        <v>◕</v>
      </c>
    </row>
    <row r="275" spans="1:20" x14ac:dyDescent="0.25">
      <c r="A275" t="s">
        <v>1259</v>
      </c>
      <c r="B275" t="s">
        <v>1466</v>
      </c>
      <c r="C275" t="s">
        <v>1467</v>
      </c>
      <c r="D275" t="s">
        <v>1467</v>
      </c>
      <c r="H275" t="s">
        <v>20</v>
      </c>
      <c r="I275" t="s">
        <v>21</v>
      </c>
      <c r="J275" t="s">
        <v>1468</v>
      </c>
      <c r="K275" t="s">
        <v>3557</v>
      </c>
      <c r="L275" t="s">
        <v>3550</v>
      </c>
      <c r="M275">
        <v>3</v>
      </c>
      <c r="N275" t="s">
        <v>1469</v>
      </c>
      <c r="O275" t="str">
        <f>IF(C275="","",_xlfn.XLOOKUP(C275,'[1]Comercial Clientes 2024'!$C$2:$C$347,'[1]Comercial Clientes 2024'!$M$2:$M$347))</f>
        <v>6 | No Avanzó</v>
      </c>
      <c r="P275" t="str">
        <f>IF(C275="","",_xlfn.XLOOKUP(C275,'[1]Comercial Clientes 2024'!$C$2:$C$347,'[1]Comercial Clientes 2024'!$L$2:$L$347))</f>
        <v>▼</v>
      </c>
      <c r="Q275" t="b">
        <f t="shared" si="16"/>
        <v>0</v>
      </c>
      <c r="R275" t="b">
        <f t="shared" si="17"/>
        <v>0</v>
      </c>
      <c r="S275" t="str">
        <f t="shared" si="18"/>
        <v>▼</v>
      </c>
      <c r="T275" t="str">
        <f t="shared" si="19"/>
        <v>▼</v>
      </c>
    </row>
    <row r="276" spans="1:20" x14ac:dyDescent="0.25">
      <c r="A276" t="s">
        <v>1259</v>
      </c>
      <c r="B276" t="s">
        <v>1470</v>
      </c>
      <c r="C276" t="s">
        <v>1471</v>
      </c>
      <c r="D276" t="s">
        <v>1471</v>
      </c>
      <c r="H276" t="s">
        <v>20</v>
      </c>
      <c r="I276" t="s">
        <v>21</v>
      </c>
      <c r="J276" t="s">
        <v>1472</v>
      </c>
      <c r="K276" t="s">
        <v>23</v>
      </c>
      <c r="L276" t="s">
        <v>24</v>
      </c>
      <c r="M276">
        <v>3</v>
      </c>
      <c r="N276" t="s">
        <v>1473</v>
      </c>
      <c r="O276" t="e">
        <f>IF(C276="","",_xlfn.XLOOKUP(C276,'[1]Comercial Clientes 2024'!$C$2:$C$347,'[1]Comercial Clientes 2024'!$M$2:$M$347))</f>
        <v>#N/A</v>
      </c>
      <c r="P276" t="e">
        <f>IF(C276="","",_xlfn.XLOOKUP(C276,'[1]Comercial Clientes 2024'!$C$2:$C$347,'[1]Comercial Clientes 2024'!$L$2:$L$347))</f>
        <v>#N/A</v>
      </c>
      <c r="Q276" t="b">
        <f t="shared" si="16"/>
        <v>1</v>
      </c>
      <c r="R276" t="e">
        <f t="shared" si="17"/>
        <v>#N/A</v>
      </c>
      <c r="S276" t="e">
        <f t="shared" si="18"/>
        <v>#N/A</v>
      </c>
      <c r="T276" t="str">
        <f t="shared" si="19"/>
        <v>⊕</v>
      </c>
    </row>
    <row r="277" spans="1:20" x14ac:dyDescent="0.25">
      <c r="A277" t="s">
        <v>1259</v>
      </c>
      <c r="B277" t="s">
        <v>1474</v>
      </c>
      <c r="C277" t="s">
        <v>1475</v>
      </c>
      <c r="D277" t="s">
        <v>1475</v>
      </c>
      <c r="H277" t="s">
        <v>20</v>
      </c>
      <c r="I277" t="s">
        <v>21</v>
      </c>
      <c r="J277" t="s">
        <v>1476</v>
      </c>
      <c r="K277" t="s">
        <v>3557</v>
      </c>
      <c r="L277" t="s">
        <v>3550</v>
      </c>
      <c r="M277">
        <v>3</v>
      </c>
      <c r="N277" t="s">
        <v>1477</v>
      </c>
      <c r="O277" t="str">
        <f>IF(C277="","",_xlfn.XLOOKUP(C277,'[1]Comercial Clientes 2024'!$C$2:$C$347,'[1]Comercial Clientes 2024'!$M$2:$M$347))</f>
        <v>6 | No Avanzó</v>
      </c>
      <c r="P277" t="str">
        <f>IF(C277="","",_xlfn.XLOOKUP(C277,'[1]Comercial Clientes 2024'!$C$2:$C$347,'[1]Comercial Clientes 2024'!$L$2:$L$347))</f>
        <v>▼</v>
      </c>
      <c r="Q277" t="b">
        <f t="shared" si="16"/>
        <v>0</v>
      </c>
      <c r="R277" t="b">
        <f t="shared" si="17"/>
        <v>0</v>
      </c>
      <c r="S277" t="str">
        <f t="shared" si="18"/>
        <v>▼</v>
      </c>
      <c r="T277" t="str">
        <f t="shared" si="19"/>
        <v>▼</v>
      </c>
    </row>
    <row r="278" spans="1:20" x14ac:dyDescent="0.25">
      <c r="A278" t="s">
        <v>1259</v>
      </c>
      <c r="B278" t="s">
        <v>1478</v>
      </c>
      <c r="C278" t="s">
        <v>1479</v>
      </c>
      <c r="D278" t="s">
        <v>1479</v>
      </c>
      <c r="H278" t="s">
        <v>20</v>
      </c>
      <c r="I278" t="s">
        <v>21</v>
      </c>
      <c r="J278" t="s">
        <v>1480</v>
      </c>
      <c r="K278" t="s">
        <v>23</v>
      </c>
      <c r="L278" t="s">
        <v>24</v>
      </c>
      <c r="M278">
        <v>3</v>
      </c>
      <c r="N278" t="s">
        <v>1481</v>
      </c>
      <c r="O278" t="e">
        <f>IF(C278="","",_xlfn.XLOOKUP(C278,'[1]Comercial Clientes 2024'!$C$2:$C$347,'[1]Comercial Clientes 2024'!$M$2:$M$347))</f>
        <v>#N/A</v>
      </c>
      <c r="P278" t="e">
        <f>IF(C278="","",_xlfn.XLOOKUP(C278,'[1]Comercial Clientes 2024'!$C$2:$C$347,'[1]Comercial Clientes 2024'!$L$2:$L$347))</f>
        <v>#N/A</v>
      </c>
      <c r="Q278" t="b">
        <f t="shared" si="16"/>
        <v>1</v>
      </c>
      <c r="R278" t="e">
        <f t="shared" si="17"/>
        <v>#N/A</v>
      </c>
      <c r="S278" t="e">
        <f t="shared" si="18"/>
        <v>#N/A</v>
      </c>
      <c r="T278" t="str">
        <f t="shared" si="19"/>
        <v>⊕</v>
      </c>
    </row>
    <row r="279" spans="1:20" x14ac:dyDescent="0.25">
      <c r="A279" t="s">
        <v>1259</v>
      </c>
      <c r="B279" t="s">
        <v>1482</v>
      </c>
      <c r="C279" t="s">
        <v>1483</v>
      </c>
      <c r="D279" t="s">
        <v>1483</v>
      </c>
      <c r="H279" t="s">
        <v>20</v>
      </c>
      <c r="I279" t="s">
        <v>21</v>
      </c>
      <c r="J279" t="s">
        <v>1484</v>
      </c>
      <c r="K279" t="s">
        <v>23</v>
      </c>
      <c r="L279" t="s">
        <v>24</v>
      </c>
      <c r="M279">
        <v>3</v>
      </c>
      <c r="N279" t="s">
        <v>1485</v>
      </c>
      <c r="O279" t="e">
        <f>IF(C279="","",_xlfn.XLOOKUP(C279,'[1]Comercial Clientes 2024'!$C$2:$C$347,'[1]Comercial Clientes 2024'!$M$2:$M$347))</f>
        <v>#N/A</v>
      </c>
      <c r="P279" t="e">
        <f>IF(C279="","",_xlfn.XLOOKUP(C279,'[1]Comercial Clientes 2024'!$C$2:$C$347,'[1]Comercial Clientes 2024'!$L$2:$L$347))</f>
        <v>#N/A</v>
      </c>
      <c r="Q279" t="b">
        <f t="shared" si="16"/>
        <v>1</v>
      </c>
      <c r="R279" t="e">
        <f t="shared" si="17"/>
        <v>#N/A</v>
      </c>
      <c r="S279" t="e">
        <f t="shared" si="18"/>
        <v>#N/A</v>
      </c>
      <c r="T279" t="str">
        <f t="shared" si="19"/>
        <v>⊕</v>
      </c>
    </row>
    <row r="280" spans="1:20" x14ac:dyDescent="0.25">
      <c r="A280" t="s">
        <v>1259</v>
      </c>
      <c r="B280" t="s">
        <v>1486</v>
      </c>
      <c r="C280" t="s">
        <v>1487</v>
      </c>
      <c r="D280" t="s">
        <v>1487</v>
      </c>
      <c r="H280" t="s">
        <v>20</v>
      </c>
      <c r="I280" t="s">
        <v>21</v>
      </c>
      <c r="J280" t="s">
        <v>1488</v>
      </c>
      <c r="K280" t="s">
        <v>23</v>
      </c>
      <c r="L280" t="s">
        <v>24</v>
      </c>
      <c r="M280">
        <v>3</v>
      </c>
      <c r="N280" t="s">
        <v>1489</v>
      </c>
      <c r="O280" t="e">
        <f>IF(C280="","",_xlfn.XLOOKUP(C280,'[1]Comercial Clientes 2024'!$C$2:$C$347,'[1]Comercial Clientes 2024'!$M$2:$M$347))</f>
        <v>#N/A</v>
      </c>
      <c r="P280" t="e">
        <f>IF(C280="","",_xlfn.XLOOKUP(C280,'[1]Comercial Clientes 2024'!$C$2:$C$347,'[1]Comercial Clientes 2024'!$L$2:$L$347))</f>
        <v>#N/A</v>
      </c>
      <c r="Q280" t="b">
        <f t="shared" si="16"/>
        <v>1</v>
      </c>
      <c r="R280" t="e">
        <f t="shared" si="17"/>
        <v>#N/A</v>
      </c>
      <c r="S280" t="e">
        <f t="shared" si="18"/>
        <v>#N/A</v>
      </c>
      <c r="T280" t="str">
        <f t="shared" si="19"/>
        <v>⊕</v>
      </c>
    </row>
    <row r="281" spans="1:20" x14ac:dyDescent="0.25">
      <c r="A281" t="s">
        <v>1259</v>
      </c>
      <c r="B281" t="s">
        <v>1490</v>
      </c>
      <c r="C281" t="s">
        <v>1491</v>
      </c>
      <c r="D281" t="s">
        <v>1491</v>
      </c>
      <c r="H281" t="s">
        <v>20</v>
      </c>
      <c r="I281" t="s">
        <v>21</v>
      </c>
      <c r="J281" t="s">
        <v>1492</v>
      </c>
      <c r="K281" t="s">
        <v>23</v>
      </c>
      <c r="L281" t="s">
        <v>24</v>
      </c>
      <c r="M281">
        <v>3</v>
      </c>
      <c r="N281" t="s">
        <v>1493</v>
      </c>
      <c r="O281" t="e">
        <f>IF(C281="","",_xlfn.XLOOKUP(C281,'[1]Comercial Clientes 2024'!$C$2:$C$347,'[1]Comercial Clientes 2024'!$M$2:$M$347))</f>
        <v>#N/A</v>
      </c>
      <c r="P281" t="e">
        <f>IF(C281="","",_xlfn.XLOOKUP(C281,'[1]Comercial Clientes 2024'!$C$2:$C$347,'[1]Comercial Clientes 2024'!$L$2:$L$347))</f>
        <v>#N/A</v>
      </c>
      <c r="Q281" t="b">
        <f t="shared" si="16"/>
        <v>1</v>
      </c>
      <c r="R281" t="e">
        <f t="shared" si="17"/>
        <v>#N/A</v>
      </c>
      <c r="S281" t="e">
        <f t="shared" si="18"/>
        <v>#N/A</v>
      </c>
      <c r="T281" t="str">
        <f t="shared" si="19"/>
        <v>⊕</v>
      </c>
    </row>
    <row r="282" spans="1:20" x14ac:dyDescent="0.25">
      <c r="A282" t="s">
        <v>1259</v>
      </c>
      <c r="B282" t="s">
        <v>1494</v>
      </c>
      <c r="C282" t="s">
        <v>1495</v>
      </c>
      <c r="D282" t="s">
        <v>1495</v>
      </c>
      <c r="H282" t="s">
        <v>20</v>
      </c>
      <c r="I282" t="s">
        <v>21</v>
      </c>
      <c r="J282" t="s">
        <v>1496</v>
      </c>
      <c r="K282" t="s">
        <v>23</v>
      </c>
      <c r="L282" t="s">
        <v>24</v>
      </c>
      <c r="M282">
        <v>3</v>
      </c>
      <c r="N282" t="s">
        <v>1497</v>
      </c>
      <c r="O282" t="e">
        <f>IF(C282="","",_xlfn.XLOOKUP(C282,'[1]Comercial Clientes 2024'!$C$2:$C$347,'[1]Comercial Clientes 2024'!$M$2:$M$347))</f>
        <v>#N/A</v>
      </c>
      <c r="P282" t="e">
        <f>IF(C282="","",_xlfn.XLOOKUP(C282,'[1]Comercial Clientes 2024'!$C$2:$C$347,'[1]Comercial Clientes 2024'!$L$2:$L$347))</f>
        <v>#N/A</v>
      </c>
      <c r="Q282" t="b">
        <f t="shared" si="16"/>
        <v>1</v>
      </c>
      <c r="R282" t="e">
        <f t="shared" si="17"/>
        <v>#N/A</v>
      </c>
      <c r="S282" t="e">
        <f t="shared" si="18"/>
        <v>#N/A</v>
      </c>
      <c r="T282" t="str">
        <f t="shared" si="19"/>
        <v>⊕</v>
      </c>
    </row>
    <row r="283" spans="1:20" x14ac:dyDescent="0.25">
      <c r="A283" t="s">
        <v>1259</v>
      </c>
      <c r="B283" t="s">
        <v>1498</v>
      </c>
      <c r="C283" t="s">
        <v>1499</v>
      </c>
      <c r="D283" t="s">
        <v>1499</v>
      </c>
      <c r="H283" t="s">
        <v>20</v>
      </c>
      <c r="I283" t="s">
        <v>21</v>
      </c>
      <c r="J283" t="s">
        <v>1500</v>
      </c>
      <c r="K283" t="s">
        <v>3557</v>
      </c>
      <c r="L283" t="s">
        <v>3550</v>
      </c>
      <c r="M283">
        <v>3</v>
      </c>
      <c r="N283" t="s">
        <v>1501</v>
      </c>
      <c r="O283" t="str">
        <f>IF(C283="","",_xlfn.XLOOKUP(C283,'[1]Comercial Clientes 2024'!$C$2:$C$347,'[1]Comercial Clientes 2024'!$M$2:$M$347))</f>
        <v>6 | No Avanzó</v>
      </c>
      <c r="P283" t="str">
        <f>IF(C283="","",_xlfn.XLOOKUP(C283,'[1]Comercial Clientes 2024'!$C$2:$C$347,'[1]Comercial Clientes 2024'!$L$2:$L$347))</f>
        <v>▼</v>
      </c>
      <c r="Q283" t="b">
        <f t="shared" si="16"/>
        <v>0</v>
      </c>
      <c r="R283" t="b">
        <f t="shared" si="17"/>
        <v>0</v>
      </c>
      <c r="S283" t="str">
        <f t="shared" si="18"/>
        <v>▼</v>
      </c>
      <c r="T283" t="str">
        <f t="shared" si="19"/>
        <v>▼</v>
      </c>
    </row>
    <row r="284" spans="1:20" x14ac:dyDescent="0.25">
      <c r="A284" t="s">
        <v>1259</v>
      </c>
      <c r="B284" t="s">
        <v>1502</v>
      </c>
      <c r="C284" t="s">
        <v>1503</v>
      </c>
      <c r="D284" t="s">
        <v>1503</v>
      </c>
      <c r="H284" t="s">
        <v>20</v>
      </c>
      <c r="I284" t="s">
        <v>21</v>
      </c>
      <c r="J284" t="s">
        <v>1504</v>
      </c>
      <c r="K284" t="s">
        <v>3558</v>
      </c>
      <c r="L284" t="s">
        <v>3551</v>
      </c>
      <c r="M284">
        <v>3</v>
      </c>
      <c r="N284" t="s">
        <v>1505</v>
      </c>
      <c r="O284" t="str">
        <f>IF(C284="","",_xlfn.XLOOKUP(C284,'[1]Comercial Clientes 2024'!$C$2:$C$347,'[1]Comercial Clientes 2024'!$M$2:$M$347))</f>
        <v>7 | No Viable</v>
      </c>
      <c r="P284" t="str">
        <f>IF(C284="","",_xlfn.XLOOKUP(C284,'[1]Comercial Clientes 2024'!$C$2:$C$347,'[1]Comercial Clientes 2024'!$L$2:$L$347))</f>
        <v>×</v>
      </c>
      <c r="Q284" t="b">
        <f t="shared" si="16"/>
        <v>0</v>
      </c>
      <c r="R284" t="b">
        <f t="shared" si="17"/>
        <v>0</v>
      </c>
      <c r="S284" t="str">
        <f t="shared" si="18"/>
        <v>×</v>
      </c>
      <c r="T284" t="str">
        <f t="shared" si="19"/>
        <v>×</v>
      </c>
    </row>
    <row r="285" spans="1:20" x14ac:dyDescent="0.25">
      <c r="A285" t="s">
        <v>1259</v>
      </c>
      <c r="B285" t="s">
        <v>1506</v>
      </c>
      <c r="C285" t="s">
        <v>1503</v>
      </c>
      <c r="D285" t="s">
        <v>1503</v>
      </c>
      <c r="H285" t="s">
        <v>20</v>
      </c>
      <c r="I285" t="s">
        <v>21</v>
      </c>
      <c r="J285" t="s">
        <v>1504</v>
      </c>
      <c r="K285" t="s">
        <v>3558</v>
      </c>
      <c r="L285" t="s">
        <v>3551</v>
      </c>
      <c r="M285">
        <v>3</v>
      </c>
      <c r="N285" t="s">
        <v>1507</v>
      </c>
      <c r="O285" t="str">
        <f>IF(C285="","",_xlfn.XLOOKUP(C285,'[1]Comercial Clientes 2024'!$C$2:$C$347,'[1]Comercial Clientes 2024'!$M$2:$M$347))</f>
        <v>7 | No Viable</v>
      </c>
      <c r="P285" t="str">
        <f>IF(C285="","",_xlfn.XLOOKUP(C285,'[1]Comercial Clientes 2024'!$C$2:$C$347,'[1]Comercial Clientes 2024'!$L$2:$L$347))</f>
        <v>×</v>
      </c>
      <c r="Q285" t="b">
        <f t="shared" si="16"/>
        <v>0</v>
      </c>
      <c r="R285" t="b">
        <f t="shared" si="17"/>
        <v>0</v>
      </c>
      <c r="S285" t="str">
        <f t="shared" si="18"/>
        <v>×</v>
      </c>
      <c r="T285" t="str">
        <f t="shared" si="19"/>
        <v>×</v>
      </c>
    </row>
    <row r="286" spans="1:20" x14ac:dyDescent="0.25">
      <c r="A286" t="s">
        <v>1259</v>
      </c>
      <c r="B286" t="s">
        <v>1508</v>
      </c>
      <c r="C286" t="s">
        <v>1509</v>
      </c>
      <c r="D286" t="s">
        <v>1509</v>
      </c>
      <c r="H286" t="s">
        <v>20</v>
      </c>
      <c r="I286" t="s">
        <v>21</v>
      </c>
      <c r="J286" t="s">
        <v>1510</v>
      </c>
      <c r="K286" t="s">
        <v>23</v>
      </c>
      <c r="L286" t="s">
        <v>24</v>
      </c>
      <c r="M286">
        <v>3</v>
      </c>
      <c r="N286" t="s">
        <v>1511</v>
      </c>
      <c r="O286" t="e">
        <f>IF(C286="","",_xlfn.XLOOKUP(C286,'[1]Comercial Clientes 2024'!$C$2:$C$347,'[1]Comercial Clientes 2024'!$M$2:$M$347))</f>
        <v>#N/A</v>
      </c>
      <c r="P286" t="e">
        <f>IF(C286="","",_xlfn.XLOOKUP(C286,'[1]Comercial Clientes 2024'!$C$2:$C$347,'[1]Comercial Clientes 2024'!$L$2:$L$347))</f>
        <v>#N/A</v>
      </c>
      <c r="Q286" t="b">
        <f t="shared" si="16"/>
        <v>1</v>
      </c>
      <c r="R286" t="e">
        <f t="shared" si="17"/>
        <v>#N/A</v>
      </c>
      <c r="S286" t="e">
        <f t="shared" si="18"/>
        <v>#N/A</v>
      </c>
      <c r="T286" t="str">
        <f t="shared" si="19"/>
        <v>⊕</v>
      </c>
    </row>
    <row r="287" spans="1:20" x14ac:dyDescent="0.25">
      <c r="A287" t="s">
        <v>1259</v>
      </c>
      <c r="B287" t="s">
        <v>1512</v>
      </c>
      <c r="C287" t="s">
        <v>1513</v>
      </c>
      <c r="D287" t="s">
        <v>1513</v>
      </c>
      <c r="H287" t="s">
        <v>20</v>
      </c>
      <c r="I287" t="s">
        <v>21</v>
      </c>
      <c r="J287" t="s">
        <v>1514</v>
      </c>
      <c r="K287" t="s">
        <v>23</v>
      </c>
      <c r="L287" t="s">
        <v>24</v>
      </c>
      <c r="M287">
        <v>3</v>
      </c>
      <c r="N287" t="s">
        <v>1515</v>
      </c>
      <c r="O287" t="e">
        <f>IF(C287="","",_xlfn.XLOOKUP(C287,'[1]Comercial Clientes 2024'!$C$2:$C$347,'[1]Comercial Clientes 2024'!$M$2:$M$347))</f>
        <v>#N/A</v>
      </c>
      <c r="P287" t="e">
        <f>IF(C287="","",_xlfn.XLOOKUP(C287,'[1]Comercial Clientes 2024'!$C$2:$C$347,'[1]Comercial Clientes 2024'!$L$2:$L$347))</f>
        <v>#N/A</v>
      </c>
      <c r="Q287" t="b">
        <f t="shared" si="16"/>
        <v>1</v>
      </c>
      <c r="R287" t="e">
        <f t="shared" si="17"/>
        <v>#N/A</v>
      </c>
      <c r="S287" t="e">
        <f t="shared" si="18"/>
        <v>#N/A</v>
      </c>
      <c r="T287" t="str">
        <f t="shared" si="19"/>
        <v>⊕</v>
      </c>
    </row>
    <row r="288" spans="1:20" x14ac:dyDescent="0.25">
      <c r="A288" t="s">
        <v>1259</v>
      </c>
      <c r="B288" t="s">
        <v>1516</v>
      </c>
      <c r="C288" t="s">
        <v>1517</v>
      </c>
      <c r="D288" t="s">
        <v>1517</v>
      </c>
      <c r="H288" t="s">
        <v>20</v>
      </c>
      <c r="I288" t="s">
        <v>21</v>
      </c>
      <c r="J288" t="s">
        <v>1518</v>
      </c>
      <c r="K288" t="s">
        <v>23</v>
      </c>
      <c r="L288" t="s">
        <v>24</v>
      </c>
      <c r="M288">
        <v>3</v>
      </c>
      <c r="N288" t="s">
        <v>1519</v>
      </c>
      <c r="O288" t="e">
        <f>IF(C288="","",_xlfn.XLOOKUP(C288,'[1]Comercial Clientes 2024'!$C$2:$C$347,'[1]Comercial Clientes 2024'!$M$2:$M$347))</f>
        <v>#N/A</v>
      </c>
      <c r="P288" t="e">
        <f>IF(C288="","",_xlfn.XLOOKUP(C288,'[1]Comercial Clientes 2024'!$C$2:$C$347,'[1]Comercial Clientes 2024'!$L$2:$L$347))</f>
        <v>#N/A</v>
      </c>
      <c r="Q288" t="b">
        <f t="shared" si="16"/>
        <v>1</v>
      </c>
      <c r="R288" t="e">
        <f t="shared" si="17"/>
        <v>#N/A</v>
      </c>
      <c r="S288" t="e">
        <f t="shared" si="18"/>
        <v>#N/A</v>
      </c>
      <c r="T288" t="str">
        <f t="shared" si="19"/>
        <v>⊕</v>
      </c>
    </row>
    <row r="289" spans="1:20" x14ac:dyDescent="0.25">
      <c r="A289" t="s">
        <v>1259</v>
      </c>
      <c r="B289" t="s">
        <v>1520</v>
      </c>
      <c r="C289" t="s">
        <v>1521</v>
      </c>
      <c r="D289" t="s">
        <v>1521</v>
      </c>
      <c r="H289" t="s">
        <v>20</v>
      </c>
      <c r="I289" t="s">
        <v>21</v>
      </c>
      <c r="J289" t="s">
        <v>1522</v>
      </c>
      <c r="K289" t="s">
        <v>23</v>
      </c>
      <c r="L289" t="s">
        <v>24</v>
      </c>
      <c r="M289">
        <v>3</v>
      </c>
      <c r="N289" t="s">
        <v>1523</v>
      </c>
      <c r="O289" t="e">
        <f>IF(C289="","",_xlfn.XLOOKUP(C289,'[1]Comercial Clientes 2024'!$C$2:$C$347,'[1]Comercial Clientes 2024'!$M$2:$M$347))</f>
        <v>#N/A</v>
      </c>
      <c r="P289" t="e">
        <f>IF(C289="","",_xlfn.XLOOKUP(C289,'[1]Comercial Clientes 2024'!$C$2:$C$347,'[1]Comercial Clientes 2024'!$L$2:$L$347))</f>
        <v>#N/A</v>
      </c>
      <c r="Q289" t="b">
        <f t="shared" si="16"/>
        <v>1</v>
      </c>
      <c r="R289" t="e">
        <f t="shared" si="17"/>
        <v>#N/A</v>
      </c>
      <c r="S289" t="e">
        <f t="shared" si="18"/>
        <v>#N/A</v>
      </c>
      <c r="T289" t="str">
        <f t="shared" si="19"/>
        <v>⊕</v>
      </c>
    </row>
    <row r="290" spans="1:20" x14ac:dyDescent="0.25">
      <c r="A290" t="s">
        <v>1259</v>
      </c>
      <c r="B290" t="s">
        <v>1524</v>
      </c>
      <c r="C290" t="s">
        <v>1525</v>
      </c>
      <c r="D290" t="s">
        <v>1525</v>
      </c>
      <c r="H290" t="s">
        <v>20</v>
      </c>
      <c r="I290" t="s">
        <v>21</v>
      </c>
      <c r="J290" t="s">
        <v>1526</v>
      </c>
      <c r="K290" t="s">
        <v>23</v>
      </c>
      <c r="L290" t="s">
        <v>24</v>
      </c>
      <c r="M290">
        <v>3</v>
      </c>
      <c r="N290" t="s">
        <v>1527</v>
      </c>
      <c r="O290" t="e">
        <f>IF(C290="","",_xlfn.XLOOKUP(C290,'[1]Comercial Clientes 2024'!$C$2:$C$347,'[1]Comercial Clientes 2024'!$M$2:$M$347))</f>
        <v>#N/A</v>
      </c>
      <c r="P290" t="e">
        <f>IF(C290="","",_xlfn.XLOOKUP(C290,'[1]Comercial Clientes 2024'!$C$2:$C$347,'[1]Comercial Clientes 2024'!$L$2:$L$347))</f>
        <v>#N/A</v>
      </c>
      <c r="Q290" t="b">
        <f t="shared" si="16"/>
        <v>1</v>
      </c>
      <c r="R290" t="e">
        <f t="shared" si="17"/>
        <v>#N/A</v>
      </c>
      <c r="S290" t="e">
        <f t="shared" si="18"/>
        <v>#N/A</v>
      </c>
      <c r="T290" t="str">
        <f t="shared" si="19"/>
        <v>⊕</v>
      </c>
    </row>
    <row r="291" spans="1:20" x14ac:dyDescent="0.25">
      <c r="A291" t="s">
        <v>1259</v>
      </c>
      <c r="B291" t="s">
        <v>1528</v>
      </c>
      <c r="C291" t="s">
        <v>1529</v>
      </c>
      <c r="D291" t="s">
        <v>1529</v>
      </c>
      <c r="H291" t="s">
        <v>20</v>
      </c>
      <c r="I291" t="s">
        <v>21</v>
      </c>
      <c r="J291" t="s">
        <v>1530</v>
      </c>
      <c r="K291" t="s">
        <v>23</v>
      </c>
      <c r="L291" t="s">
        <v>24</v>
      </c>
      <c r="M291">
        <v>3</v>
      </c>
      <c r="N291" t="s">
        <v>1531</v>
      </c>
      <c r="O291" t="e">
        <f>IF(C291="","",_xlfn.XLOOKUP(C291,'[1]Comercial Clientes 2024'!$C$2:$C$347,'[1]Comercial Clientes 2024'!$M$2:$M$347))</f>
        <v>#N/A</v>
      </c>
      <c r="P291" t="e">
        <f>IF(C291="","",_xlfn.XLOOKUP(C291,'[1]Comercial Clientes 2024'!$C$2:$C$347,'[1]Comercial Clientes 2024'!$L$2:$L$347))</f>
        <v>#N/A</v>
      </c>
      <c r="Q291" t="b">
        <f t="shared" si="16"/>
        <v>1</v>
      </c>
      <c r="R291" t="e">
        <f t="shared" si="17"/>
        <v>#N/A</v>
      </c>
      <c r="S291" t="e">
        <f t="shared" si="18"/>
        <v>#N/A</v>
      </c>
      <c r="T291" t="str">
        <f t="shared" si="19"/>
        <v>⊕</v>
      </c>
    </row>
    <row r="292" spans="1:20" x14ac:dyDescent="0.25">
      <c r="A292" t="s">
        <v>1259</v>
      </c>
      <c r="B292" t="s">
        <v>1532</v>
      </c>
      <c r="C292" t="s">
        <v>1529</v>
      </c>
      <c r="D292" t="s">
        <v>1529</v>
      </c>
      <c r="H292" t="s">
        <v>20</v>
      </c>
      <c r="I292" t="s">
        <v>21</v>
      </c>
      <c r="J292" t="s">
        <v>1530</v>
      </c>
      <c r="K292" t="s">
        <v>23</v>
      </c>
      <c r="L292" t="s">
        <v>24</v>
      </c>
      <c r="M292">
        <v>3</v>
      </c>
      <c r="N292" t="s">
        <v>1533</v>
      </c>
      <c r="O292" t="e">
        <f>IF(C292="","",_xlfn.XLOOKUP(C292,'[1]Comercial Clientes 2024'!$C$2:$C$347,'[1]Comercial Clientes 2024'!$M$2:$M$347))</f>
        <v>#N/A</v>
      </c>
      <c r="P292" t="e">
        <f>IF(C292="","",_xlfn.XLOOKUP(C292,'[1]Comercial Clientes 2024'!$C$2:$C$347,'[1]Comercial Clientes 2024'!$L$2:$L$347))</f>
        <v>#N/A</v>
      </c>
      <c r="Q292" t="b">
        <f t="shared" si="16"/>
        <v>1</v>
      </c>
      <c r="R292" t="e">
        <f t="shared" si="17"/>
        <v>#N/A</v>
      </c>
      <c r="S292" t="e">
        <f t="shared" si="18"/>
        <v>#N/A</v>
      </c>
      <c r="T292" t="str">
        <f t="shared" si="19"/>
        <v>⊕</v>
      </c>
    </row>
    <row r="293" spans="1:20" x14ac:dyDescent="0.25">
      <c r="A293" t="s">
        <v>1259</v>
      </c>
      <c r="B293" t="s">
        <v>1534</v>
      </c>
      <c r="C293" t="s">
        <v>1535</v>
      </c>
      <c r="D293" t="s">
        <v>1535</v>
      </c>
      <c r="H293" t="s">
        <v>20</v>
      </c>
      <c r="I293" t="s">
        <v>21</v>
      </c>
      <c r="J293" t="s">
        <v>1536</v>
      </c>
      <c r="K293" t="s">
        <v>23</v>
      </c>
      <c r="L293" t="s">
        <v>24</v>
      </c>
      <c r="M293">
        <v>3</v>
      </c>
      <c r="N293" t="s">
        <v>1537</v>
      </c>
      <c r="O293" t="e">
        <f>IF(C293="","",_xlfn.XLOOKUP(C293,'[1]Comercial Clientes 2024'!$C$2:$C$347,'[1]Comercial Clientes 2024'!$M$2:$M$347))</f>
        <v>#N/A</v>
      </c>
      <c r="P293" t="e">
        <f>IF(C293="","",_xlfn.XLOOKUP(C293,'[1]Comercial Clientes 2024'!$C$2:$C$347,'[1]Comercial Clientes 2024'!$L$2:$L$347))</f>
        <v>#N/A</v>
      </c>
      <c r="Q293" t="b">
        <f t="shared" si="16"/>
        <v>1</v>
      </c>
      <c r="R293" t="e">
        <f t="shared" si="17"/>
        <v>#N/A</v>
      </c>
      <c r="S293" t="e">
        <f t="shared" si="18"/>
        <v>#N/A</v>
      </c>
      <c r="T293" t="str">
        <f t="shared" si="19"/>
        <v>⊕</v>
      </c>
    </row>
    <row r="294" spans="1:20" x14ac:dyDescent="0.25">
      <c r="A294" t="s">
        <v>1259</v>
      </c>
      <c r="B294" t="s">
        <v>1538</v>
      </c>
      <c r="C294" t="s">
        <v>1535</v>
      </c>
      <c r="D294" t="s">
        <v>1535</v>
      </c>
      <c r="H294" t="s">
        <v>20</v>
      </c>
      <c r="I294" t="s">
        <v>21</v>
      </c>
      <c r="J294" t="s">
        <v>1536</v>
      </c>
      <c r="K294" t="s">
        <v>23</v>
      </c>
      <c r="L294" t="s">
        <v>24</v>
      </c>
      <c r="M294">
        <v>3</v>
      </c>
      <c r="N294" t="s">
        <v>1539</v>
      </c>
      <c r="O294" t="e">
        <f>IF(C294="","",_xlfn.XLOOKUP(C294,'[1]Comercial Clientes 2024'!$C$2:$C$347,'[1]Comercial Clientes 2024'!$M$2:$M$347))</f>
        <v>#N/A</v>
      </c>
      <c r="P294" t="e">
        <f>IF(C294="","",_xlfn.XLOOKUP(C294,'[1]Comercial Clientes 2024'!$C$2:$C$347,'[1]Comercial Clientes 2024'!$L$2:$L$347))</f>
        <v>#N/A</v>
      </c>
      <c r="Q294" t="b">
        <f t="shared" si="16"/>
        <v>1</v>
      </c>
      <c r="R294" t="e">
        <f t="shared" si="17"/>
        <v>#N/A</v>
      </c>
      <c r="S294" t="e">
        <f t="shared" si="18"/>
        <v>#N/A</v>
      </c>
      <c r="T294" t="str">
        <f t="shared" si="19"/>
        <v>⊕</v>
      </c>
    </row>
    <row r="295" spans="1:20" x14ac:dyDescent="0.25">
      <c r="A295" t="s">
        <v>1259</v>
      </c>
      <c r="B295" t="s">
        <v>1540</v>
      </c>
      <c r="C295" t="s">
        <v>1541</v>
      </c>
      <c r="D295" t="s">
        <v>1541</v>
      </c>
      <c r="H295" t="s">
        <v>20</v>
      </c>
      <c r="I295" t="s">
        <v>21</v>
      </c>
      <c r="J295" t="s">
        <v>1542</v>
      </c>
      <c r="K295" t="s">
        <v>23</v>
      </c>
      <c r="L295" t="s">
        <v>24</v>
      </c>
      <c r="M295">
        <v>3</v>
      </c>
      <c r="N295" t="s">
        <v>1543</v>
      </c>
      <c r="O295" t="e">
        <f>IF(C295="","",_xlfn.XLOOKUP(C295,'[1]Comercial Clientes 2024'!$C$2:$C$347,'[1]Comercial Clientes 2024'!$M$2:$M$347))</f>
        <v>#N/A</v>
      </c>
      <c r="P295" t="e">
        <f>IF(C295="","",_xlfn.XLOOKUP(C295,'[1]Comercial Clientes 2024'!$C$2:$C$347,'[1]Comercial Clientes 2024'!$L$2:$L$347))</f>
        <v>#N/A</v>
      </c>
      <c r="Q295" t="b">
        <f t="shared" si="16"/>
        <v>1</v>
      </c>
      <c r="R295" t="e">
        <f t="shared" si="17"/>
        <v>#N/A</v>
      </c>
      <c r="S295" t="e">
        <f t="shared" si="18"/>
        <v>#N/A</v>
      </c>
      <c r="T295" t="str">
        <f t="shared" si="19"/>
        <v>⊕</v>
      </c>
    </row>
    <row r="296" spans="1:20" x14ac:dyDescent="0.25">
      <c r="A296" t="s">
        <v>1259</v>
      </c>
      <c r="B296" t="s">
        <v>1544</v>
      </c>
      <c r="C296" t="s">
        <v>1545</v>
      </c>
      <c r="D296" t="s">
        <v>1545</v>
      </c>
      <c r="H296" t="s">
        <v>20</v>
      </c>
      <c r="I296" t="s">
        <v>21</v>
      </c>
      <c r="J296" t="s">
        <v>1546</v>
      </c>
      <c r="K296" t="s">
        <v>23</v>
      </c>
      <c r="L296" t="s">
        <v>24</v>
      </c>
      <c r="M296">
        <v>3</v>
      </c>
      <c r="N296" t="s">
        <v>1547</v>
      </c>
      <c r="O296" t="e">
        <f>IF(C296="","",_xlfn.XLOOKUP(C296,'[1]Comercial Clientes 2024'!$C$2:$C$347,'[1]Comercial Clientes 2024'!$M$2:$M$347))</f>
        <v>#N/A</v>
      </c>
      <c r="P296" t="e">
        <f>IF(C296="","",_xlfn.XLOOKUP(C296,'[1]Comercial Clientes 2024'!$C$2:$C$347,'[1]Comercial Clientes 2024'!$L$2:$L$347))</f>
        <v>#N/A</v>
      </c>
      <c r="Q296" t="b">
        <f t="shared" si="16"/>
        <v>1</v>
      </c>
      <c r="R296" t="e">
        <f t="shared" si="17"/>
        <v>#N/A</v>
      </c>
      <c r="S296" t="e">
        <f t="shared" si="18"/>
        <v>#N/A</v>
      </c>
      <c r="T296" t="str">
        <f t="shared" si="19"/>
        <v>⊕</v>
      </c>
    </row>
    <row r="297" spans="1:20" x14ac:dyDescent="0.25">
      <c r="A297" t="s">
        <v>1259</v>
      </c>
      <c r="B297" t="s">
        <v>1548</v>
      </c>
      <c r="C297" t="s">
        <v>1549</v>
      </c>
      <c r="D297" t="s">
        <v>1549</v>
      </c>
      <c r="H297" t="s">
        <v>20</v>
      </c>
      <c r="I297" t="s">
        <v>21</v>
      </c>
      <c r="J297" t="s">
        <v>1550</v>
      </c>
      <c r="K297" t="s">
        <v>3557</v>
      </c>
      <c r="L297" t="s">
        <v>3550</v>
      </c>
      <c r="M297">
        <v>3</v>
      </c>
      <c r="N297" t="s">
        <v>1551</v>
      </c>
      <c r="O297" t="str">
        <f>IF(C297="","",_xlfn.XLOOKUP(C297,'[1]Comercial Clientes 2024'!$C$2:$C$347,'[1]Comercial Clientes 2024'!$M$2:$M$347))</f>
        <v>6 | No Avanzó</v>
      </c>
      <c r="P297" t="str">
        <f>IF(C297="","",_xlfn.XLOOKUP(C297,'[1]Comercial Clientes 2024'!$C$2:$C$347,'[1]Comercial Clientes 2024'!$L$2:$L$347))</f>
        <v>▼</v>
      </c>
      <c r="Q297" t="b">
        <f t="shared" si="16"/>
        <v>0</v>
      </c>
      <c r="R297" t="b">
        <f t="shared" si="17"/>
        <v>0</v>
      </c>
      <c r="S297" t="str">
        <f t="shared" si="18"/>
        <v>▼</v>
      </c>
      <c r="T297" t="str">
        <f t="shared" si="19"/>
        <v>▼</v>
      </c>
    </row>
    <row r="298" spans="1:20" x14ac:dyDescent="0.25">
      <c r="A298" t="s">
        <v>1259</v>
      </c>
      <c r="B298" t="s">
        <v>1552</v>
      </c>
      <c r="C298" t="s">
        <v>1553</v>
      </c>
      <c r="D298" t="s">
        <v>1553</v>
      </c>
      <c r="H298" t="s">
        <v>20</v>
      </c>
      <c r="I298" t="s">
        <v>21</v>
      </c>
      <c r="J298" t="s">
        <v>1554</v>
      </c>
      <c r="K298" t="s">
        <v>3557</v>
      </c>
      <c r="L298" t="s">
        <v>3550</v>
      </c>
      <c r="M298">
        <v>3</v>
      </c>
      <c r="N298" t="s">
        <v>1555</v>
      </c>
      <c r="O298" t="str">
        <f>IF(C298="","",_xlfn.XLOOKUP(C298,'[1]Comercial Clientes 2024'!$C$2:$C$347,'[1]Comercial Clientes 2024'!$M$2:$M$347))</f>
        <v>6 | No Avanzó</v>
      </c>
      <c r="P298" t="str">
        <f>IF(C298="","",_xlfn.XLOOKUP(C298,'[1]Comercial Clientes 2024'!$C$2:$C$347,'[1]Comercial Clientes 2024'!$L$2:$L$347))</f>
        <v>▼</v>
      </c>
      <c r="Q298" t="b">
        <f t="shared" si="16"/>
        <v>0</v>
      </c>
      <c r="R298" t="b">
        <f t="shared" si="17"/>
        <v>0</v>
      </c>
      <c r="S298" t="str">
        <f t="shared" si="18"/>
        <v>▼</v>
      </c>
      <c r="T298" t="str">
        <f t="shared" si="19"/>
        <v>▼</v>
      </c>
    </row>
    <row r="299" spans="1:20" x14ac:dyDescent="0.25">
      <c r="A299" t="s">
        <v>1259</v>
      </c>
      <c r="B299" t="s">
        <v>1556</v>
      </c>
      <c r="C299" t="s">
        <v>1553</v>
      </c>
      <c r="D299" t="s">
        <v>1553</v>
      </c>
      <c r="H299" t="s">
        <v>20</v>
      </c>
      <c r="I299" t="s">
        <v>21</v>
      </c>
      <c r="J299" t="s">
        <v>1557</v>
      </c>
      <c r="K299" t="s">
        <v>3557</v>
      </c>
      <c r="L299" t="s">
        <v>3550</v>
      </c>
      <c r="M299">
        <v>3</v>
      </c>
      <c r="N299" t="s">
        <v>1558</v>
      </c>
      <c r="O299" t="str">
        <f>IF(C299="","",_xlfn.XLOOKUP(C299,'[1]Comercial Clientes 2024'!$C$2:$C$347,'[1]Comercial Clientes 2024'!$M$2:$M$347))</f>
        <v>6 | No Avanzó</v>
      </c>
      <c r="P299" t="str">
        <f>IF(C299="","",_xlfn.XLOOKUP(C299,'[1]Comercial Clientes 2024'!$C$2:$C$347,'[1]Comercial Clientes 2024'!$L$2:$L$347))</f>
        <v>▼</v>
      </c>
      <c r="Q299" t="b">
        <f t="shared" si="16"/>
        <v>0</v>
      </c>
      <c r="R299" t="b">
        <f t="shared" si="17"/>
        <v>0</v>
      </c>
      <c r="S299" t="str">
        <f t="shared" si="18"/>
        <v>▼</v>
      </c>
      <c r="T299" t="str">
        <f t="shared" si="19"/>
        <v>▼</v>
      </c>
    </row>
    <row r="300" spans="1:20" x14ac:dyDescent="0.25">
      <c r="A300" t="s">
        <v>1259</v>
      </c>
      <c r="B300" t="s">
        <v>1559</v>
      </c>
      <c r="C300" t="s">
        <v>1560</v>
      </c>
      <c r="D300" t="s">
        <v>1560</v>
      </c>
      <c r="H300" t="s">
        <v>20</v>
      </c>
      <c r="I300" t="s">
        <v>21</v>
      </c>
      <c r="J300" t="s">
        <v>1561</v>
      </c>
      <c r="K300" t="s">
        <v>23</v>
      </c>
      <c r="L300" t="s">
        <v>24</v>
      </c>
      <c r="M300">
        <v>3</v>
      </c>
      <c r="N300" t="s">
        <v>1562</v>
      </c>
      <c r="O300" t="e">
        <f>IF(C300="","",_xlfn.XLOOKUP(C300,'[1]Comercial Clientes 2024'!$C$2:$C$347,'[1]Comercial Clientes 2024'!$M$2:$M$347))</f>
        <v>#N/A</v>
      </c>
      <c r="P300" t="e">
        <f>IF(C300="","",_xlfn.XLOOKUP(C300,'[1]Comercial Clientes 2024'!$C$2:$C$347,'[1]Comercial Clientes 2024'!$L$2:$L$347))</f>
        <v>#N/A</v>
      </c>
      <c r="Q300" t="b">
        <f t="shared" si="16"/>
        <v>1</v>
      </c>
      <c r="R300" t="e">
        <f t="shared" si="17"/>
        <v>#N/A</v>
      </c>
      <c r="S300" t="e">
        <f t="shared" si="18"/>
        <v>#N/A</v>
      </c>
      <c r="T300" t="str">
        <f t="shared" si="19"/>
        <v>⊕</v>
      </c>
    </row>
    <row r="301" spans="1:20" x14ac:dyDescent="0.25">
      <c r="A301" t="s">
        <v>1259</v>
      </c>
      <c r="B301" t="s">
        <v>1563</v>
      </c>
      <c r="C301" t="s">
        <v>1564</v>
      </c>
      <c r="D301" t="s">
        <v>1564</v>
      </c>
      <c r="H301" t="s">
        <v>20</v>
      </c>
      <c r="I301" t="s">
        <v>21</v>
      </c>
      <c r="J301" t="s">
        <v>1565</v>
      </c>
      <c r="K301" t="s">
        <v>23</v>
      </c>
      <c r="L301" t="s">
        <v>24</v>
      </c>
      <c r="M301">
        <v>3</v>
      </c>
      <c r="N301" t="s">
        <v>1566</v>
      </c>
      <c r="O301" t="e">
        <f>IF(C301="","",_xlfn.XLOOKUP(C301,'[1]Comercial Clientes 2024'!$C$2:$C$347,'[1]Comercial Clientes 2024'!$M$2:$M$347))</f>
        <v>#N/A</v>
      </c>
      <c r="P301" t="e">
        <f>IF(C301="","",_xlfn.XLOOKUP(C301,'[1]Comercial Clientes 2024'!$C$2:$C$347,'[1]Comercial Clientes 2024'!$L$2:$L$347))</f>
        <v>#N/A</v>
      </c>
      <c r="Q301" t="b">
        <f t="shared" si="16"/>
        <v>1</v>
      </c>
      <c r="R301" t="e">
        <f t="shared" si="17"/>
        <v>#N/A</v>
      </c>
      <c r="S301" t="e">
        <f t="shared" si="18"/>
        <v>#N/A</v>
      </c>
      <c r="T301" t="str">
        <f t="shared" si="19"/>
        <v>⊕</v>
      </c>
    </row>
    <row r="302" spans="1:20" x14ac:dyDescent="0.25">
      <c r="A302" t="s">
        <v>1259</v>
      </c>
      <c r="B302" t="s">
        <v>1567</v>
      </c>
      <c r="C302" t="s">
        <v>1568</v>
      </c>
      <c r="D302" t="s">
        <v>1568</v>
      </c>
      <c r="H302" t="s">
        <v>20</v>
      </c>
      <c r="I302" t="s">
        <v>21</v>
      </c>
      <c r="J302" t="s">
        <v>1569</v>
      </c>
      <c r="K302" t="s">
        <v>23</v>
      </c>
      <c r="L302" t="s">
        <v>24</v>
      </c>
      <c r="M302">
        <v>3</v>
      </c>
      <c r="N302" t="s">
        <v>1570</v>
      </c>
      <c r="O302" t="e">
        <f>IF(C302="","",_xlfn.XLOOKUP(C302,'[1]Comercial Clientes 2024'!$C$2:$C$347,'[1]Comercial Clientes 2024'!$M$2:$M$347))</f>
        <v>#N/A</v>
      </c>
      <c r="P302" t="e">
        <f>IF(C302="","",_xlfn.XLOOKUP(C302,'[1]Comercial Clientes 2024'!$C$2:$C$347,'[1]Comercial Clientes 2024'!$L$2:$L$347))</f>
        <v>#N/A</v>
      </c>
      <c r="Q302" t="b">
        <f t="shared" si="16"/>
        <v>1</v>
      </c>
      <c r="R302" t="e">
        <f t="shared" si="17"/>
        <v>#N/A</v>
      </c>
      <c r="S302" t="e">
        <f t="shared" si="18"/>
        <v>#N/A</v>
      </c>
      <c r="T302" t="str">
        <f t="shared" si="19"/>
        <v>⊕</v>
      </c>
    </row>
    <row r="303" spans="1:20" x14ac:dyDescent="0.25">
      <c r="A303" t="s">
        <v>1259</v>
      </c>
      <c r="B303" t="s">
        <v>1571</v>
      </c>
      <c r="C303" t="s">
        <v>1572</v>
      </c>
      <c r="D303" t="s">
        <v>1572</v>
      </c>
      <c r="H303" t="s">
        <v>20</v>
      </c>
      <c r="I303" t="s">
        <v>21</v>
      </c>
      <c r="J303" t="s">
        <v>1569</v>
      </c>
      <c r="K303" t="s">
        <v>23</v>
      </c>
      <c r="L303" t="s">
        <v>24</v>
      </c>
      <c r="M303">
        <v>3</v>
      </c>
      <c r="N303" t="s">
        <v>1573</v>
      </c>
      <c r="O303" t="e">
        <f>IF(C303="","",_xlfn.XLOOKUP(C303,'[1]Comercial Clientes 2024'!$C$2:$C$347,'[1]Comercial Clientes 2024'!$M$2:$M$347))</f>
        <v>#N/A</v>
      </c>
      <c r="P303" t="e">
        <f>IF(C303="","",_xlfn.XLOOKUP(C303,'[1]Comercial Clientes 2024'!$C$2:$C$347,'[1]Comercial Clientes 2024'!$L$2:$L$347))</f>
        <v>#N/A</v>
      </c>
      <c r="Q303" t="b">
        <f t="shared" si="16"/>
        <v>1</v>
      </c>
      <c r="R303" t="e">
        <f t="shared" si="17"/>
        <v>#N/A</v>
      </c>
      <c r="S303" t="e">
        <f t="shared" si="18"/>
        <v>#N/A</v>
      </c>
      <c r="T303" t="str">
        <f t="shared" si="19"/>
        <v>⊕</v>
      </c>
    </row>
    <row r="304" spans="1:20" x14ac:dyDescent="0.25">
      <c r="A304" t="s">
        <v>1259</v>
      </c>
      <c r="B304" t="s">
        <v>1574</v>
      </c>
      <c r="C304" t="s">
        <v>1575</v>
      </c>
      <c r="D304" t="s">
        <v>1575</v>
      </c>
      <c r="H304" t="s">
        <v>20</v>
      </c>
      <c r="I304" t="s">
        <v>21</v>
      </c>
      <c r="J304" t="s">
        <v>1576</v>
      </c>
      <c r="K304" t="s">
        <v>23</v>
      </c>
      <c r="L304" t="s">
        <v>24</v>
      </c>
      <c r="M304">
        <v>3</v>
      </c>
      <c r="N304" t="s">
        <v>1577</v>
      </c>
      <c r="O304" t="e">
        <f>IF(C304="","",_xlfn.XLOOKUP(C304,'[1]Comercial Clientes 2024'!$C$2:$C$347,'[1]Comercial Clientes 2024'!$M$2:$M$347))</f>
        <v>#N/A</v>
      </c>
      <c r="P304" t="e">
        <f>IF(C304="","",_xlfn.XLOOKUP(C304,'[1]Comercial Clientes 2024'!$C$2:$C$347,'[1]Comercial Clientes 2024'!$L$2:$L$347))</f>
        <v>#N/A</v>
      </c>
      <c r="Q304" t="b">
        <f t="shared" si="16"/>
        <v>1</v>
      </c>
      <c r="R304" t="e">
        <f t="shared" si="17"/>
        <v>#N/A</v>
      </c>
      <c r="S304" t="e">
        <f t="shared" si="18"/>
        <v>#N/A</v>
      </c>
      <c r="T304" t="str">
        <f t="shared" si="19"/>
        <v>⊕</v>
      </c>
    </row>
    <row r="305" spans="1:20" x14ac:dyDescent="0.25">
      <c r="A305" t="s">
        <v>1259</v>
      </c>
      <c r="B305" t="s">
        <v>1578</v>
      </c>
      <c r="C305" t="s">
        <v>1575</v>
      </c>
      <c r="D305" t="s">
        <v>1575</v>
      </c>
      <c r="H305" t="s">
        <v>20</v>
      </c>
      <c r="I305" t="s">
        <v>21</v>
      </c>
      <c r="J305" t="s">
        <v>1576</v>
      </c>
      <c r="K305" t="s">
        <v>23</v>
      </c>
      <c r="L305" t="s">
        <v>24</v>
      </c>
      <c r="M305">
        <v>3</v>
      </c>
      <c r="N305" t="s">
        <v>1579</v>
      </c>
      <c r="O305" t="e">
        <f>IF(C305="","",_xlfn.XLOOKUP(C305,'[1]Comercial Clientes 2024'!$C$2:$C$347,'[1]Comercial Clientes 2024'!$M$2:$M$347))</f>
        <v>#N/A</v>
      </c>
      <c r="P305" t="e">
        <f>IF(C305="","",_xlfn.XLOOKUP(C305,'[1]Comercial Clientes 2024'!$C$2:$C$347,'[1]Comercial Clientes 2024'!$L$2:$L$347))</f>
        <v>#N/A</v>
      </c>
      <c r="Q305" t="b">
        <f t="shared" si="16"/>
        <v>1</v>
      </c>
      <c r="R305" t="e">
        <f t="shared" si="17"/>
        <v>#N/A</v>
      </c>
      <c r="S305" t="e">
        <f t="shared" si="18"/>
        <v>#N/A</v>
      </c>
      <c r="T305" t="str">
        <f t="shared" si="19"/>
        <v>⊕</v>
      </c>
    </row>
    <row r="306" spans="1:20" x14ac:dyDescent="0.25">
      <c r="A306" t="s">
        <v>1259</v>
      </c>
      <c r="B306" t="s">
        <v>1580</v>
      </c>
      <c r="C306" t="s">
        <v>1575</v>
      </c>
      <c r="D306" t="s">
        <v>1575</v>
      </c>
      <c r="H306" t="s">
        <v>20</v>
      </c>
      <c r="I306" t="s">
        <v>21</v>
      </c>
      <c r="J306" t="s">
        <v>1576</v>
      </c>
      <c r="K306" t="s">
        <v>23</v>
      </c>
      <c r="L306" t="s">
        <v>24</v>
      </c>
      <c r="M306">
        <v>3</v>
      </c>
      <c r="N306" t="s">
        <v>1581</v>
      </c>
      <c r="O306" t="e">
        <f>IF(C306="","",_xlfn.XLOOKUP(C306,'[1]Comercial Clientes 2024'!$C$2:$C$347,'[1]Comercial Clientes 2024'!$M$2:$M$347))</f>
        <v>#N/A</v>
      </c>
      <c r="P306" t="e">
        <f>IF(C306="","",_xlfn.XLOOKUP(C306,'[1]Comercial Clientes 2024'!$C$2:$C$347,'[1]Comercial Clientes 2024'!$L$2:$L$347))</f>
        <v>#N/A</v>
      </c>
      <c r="Q306" t="b">
        <f t="shared" si="16"/>
        <v>1</v>
      </c>
      <c r="R306" t="e">
        <f t="shared" si="17"/>
        <v>#N/A</v>
      </c>
      <c r="S306" t="e">
        <f t="shared" si="18"/>
        <v>#N/A</v>
      </c>
      <c r="T306" t="str">
        <f t="shared" si="19"/>
        <v>⊕</v>
      </c>
    </row>
    <row r="307" spans="1:20" x14ac:dyDescent="0.25">
      <c r="A307" t="s">
        <v>1259</v>
      </c>
      <c r="B307" t="s">
        <v>1582</v>
      </c>
      <c r="C307" t="s">
        <v>1575</v>
      </c>
      <c r="D307" t="s">
        <v>1575</v>
      </c>
      <c r="H307" t="s">
        <v>20</v>
      </c>
      <c r="I307" t="s">
        <v>21</v>
      </c>
      <c r="J307" t="s">
        <v>1576</v>
      </c>
      <c r="K307" t="s">
        <v>23</v>
      </c>
      <c r="L307" t="s">
        <v>24</v>
      </c>
      <c r="M307">
        <v>3</v>
      </c>
      <c r="N307" t="s">
        <v>1583</v>
      </c>
      <c r="O307" t="e">
        <f>IF(C307="","",_xlfn.XLOOKUP(C307,'[1]Comercial Clientes 2024'!$C$2:$C$347,'[1]Comercial Clientes 2024'!$M$2:$M$347))</f>
        <v>#N/A</v>
      </c>
      <c r="P307" t="e">
        <f>IF(C307="","",_xlfn.XLOOKUP(C307,'[1]Comercial Clientes 2024'!$C$2:$C$347,'[1]Comercial Clientes 2024'!$L$2:$L$347))</f>
        <v>#N/A</v>
      </c>
      <c r="Q307" t="b">
        <f t="shared" si="16"/>
        <v>1</v>
      </c>
      <c r="R307" t="e">
        <f t="shared" si="17"/>
        <v>#N/A</v>
      </c>
      <c r="S307" t="e">
        <f t="shared" si="18"/>
        <v>#N/A</v>
      </c>
      <c r="T307" t="str">
        <f t="shared" si="19"/>
        <v>⊕</v>
      </c>
    </row>
    <row r="308" spans="1:20" x14ac:dyDescent="0.25">
      <c r="A308" t="s">
        <v>1259</v>
      </c>
      <c r="B308" t="s">
        <v>1584</v>
      </c>
      <c r="C308" t="s">
        <v>1575</v>
      </c>
      <c r="D308" t="s">
        <v>1575</v>
      </c>
      <c r="H308" t="s">
        <v>20</v>
      </c>
      <c r="I308" t="s">
        <v>21</v>
      </c>
      <c r="J308" t="s">
        <v>1576</v>
      </c>
      <c r="K308" t="s">
        <v>23</v>
      </c>
      <c r="L308" t="s">
        <v>24</v>
      </c>
      <c r="M308">
        <v>3</v>
      </c>
      <c r="N308" t="s">
        <v>1585</v>
      </c>
      <c r="O308" t="e">
        <f>IF(C308="","",_xlfn.XLOOKUP(C308,'[1]Comercial Clientes 2024'!$C$2:$C$347,'[1]Comercial Clientes 2024'!$M$2:$M$347))</f>
        <v>#N/A</v>
      </c>
      <c r="P308" t="e">
        <f>IF(C308="","",_xlfn.XLOOKUP(C308,'[1]Comercial Clientes 2024'!$C$2:$C$347,'[1]Comercial Clientes 2024'!$L$2:$L$347))</f>
        <v>#N/A</v>
      </c>
      <c r="Q308" t="b">
        <f t="shared" si="16"/>
        <v>1</v>
      </c>
      <c r="R308" t="e">
        <f t="shared" si="17"/>
        <v>#N/A</v>
      </c>
      <c r="S308" t="e">
        <f t="shared" si="18"/>
        <v>#N/A</v>
      </c>
      <c r="T308" t="str">
        <f t="shared" si="19"/>
        <v>⊕</v>
      </c>
    </row>
    <row r="309" spans="1:20" x14ac:dyDescent="0.25">
      <c r="A309" t="s">
        <v>1259</v>
      </c>
      <c r="B309" t="s">
        <v>1586</v>
      </c>
      <c r="C309" t="s">
        <v>1575</v>
      </c>
      <c r="D309" t="s">
        <v>1575</v>
      </c>
      <c r="H309" t="s">
        <v>20</v>
      </c>
      <c r="I309" t="s">
        <v>21</v>
      </c>
      <c r="J309" t="s">
        <v>1576</v>
      </c>
      <c r="K309" t="s">
        <v>23</v>
      </c>
      <c r="L309" t="s">
        <v>24</v>
      </c>
      <c r="M309">
        <v>3</v>
      </c>
      <c r="N309" t="s">
        <v>1587</v>
      </c>
      <c r="O309" t="e">
        <f>IF(C309="","",_xlfn.XLOOKUP(C309,'[1]Comercial Clientes 2024'!$C$2:$C$347,'[1]Comercial Clientes 2024'!$M$2:$M$347))</f>
        <v>#N/A</v>
      </c>
      <c r="P309" t="e">
        <f>IF(C309="","",_xlfn.XLOOKUP(C309,'[1]Comercial Clientes 2024'!$C$2:$C$347,'[1]Comercial Clientes 2024'!$L$2:$L$347))</f>
        <v>#N/A</v>
      </c>
      <c r="Q309" t="b">
        <f t="shared" si="16"/>
        <v>1</v>
      </c>
      <c r="R309" t="e">
        <f t="shared" si="17"/>
        <v>#N/A</v>
      </c>
      <c r="S309" t="e">
        <f t="shared" si="18"/>
        <v>#N/A</v>
      </c>
      <c r="T309" t="str">
        <f t="shared" si="19"/>
        <v>⊕</v>
      </c>
    </row>
    <row r="310" spans="1:20" x14ac:dyDescent="0.25">
      <c r="A310" t="s">
        <v>1259</v>
      </c>
      <c r="B310" t="s">
        <v>1588</v>
      </c>
      <c r="C310" t="s">
        <v>1575</v>
      </c>
      <c r="D310" t="s">
        <v>1575</v>
      </c>
      <c r="H310" t="s">
        <v>20</v>
      </c>
      <c r="I310" t="s">
        <v>21</v>
      </c>
      <c r="J310" t="s">
        <v>1589</v>
      </c>
      <c r="K310" t="s">
        <v>23</v>
      </c>
      <c r="L310" t="s">
        <v>24</v>
      </c>
      <c r="M310">
        <v>3</v>
      </c>
      <c r="N310" t="s">
        <v>1590</v>
      </c>
      <c r="O310" t="e">
        <f>IF(C310="","",_xlfn.XLOOKUP(C310,'[1]Comercial Clientes 2024'!$C$2:$C$347,'[1]Comercial Clientes 2024'!$M$2:$M$347))</f>
        <v>#N/A</v>
      </c>
      <c r="P310" t="e">
        <f>IF(C310="","",_xlfn.XLOOKUP(C310,'[1]Comercial Clientes 2024'!$C$2:$C$347,'[1]Comercial Clientes 2024'!$L$2:$L$347))</f>
        <v>#N/A</v>
      </c>
      <c r="Q310" t="b">
        <f t="shared" si="16"/>
        <v>1</v>
      </c>
      <c r="R310" t="e">
        <f t="shared" si="17"/>
        <v>#N/A</v>
      </c>
      <c r="S310" t="e">
        <f t="shared" si="18"/>
        <v>#N/A</v>
      </c>
      <c r="T310" t="str">
        <f t="shared" si="19"/>
        <v>⊕</v>
      </c>
    </row>
    <row r="311" spans="1:20" x14ac:dyDescent="0.25">
      <c r="A311" t="s">
        <v>1259</v>
      </c>
      <c r="B311" t="s">
        <v>1591</v>
      </c>
      <c r="C311" t="s">
        <v>1575</v>
      </c>
      <c r="D311" t="s">
        <v>1575</v>
      </c>
      <c r="H311" t="s">
        <v>20</v>
      </c>
      <c r="I311" t="s">
        <v>21</v>
      </c>
      <c r="J311" t="s">
        <v>1589</v>
      </c>
      <c r="K311" t="s">
        <v>23</v>
      </c>
      <c r="L311" t="s">
        <v>24</v>
      </c>
      <c r="M311">
        <v>3</v>
      </c>
      <c r="N311" t="s">
        <v>1592</v>
      </c>
      <c r="O311" t="e">
        <f>IF(C311="","",_xlfn.XLOOKUP(C311,'[1]Comercial Clientes 2024'!$C$2:$C$347,'[1]Comercial Clientes 2024'!$M$2:$M$347))</f>
        <v>#N/A</v>
      </c>
      <c r="P311" t="e">
        <f>IF(C311="","",_xlfn.XLOOKUP(C311,'[1]Comercial Clientes 2024'!$C$2:$C$347,'[1]Comercial Clientes 2024'!$L$2:$L$347))</f>
        <v>#N/A</v>
      </c>
      <c r="Q311" t="b">
        <f t="shared" si="16"/>
        <v>1</v>
      </c>
      <c r="R311" t="e">
        <f t="shared" si="17"/>
        <v>#N/A</v>
      </c>
      <c r="S311" t="e">
        <f t="shared" si="18"/>
        <v>#N/A</v>
      </c>
      <c r="T311" t="str">
        <f t="shared" si="19"/>
        <v>⊕</v>
      </c>
    </row>
    <row r="312" spans="1:20" x14ac:dyDescent="0.25">
      <c r="A312" t="s">
        <v>1259</v>
      </c>
      <c r="B312" t="s">
        <v>1593</v>
      </c>
      <c r="C312" t="s">
        <v>1529</v>
      </c>
      <c r="D312" t="s">
        <v>1529</v>
      </c>
      <c r="H312" t="s">
        <v>20</v>
      </c>
      <c r="I312" t="s">
        <v>21</v>
      </c>
      <c r="J312" t="s">
        <v>1594</v>
      </c>
      <c r="K312" t="s">
        <v>23</v>
      </c>
      <c r="L312" t="s">
        <v>24</v>
      </c>
      <c r="M312">
        <v>3</v>
      </c>
      <c r="N312" t="s">
        <v>1595</v>
      </c>
      <c r="O312" t="e">
        <f>IF(C312="","",_xlfn.XLOOKUP(C312,'[1]Comercial Clientes 2024'!$C$2:$C$347,'[1]Comercial Clientes 2024'!$M$2:$M$347))</f>
        <v>#N/A</v>
      </c>
      <c r="P312" t="e">
        <f>IF(C312="","",_xlfn.XLOOKUP(C312,'[1]Comercial Clientes 2024'!$C$2:$C$347,'[1]Comercial Clientes 2024'!$L$2:$L$347))</f>
        <v>#N/A</v>
      </c>
      <c r="Q312" t="b">
        <f t="shared" si="16"/>
        <v>1</v>
      </c>
      <c r="R312" t="e">
        <f t="shared" si="17"/>
        <v>#N/A</v>
      </c>
      <c r="S312" t="e">
        <f t="shared" si="18"/>
        <v>#N/A</v>
      </c>
      <c r="T312" t="str">
        <f t="shared" si="19"/>
        <v>⊕</v>
      </c>
    </row>
    <row r="313" spans="1:20" x14ac:dyDescent="0.25">
      <c r="A313" t="s">
        <v>1259</v>
      </c>
      <c r="B313" t="s">
        <v>1596</v>
      </c>
      <c r="C313" t="s">
        <v>1529</v>
      </c>
      <c r="D313" t="s">
        <v>1529</v>
      </c>
      <c r="H313" t="s">
        <v>20</v>
      </c>
      <c r="I313" t="s">
        <v>21</v>
      </c>
      <c r="J313" t="s">
        <v>1597</v>
      </c>
      <c r="K313" t="s">
        <v>23</v>
      </c>
      <c r="L313" t="s">
        <v>24</v>
      </c>
      <c r="M313">
        <v>3</v>
      </c>
      <c r="N313" t="s">
        <v>1598</v>
      </c>
      <c r="O313" t="e">
        <f>IF(C313="","",_xlfn.XLOOKUP(C313,'[1]Comercial Clientes 2024'!$C$2:$C$347,'[1]Comercial Clientes 2024'!$M$2:$M$347))</f>
        <v>#N/A</v>
      </c>
      <c r="P313" t="e">
        <f>IF(C313="","",_xlfn.XLOOKUP(C313,'[1]Comercial Clientes 2024'!$C$2:$C$347,'[1]Comercial Clientes 2024'!$L$2:$L$347))</f>
        <v>#N/A</v>
      </c>
      <c r="Q313" t="b">
        <f t="shared" si="16"/>
        <v>1</v>
      </c>
      <c r="R313" t="e">
        <f t="shared" si="17"/>
        <v>#N/A</v>
      </c>
      <c r="S313" t="e">
        <f t="shared" si="18"/>
        <v>#N/A</v>
      </c>
      <c r="T313" t="str">
        <f t="shared" si="19"/>
        <v>⊕</v>
      </c>
    </row>
    <row r="314" spans="1:20" x14ac:dyDescent="0.25">
      <c r="A314" t="s">
        <v>1259</v>
      </c>
      <c r="B314" t="s">
        <v>1599</v>
      </c>
      <c r="C314" t="s">
        <v>1529</v>
      </c>
      <c r="D314" t="s">
        <v>1529</v>
      </c>
      <c r="H314" t="s">
        <v>20</v>
      </c>
      <c r="I314" t="s">
        <v>21</v>
      </c>
      <c r="J314" t="s">
        <v>1600</v>
      </c>
      <c r="K314" t="s">
        <v>23</v>
      </c>
      <c r="L314" t="s">
        <v>24</v>
      </c>
      <c r="M314">
        <v>3</v>
      </c>
      <c r="N314" t="s">
        <v>1601</v>
      </c>
      <c r="O314" t="e">
        <f>IF(C314="","",_xlfn.XLOOKUP(C314,'[1]Comercial Clientes 2024'!$C$2:$C$347,'[1]Comercial Clientes 2024'!$M$2:$M$347))</f>
        <v>#N/A</v>
      </c>
      <c r="P314" t="e">
        <f>IF(C314="","",_xlfn.XLOOKUP(C314,'[1]Comercial Clientes 2024'!$C$2:$C$347,'[1]Comercial Clientes 2024'!$L$2:$L$347))</f>
        <v>#N/A</v>
      </c>
      <c r="Q314" t="b">
        <f t="shared" si="16"/>
        <v>1</v>
      </c>
      <c r="R314" t="e">
        <f t="shared" si="17"/>
        <v>#N/A</v>
      </c>
      <c r="S314" t="e">
        <f t="shared" si="18"/>
        <v>#N/A</v>
      </c>
      <c r="T314" t="str">
        <f t="shared" si="19"/>
        <v>⊕</v>
      </c>
    </row>
    <row r="315" spans="1:20" x14ac:dyDescent="0.25">
      <c r="A315" t="s">
        <v>1259</v>
      </c>
      <c r="B315" t="s">
        <v>1602</v>
      </c>
      <c r="C315" t="s">
        <v>1529</v>
      </c>
      <c r="D315" t="s">
        <v>1529</v>
      </c>
      <c r="H315" t="s">
        <v>20</v>
      </c>
      <c r="I315" t="s">
        <v>21</v>
      </c>
      <c r="J315" t="s">
        <v>1600</v>
      </c>
      <c r="K315" t="s">
        <v>23</v>
      </c>
      <c r="L315" t="s">
        <v>24</v>
      </c>
      <c r="M315">
        <v>3</v>
      </c>
      <c r="N315" t="s">
        <v>1603</v>
      </c>
      <c r="O315" t="e">
        <f>IF(C315="","",_xlfn.XLOOKUP(C315,'[1]Comercial Clientes 2024'!$C$2:$C$347,'[1]Comercial Clientes 2024'!$M$2:$M$347))</f>
        <v>#N/A</v>
      </c>
      <c r="P315" t="e">
        <f>IF(C315="","",_xlfn.XLOOKUP(C315,'[1]Comercial Clientes 2024'!$C$2:$C$347,'[1]Comercial Clientes 2024'!$L$2:$L$347))</f>
        <v>#N/A</v>
      </c>
      <c r="Q315" t="b">
        <f t="shared" si="16"/>
        <v>1</v>
      </c>
      <c r="R315" t="e">
        <f t="shared" si="17"/>
        <v>#N/A</v>
      </c>
      <c r="S315" t="e">
        <f t="shared" si="18"/>
        <v>#N/A</v>
      </c>
      <c r="T315" t="str">
        <f t="shared" si="19"/>
        <v>⊕</v>
      </c>
    </row>
    <row r="316" spans="1:20" x14ac:dyDescent="0.25">
      <c r="A316" t="s">
        <v>1259</v>
      </c>
      <c r="B316" t="s">
        <v>1604</v>
      </c>
      <c r="C316" t="s">
        <v>1605</v>
      </c>
      <c r="D316" t="s">
        <v>1605</v>
      </c>
      <c r="H316" t="s">
        <v>20</v>
      </c>
      <c r="I316" t="s">
        <v>21</v>
      </c>
      <c r="J316" t="s">
        <v>1606</v>
      </c>
      <c r="K316" t="s">
        <v>23</v>
      </c>
      <c r="L316" t="s">
        <v>24</v>
      </c>
      <c r="M316">
        <v>3</v>
      </c>
      <c r="N316" t="s">
        <v>1607</v>
      </c>
      <c r="O316" t="e">
        <f>IF(C316="","",_xlfn.XLOOKUP(C316,'[1]Comercial Clientes 2024'!$C$2:$C$347,'[1]Comercial Clientes 2024'!$M$2:$M$347))</f>
        <v>#N/A</v>
      </c>
      <c r="P316" t="e">
        <f>IF(C316="","",_xlfn.XLOOKUP(C316,'[1]Comercial Clientes 2024'!$C$2:$C$347,'[1]Comercial Clientes 2024'!$L$2:$L$347))</f>
        <v>#N/A</v>
      </c>
      <c r="Q316" t="b">
        <f t="shared" si="16"/>
        <v>1</v>
      </c>
      <c r="R316" t="e">
        <f t="shared" si="17"/>
        <v>#N/A</v>
      </c>
      <c r="S316" t="e">
        <f t="shared" si="18"/>
        <v>#N/A</v>
      </c>
      <c r="T316" t="str">
        <f t="shared" si="19"/>
        <v>⊕</v>
      </c>
    </row>
    <row r="317" spans="1:20" x14ac:dyDescent="0.25">
      <c r="A317" t="s">
        <v>1259</v>
      </c>
      <c r="B317" t="s">
        <v>1608</v>
      </c>
      <c r="C317" t="s">
        <v>1609</v>
      </c>
      <c r="D317" t="s">
        <v>1609</v>
      </c>
      <c r="H317" t="s">
        <v>20</v>
      </c>
      <c r="I317" t="s">
        <v>21</v>
      </c>
      <c r="J317" t="s">
        <v>1610</v>
      </c>
      <c r="K317" t="s">
        <v>23</v>
      </c>
      <c r="L317" t="s">
        <v>24</v>
      </c>
      <c r="M317">
        <v>3</v>
      </c>
      <c r="N317" t="s">
        <v>1611</v>
      </c>
      <c r="O317" t="e">
        <f>IF(C317="","",_xlfn.XLOOKUP(C317,'[1]Comercial Clientes 2024'!$C$2:$C$347,'[1]Comercial Clientes 2024'!$M$2:$M$347))</f>
        <v>#N/A</v>
      </c>
      <c r="P317" t="e">
        <f>IF(C317="","",_xlfn.XLOOKUP(C317,'[1]Comercial Clientes 2024'!$C$2:$C$347,'[1]Comercial Clientes 2024'!$L$2:$L$347))</f>
        <v>#N/A</v>
      </c>
      <c r="Q317" t="b">
        <f t="shared" si="16"/>
        <v>1</v>
      </c>
      <c r="R317" t="e">
        <f t="shared" si="17"/>
        <v>#N/A</v>
      </c>
      <c r="S317" t="e">
        <f t="shared" si="18"/>
        <v>#N/A</v>
      </c>
      <c r="T317" t="str">
        <f t="shared" si="19"/>
        <v>⊕</v>
      </c>
    </row>
    <row r="318" spans="1:20" x14ac:dyDescent="0.25">
      <c r="A318" t="s">
        <v>1259</v>
      </c>
      <c r="B318" t="s">
        <v>1612</v>
      </c>
      <c r="C318" t="s">
        <v>1613</v>
      </c>
      <c r="D318" t="s">
        <v>1613</v>
      </c>
      <c r="H318" t="s">
        <v>20</v>
      </c>
      <c r="I318" t="s">
        <v>21</v>
      </c>
      <c r="J318" t="s">
        <v>1614</v>
      </c>
      <c r="K318" t="s">
        <v>3557</v>
      </c>
      <c r="L318" t="s">
        <v>3550</v>
      </c>
      <c r="M318">
        <v>3</v>
      </c>
      <c r="N318" t="s">
        <v>1615</v>
      </c>
      <c r="O318" t="str">
        <f>IF(C318="","",_xlfn.XLOOKUP(C318,'[1]Comercial Clientes 2024'!$C$2:$C$347,'[1]Comercial Clientes 2024'!$M$2:$M$347))</f>
        <v>6 | No Avanzó</v>
      </c>
      <c r="P318" t="str">
        <f>IF(C318="","",_xlfn.XLOOKUP(C318,'[1]Comercial Clientes 2024'!$C$2:$C$347,'[1]Comercial Clientes 2024'!$L$2:$L$347))</f>
        <v>▼</v>
      </c>
      <c r="Q318" t="b">
        <f t="shared" si="16"/>
        <v>0</v>
      </c>
      <c r="R318" t="b">
        <f t="shared" si="17"/>
        <v>0</v>
      </c>
      <c r="S318" t="str">
        <f t="shared" si="18"/>
        <v>▼</v>
      </c>
      <c r="T318" t="str">
        <f t="shared" si="19"/>
        <v>▼</v>
      </c>
    </row>
    <row r="319" spans="1:20" x14ac:dyDescent="0.25">
      <c r="A319" t="s">
        <v>1259</v>
      </c>
      <c r="B319" t="s">
        <v>1616</v>
      </c>
      <c r="C319" t="s">
        <v>1617</v>
      </c>
      <c r="D319" t="s">
        <v>1617</v>
      </c>
      <c r="H319" t="s">
        <v>20</v>
      </c>
      <c r="I319" t="s">
        <v>21</v>
      </c>
      <c r="J319" t="s">
        <v>1618</v>
      </c>
      <c r="K319" t="s">
        <v>3557</v>
      </c>
      <c r="L319" t="s">
        <v>3550</v>
      </c>
      <c r="M319">
        <v>3</v>
      </c>
      <c r="N319" t="s">
        <v>1619</v>
      </c>
      <c r="O319" t="str">
        <f>IF(C319="","",_xlfn.XLOOKUP(C319,'[1]Comercial Clientes 2024'!$C$2:$C$347,'[1]Comercial Clientes 2024'!$M$2:$M$347))</f>
        <v>6 | No Avanzó</v>
      </c>
      <c r="P319" t="str">
        <f>IF(C319="","",_xlfn.XLOOKUP(C319,'[1]Comercial Clientes 2024'!$C$2:$C$347,'[1]Comercial Clientes 2024'!$L$2:$L$347))</f>
        <v>▼</v>
      </c>
      <c r="Q319" t="b">
        <f t="shared" si="16"/>
        <v>0</v>
      </c>
      <c r="R319" t="b">
        <f t="shared" si="17"/>
        <v>0</v>
      </c>
      <c r="S319" t="str">
        <f t="shared" si="18"/>
        <v>▼</v>
      </c>
      <c r="T319" t="str">
        <f t="shared" si="19"/>
        <v>▼</v>
      </c>
    </row>
    <row r="320" spans="1:20" x14ac:dyDescent="0.25">
      <c r="A320" t="s">
        <v>1259</v>
      </c>
      <c r="B320" t="s">
        <v>1620</v>
      </c>
      <c r="C320" t="s">
        <v>1617</v>
      </c>
      <c r="D320" t="s">
        <v>1617</v>
      </c>
      <c r="H320" t="s">
        <v>20</v>
      </c>
      <c r="I320" t="s">
        <v>21</v>
      </c>
      <c r="J320" t="s">
        <v>1618</v>
      </c>
      <c r="K320" t="s">
        <v>3557</v>
      </c>
      <c r="L320" t="s">
        <v>3550</v>
      </c>
      <c r="M320">
        <v>3</v>
      </c>
      <c r="N320" t="s">
        <v>1621</v>
      </c>
      <c r="O320" t="str">
        <f>IF(C320="","",_xlfn.XLOOKUP(C320,'[1]Comercial Clientes 2024'!$C$2:$C$347,'[1]Comercial Clientes 2024'!$M$2:$M$347))</f>
        <v>6 | No Avanzó</v>
      </c>
      <c r="P320" t="str">
        <f>IF(C320="","",_xlfn.XLOOKUP(C320,'[1]Comercial Clientes 2024'!$C$2:$C$347,'[1]Comercial Clientes 2024'!$L$2:$L$347))</f>
        <v>▼</v>
      </c>
      <c r="Q320" t="b">
        <f t="shared" si="16"/>
        <v>0</v>
      </c>
      <c r="R320" t="b">
        <f t="shared" si="17"/>
        <v>0</v>
      </c>
      <c r="S320" t="str">
        <f t="shared" si="18"/>
        <v>▼</v>
      </c>
      <c r="T320" t="str">
        <f t="shared" si="19"/>
        <v>▼</v>
      </c>
    </row>
    <row r="321" spans="1:20" x14ac:dyDescent="0.25">
      <c r="A321" t="s">
        <v>1259</v>
      </c>
      <c r="B321" t="s">
        <v>1622</v>
      </c>
      <c r="C321" t="s">
        <v>1623</v>
      </c>
      <c r="D321" t="s">
        <v>1623</v>
      </c>
      <c r="H321" t="s">
        <v>20</v>
      </c>
      <c r="I321" t="s">
        <v>21</v>
      </c>
      <c r="J321" t="s">
        <v>1624</v>
      </c>
      <c r="K321" t="s">
        <v>23</v>
      </c>
      <c r="L321" t="s">
        <v>24</v>
      </c>
      <c r="M321">
        <v>3</v>
      </c>
      <c r="N321" t="s">
        <v>1625</v>
      </c>
      <c r="O321" t="e">
        <f>IF(C321="","",_xlfn.XLOOKUP(C321,'[1]Comercial Clientes 2024'!$C$2:$C$347,'[1]Comercial Clientes 2024'!$M$2:$M$347))</f>
        <v>#N/A</v>
      </c>
      <c r="P321" t="e">
        <f>IF(C321="","",_xlfn.XLOOKUP(C321,'[1]Comercial Clientes 2024'!$C$2:$C$347,'[1]Comercial Clientes 2024'!$L$2:$L$347))</f>
        <v>#N/A</v>
      </c>
      <c r="Q321" t="b">
        <f t="shared" si="16"/>
        <v>1</v>
      </c>
      <c r="R321" t="e">
        <f t="shared" si="17"/>
        <v>#N/A</v>
      </c>
      <c r="S321" t="e">
        <f t="shared" si="18"/>
        <v>#N/A</v>
      </c>
      <c r="T321" t="str">
        <f t="shared" si="19"/>
        <v>⊕</v>
      </c>
    </row>
    <row r="322" spans="1:20" x14ac:dyDescent="0.25">
      <c r="A322" t="s">
        <v>1259</v>
      </c>
      <c r="B322" t="s">
        <v>1626</v>
      </c>
      <c r="C322" t="s">
        <v>1627</v>
      </c>
      <c r="D322" t="s">
        <v>1627</v>
      </c>
      <c r="H322" t="s">
        <v>20</v>
      </c>
      <c r="I322" t="s">
        <v>21</v>
      </c>
      <c r="J322" t="s">
        <v>1628</v>
      </c>
      <c r="K322" t="s">
        <v>3557</v>
      </c>
      <c r="L322" t="s">
        <v>3550</v>
      </c>
      <c r="M322">
        <v>3</v>
      </c>
      <c r="N322" t="s">
        <v>1629</v>
      </c>
      <c r="O322" t="str">
        <f>IF(C322="","",_xlfn.XLOOKUP(C322,'[1]Comercial Clientes 2024'!$C$2:$C$347,'[1]Comercial Clientes 2024'!$M$2:$M$347))</f>
        <v>6 | No Avanzó</v>
      </c>
      <c r="P322" t="str">
        <f>IF(C322="","",_xlfn.XLOOKUP(C322,'[1]Comercial Clientes 2024'!$C$2:$C$347,'[1]Comercial Clientes 2024'!$L$2:$L$347))</f>
        <v>▼</v>
      </c>
      <c r="Q322" t="b">
        <f t="shared" si="16"/>
        <v>0</v>
      </c>
      <c r="R322" t="b">
        <f t="shared" si="17"/>
        <v>0</v>
      </c>
      <c r="S322" t="str">
        <f t="shared" si="18"/>
        <v>▼</v>
      </c>
      <c r="T322" t="str">
        <f t="shared" si="19"/>
        <v>▼</v>
      </c>
    </row>
    <row r="323" spans="1:20" x14ac:dyDescent="0.25">
      <c r="A323" t="s">
        <v>1259</v>
      </c>
      <c r="B323" t="s">
        <v>1630</v>
      </c>
      <c r="C323" t="s">
        <v>1627</v>
      </c>
      <c r="D323" t="s">
        <v>1627</v>
      </c>
      <c r="H323" t="s">
        <v>20</v>
      </c>
      <c r="I323" t="s">
        <v>21</v>
      </c>
      <c r="J323" t="s">
        <v>1628</v>
      </c>
      <c r="K323" t="s">
        <v>3557</v>
      </c>
      <c r="L323" t="s">
        <v>3550</v>
      </c>
      <c r="M323">
        <v>3</v>
      </c>
      <c r="N323" t="s">
        <v>1631</v>
      </c>
      <c r="O323" t="str">
        <f>IF(C323="","",_xlfn.XLOOKUP(C323,'[1]Comercial Clientes 2024'!$C$2:$C$347,'[1]Comercial Clientes 2024'!$M$2:$M$347))</f>
        <v>6 | No Avanzó</v>
      </c>
      <c r="P323" t="str">
        <f>IF(C323="","",_xlfn.XLOOKUP(C323,'[1]Comercial Clientes 2024'!$C$2:$C$347,'[1]Comercial Clientes 2024'!$L$2:$L$347))</f>
        <v>▼</v>
      </c>
      <c r="Q323" t="b">
        <f t="shared" ref="Q323:Q386" si="20">ISERROR(P323)</f>
        <v>0</v>
      </c>
      <c r="R323" t="b">
        <f t="shared" ref="R323:R386" si="21">P323=""</f>
        <v>0</v>
      </c>
      <c r="S323" t="str">
        <f t="shared" ref="S323:S386" si="22">IF(OR(Q323=TRUE,R323=TRUE),K323,P323)</f>
        <v>▼</v>
      </c>
      <c r="T323" t="str">
        <f t="shared" ref="T323:T386" si="23">IF(ISERROR(S323),K323,S323)</f>
        <v>▼</v>
      </c>
    </row>
    <row r="324" spans="1:20" x14ac:dyDescent="0.25">
      <c r="A324" t="s">
        <v>1259</v>
      </c>
      <c r="B324" t="s">
        <v>1632</v>
      </c>
      <c r="C324" t="s">
        <v>1627</v>
      </c>
      <c r="D324" t="s">
        <v>1627</v>
      </c>
      <c r="H324" t="s">
        <v>20</v>
      </c>
      <c r="I324" t="s">
        <v>21</v>
      </c>
      <c r="J324" t="s">
        <v>1628</v>
      </c>
      <c r="K324" t="s">
        <v>3557</v>
      </c>
      <c r="L324" t="s">
        <v>3550</v>
      </c>
      <c r="M324">
        <v>3</v>
      </c>
      <c r="N324" t="s">
        <v>1633</v>
      </c>
      <c r="O324" t="str">
        <f>IF(C324="","",_xlfn.XLOOKUP(C324,'[1]Comercial Clientes 2024'!$C$2:$C$347,'[1]Comercial Clientes 2024'!$M$2:$M$347))</f>
        <v>6 | No Avanzó</v>
      </c>
      <c r="P324" t="str">
        <f>IF(C324="","",_xlfn.XLOOKUP(C324,'[1]Comercial Clientes 2024'!$C$2:$C$347,'[1]Comercial Clientes 2024'!$L$2:$L$347))</f>
        <v>▼</v>
      </c>
      <c r="Q324" t="b">
        <f t="shared" si="20"/>
        <v>0</v>
      </c>
      <c r="R324" t="b">
        <f t="shared" si="21"/>
        <v>0</v>
      </c>
      <c r="S324" t="str">
        <f t="shared" si="22"/>
        <v>▼</v>
      </c>
      <c r="T324" t="str">
        <f t="shared" si="23"/>
        <v>▼</v>
      </c>
    </row>
    <row r="325" spans="1:20" x14ac:dyDescent="0.25">
      <c r="A325" t="s">
        <v>1259</v>
      </c>
      <c r="B325" t="s">
        <v>1634</v>
      </c>
      <c r="C325" t="s">
        <v>1635</v>
      </c>
      <c r="D325" t="s">
        <v>1635</v>
      </c>
      <c r="H325" t="s">
        <v>20</v>
      </c>
      <c r="I325" t="s">
        <v>21</v>
      </c>
      <c r="J325" t="s">
        <v>1636</v>
      </c>
      <c r="K325" t="s">
        <v>23</v>
      </c>
      <c r="L325" t="s">
        <v>24</v>
      </c>
      <c r="M325">
        <v>3</v>
      </c>
      <c r="N325" t="s">
        <v>1637</v>
      </c>
      <c r="O325" t="e">
        <f>IF(C325="","",_xlfn.XLOOKUP(C325,'[1]Comercial Clientes 2024'!$C$2:$C$347,'[1]Comercial Clientes 2024'!$M$2:$M$347))</f>
        <v>#N/A</v>
      </c>
      <c r="P325" t="e">
        <f>IF(C325="","",_xlfn.XLOOKUP(C325,'[1]Comercial Clientes 2024'!$C$2:$C$347,'[1]Comercial Clientes 2024'!$L$2:$L$347))</f>
        <v>#N/A</v>
      </c>
      <c r="Q325" t="b">
        <f t="shared" si="20"/>
        <v>1</v>
      </c>
      <c r="R325" t="e">
        <f t="shared" si="21"/>
        <v>#N/A</v>
      </c>
      <c r="S325" t="e">
        <f t="shared" si="22"/>
        <v>#N/A</v>
      </c>
      <c r="T325" t="str">
        <f t="shared" si="23"/>
        <v>⊕</v>
      </c>
    </row>
    <row r="326" spans="1:20" x14ac:dyDescent="0.25">
      <c r="A326" t="s">
        <v>1259</v>
      </c>
      <c r="B326" t="s">
        <v>1638</v>
      </c>
      <c r="C326" t="s">
        <v>1635</v>
      </c>
      <c r="D326" t="s">
        <v>1635</v>
      </c>
      <c r="H326" t="s">
        <v>20</v>
      </c>
      <c r="I326" t="s">
        <v>21</v>
      </c>
      <c r="J326" t="s">
        <v>1636</v>
      </c>
      <c r="K326" t="s">
        <v>23</v>
      </c>
      <c r="L326" t="s">
        <v>24</v>
      </c>
      <c r="M326">
        <v>3</v>
      </c>
      <c r="N326" t="s">
        <v>1639</v>
      </c>
      <c r="O326" t="e">
        <f>IF(C326="","",_xlfn.XLOOKUP(C326,'[1]Comercial Clientes 2024'!$C$2:$C$347,'[1]Comercial Clientes 2024'!$M$2:$M$347))</f>
        <v>#N/A</v>
      </c>
      <c r="P326" t="e">
        <f>IF(C326="","",_xlfn.XLOOKUP(C326,'[1]Comercial Clientes 2024'!$C$2:$C$347,'[1]Comercial Clientes 2024'!$L$2:$L$347))</f>
        <v>#N/A</v>
      </c>
      <c r="Q326" t="b">
        <f t="shared" si="20"/>
        <v>1</v>
      </c>
      <c r="R326" t="e">
        <f t="shared" si="21"/>
        <v>#N/A</v>
      </c>
      <c r="S326" t="e">
        <f t="shared" si="22"/>
        <v>#N/A</v>
      </c>
      <c r="T326" t="str">
        <f t="shared" si="23"/>
        <v>⊕</v>
      </c>
    </row>
    <row r="327" spans="1:20" x14ac:dyDescent="0.25">
      <c r="A327" t="s">
        <v>1259</v>
      </c>
      <c r="B327" t="s">
        <v>1640</v>
      </c>
      <c r="C327" t="s">
        <v>1641</v>
      </c>
      <c r="D327" t="s">
        <v>1641</v>
      </c>
      <c r="H327" t="s">
        <v>20</v>
      </c>
      <c r="I327" t="s">
        <v>21</v>
      </c>
      <c r="J327" t="s">
        <v>1642</v>
      </c>
      <c r="K327" t="s">
        <v>23</v>
      </c>
      <c r="L327" t="s">
        <v>24</v>
      </c>
      <c r="M327">
        <v>3</v>
      </c>
      <c r="N327" t="s">
        <v>1643</v>
      </c>
      <c r="O327" t="e">
        <f>IF(C327="","",_xlfn.XLOOKUP(C327,'[1]Comercial Clientes 2024'!$C$2:$C$347,'[1]Comercial Clientes 2024'!$M$2:$M$347))</f>
        <v>#N/A</v>
      </c>
      <c r="P327" t="e">
        <f>IF(C327="","",_xlfn.XLOOKUP(C327,'[1]Comercial Clientes 2024'!$C$2:$C$347,'[1]Comercial Clientes 2024'!$L$2:$L$347))</f>
        <v>#N/A</v>
      </c>
      <c r="Q327" t="b">
        <f t="shared" si="20"/>
        <v>1</v>
      </c>
      <c r="R327" t="e">
        <f t="shared" si="21"/>
        <v>#N/A</v>
      </c>
      <c r="S327" t="e">
        <f t="shared" si="22"/>
        <v>#N/A</v>
      </c>
      <c r="T327" t="str">
        <f t="shared" si="23"/>
        <v>⊕</v>
      </c>
    </row>
    <row r="328" spans="1:20" x14ac:dyDescent="0.25">
      <c r="A328" t="s">
        <v>1259</v>
      </c>
      <c r="B328" t="s">
        <v>1644</v>
      </c>
      <c r="C328" t="s">
        <v>1645</v>
      </c>
      <c r="D328" t="s">
        <v>1645</v>
      </c>
      <c r="H328" t="s">
        <v>20</v>
      </c>
      <c r="I328" t="s">
        <v>21</v>
      </c>
      <c r="J328" t="s">
        <v>1646</v>
      </c>
      <c r="K328" t="s">
        <v>3557</v>
      </c>
      <c r="L328" t="s">
        <v>3550</v>
      </c>
      <c r="M328">
        <v>3</v>
      </c>
      <c r="N328" t="s">
        <v>1647</v>
      </c>
      <c r="O328" t="str">
        <f>IF(C328="","",_xlfn.XLOOKUP(C328,'[1]Comercial Clientes 2024'!$C$2:$C$347,'[1]Comercial Clientes 2024'!$M$2:$M$347))</f>
        <v>6 | No Avanzó</v>
      </c>
      <c r="P328" t="str">
        <f>IF(C328="","",_xlfn.XLOOKUP(C328,'[1]Comercial Clientes 2024'!$C$2:$C$347,'[1]Comercial Clientes 2024'!$L$2:$L$347))</f>
        <v>▼</v>
      </c>
      <c r="Q328" t="b">
        <f t="shared" si="20"/>
        <v>0</v>
      </c>
      <c r="R328" t="b">
        <f t="shared" si="21"/>
        <v>0</v>
      </c>
      <c r="S328" t="str">
        <f t="shared" si="22"/>
        <v>▼</v>
      </c>
      <c r="T328" t="str">
        <f t="shared" si="23"/>
        <v>▼</v>
      </c>
    </row>
    <row r="329" spans="1:20" x14ac:dyDescent="0.25">
      <c r="A329" t="s">
        <v>1259</v>
      </c>
      <c r="B329" t="s">
        <v>1648</v>
      </c>
      <c r="C329" t="s">
        <v>1649</v>
      </c>
      <c r="D329" t="s">
        <v>1649</v>
      </c>
      <c r="H329" t="s">
        <v>20</v>
      </c>
      <c r="I329" t="s">
        <v>21</v>
      </c>
      <c r="J329" t="s">
        <v>1650</v>
      </c>
      <c r="K329" t="s">
        <v>23</v>
      </c>
      <c r="L329" t="s">
        <v>24</v>
      </c>
      <c r="M329">
        <v>3</v>
      </c>
      <c r="N329" t="s">
        <v>1651</v>
      </c>
      <c r="O329" t="e">
        <f>IF(C329="","",_xlfn.XLOOKUP(C329,'[1]Comercial Clientes 2024'!$C$2:$C$347,'[1]Comercial Clientes 2024'!$M$2:$M$347))</f>
        <v>#N/A</v>
      </c>
      <c r="P329" t="e">
        <f>IF(C329="","",_xlfn.XLOOKUP(C329,'[1]Comercial Clientes 2024'!$C$2:$C$347,'[1]Comercial Clientes 2024'!$L$2:$L$347))</f>
        <v>#N/A</v>
      </c>
      <c r="Q329" t="b">
        <f t="shared" si="20"/>
        <v>1</v>
      </c>
      <c r="R329" t="e">
        <f t="shared" si="21"/>
        <v>#N/A</v>
      </c>
      <c r="S329" t="e">
        <f t="shared" si="22"/>
        <v>#N/A</v>
      </c>
      <c r="T329" t="str">
        <f t="shared" si="23"/>
        <v>⊕</v>
      </c>
    </row>
    <row r="330" spans="1:20" x14ac:dyDescent="0.25">
      <c r="A330" t="s">
        <v>1259</v>
      </c>
      <c r="B330" t="s">
        <v>1652</v>
      </c>
      <c r="C330" t="s">
        <v>1653</v>
      </c>
      <c r="D330" t="s">
        <v>1653</v>
      </c>
      <c r="H330" t="s">
        <v>20</v>
      </c>
      <c r="I330" t="s">
        <v>21</v>
      </c>
      <c r="J330" t="s">
        <v>1654</v>
      </c>
      <c r="K330" t="s">
        <v>3557</v>
      </c>
      <c r="L330" t="s">
        <v>3550</v>
      </c>
      <c r="M330">
        <v>3</v>
      </c>
      <c r="N330" t="s">
        <v>1655</v>
      </c>
      <c r="O330" t="str">
        <f>IF(C330="","",_xlfn.XLOOKUP(C330,'[1]Comercial Clientes 2024'!$C$2:$C$347,'[1]Comercial Clientes 2024'!$M$2:$M$347))</f>
        <v>6 | No Avanzó</v>
      </c>
      <c r="P330" t="str">
        <f>IF(C330="","",_xlfn.XLOOKUP(C330,'[1]Comercial Clientes 2024'!$C$2:$C$347,'[1]Comercial Clientes 2024'!$L$2:$L$347))</f>
        <v>▼</v>
      </c>
      <c r="Q330" t="b">
        <f t="shared" si="20"/>
        <v>0</v>
      </c>
      <c r="R330" t="b">
        <f t="shared" si="21"/>
        <v>0</v>
      </c>
      <c r="S330" t="str">
        <f t="shared" si="22"/>
        <v>▼</v>
      </c>
      <c r="T330" t="str">
        <f t="shared" si="23"/>
        <v>▼</v>
      </c>
    </row>
    <row r="331" spans="1:20" x14ac:dyDescent="0.25">
      <c r="A331" t="s">
        <v>1259</v>
      </c>
      <c r="B331" t="s">
        <v>1656</v>
      </c>
      <c r="C331" t="s">
        <v>295</v>
      </c>
      <c r="D331" t="s">
        <v>295</v>
      </c>
      <c r="H331" t="s">
        <v>20</v>
      </c>
      <c r="I331" t="s">
        <v>21</v>
      </c>
      <c r="J331" t="s">
        <v>1657</v>
      </c>
      <c r="K331" t="s">
        <v>23</v>
      </c>
      <c r="L331" t="s">
        <v>24</v>
      </c>
      <c r="M331">
        <v>3</v>
      </c>
      <c r="N331" t="s">
        <v>1658</v>
      </c>
      <c r="O331" t="e">
        <f>IF(C331="","",_xlfn.XLOOKUP(C331,'[1]Comercial Clientes 2024'!$C$2:$C$347,'[1]Comercial Clientes 2024'!$M$2:$M$347))</f>
        <v>#N/A</v>
      </c>
      <c r="P331" t="e">
        <f>IF(C331="","",_xlfn.XLOOKUP(C331,'[1]Comercial Clientes 2024'!$C$2:$C$347,'[1]Comercial Clientes 2024'!$L$2:$L$347))</f>
        <v>#N/A</v>
      </c>
      <c r="Q331" t="b">
        <f t="shared" si="20"/>
        <v>1</v>
      </c>
      <c r="R331" t="e">
        <f t="shared" si="21"/>
        <v>#N/A</v>
      </c>
      <c r="S331" t="e">
        <f t="shared" si="22"/>
        <v>#N/A</v>
      </c>
      <c r="T331" t="str">
        <f t="shared" si="23"/>
        <v>⊕</v>
      </c>
    </row>
    <row r="332" spans="1:20" x14ac:dyDescent="0.25">
      <c r="A332" t="s">
        <v>1259</v>
      </c>
      <c r="B332" t="s">
        <v>1659</v>
      </c>
      <c r="C332" t="s">
        <v>295</v>
      </c>
      <c r="D332" t="s">
        <v>295</v>
      </c>
      <c r="H332" t="s">
        <v>20</v>
      </c>
      <c r="I332" t="s">
        <v>21</v>
      </c>
      <c r="J332" t="s">
        <v>1657</v>
      </c>
      <c r="K332" t="s">
        <v>23</v>
      </c>
      <c r="L332" t="s">
        <v>24</v>
      </c>
      <c r="M332">
        <v>3</v>
      </c>
      <c r="N332" t="s">
        <v>1660</v>
      </c>
      <c r="O332" t="e">
        <f>IF(C332="","",_xlfn.XLOOKUP(C332,'[1]Comercial Clientes 2024'!$C$2:$C$347,'[1]Comercial Clientes 2024'!$M$2:$M$347))</f>
        <v>#N/A</v>
      </c>
      <c r="P332" t="e">
        <f>IF(C332="","",_xlfn.XLOOKUP(C332,'[1]Comercial Clientes 2024'!$C$2:$C$347,'[1]Comercial Clientes 2024'!$L$2:$L$347))</f>
        <v>#N/A</v>
      </c>
      <c r="Q332" t="b">
        <f t="shared" si="20"/>
        <v>1</v>
      </c>
      <c r="R332" t="e">
        <f t="shared" si="21"/>
        <v>#N/A</v>
      </c>
      <c r="S332" t="e">
        <f t="shared" si="22"/>
        <v>#N/A</v>
      </c>
      <c r="T332" t="str">
        <f t="shared" si="23"/>
        <v>⊕</v>
      </c>
    </row>
    <row r="333" spans="1:20" x14ac:dyDescent="0.25">
      <c r="A333" t="s">
        <v>1259</v>
      </c>
      <c r="B333" t="s">
        <v>1661</v>
      </c>
      <c r="C333" t="s">
        <v>295</v>
      </c>
      <c r="D333" t="s">
        <v>295</v>
      </c>
      <c r="H333" t="s">
        <v>20</v>
      </c>
      <c r="I333" t="s">
        <v>21</v>
      </c>
      <c r="J333" t="s">
        <v>1657</v>
      </c>
      <c r="K333" t="s">
        <v>23</v>
      </c>
      <c r="L333" t="s">
        <v>24</v>
      </c>
      <c r="M333">
        <v>3</v>
      </c>
      <c r="N333" t="s">
        <v>1662</v>
      </c>
      <c r="O333" t="e">
        <f>IF(C333="","",_xlfn.XLOOKUP(C333,'[1]Comercial Clientes 2024'!$C$2:$C$347,'[1]Comercial Clientes 2024'!$M$2:$M$347))</f>
        <v>#N/A</v>
      </c>
      <c r="P333" t="e">
        <f>IF(C333="","",_xlfn.XLOOKUP(C333,'[1]Comercial Clientes 2024'!$C$2:$C$347,'[1]Comercial Clientes 2024'!$L$2:$L$347))</f>
        <v>#N/A</v>
      </c>
      <c r="Q333" t="b">
        <f t="shared" si="20"/>
        <v>1</v>
      </c>
      <c r="R333" t="e">
        <f t="shared" si="21"/>
        <v>#N/A</v>
      </c>
      <c r="S333" t="e">
        <f t="shared" si="22"/>
        <v>#N/A</v>
      </c>
      <c r="T333" t="str">
        <f t="shared" si="23"/>
        <v>⊕</v>
      </c>
    </row>
    <row r="334" spans="1:20" x14ac:dyDescent="0.25">
      <c r="A334" t="s">
        <v>1259</v>
      </c>
      <c r="B334" t="s">
        <v>1663</v>
      </c>
      <c r="C334" t="s">
        <v>1664</v>
      </c>
      <c r="D334" t="s">
        <v>1664</v>
      </c>
      <c r="H334" t="s">
        <v>20</v>
      </c>
      <c r="I334" t="s">
        <v>21</v>
      </c>
      <c r="J334" t="s">
        <v>1665</v>
      </c>
      <c r="K334" t="s">
        <v>23</v>
      </c>
      <c r="L334" t="s">
        <v>24</v>
      </c>
      <c r="M334">
        <v>3</v>
      </c>
      <c r="N334" t="s">
        <v>1666</v>
      </c>
      <c r="O334" t="e">
        <f>IF(C334="","",_xlfn.XLOOKUP(C334,'[1]Comercial Clientes 2024'!$C$2:$C$347,'[1]Comercial Clientes 2024'!$M$2:$M$347))</f>
        <v>#N/A</v>
      </c>
      <c r="P334" t="e">
        <f>IF(C334="","",_xlfn.XLOOKUP(C334,'[1]Comercial Clientes 2024'!$C$2:$C$347,'[1]Comercial Clientes 2024'!$L$2:$L$347))</f>
        <v>#N/A</v>
      </c>
      <c r="Q334" t="b">
        <f t="shared" si="20"/>
        <v>1</v>
      </c>
      <c r="R334" t="e">
        <f t="shared" si="21"/>
        <v>#N/A</v>
      </c>
      <c r="S334" t="e">
        <f t="shared" si="22"/>
        <v>#N/A</v>
      </c>
      <c r="T334" t="str">
        <f t="shared" si="23"/>
        <v>⊕</v>
      </c>
    </row>
    <row r="335" spans="1:20" x14ac:dyDescent="0.25">
      <c r="A335" t="s">
        <v>1259</v>
      </c>
      <c r="B335" t="s">
        <v>1667</v>
      </c>
      <c r="C335" t="s">
        <v>1668</v>
      </c>
      <c r="D335" t="s">
        <v>1668</v>
      </c>
      <c r="H335" t="s">
        <v>20</v>
      </c>
      <c r="I335" t="s">
        <v>21</v>
      </c>
      <c r="J335" t="s">
        <v>1669</v>
      </c>
      <c r="K335" t="s">
        <v>3557</v>
      </c>
      <c r="L335" t="s">
        <v>3550</v>
      </c>
      <c r="M335">
        <v>3</v>
      </c>
      <c r="N335" t="s">
        <v>1670</v>
      </c>
      <c r="O335" t="str">
        <f>IF(C335="","",_xlfn.XLOOKUP(C335,'[1]Comercial Clientes 2024'!$C$2:$C$347,'[1]Comercial Clientes 2024'!$M$2:$M$347))</f>
        <v>6 | No Avanzó</v>
      </c>
      <c r="P335" t="str">
        <f>IF(C335="","",_xlfn.XLOOKUP(C335,'[1]Comercial Clientes 2024'!$C$2:$C$347,'[1]Comercial Clientes 2024'!$L$2:$L$347))</f>
        <v>▼</v>
      </c>
      <c r="Q335" t="b">
        <f t="shared" si="20"/>
        <v>0</v>
      </c>
      <c r="R335" t="b">
        <f t="shared" si="21"/>
        <v>0</v>
      </c>
      <c r="S335" t="str">
        <f t="shared" si="22"/>
        <v>▼</v>
      </c>
      <c r="T335" t="str">
        <f t="shared" si="23"/>
        <v>▼</v>
      </c>
    </row>
    <row r="336" spans="1:20" x14ac:dyDescent="0.25">
      <c r="A336" t="s">
        <v>1259</v>
      </c>
      <c r="B336" t="s">
        <v>1671</v>
      </c>
      <c r="C336" t="s">
        <v>1672</v>
      </c>
      <c r="D336" t="s">
        <v>1672</v>
      </c>
      <c r="H336" t="s">
        <v>20</v>
      </c>
      <c r="I336" t="s">
        <v>21</v>
      </c>
      <c r="J336" t="s">
        <v>1673</v>
      </c>
      <c r="K336" t="s">
        <v>23</v>
      </c>
      <c r="L336" t="s">
        <v>24</v>
      </c>
      <c r="M336">
        <v>3</v>
      </c>
      <c r="N336" t="s">
        <v>1674</v>
      </c>
      <c r="O336" t="e">
        <f>IF(C336="","",_xlfn.XLOOKUP(C336,'[1]Comercial Clientes 2024'!$C$2:$C$347,'[1]Comercial Clientes 2024'!$M$2:$M$347))</f>
        <v>#N/A</v>
      </c>
      <c r="P336" t="e">
        <f>IF(C336="","",_xlfn.XLOOKUP(C336,'[1]Comercial Clientes 2024'!$C$2:$C$347,'[1]Comercial Clientes 2024'!$L$2:$L$347))</f>
        <v>#N/A</v>
      </c>
      <c r="Q336" t="b">
        <f t="shared" si="20"/>
        <v>1</v>
      </c>
      <c r="R336" t="e">
        <f t="shared" si="21"/>
        <v>#N/A</v>
      </c>
      <c r="S336" t="e">
        <f t="shared" si="22"/>
        <v>#N/A</v>
      </c>
      <c r="T336" t="str">
        <f t="shared" si="23"/>
        <v>⊕</v>
      </c>
    </row>
    <row r="337" spans="1:20" x14ac:dyDescent="0.25">
      <c r="A337" t="s">
        <v>1259</v>
      </c>
      <c r="B337" t="s">
        <v>1675</v>
      </c>
      <c r="C337" t="s">
        <v>1672</v>
      </c>
      <c r="D337" t="s">
        <v>1672</v>
      </c>
      <c r="H337" t="s">
        <v>20</v>
      </c>
      <c r="I337" t="s">
        <v>21</v>
      </c>
      <c r="J337" t="s">
        <v>1673</v>
      </c>
      <c r="K337" t="s">
        <v>23</v>
      </c>
      <c r="L337" t="s">
        <v>24</v>
      </c>
      <c r="M337">
        <v>3</v>
      </c>
      <c r="N337" t="s">
        <v>1676</v>
      </c>
      <c r="O337" t="e">
        <f>IF(C337="","",_xlfn.XLOOKUP(C337,'[1]Comercial Clientes 2024'!$C$2:$C$347,'[1]Comercial Clientes 2024'!$M$2:$M$347))</f>
        <v>#N/A</v>
      </c>
      <c r="P337" t="e">
        <f>IF(C337="","",_xlfn.XLOOKUP(C337,'[1]Comercial Clientes 2024'!$C$2:$C$347,'[1]Comercial Clientes 2024'!$L$2:$L$347))</f>
        <v>#N/A</v>
      </c>
      <c r="Q337" t="b">
        <f t="shared" si="20"/>
        <v>1</v>
      </c>
      <c r="R337" t="e">
        <f t="shared" si="21"/>
        <v>#N/A</v>
      </c>
      <c r="S337" t="e">
        <f t="shared" si="22"/>
        <v>#N/A</v>
      </c>
      <c r="T337" t="str">
        <f t="shared" si="23"/>
        <v>⊕</v>
      </c>
    </row>
    <row r="338" spans="1:20" x14ac:dyDescent="0.25">
      <c r="A338" t="s">
        <v>1259</v>
      </c>
      <c r="B338" t="s">
        <v>1677</v>
      </c>
      <c r="C338" t="s">
        <v>1678</v>
      </c>
      <c r="D338" t="s">
        <v>1678</v>
      </c>
      <c r="H338" t="s">
        <v>20</v>
      </c>
      <c r="I338" t="s">
        <v>21</v>
      </c>
      <c r="J338" t="s">
        <v>1679</v>
      </c>
      <c r="K338" t="s">
        <v>3557</v>
      </c>
      <c r="L338" t="s">
        <v>3550</v>
      </c>
      <c r="M338">
        <v>3</v>
      </c>
      <c r="N338" t="s">
        <v>1680</v>
      </c>
      <c r="O338" t="str">
        <f>IF(C338="","",_xlfn.XLOOKUP(C338,'[1]Comercial Clientes 2024'!$C$2:$C$347,'[1]Comercial Clientes 2024'!$M$2:$M$347))</f>
        <v>6 | No Avanzó</v>
      </c>
      <c r="P338" t="str">
        <f>IF(C338="","",_xlfn.XLOOKUP(C338,'[1]Comercial Clientes 2024'!$C$2:$C$347,'[1]Comercial Clientes 2024'!$L$2:$L$347))</f>
        <v>▼</v>
      </c>
      <c r="Q338" t="b">
        <f t="shared" si="20"/>
        <v>0</v>
      </c>
      <c r="R338" t="b">
        <f t="shared" si="21"/>
        <v>0</v>
      </c>
      <c r="S338" t="str">
        <f t="shared" si="22"/>
        <v>▼</v>
      </c>
      <c r="T338" t="str">
        <f t="shared" si="23"/>
        <v>▼</v>
      </c>
    </row>
    <row r="339" spans="1:20" x14ac:dyDescent="0.25">
      <c r="A339" t="s">
        <v>1259</v>
      </c>
      <c r="B339" t="s">
        <v>1681</v>
      </c>
      <c r="C339" t="s">
        <v>1678</v>
      </c>
      <c r="D339" t="s">
        <v>1678</v>
      </c>
      <c r="H339" t="s">
        <v>20</v>
      </c>
      <c r="I339" t="s">
        <v>21</v>
      </c>
      <c r="J339" t="s">
        <v>1679</v>
      </c>
      <c r="K339" t="s">
        <v>3557</v>
      </c>
      <c r="L339" t="s">
        <v>3550</v>
      </c>
      <c r="M339">
        <v>3</v>
      </c>
      <c r="N339" t="s">
        <v>1682</v>
      </c>
      <c r="O339" t="str">
        <f>IF(C339="","",_xlfn.XLOOKUP(C339,'[1]Comercial Clientes 2024'!$C$2:$C$347,'[1]Comercial Clientes 2024'!$M$2:$M$347))</f>
        <v>6 | No Avanzó</v>
      </c>
      <c r="P339" t="str">
        <f>IF(C339="","",_xlfn.XLOOKUP(C339,'[1]Comercial Clientes 2024'!$C$2:$C$347,'[1]Comercial Clientes 2024'!$L$2:$L$347))</f>
        <v>▼</v>
      </c>
      <c r="Q339" t="b">
        <f t="shared" si="20"/>
        <v>0</v>
      </c>
      <c r="R339" t="b">
        <f t="shared" si="21"/>
        <v>0</v>
      </c>
      <c r="S339" t="str">
        <f t="shared" si="22"/>
        <v>▼</v>
      </c>
      <c r="T339" t="str">
        <f t="shared" si="23"/>
        <v>▼</v>
      </c>
    </row>
    <row r="340" spans="1:20" x14ac:dyDescent="0.25">
      <c r="A340" t="s">
        <v>1259</v>
      </c>
      <c r="B340" t="s">
        <v>1683</v>
      </c>
      <c r="C340" t="s">
        <v>1684</v>
      </c>
      <c r="D340" t="s">
        <v>1684</v>
      </c>
      <c r="H340" t="s">
        <v>20</v>
      </c>
      <c r="I340" t="s">
        <v>21</v>
      </c>
      <c r="J340" t="s">
        <v>1685</v>
      </c>
      <c r="K340" t="s">
        <v>3558</v>
      </c>
      <c r="L340" t="s">
        <v>3551</v>
      </c>
      <c r="M340">
        <v>3</v>
      </c>
      <c r="N340" t="s">
        <v>1686</v>
      </c>
      <c r="O340" t="str">
        <f>IF(C340="","",_xlfn.XLOOKUP(C340,'[1]Comercial Clientes 2024'!$C$2:$C$347,'[1]Comercial Clientes 2024'!$M$2:$M$347))</f>
        <v>7 | No Viable</v>
      </c>
      <c r="P340" t="str">
        <f>IF(C340="","",_xlfn.XLOOKUP(C340,'[1]Comercial Clientes 2024'!$C$2:$C$347,'[1]Comercial Clientes 2024'!$L$2:$L$347))</f>
        <v>×</v>
      </c>
      <c r="Q340" t="b">
        <f t="shared" si="20"/>
        <v>0</v>
      </c>
      <c r="R340" t="b">
        <f t="shared" si="21"/>
        <v>0</v>
      </c>
      <c r="S340" t="str">
        <f t="shared" si="22"/>
        <v>×</v>
      </c>
      <c r="T340" t="str">
        <f t="shared" si="23"/>
        <v>×</v>
      </c>
    </row>
    <row r="341" spans="1:20" x14ac:dyDescent="0.25">
      <c r="A341" t="s">
        <v>1259</v>
      </c>
      <c r="B341" t="s">
        <v>1687</v>
      </c>
      <c r="C341" t="s">
        <v>1688</v>
      </c>
      <c r="D341" t="s">
        <v>1688</v>
      </c>
      <c r="H341" t="s">
        <v>20</v>
      </c>
      <c r="I341" t="s">
        <v>21</v>
      </c>
      <c r="J341" t="s">
        <v>1689</v>
      </c>
      <c r="K341" t="s">
        <v>3557</v>
      </c>
      <c r="L341" t="s">
        <v>3550</v>
      </c>
      <c r="M341">
        <v>3</v>
      </c>
      <c r="N341" t="s">
        <v>1690</v>
      </c>
      <c r="O341" t="str">
        <f>IF(C341="","",_xlfn.XLOOKUP(C341,'[1]Comercial Clientes 2024'!$C$2:$C$347,'[1]Comercial Clientes 2024'!$M$2:$M$347))</f>
        <v>6 | No Avanzó</v>
      </c>
      <c r="P341" t="str">
        <f>IF(C341="","",_xlfn.XLOOKUP(C341,'[1]Comercial Clientes 2024'!$C$2:$C$347,'[1]Comercial Clientes 2024'!$L$2:$L$347))</f>
        <v>▼</v>
      </c>
      <c r="Q341" t="b">
        <f t="shared" si="20"/>
        <v>0</v>
      </c>
      <c r="R341" t="b">
        <f t="shared" si="21"/>
        <v>0</v>
      </c>
      <c r="S341" t="str">
        <f t="shared" si="22"/>
        <v>▼</v>
      </c>
      <c r="T341" t="str">
        <f t="shared" si="23"/>
        <v>▼</v>
      </c>
    </row>
    <row r="342" spans="1:20" x14ac:dyDescent="0.25">
      <c r="A342" t="s">
        <v>1259</v>
      </c>
      <c r="B342" t="s">
        <v>1691</v>
      </c>
      <c r="C342" t="s">
        <v>1678</v>
      </c>
      <c r="D342" t="s">
        <v>1678</v>
      </c>
      <c r="H342" t="s">
        <v>20</v>
      </c>
      <c r="I342" t="s">
        <v>21</v>
      </c>
      <c r="J342" t="s">
        <v>1679</v>
      </c>
      <c r="K342" t="s">
        <v>3557</v>
      </c>
      <c r="L342" t="s">
        <v>3550</v>
      </c>
      <c r="M342">
        <v>3</v>
      </c>
      <c r="N342" t="s">
        <v>1692</v>
      </c>
      <c r="O342" t="str">
        <f>IF(C342="","",_xlfn.XLOOKUP(C342,'[1]Comercial Clientes 2024'!$C$2:$C$347,'[1]Comercial Clientes 2024'!$M$2:$M$347))</f>
        <v>6 | No Avanzó</v>
      </c>
      <c r="P342" t="str">
        <f>IF(C342="","",_xlfn.XLOOKUP(C342,'[1]Comercial Clientes 2024'!$C$2:$C$347,'[1]Comercial Clientes 2024'!$L$2:$L$347))</f>
        <v>▼</v>
      </c>
      <c r="Q342" t="b">
        <f t="shared" si="20"/>
        <v>0</v>
      </c>
      <c r="R342" t="b">
        <f t="shared" si="21"/>
        <v>0</v>
      </c>
      <c r="S342" t="str">
        <f t="shared" si="22"/>
        <v>▼</v>
      </c>
      <c r="T342" t="str">
        <f t="shared" si="23"/>
        <v>▼</v>
      </c>
    </row>
    <row r="343" spans="1:20" x14ac:dyDescent="0.25">
      <c r="A343" t="s">
        <v>1259</v>
      </c>
      <c r="B343" t="s">
        <v>1693</v>
      </c>
      <c r="C343" t="s">
        <v>1694</v>
      </c>
      <c r="D343" t="s">
        <v>1694</v>
      </c>
      <c r="H343" t="s">
        <v>20</v>
      </c>
      <c r="I343" t="s">
        <v>21</v>
      </c>
      <c r="J343" t="s">
        <v>1695</v>
      </c>
      <c r="K343" t="s">
        <v>23</v>
      </c>
      <c r="L343" t="s">
        <v>24</v>
      </c>
      <c r="M343">
        <v>3</v>
      </c>
      <c r="N343" t="s">
        <v>1696</v>
      </c>
      <c r="O343" t="e">
        <f>IF(C343="","",_xlfn.XLOOKUP(C343,'[1]Comercial Clientes 2024'!$C$2:$C$347,'[1]Comercial Clientes 2024'!$M$2:$M$347))</f>
        <v>#N/A</v>
      </c>
      <c r="P343" t="e">
        <f>IF(C343="","",_xlfn.XLOOKUP(C343,'[1]Comercial Clientes 2024'!$C$2:$C$347,'[1]Comercial Clientes 2024'!$L$2:$L$347))</f>
        <v>#N/A</v>
      </c>
      <c r="Q343" t="b">
        <f t="shared" si="20"/>
        <v>1</v>
      </c>
      <c r="R343" t="e">
        <f t="shared" si="21"/>
        <v>#N/A</v>
      </c>
      <c r="S343" t="e">
        <f t="shared" si="22"/>
        <v>#N/A</v>
      </c>
      <c r="T343" t="str">
        <f t="shared" si="23"/>
        <v>⊕</v>
      </c>
    </row>
    <row r="344" spans="1:20" x14ac:dyDescent="0.25">
      <c r="A344" t="s">
        <v>1259</v>
      </c>
      <c r="B344" t="s">
        <v>1697</v>
      </c>
      <c r="C344" t="s">
        <v>1698</v>
      </c>
      <c r="D344" t="s">
        <v>1698</v>
      </c>
      <c r="H344" t="s">
        <v>20</v>
      </c>
      <c r="I344" t="s">
        <v>21</v>
      </c>
      <c r="J344" t="s">
        <v>1699</v>
      </c>
      <c r="K344" t="s">
        <v>3558</v>
      </c>
      <c r="L344" t="s">
        <v>3551</v>
      </c>
      <c r="M344">
        <v>3</v>
      </c>
      <c r="N344" t="s">
        <v>1700</v>
      </c>
      <c r="O344" t="str">
        <f>IF(C344="","",_xlfn.XLOOKUP(C344,'[1]Comercial Clientes 2024'!$C$2:$C$347,'[1]Comercial Clientes 2024'!$M$2:$M$347))</f>
        <v>7 | No Viable</v>
      </c>
      <c r="P344" t="str">
        <f>IF(C344="","",_xlfn.XLOOKUP(C344,'[1]Comercial Clientes 2024'!$C$2:$C$347,'[1]Comercial Clientes 2024'!$L$2:$L$347))</f>
        <v>×</v>
      </c>
      <c r="Q344" t="b">
        <f t="shared" si="20"/>
        <v>0</v>
      </c>
      <c r="R344" t="b">
        <f t="shared" si="21"/>
        <v>0</v>
      </c>
      <c r="S344" t="str">
        <f t="shared" si="22"/>
        <v>×</v>
      </c>
      <c r="T344" t="str">
        <f t="shared" si="23"/>
        <v>×</v>
      </c>
    </row>
    <row r="345" spans="1:20" x14ac:dyDescent="0.25">
      <c r="A345" t="s">
        <v>1259</v>
      </c>
      <c r="B345" t="s">
        <v>1701</v>
      </c>
      <c r="C345" t="s">
        <v>1702</v>
      </c>
      <c r="D345" t="s">
        <v>1702</v>
      </c>
      <c r="H345" t="s">
        <v>20</v>
      </c>
      <c r="I345" t="s">
        <v>21</v>
      </c>
      <c r="J345" t="s">
        <v>1703</v>
      </c>
      <c r="K345" t="s">
        <v>3557</v>
      </c>
      <c r="L345" t="s">
        <v>3550</v>
      </c>
      <c r="M345">
        <v>3</v>
      </c>
      <c r="N345" t="s">
        <v>1704</v>
      </c>
      <c r="O345" t="str">
        <f>IF(C345="","",_xlfn.XLOOKUP(C345,'[1]Comercial Clientes 2024'!$C$2:$C$347,'[1]Comercial Clientes 2024'!$M$2:$M$347))</f>
        <v>6 | No Avanzó</v>
      </c>
      <c r="P345" t="str">
        <f>IF(C345="","",_xlfn.XLOOKUP(C345,'[1]Comercial Clientes 2024'!$C$2:$C$347,'[1]Comercial Clientes 2024'!$L$2:$L$347))</f>
        <v>▼</v>
      </c>
      <c r="Q345" t="b">
        <f t="shared" si="20"/>
        <v>0</v>
      </c>
      <c r="R345" t="b">
        <f t="shared" si="21"/>
        <v>0</v>
      </c>
      <c r="S345" t="str">
        <f t="shared" si="22"/>
        <v>▼</v>
      </c>
      <c r="T345" t="str">
        <f t="shared" si="23"/>
        <v>▼</v>
      </c>
    </row>
    <row r="346" spans="1:20" x14ac:dyDescent="0.25">
      <c r="A346" t="s">
        <v>1259</v>
      </c>
      <c r="B346" t="s">
        <v>1705</v>
      </c>
      <c r="C346" t="s">
        <v>1702</v>
      </c>
      <c r="D346" t="s">
        <v>1702</v>
      </c>
      <c r="H346" t="s">
        <v>20</v>
      </c>
      <c r="I346" t="s">
        <v>21</v>
      </c>
      <c r="J346" t="s">
        <v>1703</v>
      </c>
      <c r="K346" t="s">
        <v>3557</v>
      </c>
      <c r="L346" t="s">
        <v>3550</v>
      </c>
      <c r="M346">
        <v>3</v>
      </c>
      <c r="N346" t="s">
        <v>1706</v>
      </c>
      <c r="O346" t="str">
        <f>IF(C346="","",_xlfn.XLOOKUP(C346,'[1]Comercial Clientes 2024'!$C$2:$C$347,'[1]Comercial Clientes 2024'!$M$2:$M$347))</f>
        <v>6 | No Avanzó</v>
      </c>
      <c r="P346" t="str">
        <f>IF(C346="","",_xlfn.XLOOKUP(C346,'[1]Comercial Clientes 2024'!$C$2:$C$347,'[1]Comercial Clientes 2024'!$L$2:$L$347))</f>
        <v>▼</v>
      </c>
      <c r="Q346" t="b">
        <f t="shared" si="20"/>
        <v>0</v>
      </c>
      <c r="R346" t="b">
        <f t="shared" si="21"/>
        <v>0</v>
      </c>
      <c r="S346" t="str">
        <f t="shared" si="22"/>
        <v>▼</v>
      </c>
      <c r="T346" t="str">
        <f t="shared" si="23"/>
        <v>▼</v>
      </c>
    </row>
    <row r="347" spans="1:20" x14ac:dyDescent="0.25">
      <c r="A347" t="s">
        <v>1259</v>
      </c>
      <c r="B347" t="s">
        <v>1707</v>
      </c>
      <c r="C347" t="s">
        <v>1708</v>
      </c>
      <c r="D347" t="s">
        <v>1708</v>
      </c>
      <c r="H347" t="s">
        <v>20</v>
      </c>
      <c r="I347" t="s">
        <v>21</v>
      </c>
      <c r="J347" t="s">
        <v>1709</v>
      </c>
      <c r="K347" t="s">
        <v>3557</v>
      </c>
      <c r="L347" t="s">
        <v>3550</v>
      </c>
      <c r="M347">
        <v>3</v>
      </c>
      <c r="N347" t="s">
        <v>1710</v>
      </c>
      <c r="O347" t="str">
        <f>IF(C347="","",_xlfn.XLOOKUP(C347,'[1]Comercial Clientes 2024'!$C$2:$C$347,'[1]Comercial Clientes 2024'!$M$2:$M$347))</f>
        <v>6 | No Avanzó</v>
      </c>
      <c r="P347" t="str">
        <f>IF(C347="","",_xlfn.XLOOKUP(C347,'[1]Comercial Clientes 2024'!$C$2:$C$347,'[1]Comercial Clientes 2024'!$L$2:$L$347))</f>
        <v>▼</v>
      </c>
      <c r="Q347" t="b">
        <f t="shared" si="20"/>
        <v>0</v>
      </c>
      <c r="R347" t="b">
        <f t="shared" si="21"/>
        <v>0</v>
      </c>
      <c r="S347" t="str">
        <f t="shared" si="22"/>
        <v>▼</v>
      </c>
      <c r="T347" t="str">
        <f t="shared" si="23"/>
        <v>▼</v>
      </c>
    </row>
    <row r="348" spans="1:20" x14ac:dyDescent="0.25">
      <c r="A348" t="s">
        <v>1259</v>
      </c>
      <c r="B348" t="s">
        <v>1711</v>
      </c>
      <c r="C348" t="s">
        <v>1708</v>
      </c>
      <c r="D348" t="s">
        <v>1708</v>
      </c>
      <c r="H348" t="s">
        <v>20</v>
      </c>
      <c r="I348" t="s">
        <v>21</v>
      </c>
      <c r="J348" t="s">
        <v>1712</v>
      </c>
      <c r="K348" t="s">
        <v>3557</v>
      </c>
      <c r="L348" t="s">
        <v>3550</v>
      </c>
      <c r="M348">
        <v>3</v>
      </c>
      <c r="N348" t="s">
        <v>1713</v>
      </c>
      <c r="O348" t="str">
        <f>IF(C348="","",_xlfn.XLOOKUP(C348,'[1]Comercial Clientes 2024'!$C$2:$C$347,'[1]Comercial Clientes 2024'!$M$2:$M$347))</f>
        <v>6 | No Avanzó</v>
      </c>
      <c r="P348" t="str">
        <f>IF(C348="","",_xlfn.XLOOKUP(C348,'[1]Comercial Clientes 2024'!$C$2:$C$347,'[1]Comercial Clientes 2024'!$L$2:$L$347))</f>
        <v>▼</v>
      </c>
      <c r="Q348" t="b">
        <f t="shared" si="20"/>
        <v>0</v>
      </c>
      <c r="R348" t="b">
        <f t="shared" si="21"/>
        <v>0</v>
      </c>
      <c r="S348" t="str">
        <f t="shared" si="22"/>
        <v>▼</v>
      </c>
      <c r="T348" t="str">
        <f t="shared" si="23"/>
        <v>▼</v>
      </c>
    </row>
    <row r="349" spans="1:20" x14ac:dyDescent="0.25">
      <c r="A349" t="s">
        <v>1259</v>
      </c>
      <c r="B349" t="s">
        <v>1714</v>
      </c>
      <c r="C349" t="s">
        <v>1715</v>
      </c>
      <c r="D349" t="s">
        <v>1715</v>
      </c>
      <c r="H349" t="s">
        <v>20</v>
      </c>
      <c r="I349" t="s">
        <v>21</v>
      </c>
      <c r="J349" t="s">
        <v>1716</v>
      </c>
      <c r="K349" t="s">
        <v>23</v>
      </c>
      <c r="L349" t="s">
        <v>24</v>
      </c>
      <c r="M349">
        <v>3</v>
      </c>
      <c r="N349" t="s">
        <v>1717</v>
      </c>
      <c r="O349" t="e">
        <f>IF(C349="","",_xlfn.XLOOKUP(C349,'[1]Comercial Clientes 2024'!$C$2:$C$347,'[1]Comercial Clientes 2024'!$M$2:$M$347))</f>
        <v>#N/A</v>
      </c>
      <c r="P349" t="e">
        <f>IF(C349="","",_xlfn.XLOOKUP(C349,'[1]Comercial Clientes 2024'!$C$2:$C$347,'[1]Comercial Clientes 2024'!$L$2:$L$347))</f>
        <v>#N/A</v>
      </c>
      <c r="Q349" t="b">
        <f t="shared" si="20"/>
        <v>1</v>
      </c>
      <c r="R349" t="e">
        <f t="shared" si="21"/>
        <v>#N/A</v>
      </c>
      <c r="S349" t="e">
        <f t="shared" si="22"/>
        <v>#N/A</v>
      </c>
      <c r="T349" t="str">
        <f t="shared" si="23"/>
        <v>⊕</v>
      </c>
    </row>
    <row r="350" spans="1:20" x14ac:dyDescent="0.25">
      <c r="A350" t="s">
        <v>1259</v>
      </c>
      <c r="B350" t="s">
        <v>1718</v>
      </c>
      <c r="C350" t="s">
        <v>1719</v>
      </c>
      <c r="D350" t="s">
        <v>1719</v>
      </c>
      <c r="H350" t="s">
        <v>20</v>
      </c>
      <c r="I350" t="s">
        <v>21</v>
      </c>
      <c r="J350" t="s">
        <v>1720</v>
      </c>
      <c r="K350" t="s">
        <v>23</v>
      </c>
      <c r="L350" t="s">
        <v>24</v>
      </c>
      <c r="M350">
        <v>3</v>
      </c>
      <c r="N350" t="s">
        <v>1721</v>
      </c>
      <c r="O350" t="e">
        <f>IF(C350="","",_xlfn.XLOOKUP(C350,'[1]Comercial Clientes 2024'!$C$2:$C$347,'[1]Comercial Clientes 2024'!$M$2:$M$347))</f>
        <v>#N/A</v>
      </c>
      <c r="P350" t="e">
        <f>IF(C350="","",_xlfn.XLOOKUP(C350,'[1]Comercial Clientes 2024'!$C$2:$C$347,'[1]Comercial Clientes 2024'!$L$2:$L$347))</f>
        <v>#N/A</v>
      </c>
      <c r="Q350" t="b">
        <f t="shared" si="20"/>
        <v>1</v>
      </c>
      <c r="R350" t="e">
        <f t="shared" si="21"/>
        <v>#N/A</v>
      </c>
      <c r="S350" t="e">
        <f t="shared" si="22"/>
        <v>#N/A</v>
      </c>
      <c r="T350" t="str">
        <f t="shared" si="23"/>
        <v>⊕</v>
      </c>
    </row>
    <row r="351" spans="1:20" x14ac:dyDescent="0.25">
      <c r="A351" t="s">
        <v>1259</v>
      </c>
      <c r="B351" t="s">
        <v>1722</v>
      </c>
      <c r="C351" t="s">
        <v>1723</v>
      </c>
      <c r="D351" t="s">
        <v>1723</v>
      </c>
      <c r="H351" t="s">
        <v>20</v>
      </c>
      <c r="I351" t="s">
        <v>21</v>
      </c>
      <c r="J351" t="s">
        <v>1724</v>
      </c>
      <c r="K351" t="s">
        <v>23</v>
      </c>
      <c r="L351" t="s">
        <v>24</v>
      </c>
      <c r="M351">
        <v>3</v>
      </c>
      <c r="N351" t="s">
        <v>1725</v>
      </c>
      <c r="O351" t="e">
        <f>IF(C351="","",_xlfn.XLOOKUP(C351,'[1]Comercial Clientes 2024'!$C$2:$C$347,'[1]Comercial Clientes 2024'!$M$2:$M$347))</f>
        <v>#N/A</v>
      </c>
      <c r="P351" t="e">
        <f>IF(C351="","",_xlfn.XLOOKUP(C351,'[1]Comercial Clientes 2024'!$C$2:$C$347,'[1]Comercial Clientes 2024'!$L$2:$L$347))</f>
        <v>#N/A</v>
      </c>
      <c r="Q351" t="b">
        <f t="shared" si="20"/>
        <v>1</v>
      </c>
      <c r="R351" t="e">
        <f t="shared" si="21"/>
        <v>#N/A</v>
      </c>
      <c r="S351" t="e">
        <f t="shared" si="22"/>
        <v>#N/A</v>
      </c>
      <c r="T351" t="str">
        <f t="shared" si="23"/>
        <v>⊕</v>
      </c>
    </row>
    <row r="352" spans="1:20" x14ac:dyDescent="0.25">
      <c r="A352" t="s">
        <v>1259</v>
      </c>
      <c r="B352" t="s">
        <v>1726</v>
      </c>
      <c r="C352" t="s">
        <v>1727</v>
      </c>
      <c r="D352" t="s">
        <v>1727</v>
      </c>
      <c r="H352" t="s">
        <v>20</v>
      </c>
      <c r="I352" t="s">
        <v>21</v>
      </c>
      <c r="J352" t="s">
        <v>1727</v>
      </c>
      <c r="K352" t="s">
        <v>23</v>
      </c>
      <c r="L352" t="s">
        <v>24</v>
      </c>
      <c r="M352">
        <v>3</v>
      </c>
      <c r="N352" t="s">
        <v>1728</v>
      </c>
      <c r="O352" t="e">
        <f>IF(C352="","",_xlfn.XLOOKUP(C352,'[1]Comercial Clientes 2024'!$C$2:$C$347,'[1]Comercial Clientes 2024'!$M$2:$M$347))</f>
        <v>#N/A</v>
      </c>
      <c r="P352" t="e">
        <f>IF(C352="","",_xlfn.XLOOKUP(C352,'[1]Comercial Clientes 2024'!$C$2:$C$347,'[1]Comercial Clientes 2024'!$L$2:$L$347))</f>
        <v>#N/A</v>
      </c>
      <c r="Q352" t="b">
        <f t="shared" si="20"/>
        <v>1</v>
      </c>
      <c r="R352" t="e">
        <f t="shared" si="21"/>
        <v>#N/A</v>
      </c>
      <c r="S352" t="e">
        <f t="shared" si="22"/>
        <v>#N/A</v>
      </c>
      <c r="T352" t="str">
        <f t="shared" si="23"/>
        <v>⊕</v>
      </c>
    </row>
    <row r="353" spans="1:20" x14ac:dyDescent="0.25">
      <c r="A353" t="s">
        <v>1259</v>
      </c>
      <c r="B353" t="s">
        <v>1729</v>
      </c>
      <c r="C353" t="s">
        <v>1730</v>
      </c>
      <c r="D353" t="s">
        <v>1730</v>
      </c>
      <c r="H353" t="s">
        <v>20</v>
      </c>
      <c r="I353" t="s">
        <v>21</v>
      </c>
      <c r="J353" t="s">
        <v>1731</v>
      </c>
      <c r="K353" t="s">
        <v>23</v>
      </c>
      <c r="L353" t="s">
        <v>24</v>
      </c>
      <c r="M353">
        <v>3</v>
      </c>
      <c r="N353" t="s">
        <v>1732</v>
      </c>
      <c r="O353" t="e">
        <f>IF(C353="","",_xlfn.XLOOKUP(C353,'[1]Comercial Clientes 2024'!$C$2:$C$347,'[1]Comercial Clientes 2024'!$M$2:$M$347))</f>
        <v>#N/A</v>
      </c>
      <c r="P353" t="e">
        <f>IF(C353="","",_xlfn.XLOOKUP(C353,'[1]Comercial Clientes 2024'!$C$2:$C$347,'[1]Comercial Clientes 2024'!$L$2:$L$347))</f>
        <v>#N/A</v>
      </c>
      <c r="Q353" t="b">
        <f t="shared" si="20"/>
        <v>1</v>
      </c>
      <c r="R353" t="e">
        <f t="shared" si="21"/>
        <v>#N/A</v>
      </c>
      <c r="S353" t="e">
        <f t="shared" si="22"/>
        <v>#N/A</v>
      </c>
      <c r="T353" t="str">
        <f t="shared" si="23"/>
        <v>⊕</v>
      </c>
    </row>
    <row r="354" spans="1:20" x14ac:dyDescent="0.25">
      <c r="A354" t="s">
        <v>1259</v>
      </c>
      <c r="B354" t="s">
        <v>1733</v>
      </c>
      <c r="C354" t="s">
        <v>1730</v>
      </c>
      <c r="D354" t="s">
        <v>1730</v>
      </c>
      <c r="H354" t="s">
        <v>20</v>
      </c>
      <c r="I354" t="s">
        <v>21</v>
      </c>
      <c r="J354" t="s">
        <v>1731</v>
      </c>
      <c r="K354" t="s">
        <v>23</v>
      </c>
      <c r="L354" t="s">
        <v>24</v>
      </c>
      <c r="M354">
        <v>3</v>
      </c>
      <c r="N354" t="s">
        <v>1734</v>
      </c>
      <c r="O354" t="e">
        <f>IF(C354="","",_xlfn.XLOOKUP(C354,'[1]Comercial Clientes 2024'!$C$2:$C$347,'[1]Comercial Clientes 2024'!$M$2:$M$347))</f>
        <v>#N/A</v>
      </c>
      <c r="P354" t="e">
        <f>IF(C354="","",_xlfn.XLOOKUP(C354,'[1]Comercial Clientes 2024'!$C$2:$C$347,'[1]Comercial Clientes 2024'!$L$2:$L$347))</f>
        <v>#N/A</v>
      </c>
      <c r="Q354" t="b">
        <f t="shared" si="20"/>
        <v>1</v>
      </c>
      <c r="R354" t="e">
        <f t="shared" si="21"/>
        <v>#N/A</v>
      </c>
      <c r="S354" t="e">
        <f t="shared" si="22"/>
        <v>#N/A</v>
      </c>
      <c r="T354" t="str">
        <f t="shared" si="23"/>
        <v>⊕</v>
      </c>
    </row>
    <row r="355" spans="1:20" x14ac:dyDescent="0.25">
      <c r="A355" t="s">
        <v>1259</v>
      </c>
      <c r="B355" t="s">
        <v>1735</v>
      </c>
      <c r="C355" t="s">
        <v>1736</v>
      </c>
      <c r="D355" t="s">
        <v>1736</v>
      </c>
      <c r="H355" t="s">
        <v>20</v>
      </c>
      <c r="I355" t="s">
        <v>21</v>
      </c>
      <c r="J355" t="s">
        <v>1737</v>
      </c>
      <c r="K355" t="s">
        <v>3558</v>
      </c>
      <c r="L355" t="s">
        <v>3551</v>
      </c>
      <c r="M355">
        <v>3</v>
      </c>
      <c r="N355" t="s">
        <v>1738</v>
      </c>
      <c r="O355" t="str">
        <f>IF(C355="","",_xlfn.XLOOKUP(C355,'[1]Comercial Clientes 2024'!$C$2:$C$347,'[1]Comercial Clientes 2024'!$M$2:$M$347))</f>
        <v>7 | No Viable</v>
      </c>
      <c r="P355" t="str">
        <f>IF(C355="","",_xlfn.XLOOKUP(C355,'[1]Comercial Clientes 2024'!$C$2:$C$347,'[1]Comercial Clientes 2024'!$L$2:$L$347))</f>
        <v>×</v>
      </c>
      <c r="Q355" t="b">
        <f t="shared" si="20"/>
        <v>0</v>
      </c>
      <c r="R355" t="b">
        <f t="shared" si="21"/>
        <v>0</v>
      </c>
      <c r="S355" t="str">
        <f t="shared" si="22"/>
        <v>×</v>
      </c>
      <c r="T355" t="str">
        <f t="shared" si="23"/>
        <v>×</v>
      </c>
    </row>
    <row r="356" spans="1:20" x14ac:dyDescent="0.25">
      <c r="A356" t="s">
        <v>1259</v>
      </c>
      <c r="B356" t="s">
        <v>1739</v>
      </c>
      <c r="C356" t="s">
        <v>1740</v>
      </c>
      <c r="D356" t="s">
        <v>1740</v>
      </c>
      <c r="H356" t="s">
        <v>20</v>
      </c>
      <c r="I356" t="s">
        <v>21</v>
      </c>
      <c r="J356" t="s">
        <v>1741</v>
      </c>
      <c r="K356" t="s">
        <v>3557</v>
      </c>
      <c r="L356" t="s">
        <v>3550</v>
      </c>
      <c r="M356">
        <v>3</v>
      </c>
      <c r="N356" t="s">
        <v>1742</v>
      </c>
      <c r="O356" t="str">
        <f>IF(C356="","",_xlfn.XLOOKUP(C356,'[1]Comercial Clientes 2024'!$C$2:$C$347,'[1]Comercial Clientes 2024'!$M$2:$M$347))</f>
        <v>6 | No Avanzó</v>
      </c>
      <c r="P356" t="str">
        <f>IF(C356="","",_xlfn.XLOOKUP(C356,'[1]Comercial Clientes 2024'!$C$2:$C$347,'[1]Comercial Clientes 2024'!$L$2:$L$347))</f>
        <v>▼</v>
      </c>
      <c r="Q356" t="b">
        <f t="shared" si="20"/>
        <v>0</v>
      </c>
      <c r="R356" t="b">
        <f t="shared" si="21"/>
        <v>0</v>
      </c>
      <c r="S356" t="str">
        <f t="shared" si="22"/>
        <v>▼</v>
      </c>
      <c r="T356" t="str">
        <f t="shared" si="23"/>
        <v>▼</v>
      </c>
    </row>
    <row r="357" spans="1:20" x14ac:dyDescent="0.25">
      <c r="A357" t="s">
        <v>1259</v>
      </c>
      <c r="B357" t="s">
        <v>1743</v>
      </c>
      <c r="C357" t="s">
        <v>1744</v>
      </c>
      <c r="D357" t="s">
        <v>1744</v>
      </c>
      <c r="H357" t="s">
        <v>20</v>
      </c>
      <c r="I357" t="s">
        <v>21</v>
      </c>
      <c r="J357" t="s">
        <v>1745</v>
      </c>
      <c r="K357" t="s">
        <v>23</v>
      </c>
      <c r="L357" t="s">
        <v>24</v>
      </c>
      <c r="M357">
        <v>3</v>
      </c>
      <c r="N357" t="s">
        <v>1746</v>
      </c>
      <c r="O357" t="e">
        <f>IF(C357="","",_xlfn.XLOOKUP(C357,'[1]Comercial Clientes 2024'!$C$2:$C$347,'[1]Comercial Clientes 2024'!$M$2:$M$347))</f>
        <v>#N/A</v>
      </c>
      <c r="P357" t="e">
        <f>IF(C357="","",_xlfn.XLOOKUP(C357,'[1]Comercial Clientes 2024'!$C$2:$C$347,'[1]Comercial Clientes 2024'!$L$2:$L$347))</f>
        <v>#N/A</v>
      </c>
      <c r="Q357" t="b">
        <f t="shared" si="20"/>
        <v>1</v>
      </c>
      <c r="R357" t="e">
        <f t="shared" si="21"/>
        <v>#N/A</v>
      </c>
      <c r="S357" t="e">
        <f t="shared" si="22"/>
        <v>#N/A</v>
      </c>
      <c r="T357" t="str">
        <f t="shared" si="23"/>
        <v>⊕</v>
      </c>
    </row>
    <row r="358" spans="1:20" x14ac:dyDescent="0.25">
      <c r="A358" t="s">
        <v>1259</v>
      </c>
      <c r="B358" t="s">
        <v>1747</v>
      </c>
      <c r="C358" t="s">
        <v>1744</v>
      </c>
      <c r="D358" t="s">
        <v>1744</v>
      </c>
      <c r="E358" t="s">
        <v>1748</v>
      </c>
      <c r="H358" t="s">
        <v>20</v>
      </c>
      <c r="I358" t="s">
        <v>21</v>
      </c>
      <c r="J358" t="s">
        <v>1745</v>
      </c>
      <c r="K358" t="s">
        <v>23</v>
      </c>
      <c r="L358" t="s">
        <v>24</v>
      </c>
      <c r="M358">
        <v>3</v>
      </c>
      <c r="N358" t="s">
        <v>1749</v>
      </c>
      <c r="O358" t="e">
        <f>IF(C358="","",_xlfn.XLOOKUP(C358,'[1]Comercial Clientes 2024'!$C$2:$C$347,'[1]Comercial Clientes 2024'!$M$2:$M$347))</f>
        <v>#N/A</v>
      </c>
      <c r="P358" t="e">
        <f>IF(C358="","",_xlfn.XLOOKUP(C358,'[1]Comercial Clientes 2024'!$C$2:$C$347,'[1]Comercial Clientes 2024'!$L$2:$L$347))</f>
        <v>#N/A</v>
      </c>
      <c r="Q358" t="b">
        <f t="shared" si="20"/>
        <v>1</v>
      </c>
      <c r="R358" t="e">
        <f t="shared" si="21"/>
        <v>#N/A</v>
      </c>
      <c r="S358" t="e">
        <f t="shared" si="22"/>
        <v>#N/A</v>
      </c>
      <c r="T358" t="str">
        <f t="shared" si="23"/>
        <v>⊕</v>
      </c>
    </row>
    <row r="359" spans="1:20" x14ac:dyDescent="0.25">
      <c r="A359" t="s">
        <v>1259</v>
      </c>
      <c r="B359" t="s">
        <v>1750</v>
      </c>
      <c r="C359" t="s">
        <v>1751</v>
      </c>
      <c r="D359" t="s">
        <v>1751</v>
      </c>
      <c r="E359" t="s">
        <v>1752</v>
      </c>
      <c r="H359" t="s">
        <v>20</v>
      </c>
      <c r="I359" t="s">
        <v>21</v>
      </c>
      <c r="J359" t="s">
        <v>35</v>
      </c>
      <c r="K359" t="s">
        <v>1753</v>
      </c>
      <c r="L359" t="s">
        <v>1754</v>
      </c>
      <c r="M359">
        <v>3</v>
      </c>
      <c r="N359" t="s">
        <v>1755</v>
      </c>
      <c r="O359" t="e">
        <f>IF(C359="","",_xlfn.XLOOKUP(C359,'[1]Comercial Clientes 2024'!$C$2:$C$347,'[1]Comercial Clientes 2024'!$M$2:$M$347))</f>
        <v>#N/A</v>
      </c>
      <c r="P359" t="e">
        <f>IF(C359="","",_xlfn.XLOOKUP(C359,'[1]Comercial Clientes 2024'!$C$2:$C$347,'[1]Comercial Clientes 2024'!$L$2:$L$347))</f>
        <v>#N/A</v>
      </c>
      <c r="Q359" t="b">
        <f t="shared" si="20"/>
        <v>1</v>
      </c>
      <c r="R359" t="e">
        <f t="shared" si="21"/>
        <v>#N/A</v>
      </c>
      <c r="S359" t="e">
        <f t="shared" si="22"/>
        <v>#N/A</v>
      </c>
      <c r="T359" t="str">
        <f t="shared" si="23"/>
        <v>▓</v>
      </c>
    </row>
    <row r="360" spans="1:20" x14ac:dyDescent="0.25">
      <c r="A360" t="s">
        <v>1259</v>
      </c>
      <c r="B360" t="s">
        <v>1756</v>
      </c>
      <c r="C360" t="s">
        <v>35</v>
      </c>
      <c r="D360" t="s">
        <v>35</v>
      </c>
      <c r="E360" t="s">
        <v>1752</v>
      </c>
      <c r="H360" t="s">
        <v>20</v>
      </c>
      <c r="I360" t="s">
        <v>21</v>
      </c>
      <c r="J360" t="s">
        <v>1757</v>
      </c>
      <c r="K360" t="s">
        <v>1753</v>
      </c>
      <c r="L360" t="s">
        <v>1754</v>
      </c>
      <c r="M360">
        <v>3</v>
      </c>
      <c r="N360" t="s">
        <v>1758</v>
      </c>
      <c r="O360" t="e">
        <f>IF(C360="","",_xlfn.XLOOKUP(C360,'[1]Comercial Clientes 2024'!$C$2:$C$347,'[1]Comercial Clientes 2024'!$M$2:$M$347))</f>
        <v>#N/A</v>
      </c>
      <c r="P360" t="e">
        <f>IF(C360="","",_xlfn.XLOOKUP(C360,'[1]Comercial Clientes 2024'!$C$2:$C$347,'[1]Comercial Clientes 2024'!$L$2:$L$347))</f>
        <v>#N/A</v>
      </c>
      <c r="Q360" t="b">
        <f t="shared" si="20"/>
        <v>1</v>
      </c>
      <c r="R360" t="e">
        <f t="shared" si="21"/>
        <v>#N/A</v>
      </c>
      <c r="S360" t="e">
        <f t="shared" si="22"/>
        <v>#N/A</v>
      </c>
      <c r="T360" t="str">
        <f t="shared" si="23"/>
        <v>▓</v>
      </c>
    </row>
    <row r="361" spans="1:20" x14ac:dyDescent="0.25">
      <c r="A361" t="s">
        <v>1259</v>
      </c>
      <c r="B361" t="s">
        <v>1759</v>
      </c>
      <c r="C361" t="s">
        <v>1760</v>
      </c>
      <c r="D361" t="s">
        <v>1760</v>
      </c>
      <c r="H361" t="s">
        <v>20</v>
      </c>
      <c r="I361" t="s">
        <v>21</v>
      </c>
      <c r="J361" t="s">
        <v>1761</v>
      </c>
      <c r="K361" t="s">
        <v>23</v>
      </c>
      <c r="L361" t="s">
        <v>24</v>
      </c>
      <c r="M361">
        <v>3</v>
      </c>
      <c r="N361" t="s">
        <v>1762</v>
      </c>
      <c r="O361" t="e">
        <f>IF(C361="","",_xlfn.XLOOKUP(C361,'[1]Comercial Clientes 2024'!$C$2:$C$347,'[1]Comercial Clientes 2024'!$M$2:$M$347))</f>
        <v>#N/A</v>
      </c>
      <c r="P361" t="e">
        <f>IF(C361="","",_xlfn.XLOOKUP(C361,'[1]Comercial Clientes 2024'!$C$2:$C$347,'[1]Comercial Clientes 2024'!$L$2:$L$347))</f>
        <v>#N/A</v>
      </c>
      <c r="Q361" t="b">
        <f t="shared" si="20"/>
        <v>1</v>
      </c>
      <c r="R361" t="e">
        <f t="shared" si="21"/>
        <v>#N/A</v>
      </c>
      <c r="S361" t="e">
        <f t="shared" si="22"/>
        <v>#N/A</v>
      </c>
      <c r="T361" t="str">
        <f t="shared" si="23"/>
        <v>⊕</v>
      </c>
    </row>
    <row r="362" spans="1:20" x14ac:dyDescent="0.25">
      <c r="A362" t="s">
        <v>1259</v>
      </c>
      <c r="B362" t="s">
        <v>1763</v>
      </c>
      <c r="C362" t="s">
        <v>1764</v>
      </c>
      <c r="D362" t="s">
        <v>1764</v>
      </c>
      <c r="E362" t="s">
        <v>1765</v>
      </c>
      <c r="H362" t="s">
        <v>20</v>
      </c>
      <c r="I362" t="s">
        <v>21</v>
      </c>
      <c r="J362" t="s">
        <v>1766</v>
      </c>
      <c r="K362" t="s">
        <v>3557</v>
      </c>
      <c r="L362" t="s">
        <v>3550</v>
      </c>
      <c r="M362">
        <v>3</v>
      </c>
      <c r="N362" t="s">
        <v>1767</v>
      </c>
      <c r="O362" t="str">
        <f>IF(C362="","",_xlfn.XLOOKUP(C362,'[1]Comercial Clientes 2024'!$C$2:$C$347,'[1]Comercial Clientes 2024'!$M$2:$M$347))</f>
        <v>6 | No Avanzó</v>
      </c>
      <c r="P362" t="str">
        <f>IF(C362="","",_xlfn.XLOOKUP(C362,'[1]Comercial Clientes 2024'!$C$2:$C$347,'[1]Comercial Clientes 2024'!$L$2:$L$347))</f>
        <v>▼</v>
      </c>
      <c r="Q362" t="b">
        <f t="shared" si="20"/>
        <v>0</v>
      </c>
      <c r="R362" t="b">
        <f t="shared" si="21"/>
        <v>0</v>
      </c>
      <c r="S362" t="str">
        <f t="shared" si="22"/>
        <v>▼</v>
      </c>
      <c r="T362" t="str">
        <f t="shared" si="23"/>
        <v>▼</v>
      </c>
    </row>
    <row r="363" spans="1:20" x14ac:dyDescent="0.25">
      <c r="A363" t="s">
        <v>1259</v>
      </c>
      <c r="B363" t="s">
        <v>1768</v>
      </c>
      <c r="C363" t="s">
        <v>1769</v>
      </c>
      <c r="D363" t="s">
        <v>1769</v>
      </c>
      <c r="E363" t="s">
        <v>1770</v>
      </c>
      <c r="H363" t="s">
        <v>20</v>
      </c>
      <c r="I363" t="s">
        <v>21</v>
      </c>
      <c r="J363" t="s">
        <v>1771</v>
      </c>
      <c r="K363" t="s">
        <v>23</v>
      </c>
      <c r="L363" t="s">
        <v>24</v>
      </c>
      <c r="M363">
        <v>3</v>
      </c>
      <c r="N363" t="s">
        <v>1772</v>
      </c>
      <c r="O363" t="e">
        <f>IF(C363="","",_xlfn.XLOOKUP(C363,'[1]Comercial Clientes 2024'!$C$2:$C$347,'[1]Comercial Clientes 2024'!$M$2:$M$347))</f>
        <v>#N/A</v>
      </c>
      <c r="P363" t="e">
        <f>IF(C363="","",_xlfn.XLOOKUP(C363,'[1]Comercial Clientes 2024'!$C$2:$C$347,'[1]Comercial Clientes 2024'!$L$2:$L$347))</f>
        <v>#N/A</v>
      </c>
      <c r="Q363" t="b">
        <f t="shared" si="20"/>
        <v>1</v>
      </c>
      <c r="R363" t="e">
        <f t="shared" si="21"/>
        <v>#N/A</v>
      </c>
      <c r="S363" t="e">
        <f t="shared" si="22"/>
        <v>#N/A</v>
      </c>
      <c r="T363" t="str">
        <f t="shared" si="23"/>
        <v>⊕</v>
      </c>
    </row>
    <row r="364" spans="1:20" x14ac:dyDescent="0.25">
      <c r="A364" t="s">
        <v>1259</v>
      </c>
      <c r="B364" t="s">
        <v>1773</v>
      </c>
      <c r="C364" t="s">
        <v>1774</v>
      </c>
      <c r="D364" t="s">
        <v>1774</v>
      </c>
      <c r="E364" t="s">
        <v>1770</v>
      </c>
      <c r="H364" t="s">
        <v>20</v>
      </c>
      <c r="I364" t="s">
        <v>21</v>
      </c>
      <c r="J364" t="s">
        <v>1775</v>
      </c>
      <c r="K364" t="s">
        <v>3562</v>
      </c>
      <c r="L364" t="s">
        <v>3555</v>
      </c>
      <c r="M364">
        <v>3</v>
      </c>
      <c r="N364" t="s">
        <v>1776</v>
      </c>
      <c r="O364" t="str">
        <f>IF(C364="","",_xlfn.XLOOKUP(C364,'[1]Comercial Clientes 2024'!$C$2:$C$347,'[1]Comercial Clientes 2024'!$M$2:$M$347))</f>
        <v>1 | Falta cotizar</v>
      </c>
      <c r="P364" t="str">
        <f>IF(C364="","",_xlfn.XLOOKUP(C364,'[1]Comercial Clientes 2024'!$C$2:$C$347,'[1]Comercial Clientes 2024'!$L$2:$L$347))</f>
        <v>◔</v>
      </c>
      <c r="Q364" t="b">
        <f t="shared" si="20"/>
        <v>0</v>
      </c>
      <c r="R364" t="b">
        <f t="shared" si="21"/>
        <v>0</v>
      </c>
      <c r="S364" t="str">
        <f t="shared" si="22"/>
        <v>◔</v>
      </c>
      <c r="T364" t="str">
        <f t="shared" si="23"/>
        <v>◔</v>
      </c>
    </row>
    <row r="365" spans="1:20" x14ac:dyDescent="0.25">
      <c r="A365" t="s">
        <v>1259</v>
      </c>
      <c r="B365" t="s">
        <v>1777</v>
      </c>
      <c r="C365" t="s">
        <v>1778</v>
      </c>
      <c r="D365" t="s">
        <v>1778</v>
      </c>
      <c r="E365" t="s">
        <v>1765</v>
      </c>
      <c r="H365" t="s">
        <v>20</v>
      </c>
      <c r="I365" t="s">
        <v>21</v>
      </c>
      <c r="J365" t="s">
        <v>1779</v>
      </c>
      <c r="K365" t="s">
        <v>23</v>
      </c>
      <c r="L365" t="s">
        <v>24</v>
      </c>
      <c r="M365">
        <v>3</v>
      </c>
      <c r="N365" t="s">
        <v>1780</v>
      </c>
      <c r="O365" t="e">
        <f>IF(C365="","",_xlfn.XLOOKUP(C365,'[1]Comercial Clientes 2024'!$C$2:$C$347,'[1]Comercial Clientes 2024'!$M$2:$M$347))</f>
        <v>#N/A</v>
      </c>
      <c r="P365" t="e">
        <f>IF(C365="","",_xlfn.XLOOKUP(C365,'[1]Comercial Clientes 2024'!$C$2:$C$347,'[1]Comercial Clientes 2024'!$L$2:$L$347))</f>
        <v>#N/A</v>
      </c>
      <c r="Q365" t="b">
        <f t="shared" si="20"/>
        <v>1</v>
      </c>
      <c r="R365" t="e">
        <f t="shared" si="21"/>
        <v>#N/A</v>
      </c>
      <c r="S365" t="e">
        <f t="shared" si="22"/>
        <v>#N/A</v>
      </c>
      <c r="T365" t="str">
        <f t="shared" si="23"/>
        <v>⊕</v>
      </c>
    </row>
    <row r="366" spans="1:20" x14ac:dyDescent="0.25">
      <c r="A366" t="s">
        <v>1259</v>
      </c>
      <c r="B366" t="s">
        <v>1781</v>
      </c>
      <c r="C366" t="s">
        <v>1782</v>
      </c>
      <c r="D366" t="s">
        <v>1782</v>
      </c>
      <c r="E366" t="s">
        <v>1770</v>
      </c>
      <c r="H366" t="s">
        <v>20</v>
      </c>
      <c r="I366" t="s">
        <v>21</v>
      </c>
      <c r="J366" t="s">
        <v>1783</v>
      </c>
      <c r="K366" t="s">
        <v>3562</v>
      </c>
      <c r="L366" t="s">
        <v>3555</v>
      </c>
      <c r="M366">
        <v>3</v>
      </c>
      <c r="N366" t="s">
        <v>1784</v>
      </c>
      <c r="O366" t="str">
        <f>IF(C366="","",_xlfn.XLOOKUP(C366,'[1]Comercial Clientes 2024'!$C$2:$C$347,'[1]Comercial Clientes 2024'!$M$2:$M$347))</f>
        <v>1 | Falta cotizar</v>
      </c>
      <c r="P366" t="str">
        <f>IF(C366="","",_xlfn.XLOOKUP(C366,'[1]Comercial Clientes 2024'!$C$2:$C$347,'[1]Comercial Clientes 2024'!$L$2:$L$347))</f>
        <v>◔</v>
      </c>
      <c r="Q366" t="b">
        <f t="shared" si="20"/>
        <v>0</v>
      </c>
      <c r="R366" t="b">
        <f t="shared" si="21"/>
        <v>0</v>
      </c>
      <c r="S366" t="str">
        <f t="shared" si="22"/>
        <v>◔</v>
      </c>
      <c r="T366" t="str">
        <f t="shared" si="23"/>
        <v>◔</v>
      </c>
    </row>
    <row r="367" spans="1:20" x14ac:dyDescent="0.25">
      <c r="A367" t="s">
        <v>1259</v>
      </c>
      <c r="B367" t="s">
        <v>1785</v>
      </c>
      <c r="C367" t="s">
        <v>1786</v>
      </c>
      <c r="D367" t="s">
        <v>1786</v>
      </c>
      <c r="E367" t="s">
        <v>1770</v>
      </c>
      <c r="H367" t="s">
        <v>20</v>
      </c>
      <c r="I367" t="s">
        <v>21</v>
      </c>
      <c r="J367" t="s">
        <v>1787</v>
      </c>
      <c r="K367" t="s">
        <v>3562</v>
      </c>
      <c r="L367" t="s">
        <v>3555</v>
      </c>
      <c r="M367">
        <v>3</v>
      </c>
      <c r="N367" t="s">
        <v>1788</v>
      </c>
      <c r="O367" t="str">
        <f>IF(C367="","",_xlfn.XLOOKUP(C367,'[1]Comercial Clientes 2024'!$C$2:$C$347,'[1]Comercial Clientes 2024'!$M$2:$M$347))</f>
        <v>1 | Falta cotizar</v>
      </c>
      <c r="P367" t="str">
        <f>IF(C367="","",_xlfn.XLOOKUP(C367,'[1]Comercial Clientes 2024'!$C$2:$C$347,'[1]Comercial Clientes 2024'!$L$2:$L$347))</f>
        <v>◔</v>
      </c>
      <c r="Q367" t="b">
        <f t="shared" si="20"/>
        <v>0</v>
      </c>
      <c r="R367" t="b">
        <f t="shared" si="21"/>
        <v>0</v>
      </c>
      <c r="S367" t="str">
        <f t="shared" si="22"/>
        <v>◔</v>
      </c>
      <c r="T367" t="str">
        <f t="shared" si="23"/>
        <v>◔</v>
      </c>
    </row>
    <row r="368" spans="1:20" x14ac:dyDescent="0.25">
      <c r="A368" t="s">
        <v>1259</v>
      </c>
      <c r="B368" t="s">
        <v>1789</v>
      </c>
      <c r="C368" t="s">
        <v>1790</v>
      </c>
      <c r="D368" t="s">
        <v>1790</v>
      </c>
      <c r="E368" t="s">
        <v>1791</v>
      </c>
      <c r="H368" t="s">
        <v>20</v>
      </c>
      <c r="I368" t="s">
        <v>21</v>
      </c>
      <c r="J368" t="s">
        <v>1792</v>
      </c>
      <c r="K368" t="s">
        <v>3560</v>
      </c>
      <c r="L368" t="s">
        <v>3553</v>
      </c>
      <c r="M368">
        <v>3</v>
      </c>
      <c r="N368" t="s">
        <v>1793</v>
      </c>
      <c r="O368" t="str">
        <f>IF(C368="","",_xlfn.XLOOKUP(C368,'[1]Comercial Clientes 2024'!$C$2:$C$347,'[1]Comercial Clientes 2024'!$M$2:$M$347))</f>
        <v>2 | Cotizado</v>
      </c>
      <c r="P368" t="str">
        <f>IF(C368="","",_xlfn.XLOOKUP(C368,'[1]Comercial Clientes 2024'!$C$2:$C$347,'[1]Comercial Clientes 2024'!$L$2:$L$347))</f>
        <v>◑</v>
      </c>
      <c r="Q368" t="b">
        <f t="shared" si="20"/>
        <v>0</v>
      </c>
      <c r="R368" t="b">
        <f t="shared" si="21"/>
        <v>0</v>
      </c>
      <c r="S368" t="str">
        <f t="shared" si="22"/>
        <v>◑</v>
      </c>
      <c r="T368" t="str">
        <f t="shared" si="23"/>
        <v>◑</v>
      </c>
    </row>
    <row r="369" spans="1:20" x14ac:dyDescent="0.25">
      <c r="A369" t="s">
        <v>1259</v>
      </c>
      <c r="B369" t="s">
        <v>1794</v>
      </c>
      <c r="C369" t="s">
        <v>1795</v>
      </c>
      <c r="D369" t="s">
        <v>1795</v>
      </c>
      <c r="E369" t="s">
        <v>1752</v>
      </c>
      <c r="H369" t="s">
        <v>20</v>
      </c>
      <c r="I369" t="s">
        <v>21</v>
      </c>
      <c r="J369" t="s">
        <v>1796</v>
      </c>
      <c r="K369" t="s">
        <v>1753</v>
      </c>
      <c r="L369" t="s">
        <v>1754</v>
      </c>
      <c r="M369">
        <v>3</v>
      </c>
      <c r="N369" t="s">
        <v>1797</v>
      </c>
      <c r="O369" t="e">
        <f>IF(C369="","",_xlfn.XLOOKUP(C369,'[1]Comercial Clientes 2024'!$C$2:$C$347,'[1]Comercial Clientes 2024'!$M$2:$M$347))</f>
        <v>#N/A</v>
      </c>
      <c r="P369" t="e">
        <f>IF(C369="","",_xlfn.XLOOKUP(C369,'[1]Comercial Clientes 2024'!$C$2:$C$347,'[1]Comercial Clientes 2024'!$L$2:$L$347))</f>
        <v>#N/A</v>
      </c>
      <c r="Q369" t="b">
        <f t="shared" si="20"/>
        <v>1</v>
      </c>
      <c r="R369" t="e">
        <f t="shared" si="21"/>
        <v>#N/A</v>
      </c>
      <c r="S369" t="e">
        <f t="shared" si="22"/>
        <v>#N/A</v>
      </c>
      <c r="T369" t="str">
        <f t="shared" si="23"/>
        <v>▓</v>
      </c>
    </row>
    <row r="370" spans="1:20" x14ac:dyDescent="0.25">
      <c r="A370" t="s">
        <v>1259</v>
      </c>
      <c r="B370" t="s">
        <v>1798</v>
      </c>
      <c r="C370" t="s">
        <v>1799</v>
      </c>
      <c r="D370" t="s">
        <v>1799</v>
      </c>
      <c r="E370" t="s">
        <v>1800</v>
      </c>
      <c r="H370" t="s">
        <v>20</v>
      </c>
      <c r="I370" t="s">
        <v>21</v>
      </c>
      <c r="J370" t="s">
        <v>1801</v>
      </c>
      <c r="K370" t="s">
        <v>23</v>
      </c>
      <c r="L370" t="s">
        <v>3556</v>
      </c>
      <c r="M370">
        <v>3</v>
      </c>
      <c r="N370" t="s">
        <v>1802</v>
      </c>
      <c r="O370" t="str">
        <f>IF(C370="","",_xlfn.XLOOKUP(C370,'[1]Comercial Clientes 2024'!$C$2:$C$347,'[1]Comercial Clientes 2024'!$M$2:$M$347))</f>
        <v>0 | Esperando datos</v>
      </c>
      <c r="P370" t="str">
        <f>IF(C370="","",_xlfn.XLOOKUP(C370,'[1]Comercial Clientes 2024'!$C$2:$C$347,'[1]Comercial Clientes 2024'!$L$2:$L$347))</f>
        <v>⊕</v>
      </c>
      <c r="Q370" t="b">
        <f t="shared" si="20"/>
        <v>0</v>
      </c>
      <c r="R370" t="b">
        <f t="shared" si="21"/>
        <v>0</v>
      </c>
      <c r="S370" t="str">
        <f t="shared" si="22"/>
        <v>⊕</v>
      </c>
      <c r="T370" t="str">
        <f t="shared" si="23"/>
        <v>⊕</v>
      </c>
    </row>
    <row r="371" spans="1:20" x14ac:dyDescent="0.25">
      <c r="A371" t="s">
        <v>1259</v>
      </c>
      <c r="B371" t="s">
        <v>1803</v>
      </c>
      <c r="C371" t="s">
        <v>1804</v>
      </c>
      <c r="D371" t="s">
        <v>1804</v>
      </c>
      <c r="E371" t="s">
        <v>1805</v>
      </c>
      <c r="H371" t="s">
        <v>20</v>
      </c>
      <c r="I371" t="s">
        <v>21</v>
      </c>
      <c r="J371" t="s">
        <v>1806</v>
      </c>
      <c r="K371" t="s">
        <v>3557</v>
      </c>
      <c r="L371" t="s">
        <v>3550</v>
      </c>
      <c r="M371">
        <v>3</v>
      </c>
      <c r="N371" t="s">
        <v>1807</v>
      </c>
      <c r="O371" t="str">
        <f>IF(C371="","",_xlfn.XLOOKUP(C371,'[1]Comercial Clientes 2024'!$C$2:$C$347,'[1]Comercial Clientes 2024'!$M$2:$M$347))</f>
        <v>6 | No Avanzó</v>
      </c>
      <c r="P371" t="str">
        <f>IF(C371="","",_xlfn.XLOOKUP(C371,'[1]Comercial Clientes 2024'!$C$2:$C$347,'[1]Comercial Clientes 2024'!$L$2:$L$347))</f>
        <v>▼</v>
      </c>
      <c r="Q371" t="b">
        <f t="shared" si="20"/>
        <v>0</v>
      </c>
      <c r="R371" t="b">
        <f t="shared" si="21"/>
        <v>0</v>
      </c>
      <c r="S371" t="str">
        <f t="shared" si="22"/>
        <v>▼</v>
      </c>
      <c r="T371" t="str">
        <f t="shared" si="23"/>
        <v>▼</v>
      </c>
    </row>
    <row r="372" spans="1:20" x14ac:dyDescent="0.25">
      <c r="A372" t="s">
        <v>1259</v>
      </c>
      <c r="B372" t="s">
        <v>1808</v>
      </c>
      <c r="C372" t="s">
        <v>1809</v>
      </c>
      <c r="D372" t="s">
        <v>1809</v>
      </c>
      <c r="E372" t="s">
        <v>1800</v>
      </c>
      <c r="H372" t="s">
        <v>20</v>
      </c>
      <c r="I372" t="s">
        <v>21</v>
      </c>
      <c r="J372" t="s">
        <v>1810</v>
      </c>
      <c r="K372" t="s">
        <v>3557</v>
      </c>
      <c r="L372" t="s">
        <v>3550</v>
      </c>
      <c r="M372">
        <v>3</v>
      </c>
      <c r="N372" t="s">
        <v>1811</v>
      </c>
      <c r="O372" t="str">
        <f>IF(C372="","",_xlfn.XLOOKUP(C372,'[1]Comercial Clientes 2024'!$C$2:$C$347,'[1]Comercial Clientes 2024'!$M$2:$M$347))</f>
        <v>6 | No Avanzó</v>
      </c>
      <c r="P372" t="str">
        <f>IF(C372="","",_xlfn.XLOOKUP(C372,'[1]Comercial Clientes 2024'!$C$2:$C$347,'[1]Comercial Clientes 2024'!$L$2:$L$347))</f>
        <v>▼</v>
      </c>
      <c r="Q372" t="b">
        <f t="shared" si="20"/>
        <v>0</v>
      </c>
      <c r="R372" t="b">
        <f t="shared" si="21"/>
        <v>0</v>
      </c>
      <c r="S372" t="str">
        <f t="shared" si="22"/>
        <v>▼</v>
      </c>
      <c r="T372" t="str">
        <f t="shared" si="23"/>
        <v>▼</v>
      </c>
    </row>
    <row r="373" spans="1:20" x14ac:dyDescent="0.25">
      <c r="A373" t="s">
        <v>1259</v>
      </c>
      <c r="B373" t="s">
        <v>1812</v>
      </c>
      <c r="C373" t="s">
        <v>1672</v>
      </c>
      <c r="D373" t="s">
        <v>1672</v>
      </c>
      <c r="E373" t="s">
        <v>1752</v>
      </c>
      <c r="H373" t="s">
        <v>20</v>
      </c>
      <c r="I373" t="s">
        <v>21</v>
      </c>
      <c r="J373" t="s">
        <v>1813</v>
      </c>
      <c r="K373" t="s">
        <v>1753</v>
      </c>
      <c r="L373" t="s">
        <v>1754</v>
      </c>
      <c r="M373">
        <v>3</v>
      </c>
      <c r="N373" t="s">
        <v>1814</v>
      </c>
      <c r="O373" t="e">
        <f>IF(C373="","",_xlfn.XLOOKUP(C373,'[1]Comercial Clientes 2024'!$C$2:$C$347,'[1]Comercial Clientes 2024'!$M$2:$M$347))</f>
        <v>#N/A</v>
      </c>
      <c r="P373" t="e">
        <f>IF(C373="","",_xlfn.XLOOKUP(C373,'[1]Comercial Clientes 2024'!$C$2:$C$347,'[1]Comercial Clientes 2024'!$L$2:$L$347))</f>
        <v>#N/A</v>
      </c>
      <c r="Q373" t="b">
        <f t="shared" si="20"/>
        <v>1</v>
      </c>
      <c r="R373" t="e">
        <f t="shared" si="21"/>
        <v>#N/A</v>
      </c>
      <c r="S373" t="e">
        <f t="shared" si="22"/>
        <v>#N/A</v>
      </c>
      <c r="T373" t="str">
        <f t="shared" si="23"/>
        <v>▓</v>
      </c>
    </row>
    <row r="374" spans="1:20" x14ac:dyDescent="0.25">
      <c r="A374" t="s">
        <v>1259</v>
      </c>
      <c r="B374" t="s">
        <v>1815</v>
      </c>
      <c r="C374" t="s">
        <v>1816</v>
      </c>
      <c r="D374" t="s">
        <v>1816</v>
      </c>
      <c r="E374" t="s">
        <v>1817</v>
      </c>
      <c r="H374" t="s">
        <v>20</v>
      </c>
      <c r="I374" t="s">
        <v>21</v>
      </c>
      <c r="J374" t="s">
        <v>1818</v>
      </c>
      <c r="K374" t="s">
        <v>3558</v>
      </c>
      <c r="L374" t="s">
        <v>3551</v>
      </c>
      <c r="M374">
        <v>3</v>
      </c>
      <c r="N374" t="s">
        <v>1819</v>
      </c>
      <c r="O374" t="str">
        <f>IF(C374="","",_xlfn.XLOOKUP(C374,'[1]Comercial Clientes 2024'!$C$2:$C$347,'[1]Comercial Clientes 2024'!$M$2:$M$347))</f>
        <v>7 | No Viable</v>
      </c>
      <c r="P374" t="str">
        <f>IF(C374="","",_xlfn.XLOOKUP(C374,'[1]Comercial Clientes 2024'!$C$2:$C$347,'[1]Comercial Clientes 2024'!$L$2:$L$347))</f>
        <v>×</v>
      </c>
      <c r="Q374" t="b">
        <f t="shared" si="20"/>
        <v>0</v>
      </c>
      <c r="R374" t="b">
        <f t="shared" si="21"/>
        <v>0</v>
      </c>
      <c r="S374" t="str">
        <f t="shared" si="22"/>
        <v>×</v>
      </c>
      <c r="T374" t="str">
        <f t="shared" si="23"/>
        <v>×</v>
      </c>
    </row>
    <row r="375" spans="1:20" x14ac:dyDescent="0.25">
      <c r="A375" t="s">
        <v>1259</v>
      </c>
      <c r="B375" t="s">
        <v>1820</v>
      </c>
      <c r="C375" t="s">
        <v>1821</v>
      </c>
      <c r="D375" t="s">
        <v>1821</v>
      </c>
      <c r="E375" t="s">
        <v>1817</v>
      </c>
      <c r="H375" t="s">
        <v>20</v>
      </c>
      <c r="I375" t="s">
        <v>21</v>
      </c>
      <c r="J375" t="s">
        <v>1822</v>
      </c>
      <c r="K375" t="s">
        <v>3560</v>
      </c>
      <c r="L375" t="s">
        <v>3553</v>
      </c>
      <c r="M375">
        <v>3</v>
      </c>
      <c r="N375" t="s">
        <v>1823</v>
      </c>
      <c r="O375" t="str">
        <f>IF(C375="","",_xlfn.XLOOKUP(C375,'[1]Comercial Clientes 2024'!$C$2:$C$347,'[1]Comercial Clientes 2024'!$M$2:$M$347))</f>
        <v>2 | Cotizado</v>
      </c>
      <c r="P375" t="str">
        <f>IF(C375="","",_xlfn.XLOOKUP(C375,'[1]Comercial Clientes 2024'!$C$2:$C$347,'[1]Comercial Clientes 2024'!$L$2:$L$347))</f>
        <v>◑</v>
      </c>
      <c r="Q375" t="b">
        <f t="shared" si="20"/>
        <v>0</v>
      </c>
      <c r="R375" t="b">
        <f t="shared" si="21"/>
        <v>0</v>
      </c>
      <c r="S375" t="str">
        <f t="shared" si="22"/>
        <v>◑</v>
      </c>
      <c r="T375" t="str">
        <f t="shared" si="23"/>
        <v>◑</v>
      </c>
    </row>
    <row r="376" spans="1:20" x14ac:dyDescent="0.25">
      <c r="A376" t="s">
        <v>1259</v>
      </c>
      <c r="B376" t="s">
        <v>1824</v>
      </c>
      <c r="C376" t="s">
        <v>1825</v>
      </c>
      <c r="D376" t="s">
        <v>1825</v>
      </c>
      <c r="E376" t="s">
        <v>1752</v>
      </c>
      <c r="H376" t="s">
        <v>20</v>
      </c>
      <c r="I376" t="s">
        <v>21</v>
      </c>
      <c r="J376" t="s">
        <v>1826</v>
      </c>
      <c r="K376" t="s">
        <v>1753</v>
      </c>
      <c r="L376" t="s">
        <v>1754</v>
      </c>
      <c r="M376">
        <v>3</v>
      </c>
      <c r="N376" t="s">
        <v>1827</v>
      </c>
      <c r="O376" t="e">
        <f>IF(C376="","",_xlfn.XLOOKUP(C376,'[1]Comercial Clientes 2024'!$C$2:$C$347,'[1]Comercial Clientes 2024'!$M$2:$M$347))</f>
        <v>#N/A</v>
      </c>
      <c r="P376" t="e">
        <f>IF(C376="","",_xlfn.XLOOKUP(C376,'[1]Comercial Clientes 2024'!$C$2:$C$347,'[1]Comercial Clientes 2024'!$L$2:$L$347))</f>
        <v>#N/A</v>
      </c>
      <c r="Q376" t="b">
        <f t="shared" si="20"/>
        <v>1</v>
      </c>
      <c r="R376" t="e">
        <f t="shared" si="21"/>
        <v>#N/A</v>
      </c>
      <c r="S376" t="e">
        <f t="shared" si="22"/>
        <v>#N/A</v>
      </c>
      <c r="T376" t="str">
        <f t="shared" si="23"/>
        <v>▓</v>
      </c>
    </row>
    <row r="377" spans="1:20" x14ac:dyDescent="0.25">
      <c r="A377" t="s">
        <v>1259</v>
      </c>
      <c r="B377" t="s">
        <v>1828</v>
      </c>
      <c r="C377" t="s">
        <v>1829</v>
      </c>
      <c r="D377" t="s">
        <v>1829</v>
      </c>
      <c r="E377" t="s">
        <v>1752</v>
      </c>
      <c r="H377" t="s">
        <v>20</v>
      </c>
      <c r="I377" t="s">
        <v>21</v>
      </c>
      <c r="J377" t="s">
        <v>1830</v>
      </c>
      <c r="K377" t="s">
        <v>1753</v>
      </c>
      <c r="L377" t="s">
        <v>1754</v>
      </c>
      <c r="M377">
        <v>3</v>
      </c>
      <c r="N377" t="s">
        <v>1831</v>
      </c>
      <c r="O377" t="e">
        <f>IF(C377="","",_xlfn.XLOOKUP(C377,'[1]Comercial Clientes 2024'!$C$2:$C$347,'[1]Comercial Clientes 2024'!$M$2:$M$347))</f>
        <v>#N/A</v>
      </c>
      <c r="P377" t="e">
        <f>IF(C377="","",_xlfn.XLOOKUP(C377,'[1]Comercial Clientes 2024'!$C$2:$C$347,'[1]Comercial Clientes 2024'!$L$2:$L$347))</f>
        <v>#N/A</v>
      </c>
      <c r="Q377" t="b">
        <f t="shared" si="20"/>
        <v>1</v>
      </c>
      <c r="R377" t="e">
        <f t="shared" si="21"/>
        <v>#N/A</v>
      </c>
      <c r="S377" t="e">
        <f t="shared" si="22"/>
        <v>#N/A</v>
      </c>
      <c r="T377" t="str">
        <f t="shared" si="23"/>
        <v>▓</v>
      </c>
    </row>
    <row r="378" spans="1:20" x14ac:dyDescent="0.25">
      <c r="A378" t="s">
        <v>1259</v>
      </c>
      <c r="B378" t="s">
        <v>1832</v>
      </c>
      <c r="C378" t="s">
        <v>1833</v>
      </c>
      <c r="D378" t="s">
        <v>1833</v>
      </c>
      <c r="E378" t="s">
        <v>1752</v>
      </c>
      <c r="H378" t="s">
        <v>20</v>
      </c>
      <c r="I378" t="s">
        <v>21</v>
      </c>
      <c r="J378" t="s">
        <v>1834</v>
      </c>
      <c r="K378" t="s">
        <v>1753</v>
      </c>
      <c r="L378" t="s">
        <v>1754</v>
      </c>
      <c r="M378">
        <v>3</v>
      </c>
      <c r="N378" t="s">
        <v>1835</v>
      </c>
      <c r="O378" t="e">
        <f>IF(C378="","",_xlfn.XLOOKUP(C378,'[1]Comercial Clientes 2024'!$C$2:$C$347,'[1]Comercial Clientes 2024'!$M$2:$M$347))</f>
        <v>#N/A</v>
      </c>
      <c r="P378" t="e">
        <f>IF(C378="","",_xlfn.XLOOKUP(C378,'[1]Comercial Clientes 2024'!$C$2:$C$347,'[1]Comercial Clientes 2024'!$L$2:$L$347))</f>
        <v>#N/A</v>
      </c>
      <c r="Q378" t="b">
        <f t="shared" si="20"/>
        <v>1</v>
      </c>
      <c r="R378" t="e">
        <f t="shared" si="21"/>
        <v>#N/A</v>
      </c>
      <c r="S378" t="e">
        <f t="shared" si="22"/>
        <v>#N/A</v>
      </c>
      <c r="T378" t="str">
        <f t="shared" si="23"/>
        <v>▓</v>
      </c>
    </row>
    <row r="379" spans="1:20" x14ac:dyDescent="0.25">
      <c r="A379" t="s">
        <v>1259</v>
      </c>
      <c r="B379" t="s">
        <v>1836</v>
      </c>
      <c r="C379" t="s">
        <v>1837</v>
      </c>
      <c r="D379" t="s">
        <v>1837</v>
      </c>
      <c r="E379" t="s">
        <v>1817</v>
      </c>
      <c r="H379" t="s">
        <v>20</v>
      </c>
      <c r="I379" t="s">
        <v>21</v>
      </c>
      <c r="J379" t="s">
        <v>1838</v>
      </c>
      <c r="K379" t="s">
        <v>3560</v>
      </c>
      <c r="L379" t="s">
        <v>3553</v>
      </c>
      <c r="M379">
        <v>3</v>
      </c>
      <c r="N379" t="s">
        <v>1839</v>
      </c>
      <c r="O379" t="str">
        <f>IF(C379="","",_xlfn.XLOOKUP(C379,'[1]Comercial Clientes 2024'!$C$2:$C$347,'[1]Comercial Clientes 2024'!$M$2:$M$347))</f>
        <v>2 | Cotizado</v>
      </c>
      <c r="P379" t="str">
        <f>IF(C379="","",_xlfn.XLOOKUP(C379,'[1]Comercial Clientes 2024'!$C$2:$C$347,'[1]Comercial Clientes 2024'!$L$2:$L$347))</f>
        <v>◑</v>
      </c>
      <c r="Q379" t="b">
        <f t="shared" si="20"/>
        <v>0</v>
      </c>
      <c r="R379" t="b">
        <f t="shared" si="21"/>
        <v>0</v>
      </c>
      <c r="S379" t="str">
        <f t="shared" si="22"/>
        <v>◑</v>
      </c>
      <c r="T379" t="str">
        <f t="shared" si="23"/>
        <v>◑</v>
      </c>
    </row>
    <row r="380" spans="1:20" x14ac:dyDescent="0.25">
      <c r="A380" t="s">
        <v>1259</v>
      </c>
      <c r="B380" t="s">
        <v>1840</v>
      </c>
      <c r="C380" t="s">
        <v>35</v>
      </c>
      <c r="D380" t="s">
        <v>35</v>
      </c>
      <c r="E380" t="s">
        <v>1805</v>
      </c>
      <c r="H380" t="s">
        <v>20</v>
      </c>
      <c r="I380" t="s">
        <v>21</v>
      </c>
      <c r="J380" t="s">
        <v>35</v>
      </c>
      <c r="K380" t="s">
        <v>23</v>
      </c>
      <c r="L380" t="s">
        <v>24</v>
      </c>
      <c r="M380">
        <v>3</v>
      </c>
      <c r="N380" t="s">
        <v>1841</v>
      </c>
      <c r="O380" t="e">
        <f>IF(C380="","",_xlfn.XLOOKUP(C380,'[1]Comercial Clientes 2024'!$C$2:$C$347,'[1]Comercial Clientes 2024'!$M$2:$M$347))</f>
        <v>#N/A</v>
      </c>
      <c r="P380" t="e">
        <f>IF(C380="","",_xlfn.XLOOKUP(C380,'[1]Comercial Clientes 2024'!$C$2:$C$347,'[1]Comercial Clientes 2024'!$L$2:$L$347))</f>
        <v>#N/A</v>
      </c>
      <c r="Q380" t="b">
        <f t="shared" si="20"/>
        <v>1</v>
      </c>
      <c r="R380" t="e">
        <f t="shared" si="21"/>
        <v>#N/A</v>
      </c>
      <c r="S380" t="e">
        <f t="shared" si="22"/>
        <v>#N/A</v>
      </c>
      <c r="T380" t="str">
        <f t="shared" si="23"/>
        <v>⊕</v>
      </c>
    </row>
    <row r="381" spans="1:20" x14ac:dyDescent="0.25">
      <c r="A381" t="s">
        <v>1259</v>
      </c>
      <c r="B381" t="s">
        <v>1842</v>
      </c>
      <c r="C381" t="s">
        <v>1843</v>
      </c>
      <c r="D381" t="s">
        <v>1843</v>
      </c>
      <c r="E381" t="s">
        <v>1752</v>
      </c>
      <c r="H381" t="s">
        <v>20</v>
      </c>
      <c r="I381" t="s">
        <v>21</v>
      </c>
      <c r="J381" t="s">
        <v>1844</v>
      </c>
      <c r="K381" t="s">
        <v>1753</v>
      </c>
      <c r="L381" t="s">
        <v>1754</v>
      </c>
      <c r="M381">
        <v>3</v>
      </c>
      <c r="N381" t="s">
        <v>1845</v>
      </c>
      <c r="O381" t="e">
        <f>IF(C381="","",_xlfn.XLOOKUP(C381,'[1]Comercial Clientes 2024'!$C$2:$C$347,'[1]Comercial Clientes 2024'!$M$2:$M$347))</f>
        <v>#N/A</v>
      </c>
      <c r="P381" t="e">
        <f>IF(C381="","",_xlfn.XLOOKUP(C381,'[1]Comercial Clientes 2024'!$C$2:$C$347,'[1]Comercial Clientes 2024'!$L$2:$L$347))</f>
        <v>#N/A</v>
      </c>
      <c r="Q381" t="b">
        <f t="shared" si="20"/>
        <v>1</v>
      </c>
      <c r="R381" t="e">
        <f t="shared" si="21"/>
        <v>#N/A</v>
      </c>
      <c r="S381" t="e">
        <f t="shared" si="22"/>
        <v>#N/A</v>
      </c>
      <c r="T381" t="str">
        <f t="shared" si="23"/>
        <v>▓</v>
      </c>
    </row>
    <row r="382" spans="1:20" x14ac:dyDescent="0.25">
      <c r="A382" t="s">
        <v>1259</v>
      </c>
      <c r="B382" t="s">
        <v>1846</v>
      </c>
      <c r="C382" t="s">
        <v>1847</v>
      </c>
      <c r="D382" t="s">
        <v>1847</v>
      </c>
      <c r="E382" t="s">
        <v>1805</v>
      </c>
      <c r="H382" t="s">
        <v>20</v>
      </c>
      <c r="I382" t="s">
        <v>21</v>
      </c>
      <c r="J382" t="s">
        <v>1848</v>
      </c>
      <c r="K382" t="s">
        <v>3562</v>
      </c>
      <c r="L382" t="s">
        <v>3555</v>
      </c>
      <c r="M382">
        <v>3</v>
      </c>
      <c r="N382" t="s">
        <v>1849</v>
      </c>
      <c r="O382" t="str">
        <f>IF(C382="","",_xlfn.XLOOKUP(C382,'[1]Comercial Clientes 2024'!$C$2:$C$347,'[1]Comercial Clientes 2024'!$M$2:$M$347))</f>
        <v>1 | Falta cotizar</v>
      </c>
      <c r="P382" t="str">
        <f>IF(C382="","",_xlfn.XLOOKUP(C382,'[1]Comercial Clientes 2024'!$C$2:$C$347,'[1]Comercial Clientes 2024'!$L$2:$L$347))</f>
        <v>◔</v>
      </c>
      <c r="Q382" t="b">
        <f t="shared" si="20"/>
        <v>0</v>
      </c>
      <c r="R382" t="b">
        <f t="shared" si="21"/>
        <v>0</v>
      </c>
      <c r="S382" t="str">
        <f t="shared" si="22"/>
        <v>◔</v>
      </c>
      <c r="T382" t="str">
        <f t="shared" si="23"/>
        <v>◔</v>
      </c>
    </row>
    <row r="383" spans="1:20" x14ac:dyDescent="0.25">
      <c r="A383" t="s">
        <v>1259</v>
      </c>
      <c r="B383" t="s">
        <v>1850</v>
      </c>
      <c r="C383" t="s">
        <v>1851</v>
      </c>
      <c r="D383" t="s">
        <v>1851</v>
      </c>
      <c r="E383" t="s">
        <v>1800</v>
      </c>
      <c r="H383" t="s">
        <v>20</v>
      </c>
      <c r="I383" t="s">
        <v>21</v>
      </c>
      <c r="J383" t="s">
        <v>1852</v>
      </c>
      <c r="K383" t="s">
        <v>3562</v>
      </c>
      <c r="L383" t="s">
        <v>3555</v>
      </c>
      <c r="M383">
        <v>3</v>
      </c>
      <c r="N383" t="s">
        <v>1853</v>
      </c>
      <c r="O383" t="str">
        <f>IF(C383="","",_xlfn.XLOOKUP(C383,'[1]Comercial Clientes 2024'!$C$2:$C$347,'[1]Comercial Clientes 2024'!$M$2:$M$347))</f>
        <v>1 | Falta cotizar</v>
      </c>
      <c r="P383" t="str">
        <f>IF(C383="","",_xlfn.XLOOKUP(C383,'[1]Comercial Clientes 2024'!$C$2:$C$347,'[1]Comercial Clientes 2024'!$L$2:$L$347))</f>
        <v>◔</v>
      </c>
      <c r="Q383" t="b">
        <f t="shared" si="20"/>
        <v>0</v>
      </c>
      <c r="R383" t="b">
        <f t="shared" si="21"/>
        <v>0</v>
      </c>
      <c r="S383" t="str">
        <f t="shared" si="22"/>
        <v>◔</v>
      </c>
      <c r="T383" t="str">
        <f t="shared" si="23"/>
        <v>◔</v>
      </c>
    </row>
    <row r="384" spans="1:20" x14ac:dyDescent="0.25">
      <c r="A384" t="s">
        <v>1259</v>
      </c>
      <c r="B384" t="s">
        <v>1854</v>
      </c>
      <c r="C384" t="s">
        <v>1855</v>
      </c>
      <c r="D384" t="s">
        <v>1855</v>
      </c>
      <c r="E384" t="s">
        <v>1800</v>
      </c>
      <c r="H384" t="s">
        <v>20</v>
      </c>
      <c r="I384" t="s">
        <v>21</v>
      </c>
      <c r="J384" t="s">
        <v>1856</v>
      </c>
      <c r="K384" t="s">
        <v>23</v>
      </c>
      <c r="L384" t="s">
        <v>24</v>
      </c>
      <c r="M384">
        <v>3</v>
      </c>
      <c r="N384" t="s">
        <v>1857</v>
      </c>
      <c r="O384" t="e">
        <f>IF(C384="","",_xlfn.XLOOKUP(C384,'[1]Comercial Clientes 2024'!$C$2:$C$347,'[1]Comercial Clientes 2024'!$M$2:$M$347))</f>
        <v>#N/A</v>
      </c>
      <c r="P384" t="e">
        <f>IF(C384="","",_xlfn.XLOOKUP(C384,'[1]Comercial Clientes 2024'!$C$2:$C$347,'[1]Comercial Clientes 2024'!$L$2:$L$347))</f>
        <v>#N/A</v>
      </c>
      <c r="Q384" t="b">
        <f t="shared" si="20"/>
        <v>1</v>
      </c>
      <c r="R384" t="e">
        <f t="shared" si="21"/>
        <v>#N/A</v>
      </c>
      <c r="S384" t="e">
        <f t="shared" si="22"/>
        <v>#N/A</v>
      </c>
      <c r="T384" t="str">
        <f t="shared" si="23"/>
        <v>⊕</v>
      </c>
    </row>
    <row r="385" spans="1:20" x14ac:dyDescent="0.25">
      <c r="A385" t="s">
        <v>1259</v>
      </c>
      <c r="B385" t="s">
        <v>1858</v>
      </c>
      <c r="C385" t="s">
        <v>1859</v>
      </c>
      <c r="D385" t="s">
        <v>1859</v>
      </c>
      <c r="E385" t="s">
        <v>1805</v>
      </c>
      <c r="H385" t="s">
        <v>20</v>
      </c>
      <c r="I385" t="s">
        <v>21</v>
      </c>
      <c r="J385" t="s">
        <v>1860</v>
      </c>
      <c r="K385" t="s">
        <v>3562</v>
      </c>
      <c r="L385" t="s">
        <v>3555</v>
      </c>
      <c r="M385">
        <v>3</v>
      </c>
      <c r="N385" t="s">
        <v>1861</v>
      </c>
      <c r="O385" t="str">
        <f>IF(C385="","",_xlfn.XLOOKUP(C385,'[1]Comercial Clientes 2024'!$C$2:$C$347,'[1]Comercial Clientes 2024'!$M$2:$M$347))</f>
        <v>1 | Falta cotizar</v>
      </c>
      <c r="P385" t="str">
        <f>IF(C385="","",_xlfn.XLOOKUP(C385,'[1]Comercial Clientes 2024'!$C$2:$C$347,'[1]Comercial Clientes 2024'!$L$2:$L$347))</f>
        <v>◔</v>
      </c>
      <c r="Q385" t="b">
        <f t="shared" si="20"/>
        <v>0</v>
      </c>
      <c r="R385" t="b">
        <f t="shared" si="21"/>
        <v>0</v>
      </c>
      <c r="S385" t="str">
        <f t="shared" si="22"/>
        <v>◔</v>
      </c>
      <c r="T385" t="str">
        <f t="shared" si="23"/>
        <v>◔</v>
      </c>
    </row>
    <row r="386" spans="1:20" hidden="1" x14ac:dyDescent="0.25">
      <c r="A386" t="s">
        <v>1259</v>
      </c>
      <c r="B386" t="s">
        <v>1862</v>
      </c>
      <c r="D386" t="s">
        <v>1863</v>
      </c>
      <c r="G386" t="s">
        <v>1864</v>
      </c>
      <c r="H386" t="s">
        <v>20</v>
      </c>
      <c r="I386" t="s">
        <v>21</v>
      </c>
      <c r="K386" t="s">
        <v>23</v>
      </c>
      <c r="L386" t="s">
        <v>24</v>
      </c>
      <c r="M386">
        <v>4</v>
      </c>
      <c r="N386" t="s">
        <v>1865</v>
      </c>
      <c r="O386" t="str">
        <f>IF(C386="","",_xlfn.XLOOKUP(C386,'[1]Comercial Clientes 2024'!$C$2:$C$347,'[1]Comercial Clientes 2024'!$M$2:$M$347))</f>
        <v/>
      </c>
      <c r="P386" t="str">
        <f>IF(C386="","",_xlfn.XLOOKUP(C386,'[1]Comercial Clientes 2024'!$C$2:$C$347,'[1]Comercial Clientes 2024'!$L$2:$L$347))</f>
        <v/>
      </c>
      <c r="Q386" t="b">
        <f t="shared" si="20"/>
        <v>0</v>
      </c>
      <c r="R386" t="b">
        <f t="shared" si="21"/>
        <v>1</v>
      </c>
      <c r="S386" t="str">
        <f t="shared" si="22"/>
        <v>⊕</v>
      </c>
      <c r="T386" t="str">
        <f t="shared" si="23"/>
        <v>⊕</v>
      </c>
    </row>
    <row r="387" spans="1:20" hidden="1" x14ac:dyDescent="0.25">
      <c r="A387" t="s">
        <v>1259</v>
      </c>
      <c r="B387" t="s">
        <v>1866</v>
      </c>
      <c r="D387" t="s">
        <v>1867</v>
      </c>
      <c r="G387" t="s">
        <v>1864</v>
      </c>
      <c r="H387" t="s">
        <v>20</v>
      </c>
      <c r="I387" t="s">
        <v>21</v>
      </c>
      <c r="K387" t="s">
        <v>23</v>
      </c>
      <c r="L387" t="s">
        <v>24</v>
      </c>
      <c r="M387">
        <v>4</v>
      </c>
      <c r="N387" t="s">
        <v>1868</v>
      </c>
      <c r="O387" t="str">
        <f>IF(C387="","",_xlfn.XLOOKUP(C387,'[1]Comercial Clientes 2024'!$C$2:$C$347,'[1]Comercial Clientes 2024'!$M$2:$M$347))</f>
        <v/>
      </c>
      <c r="P387" t="str">
        <f>IF(C387="","",_xlfn.XLOOKUP(C387,'[1]Comercial Clientes 2024'!$C$2:$C$347,'[1]Comercial Clientes 2024'!$L$2:$L$347))</f>
        <v/>
      </c>
      <c r="Q387" t="b">
        <f t="shared" ref="Q387:Q450" si="24">ISERROR(P387)</f>
        <v>0</v>
      </c>
      <c r="R387" t="b">
        <f t="shared" ref="R387:R450" si="25">P387=""</f>
        <v>1</v>
      </c>
      <c r="S387" t="str">
        <f t="shared" ref="S387:S450" si="26">IF(OR(Q387=TRUE,R387=TRUE),K387,P387)</f>
        <v>⊕</v>
      </c>
      <c r="T387" t="str">
        <f t="shared" ref="T387:T450" si="27">IF(ISERROR(S387),K387,S387)</f>
        <v>⊕</v>
      </c>
    </row>
    <row r="388" spans="1:20" hidden="1" x14ac:dyDescent="0.25">
      <c r="A388" t="s">
        <v>1259</v>
      </c>
      <c r="B388" t="s">
        <v>1869</v>
      </c>
      <c r="D388" t="s">
        <v>1870</v>
      </c>
      <c r="G388" t="s">
        <v>1871</v>
      </c>
      <c r="H388" t="s">
        <v>20</v>
      </c>
      <c r="I388" t="s">
        <v>21</v>
      </c>
      <c r="K388" t="s">
        <v>23</v>
      </c>
      <c r="L388" t="s">
        <v>24</v>
      </c>
      <c r="M388">
        <v>4</v>
      </c>
      <c r="N388" t="s">
        <v>1872</v>
      </c>
      <c r="O388" t="str">
        <f>IF(C388="","",_xlfn.XLOOKUP(C388,'[1]Comercial Clientes 2024'!$C$2:$C$347,'[1]Comercial Clientes 2024'!$M$2:$M$347))</f>
        <v/>
      </c>
      <c r="P388" t="str">
        <f>IF(C388="","",_xlfn.XLOOKUP(C388,'[1]Comercial Clientes 2024'!$C$2:$C$347,'[1]Comercial Clientes 2024'!$L$2:$L$347))</f>
        <v/>
      </c>
      <c r="Q388" t="b">
        <f t="shared" si="24"/>
        <v>0</v>
      </c>
      <c r="R388" t="b">
        <f t="shared" si="25"/>
        <v>1</v>
      </c>
      <c r="S388" t="str">
        <f t="shared" si="26"/>
        <v>⊕</v>
      </c>
      <c r="T388" t="str">
        <f t="shared" si="27"/>
        <v>⊕</v>
      </c>
    </row>
    <row r="389" spans="1:20" hidden="1" x14ac:dyDescent="0.25">
      <c r="A389" t="s">
        <v>1259</v>
      </c>
      <c r="B389" t="s">
        <v>1873</v>
      </c>
      <c r="D389" t="s">
        <v>1874</v>
      </c>
      <c r="G389" t="s">
        <v>1875</v>
      </c>
      <c r="H389" t="s">
        <v>20</v>
      </c>
      <c r="I389" t="s">
        <v>21</v>
      </c>
      <c r="K389" t="s">
        <v>23</v>
      </c>
      <c r="L389" t="s">
        <v>24</v>
      </c>
      <c r="M389">
        <v>4</v>
      </c>
      <c r="N389" t="s">
        <v>1876</v>
      </c>
      <c r="O389" t="str">
        <f>IF(C389="","",_xlfn.XLOOKUP(C389,'[1]Comercial Clientes 2024'!$C$2:$C$347,'[1]Comercial Clientes 2024'!$M$2:$M$347))</f>
        <v/>
      </c>
      <c r="P389" t="str">
        <f>IF(C389="","",_xlfn.XLOOKUP(C389,'[1]Comercial Clientes 2024'!$C$2:$C$347,'[1]Comercial Clientes 2024'!$L$2:$L$347))</f>
        <v/>
      </c>
      <c r="Q389" t="b">
        <f t="shared" si="24"/>
        <v>0</v>
      </c>
      <c r="R389" t="b">
        <f t="shared" si="25"/>
        <v>1</v>
      </c>
      <c r="S389" t="str">
        <f t="shared" si="26"/>
        <v>⊕</v>
      </c>
      <c r="T389" t="str">
        <f t="shared" si="27"/>
        <v>⊕</v>
      </c>
    </row>
    <row r="390" spans="1:20" hidden="1" x14ac:dyDescent="0.25">
      <c r="A390" t="s">
        <v>1259</v>
      </c>
      <c r="B390" t="s">
        <v>1877</v>
      </c>
      <c r="D390" t="s">
        <v>1874</v>
      </c>
      <c r="G390" t="s">
        <v>1875</v>
      </c>
      <c r="H390" t="s">
        <v>20</v>
      </c>
      <c r="I390" t="s">
        <v>21</v>
      </c>
      <c r="K390" t="s">
        <v>23</v>
      </c>
      <c r="L390" t="s">
        <v>24</v>
      </c>
      <c r="M390">
        <v>4</v>
      </c>
      <c r="N390" t="s">
        <v>1878</v>
      </c>
      <c r="O390" t="str">
        <f>IF(C390="","",_xlfn.XLOOKUP(C390,'[1]Comercial Clientes 2024'!$C$2:$C$347,'[1]Comercial Clientes 2024'!$M$2:$M$347))</f>
        <v/>
      </c>
      <c r="P390" t="str">
        <f>IF(C390="","",_xlfn.XLOOKUP(C390,'[1]Comercial Clientes 2024'!$C$2:$C$347,'[1]Comercial Clientes 2024'!$L$2:$L$347))</f>
        <v/>
      </c>
      <c r="Q390" t="b">
        <f t="shared" si="24"/>
        <v>0</v>
      </c>
      <c r="R390" t="b">
        <f t="shared" si="25"/>
        <v>1</v>
      </c>
      <c r="S390" t="str">
        <f t="shared" si="26"/>
        <v>⊕</v>
      </c>
      <c r="T390" t="str">
        <f t="shared" si="27"/>
        <v>⊕</v>
      </c>
    </row>
    <row r="391" spans="1:20" hidden="1" x14ac:dyDescent="0.25">
      <c r="A391" t="s">
        <v>1259</v>
      </c>
      <c r="B391" t="s">
        <v>1879</v>
      </c>
      <c r="D391" t="s">
        <v>1880</v>
      </c>
      <c r="G391" t="s">
        <v>1881</v>
      </c>
      <c r="H391" t="s">
        <v>20</v>
      </c>
      <c r="I391" t="s">
        <v>21</v>
      </c>
      <c r="K391" t="s">
        <v>23</v>
      </c>
      <c r="L391" t="s">
        <v>24</v>
      </c>
      <c r="M391">
        <v>4</v>
      </c>
      <c r="N391" t="s">
        <v>1882</v>
      </c>
      <c r="O391" t="str">
        <f>IF(C391="","",_xlfn.XLOOKUP(C391,'[1]Comercial Clientes 2024'!$C$2:$C$347,'[1]Comercial Clientes 2024'!$M$2:$M$347))</f>
        <v/>
      </c>
      <c r="P391" t="str">
        <f>IF(C391="","",_xlfn.XLOOKUP(C391,'[1]Comercial Clientes 2024'!$C$2:$C$347,'[1]Comercial Clientes 2024'!$L$2:$L$347))</f>
        <v/>
      </c>
      <c r="Q391" t="b">
        <f t="shared" si="24"/>
        <v>0</v>
      </c>
      <c r="R391" t="b">
        <f t="shared" si="25"/>
        <v>1</v>
      </c>
      <c r="S391" t="str">
        <f t="shared" si="26"/>
        <v>⊕</v>
      </c>
      <c r="T391" t="str">
        <f t="shared" si="27"/>
        <v>⊕</v>
      </c>
    </row>
    <row r="392" spans="1:20" hidden="1" x14ac:dyDescent="0.25">
      <c r="A392" t="s">
        <v>1259</v>
      </c>
      <c r="B392" t="s">
        <v>1883</v>
      </c>
      <c r="D392" t="s">
        <v>1884</v>
      </c>
      <c r="G392" t="s">
        <v>1885</v>
      </c>
      <c r="H392" t="s">
        <v>20</v>
      </c>
      <c r="I392" t="s">
        <v>21</v>
      </c>
      <c r="K392" t="s">
        <v>23</v>
      </c>
      <c r="L392" t="s">
        <v>24</v>
      </c>
      <c r="M392">
        <v>4</v>
      </c>
      <c r="N392" t="s">
        <v>1886</v>
      </c>
      <c r="O392" t="str">
        <f>IF(C392="","",_xlfn.XLOOKUP(C392,'[1]Comercial Clientes 2024'!$C$2:$C$347,'[1]Comercial Clientes 2024'!$M$2:$M$347))</f>
        <v/>
      </c>
      <c r="P392" t="str">
        <f>IF(C392="","",_xlfn.XLOOKUP(C392,'[1]Comercial Clientes 2024'!$C$2:$C$347,'[1]Comercial Clientes 2024'!$L$2:$L$347))</f>
        <v/>
      </c>
      <c r="Q392" t="b">
        <f t="shared" si="24"/>
        <v>0</v>
      </c>
      <c r="R392" t="b">
        <f t="shared" si="25"/>
        <v>1</v>
      </c>
      <c r="S392" t="str">
        <f t="shared" si="26"/>
        <v>⊕</v>
      </c>
      <c r="T392" t="str">
        <f t="shared" si="27"/>
        <v>⊕</v>
      </c>
    </row>
    <row r="393" spans="1:20" hidden="1" x14ac:dyDescent="0.25">
      <c r="A393" t="s">
        <v>1259</v>
      </c>
      <c r="B393" t="s">
        <v>1887</v>
      </c>
      <c r="D393" t="s">
        <v>1888</v>
      </c>
      <c r="G393" t="s">
        <v>1889</v>
      </c>
      <c r="H393" t="s">
        <v>20</v>
      </c>
      <c r="I393" t="s">
        <v>21</v>
      </c>
      <c r="K393" t="s">
        <v>23</v>
      </c>
      <c r="L393" t="s">
        <v>24</v>
      </c>
      <c r="M393">
        <v>4</v>
      </c>
      <c r="N393" t="s">
        <v>1890</v>
      </c>
      <c r="O393" t="str">
        <f>IF(C393="","",_xlfn.XLOOKUP(C393,'[1]Comercial Clientes 2024'!$C$2:$C$347,'[1]Comercial Clientes 2024'!$M$2:$M$347))</f>
        <v/>
      </c>
      <c r="P393" t="str">
        <f>IF(C393="","",_xlfn.XLOOKUP(C393,'[1]Comercial Clientes 2024'!$C$2:$C$347,'[1]Comercial Clientes 2024'!$L$2:$L$347))</f>
        <v/>
      </c>
      <c r="Q393" t="b">
        <f t="shared" si="24"/>
        <v>0</v>
      </c>
      <c r="R393" t="b">
        <f t="shared" si="25"/>
        <v>1</v>
      </c>
      <c r="S393" t="str">
        <f t="shared" si="26"/>
        <v>⊕</v>
      </c>
      <c r="T393" t="str">
        <f t="shared" si="27"/>
        <v>⊕</v>
      </c>
    </row>
    <row r="394" spans="1:20" hidden="1" x14ac:dyDescent="0.25">
      <c r="A394" t="s">
        <v>1259</v>
      </c>
      <c r="B394" t="s">
        <v>1891</v>
      </c>
      <c r="D394" t="s">
        <v>1892</v>
      </c>
      <c r="G394" t="s">
        <v>1889</v>
      </c>
      <c r="H394" t="s">
        <v>20</v>
      </c>
      <c r="I394" t="s">
        <v>21</v>
      </c>
      <c r="K394" t="s">
        <v>23</v>
      </c>
      <c r="L394" t="s">
        <v>24</v>
      </c>
      <c r="M394">
        <v>4</v>
      </c>
      <c r="N394" t="s">
        <v>1893</v>
      </c>
      <c r="O394" t="str">
        <f>IF(C394="","",_xlfn.XLOOKUP(C394,'[1]Comercial Clientes 2024'!$C$2:$C$347,'[1]Comercial Clientes 2024'!$M$2:$M$347))</f>
        <v/>
      </c>
      <c r="P394" t="str">
        <f>IF(C394="","",_xlfn.XLOOKUP(C394,'[1]Comercial Clientes 2024'!$C$2:$C$347,'[1]Comercial Clientes 2024'!$L$2:$L$347))</f>
        <v/>
      </c>
      <c r="Q394" t="b">
        <f t="shared" si="24"/>
        <v>0</v>
      </c>
      <c r="R394" t="b">
        <f t="shared" si="25"/>
        <v>1</v>
      </c>
      <c r="S394" t="str">
        <f t="shared" si="26"/>
        <v>⊕</v>
      </c>
      <c r="T394" t="str">
        <f t="shared" si="27"/>
        <v>⊕</v>
      </c>
    </row>
    <row r="395" spans="1:20" hidden="1" x14ac:dyDescent="0.25">
      <c r="A395" t="s">
        <v>1259</v>
      </c>
      <c r="B395" t="s">
        <v>1894</v>
      </c>
      <c r="D395" t="s">
        <v>1895</v>
      </c>
      <c r="G395" t="s">
        <v>1896</v>
      </c>
      <c r="H395" t="s">
        <v>20</v>
      </c>
      <c r="I395" t="s">
        <v>21</v>
      </c>
      <c r="K395" t="s">
        <v>23</v>
      </c>
      <c r="L395" t="s">
        <v>24</v>
      </c>
      <c r="M395">
        <v>4</v>
      </c>
      <c r="N395" t="s">
        <v>1897</v>
      </c>
      <c r="O395" t="str">
        <f>IF(C395="","",_xlfn.XLOOKUP(C395,'[1]Comercial Clientes 2024'!$C$2:$C$347,'[1]Comercial Clientes 2024'!$M$2:$M$347))</f>
        <v/>
      </c>
      <c r="P395" t="str">
        <f>IF(C395="","",_xlfn.XLOOKUP(C395,'[1]Comercial Clientes 2024'!$C$2:$C$347,'[1]Comercial Clientes 2024'!$L$2:$L$347))</f>
        <v/>
      </c>
      <c r="Q395" t="b">
        <f t="shared" si="24"/>
        <v>0</v>
      </c>
      <c r="R395" t="b">
        <f t="shared" si="25"/>
        <v>1</v>
      </c>
      <c r="S395" t="str">
        <f t="shared" si="26"/>
        <v>⊕</v>
      </c>
      <c r="T395" t="str">
        <f t="shared" si="27"/>
        <v>⊕</v>
      </c>
    </row>
    <row r="396" spans="1:20" hidden="1" x14ac:dyDescent="0.25">
      <c r="A396" t="s">
        <v>1259</v>
      </c>
      <c r="B396" t="s">
        <v>1898</v>
      </c>
      <c r="D396" t="s">
        <v>1899</v>
      </c>
      <c r="G396" t="s">
        <v>1900</v>
      </c>
      <c r="H396" t="s">
        <v>20</v>
      </c>
      <c r="I396" t="s">
        <v>21</v>
      </c>
      <c r="K396" t="s">
        <v>23</v>
      </c>
      <c r="L396" t="s">
        <v>24</v>
      </c>
      <c r="M396">
        <v>4</v>
      </c>
      <c r="N396" t="s">
        <v>1901</v>
      </c>
      <c r="O396" t="str">
        <f>IF(C396="","",_xlfn.XLOOKUP(C396,'[1]Comercial Clientes 2024'!$C$2:$C$347,'[1]Comercial Clientes 2024'!$M$2:$M$347))</f>
        <v/>
      </c>
      <c r="P396" t="str">
        <f>IF(C396="","",_xlfn.XLOOKUP(C396,'[1]Comercial Clientes 2024'!$C$2:$C$347,'[1]Comercial Clientes 2024'!$L$2:$L$347))</f>
        <v/>
      </c>
      <c r="Q396" t="b">
        <f t="shared" si="24"/>
        <v>0</v>
      </c>
      <c r="R396" t="b">
        <f t="shared" si="25"/>
        <v>1</v>
      </c>
      <c r="S396" t="str">
        <f t="shared" si="26"/>
        <v>⊕</v>
      </c>
      <c r="T396" t="str">
        <f t="shared" si="27"/>
        <v>⊕</v>
      </c>
    </row>
    <row r="397" spans="1:20" hidden="1" x14ac:dyDescent="0.25">
      <c r="A397" t="s">
        <v>1259</v>
      </c>
      <c r="B397" t="s">
        <v>1902</v>
      </c>
      <c r="D397" t="s">
        <v>1903</v>
      </c>
      <c r="G397" t="s">
        <v>1904</v>
      </c>
      <c r="H397" t="s">
        <v>20</v>
      </c>
      <c r="I397" t="s">
        <v>21</v>
      </c>
      <c r="K397" t="s">
        <v>23</v>
      </c>
      <c r="L397" t="s">
        <v>24</v>
      </c>
      <c r="M397">
        <v>4</v>
      </c>
      <c r="N397" t="s">
        <v>1905</v>
      </c>
      <c r="O397" t="str">
        <f>IF(C397="","",_xlfn.XLOOKUP(C397,'[1]Comercial Clientes 2024'!$C$2:$C$347,'[1]Comercial Clientes 2024'!$M$2:$M$347))</f>
        <v/>
      </c>
      <c r="P397" t="str">
        <f>IF(C397="","",_xlfn.XLOOKUP(C397,'[1]Comercial Clientes 2024'!$C$2:$C$347,'[1]Comercial Clientes 2024'!$L$2:$L$347))</f>
        <v/>
      </c>
      <c r="Q397" t="b">
        <f t="shared" si="24"/>
        <v>0</v>
      </c>
      <c r="R397" t="b">
        <f t="shared" si="25"/>
        <v>1</v>
      </c>
      <c r="S397" t="str">
        <f t="shared" si="26"/>
        <v>⊕</v>
      </c>
      <c r="T397" t="str">
        <f t="shared" si="27"/>
        <v>⊕</v>
      </c>
    </row>
    <row r="398" spans="1:20" hidden="1" x14ac:dyDescent="0.25">
      <c r="A398" t="s">
        <v>1259</v>
      </c>
      <c r="B398" t="s">
        <v>1906</v>
      </c>
      <c r="D398" t="s">
        <v>1907</v>
      </c>
      <c r="G398" t="s">
        <v>1908</v>
      </c>
      <c r="H398" t="s">
        <v>20</v>
      </c>
      <c r="I398" t="s">
        <v>21</v>
      </c>
      <c r="K398" t="s">
        <v>23</v>
      </c>
      <c r="L398" t="s">
        <v>24</v>
      </c>
      <c r="M398">
        <v>4</v>
      </c>
      <c r="N398" t="s">
        <v>1909</v>
      </c>
      <c r="O398" t="str">
        <f>IF(C398="","",_xlfn.XLOOKUP(C398,'[1]Comercial Clientes 2024'!$C$2:$C$347,'[1]Comercial Clientes 2024'!$M$2:$M$347))</f>
        <v/>
      </c>
      <c r="P398" t="str">
        <f>IF(C398="","",_xlfn.XLOOKUP(C398,'[1]Comercial Clientes 2024'!$C$2:$C$347,'[1]Comercial Clientes 2024'!$L$2:$L$347))</f>
        <v/>
      </c>
      <c r="Q398" t="b">
        <f t="shared" si="24"/>
        <v>0</v>
      </c>
      <c r="R398" t="b">
        <f t="shared" si="25"/>
        <v>1</v>
      </c>
      <c r="S398" t="str">
        <f t="shared" si="26"/>
        <v>⊕</v>
      </c>
      <c r="T398" t="str">
        <f t="shared" si="27"/>
        <v>⊕</v>
      </c>
    </row>
    <row r="399" spans="1:20" hidden="1" x14ac:dyDescent="0.25">
      <c r="A399" t="s">
        <v>1259</v>
      </c>
      <c r="B399" t="s">
        <v>1910</v>
      </c>
      <c r="D399" t="s">
        <v>1911</v>
      </c>
      <c r="G399" t="s">
        <v>1912</v>
      </c>
      <c r="H399" t="s">
        <v>20</v>
      </c>
      <c r="I399" t="s">
        <v>21</v>
      </c>
      <c r="K399" t="s">
        <v>23</v>
      </c>
      <c r="L399" t="s">
        <v>24</v>
      </c>
      <c r="M399">
        <v>4</v>
      </c>
      <c r="N399" t="s">
        <v>1913</v>
      </c>
      <c r="O399" t="str">
        <f>IF(C399="","",_xlfn.XLOOKUP(C399,'[1]Comercial Clientes 2024'!$C$2:$C$347,'[1]Comercial Clientes 2024'!$M$2:$M$347))</f>
        <v/>
      </c>
      <c r="P399" t="str">
        <f>IF(C399="","",_xlfn.XLOOKUP(C399,'[1]Comercial Clientes 2024'!$C$2:$C$347,'[1]Comercial Clientes 2024'!$L$2:$L$347))</f>
        <v/>
      </c>
      <c r="Q399" t="b">
        <f t="shared" si="24"/>
        <v>0</v>
      </c>
      <c r="R399" t="b">
        <f t="shared" si="25"/>
        <v>1</v>
      </c>
      <c r="S399" t="str">
        <f t="shared" si="26"/>
        <v>⊕</v>
      </c>
      <c r="T399" t="str">
        <f t="shared" si="27"/>
        <v>⊕</v>
      </c>
    </row>
    <row r="400" spans="1:20" hidden="1" x14ac:dyDescent="0.25">
      <c r="A400" t="s">
        <v>1259</v>
      </c>
      <c r="B400" t="s">
        <v>1914</v>
      </c>
      <c r="D400" t="s">
        <v>1915</v>
      </c>
      <c r="G400" t="s">
        <v>1916</v>
      </c>
      <c r="H400" t="s">
        <v>20</v>
      </c>
      <c r="I400" t="s">
        <v>21</v>
      </c>
      <c r="K400" t="s">
        <v>23</v>
      </c>
      <c r="L400" t="s">
        <v>24</v>
      </c>
      <c r="M400">
        <v>4</v>
      </c>
      <c r="N400" t="s">
        <v>1917</v>
      </c>
      <c r="O400" t="str">
        <f>IF(C400="","",_xlfn.XLOOKUP(C400,'[1]Comercial Clientes 2024'!$C$2:$C$347,'[1]Comercial Clientes 2024'!$M$2:$M$347))</f>
        <v/>
      </c>
      <c r="P400" t="str">
        <f>IF(C400="","",_xlfn.XLOOKUP(C400,'[1]Comercial Clientes 2024'!$C$2:$C$347,'[1]Comercial Clientes 2024'!$L$2:$L$347))</f>
        <v/>
      </c>
      <c r="Q400" t="b">
        <f t="shared" si="24"/>
        <v>0</v>
      </c>
      <c r="R400" t="b">
        <f t="shared" si="25"/>
        <v>1</v>
      </c>
      <c r="S400" t="str">
        <f t="shared" si="26"/>
        <v>⊕</v>
      </c>
      <c r="T400" t="str">
        <f t="shared" si="27"/>
        <v>⊕</v>
      </c>
    </row>
    <row r="401" spans="1:20" hidden="1" x14ac:dyDescent="0.25">
      <c r="A401" t="s">
        <v>1259</v>
      </c>
      <c r="B401" t="s">
        <v>1918</v>
      </c>
      <c r="D401" t="s">
        <v>1919</v>
      </c>
      <c r="G401" t="s">
        <v>1920</v>
      </c>
      <c r="H401" t="s">
        <v>20</v>
      </c>
      <c r="I401" t="s">
        <v>21</v>
      </c>
      <c r="K401" t="s">
        <v>23</v>
      </c>
      <c r="L401" t="s">
        <v>24</v>
      </c>
      <c r="M401">
        <v>4</v>
      </c>
      <c r="N401" t="s">
        <v>1921</v>
      </c>
      <c r="O401" t="str">
        <f>IF(C401="","",_xlfn.XLOOKUP(C401,'[1]Comercial Clientes 2024'!$C$2:$C$347,'[1]Comercial Clientes 2024'!$M$2:$M$347))</f>
        <v/>
      </c>
      <c r="P401" t="str">
        <f>IF(C401="","",_xlfn.XLOOKUP(C401,'[1]Comercial Clientes 2024'!$C$2:$C$347,'[1]Comercial Clientes 2024'!$L$2:$L$347))</f>
        <v/>
      </c>
      <c r="Q401" t="b">
        <f t="shared" si="24"/>
        <v>0</v>
      </c>
      <c r="R401" t="b">
        <f t="shared" si="25"/>
        <v>1</v>
      </c>
      <c r="S401" t="str">
        <f t="shared" si="26"/>
        <v>⊕</v>
      </c>
      <c r="T401" t="str">
        <f t="shared" si="27"/>
        <v>⊕</v>
      </c>
    </row>
    <row r="402" spans="1:20" hidden="1" x14ac:dyDescent="0.25">
      <c r="A402" t="s">
        <v>1259</v>
      </c>
      <c r="B402" t="s">
        <v>1922</v>
      </c>
      <c r="D402" t="s">
        <v>1923</v>
      </c>
      <c r="G402" t="s">
        <v>1924</v>
      </c>
      <c r="H402" t="s">
        <v>20</v>
      </c>
      <c r="I402" t="s">
        <v>21</v>
      </c>
      <c r="K402" t="s">
        <v>23</v>
      </c>
      <c r="L402" t="s">
        <v>24</v>
      </c>
      <c r="M402">
        <v>4</v>
      </c>
      <c r="N402" t="s">
        <v>1925</v>
      </c>
      <c r="O402" t="str">
        <f>IF(C402="","",_xlfn.XLOOKUP(C402,'[1]Comercial Clientes 2024'!$C$2:$C$347,'[1]Comercial Clientes 2024'!$M$2:$M$347))</f>
        <v/>
      </c>
      <c r="P402" t="str">
        <f>IF(C402="","",_xlfn.XLOOKUP(C402,'[1]Comercial Clientes 2024'!$C$2:$C$347,'[1]Comercial Clientes 2024'!$L$2:$L$347))</f>
        <v/>
      </c>
      <c r="Q402" t="b">
        <f t="shared" si="24"/>
        <v>0</v>
      </c>
      <c r="R402" t="b">
        <f t="shared" si="25"/>
        <v>1</v>
      </c>
      <c r="S402" t="str">
        <f t="shared" si="26"/>
        <v>⊕</v>
      </c>
      <c r="T402" t="str">
        <f t="shared" si="27"/>
        <v>⊕</v>
      </c>
    </row>
    <row r="403" spans="1:20" hidden="1" x14ac:dyDescent="0.25">
      <c r="A403" t="s">
        <v>1259</v>
      </c>
      <c r="B403" t="s">
        <v>1926</v>
      </c>
      <c r="D403" t="s">
        <v>1927</v>
      </c>
      <c r="G403" t="s">
        <v>1928</v>
      </c>
      <c r="H403" t="s">
        <v>20</v>
      </c>
      <c r="I403" t="s">
        <v>21</v>
      </c>
      <c r="K403" t="s">
        <v>23</v>
      </c>
      <c r="L403" t="s">
        <v>24</v>
      </c>
      <c r="M403">
        <v>4</v>
      </c>
      <c r="N403" t="s">
        <v>1929</v>
      </c>
      <c r="O403" t="str">
        <f>IF(C403="","",_xlfn.XLOOKUP(C403,'[1]Comercial Clientes 2024'!$C$2:$C$347,'[1]Comercial Clientes 2024'!$M$2:$M$347))</f>
        <v/>
      </c>
      <c r="P403" t="str">
        <f>IF(C403="","",_xlfn.XLOOKUP(C403,'[1]Comercial Clientes 2024'!$C$2:$C$347,'[1]Comercial Clientes 2024'!$L$2:$L$347))</f>
        <v/>
      </c>
      <c r="Q403" t="b">
        <f t="shared" si="24"/>
        <v>0</v>
      </c>
      <c r="R403" t="b">
        <f t="shared" si="25"/>
        <v>1</v>
      </c>
      <c r="S403" t="str">
        <f t="shared" si="26"/>
        <v>⊕</v>
      </c>
      <c r="T403" t="str">
        <f t="shared" si="27"/>
        <v>⊕</v>
      </c>
    </row>
    <row r="404" spans="1:20" hidden="1" x14ac:dyDescent="0.25">
      <c r="A404" t="s">
        <v>1259</v>
      </c>
      <c r="B404" t="s">
        <v>1930</v>
      </c>
      <c r="D404" t="s">
        <v>1931</v>
      </c>
      <c r="G404" t="s">
        <v>1932</v>
      </c>
      <c r="H404" t="s">
        <v>20</v>
      </c>
      <c r="I404" t="s">
        <v>21</v>
      </c>
      <c r="K404" t="s">
        <v>23</v>
      </c>
      <c r="L404" t="s">
        <v>24</v>
      </c>
      <c r="M404">
        <v>4</v>
      </c>
      <c r="N404" t="s">
        <v>1933</v>
      </c>
      <c r="O404" t="str">
        <f>IF(C404="","",_xlfn.XLOOKUP(C404,'[1]Comercial Clientes 2024'!$C$2:$C$347,'[1]Comercial Clientes 2024'!$M$2:$M$347))</f>
        <v/>
      </c>
      <c r="P404" t="str">
        <f>IF(C404="","",_xlfn.XLOOKUP(C404,'[1]Comercial Clientes 2024'!$C$2:$C$347,'[1]Comercial Clientes 2024'!$L$2:$L$347))</f>
        <v/>
      </c>
      <c r="Q404" t="b">
        <f t="shared" si="24"/>
        <v>0</v>
      </c>
      <c r="R404" t="b">
        <f t="shared" si="25"/>
        <v>1</v>
      </c>
      <c r="S404" t="str">
        <f t="shared" si="26"/>
        <v>⊕</v>
      </c>
      <c r="T404" t="str">
        <f t="shared" si="27"/>
        <v>⊕</v>
      </c>
    </row>
    <row r="405" spans="1:20" hidden="1" x14ac:dyDescent="0.25">
      <c r="A405" t="s">
        <v>1259</v>
      </c>
      <c r="B405" t="s">
        <v>1934</v>
      </c>
      <c r="D405" t="s">
        <v>1935</v>
      </c>
      <c r="G405" t="s">
        <v>1936</v>
      </c>
      <c r="H405" t="s">
        <v>20</v>
      </c>
      <c r="I405" t="s">
        <v>21</v>
      </c>
      <c r="K405" t="s">
        <v>23</v>
      </c>
      <c r="L405" t="s">
        <v>24</v>
      </c>
      <c r="M405">
        <v>4</v>
      </c>
      <c r="N405" t="s">
        <v>1937</v>
      </c>
      <c r="O405" t="str">
        <f>IF(C405="","",_xlfn.XLOOKUP(C405,'[1]Comercial Clientes 2024'!$C$2:$C$347,'[1]Comercial Clientes 2024'!$M$2:$M$347))</f>
        <v/>
      </c>
      <c r="P405" t="str">
        <f>IF(C405="","",_xlfn.XLOOKUP(C405,'[1]Comercial Clientes 2024'!$C$2:$C$347,'[1]Comercial Clientes 2024'!$L$2:$L$347))</f>
        <v/>
      </c>
      <c r="Q405" t="b">
        <f t="shared" si="24"/>
        <v>0</v>
      </c>
      <c r="R405" t="b">
        <f t="shared" si="25"/>
        <v>1</v>
      </c>
      <c r="S405" t="str">
        <f t="shared" si="26"/>
        <v>⊕</v>
      </c>
      <c r="T405" t="str">
        <f t="shared" si="27"/>
        <v>⊕</v>
      </c>
    </row>
    <row r="406" spans="1:20" hidden="1" x14ac:dyDescent="0.25">
      <c r="A406" t="s">
        <v>1259</v>
      </c>
      <c r="B406" t="s">
        <v>1938</v>
      </c>
      <c r="D406" t="s">
        <v>1939</v>
      </c>
      <c r="G406" t="s">
        <v>1940</v>
      </c>
      <c r="H406" t="s">
        <v>20</v>
      </c>
      <c r="I406" t="s">
        <v>21</v>
      </c>
      <c r="K406" t="s">
        <v>23</v>
      </c>
      <c r="L406" t="s">
        <v>24</v>
      </c>
      <c r="M406">
        <v>4</v>
      </c>
      <c r="N406" t="s">
        <v>1941</v>
      </c>
      <c r="O406" t="str">
        <f>IF(C406="","",_xlfn.XLOOKUP(C406,'[1]Comercial Clientes 2024'!$C$2:$C$347,'[1]Comercial Clientes 2024'!$M$2:$M$347))</f>
        <v/>
      </c>
      <c r="P406" t="str">
        <f>IF(C406="","",_xlfn.XLOOKUP(C406,'[1]Comercial Clientes 2024'!$C$2:$C$347,'[1]Comercial Clientes 2024'!$L$2:$L$347))</f>
        <v/>
      </c>
      <c r="Q406" t="b">
        <f t="shared" si="24"/>
        <v>0</v>
      </c>
      <c r="R406" t="b">
        <f t="shared" si="25"/>
        <v>1</v>
      </c>
      <c r="S406" t="str">
        <f t="shared" si="26"/>
        <v>⊕</v>
      </c>
      <c r="T406" t="str">
        <f t="shared" si="27"/>
        <v>⊕</v>
      </c>
    </row>
    <row r="407" spans="1:20" hidden="1" x14ac:dyDescent="0.25">
      <c r="A407" t="s">
        <v>1259</v>
      </c>
      <c r="B407" t="s">
        <v>1942</v>
      </c>
      <c r="D407" t="s">
        <v>1943</v>
      </c>
      <c r="G407" t="s">
        <v>1944</v>
      </c>
      <c r="H407" t="s">
        <v>20</v>
      </c>
      <c r="I407" t="s">
        <v>21</v>
      </c>
      <c r="K407" t="s">
        <v>23</v>
      </c>
      <c r="L407" t="s">
        <v>24</v>
      </c>
      <c r="M407">
        <v>4</v>
      </c>
      <c r="N407" t="s">
        <v>1945</v>
      </c>
      <c r="O407" t="str">
        <f>IF(C407="","",_xlfn.XLOOKUP(C407,'[1]Comercial Clientes 2024'!$C$2:$C$347,'[1]Comercial Clientes 2024'!$M$2:$M$347))</f>
        <v/>
      </c>
      <c r="P407" t="str">
        <f>IF(C407="","",_xlfn.XLOOKUP(C407,'[1]Comercial Clientes 2024'!$C$2:$C$347,'[1]Comercial Clientes 2024'!$L$2:$L$347))</f>
        <v/>
      </c>
      <c r="Q407" t="b">
        <f t="shared" si="24"/>
        <v>0</v>
      </c>
      <c r="R407" t="b">
        <f t="shared" si="25"/>
        <v>1</v>
      </c>
      <c r="S407" t="str">
        <f t="shared" si="26"/>
        <v>⊕</v>
      </c>
      <c r="T407" t="str">
        <f t="shared" si="27"/>
        <v>⊕</v>
      </c>
    </row>
    <row r="408" spans="1:20" hidden="1" x14ac:dyDescent="0.25">
      <c r="A408" t="s">
        <v>1259</v>
      </c>
      <c r="B408" t="s">
        <v>1946</v>
      </c>
      <c r="D408" t="s">
        <v>1947</v>
      </c>
      <c r="G408" t="s">
        <v>1948</v>
      </c>
      <c r="H408" t="s">
        <v>20</v>
      </c>
      <c r="I408" t="s">
        <v>21</v>
      </c>
      <c r="K408" t="s">
        <v>23</v>
      </c>
      <c r="L408" t="s">
        <v>24</v>
      </c>
      <c r="M408">
        <v>4</v>
      </c>
      <c r="N408" t="s">
        <v>1949</v>
      </c>
      <c r="O408" t="str">
        <f>IF(C408="","",_xlfn.XLOOKUP(C408,'[1]Comercial Clientes 2024'!$C$2:$C$347,'[1]Comercial Clientes 2024'!$M$2:$M$347))</f>
        <v/>
      </c>
      <c r="P408" t="str">
        <f>IF(C408="","",_xlfn.XLOOKUP(C408,'[1]Comercial Clientes 2024'!$C$2:$C$347,'[1]Comercial Clientes 2024'!$L$2:$L$347))</f>
        <v/>
      </c>
      <c r="Q408" t="b">
        <f t="shared" si="24"/>
        <v>0</v>
      </c>
      <c r="R408" t="b">
        <f t="shared" si="25"/>
        <v>1</v>
      </c>
      <c r="S408" t="str">
        <f t="shared" si="26"/>
        <v>⊕</v>
      </c>
      <c r="T408" t="str">
        <f t="shared" si="27"/>
        <v>⊕</v>
      </c>
    </row>
    <row r="409" spans="1:20" hidden="1" x14ac:dyDescent="0.25">
      <c r="A409" t="s">
        <v>1259</v>
      </c>
      <c r="B409" t="s">
        <v>1950</v>
      </c>
      <c r="D409" t="s">
        <v>1951</v>
      </c>
      <c r="G409" t="s">
        <v>1952</v>
      </c>
      <c r="H409" t="s">
        <v>20</v>
      </c>
      <c r="I409" t="s">
        <v>21</v>
      </c>
      <c r="K409" t="s">
        <v>23</v>
      </c>
      <c r="L409" t="s">
        <v>24</v>
      </c>
      <c r="M409">
        <v>4</v>
      </c>
      <c r="N409" t="s">
        <v>1953</v>
      </c>
      <c r="O409" t="str">
        <f>IF(C409="","",_xlfn.XLOOKUP(C409,'[1]Comercial Clientes 2024'!$C$2:$C$347,'[1]Comercial Clientes 2024'!$M$2:$M$347))</f>
        <v/>
      </c>
      <c r="P409" t="str">
        <f>IF(C409="","",_xlfn.XLOOKUP(C409,'[1]Comercial Clientes 2024'!$C$2:$C$347,'[1]Comercial Clientes 2024'!$L$2:$L$347))</f>
        <v/>
      </c>
      <c r="Q409" t="b">
        <f t="shared" si="24"/>
        <v>0</v>
      </c>
      <c r="R409" t="b">
        <f t="shared" si="25"/>
        <v>1</v>
      </c>
      <c r="S409" t="str">
        <f t="shared" si="26"/>
        <v>⊕</v>
      </c>
      <c r="T409" t="str">
        <f t="shared" si="27"/>
        <v>⊕</v>
      </c>
    </row>
    <row r="410" spans="1:20" hidden="1" x14ac:dyDescent="0.25">
      <c r="A410" t="s">
        <v>1259</v>
      </c>
      <c r="B410" t="s">
        <v>1954</v>
      </c>
      <c r="D410" t="s">
        <v>1947</v>
      </c>
      <c r="G410" t="s">
        <v>1948</v>
      </c>
      <c r="H410" t="s">
        <v>20</v>
      </c>
      <c r="I410" t="s">
        <v>21</v>
      </c>
      <c r="K410" t="s">
        <v>23</v>
      </c>
      <c r="L410" t="s">
        <v>24</v>
      </c>
      <c r="M410">
        <v>4</v>
      </c>
      <c r="N410" t="s">
        <v>1955</v>
      </c>
      <c r="O410" t="str">
        <f>IF(C410="","",_xlfn.XLOOKUP(C410,'[1]Comercial Clientes 2024'!$C$2:$C$347,'[1]Comercial Clientes 2024'!$M$2:$M$347))</f>
        <v/>
      </c>
      <c r="P410" t="str">
        <f>IF(C410="","",_xlfn.XLOOKUP(C410,'[1]Comercial Clientes 2024'!$C$2:$C$347,'[1]Comercial Clientes 2024'!$L$2:$L$347))</f>
        <v/>
      </c>
      <c r="Q410" t="b">
        <f t="shared" si="24"/>
        <v>0</v>
      </c>
      <c r="R410" t="b">
        <f t="shared" si="25"/>
        <v>1</v>
      </c>
      <c r="S410" t="str">
        <f t="shared" si="26"/>
        <v>⊕</v>
      </c>
      <c r="T410" t="str">
        <f t="shared" si="27"/>
        <v>⊕</v>
      </c>
    </row>
    <row r="411" spans="1:20" hidden="1" x14ac:dyDescent="0.25">
      <c r="A411" t="s">
        <v>1259</v>
      </c>
      <c r="B411" t="s">
        <v>1956</v>
      </c>
      <c r="D411" t="s">
        <v>1947</v>
      </c>
      <c r="G411" t="s">
        <v>1948</v>
      </c>
      <c r="H411" t="s">
        <v>20</v>
      </c>
      <c r="I411" t="s">
        <v>21</v>
      </c>
      <c r="K411" t="s">
        <v>23</v>
      </c>
      <c r="L411" t="s">
        <v>24</v>
      </c>
      <c r="M411">
        <v>4</v>
      </c>
      <c r="N411" t="s">
        <v>1957</v>
      </c>
      <c r="O411" t="str">
        <f>IF(C411="","",_xlfn.XLOOKUP(C411,'[1]Comercial Clientes 2024'!$C$2:$C$347,'[1]Comercial Clientes 2024'!$M$2:$M$347))</f>
        <v/>
      </c>
      <c r="P411" t="str">
        <f>IF(C411="","",_xlfn.XLOOKUP(C411,'[1]Comercial Clientes 2024'!$C$2:$C$347,'[1]Comercial Clientes 2024'!$L$2:$L$347))</f>
        <v/>
      </c>
      <c r="Q411" t="b">
        <f t="shared" si="24"/>
        <v>0</v>
      </c>
      <c r="R411" t="b">
        <f t="shared" si="25"/>
        <v>1</v>
      </c>
      <c r="S411" t="str">
        <f t="shared" si="26"/>
        <v>⊕</v>
      </c>
      <c r="T411" t="str">
        <f t="shared" si="27"/>
        <v>⊕</v>
      </c>
    </row>
    <row r="412" spans="1:20" hidden="1" x14ac:dyDescent="0.25">
      <c r="A412" t="s">
        <v>1259</v>
      </c>
      <c r="B412" t="s">
        <v>1958</v>
      </c>
      <c r="D412" t="s">
        <v>1947</v>
      </c>
      <c r="G412" t="s">
        <v>1948</v>
      </c>
      <c r="H412" t="s">
        <v>20</v>
      </c>
      <c r="I412" t="s">
        <v>21</v>
      </c>
      <c r="K412" t="s">
        <v>23</v>
      </c>
      <c r="L412" t="s">
        <v>24</v>
      </c>
      <c r="M412">
        <v>4</v>
      </c>
      <c r="N412" t="s">
        <v>1959</v>
      </c>
      <c r="O412" t="str">
        <f>IF(C412="","",_xlfn.XLOOKUP(C412,'[1]Comercial Clientes 2024'!$C$2:$C$347,'[1]Comercial Clientes 2024'!$M$2:$M$347))</f>
        <v/>
      </c>
      <c r="P412" t="str">
        <f>IF(C412="","",_xlfn.XLOOKUP(C412,'[1]Comercial Clientes 2024'!$C$2:$C$347,'[1]Comercial Clientes 2024'!$L$2:$L$347))</f>
        <v/>
      </c>
      <c r="Q412" t="b">
        <f t="shared" si="24"/>
        <v>0</v>
      </c>
      <c r="R412" t="b">
        <f t="shared" si="25"/>
        <v>1</v>
      </c>
      <c r="S412" t="str">
        <f t="shared" si="26"/>
        <v>⊕</v>
      </c>
      <c r="T412" t="str">
        <f t="shared" si="27"/>
        <v>⊕</v>
      </c>
    </row>
    <row r="413" spans="1:20" hidden="1" x14ac:dyDescent="0.25">
      <c r="A413" t="s">
        <v>1259</v>
      </c>
      <c r="B413" t="s">
        <v>1960</v>
      </c>
      <c r="D413" t="s">
        <v>1961</v>
      </c>
      <c r="G413" t="s">
        <v>1962</v>
      </c>
      <c r="H413" t="s">
        <v>20</v>
      </c>
      <c r="I413" t="s">
        <v>21</v>
      </c>
      <c r="K413" t="s">
        <v>23</v>
      </c>
      <c r="L413" t="s">
        <v>24</v>
      </c>
      <c r="M413">
        <v>4</v>
      </c>
      <c r="N413" t="s">
        <v>1963</v>
      </c>
      <c r="O413" t="str">
        <f>IF(C413="","",_xlfn.XLOOKUP(C413,'[1]Comercial Clientes 2024'!$C$2:$C$347,'[1]Comercial Clientes 2024'!$M$2:$M$347))</f>
        <v/>
      </c>
      <c r="P413" t="str">
        <f>IF(C413="","",_xlfn.XLOOKUP(C413,'[1]Comercial Clientes 2024'!$C$2:$C$347,'[1]Comercial Clientes 2024'!$L$2:$L$347))</f>
        <v/>
      </c>
      <c r="Q413" t="b">
        <f t="shared" si="24"/>
        <v>0</v>
      </c>
      <c r="R413" t="b">
        <f t="shared" si="25"/>
        <v>1</v>
      </c>
      <c r="S413" t="str">
        <f t="shared" si="26"/>
        <v>⊕</v>
      </c>
      <c r="T413" t="str">
        <f t="shared" si="27"/>
        <v>⊕</v>
      </c>
    </row>
    <row r="414" spans="1:20" hidden="1" x14ac:dyDescent="0.25">
      <c r="A414" t="s">
        <v>1259</v>
      </c>
      <c r="B414" t="s">
        <v>1964</v>
      </c>
      <c r="D414" t="s">
        <v>1965</v>
      </c>
      <c r="G414" t="s">
        <v>1966</v>
      </c>
      <c r="H414" t="s">
        <v>20</v>
      </c>
      <c r="I414" t="s">
        <v>21</v>
      </c>
      <c r="K414" t="s">
        <v>23</v>
      </c>
      <c r="L414" t="s">
        <v>24</v>
      </c>
      <c r="M414">
        <v>4</v>
      </c>
      <c r="N414" t="s">
        <v>1967</v>
      </c>
      <c r="O414" t="str">
        <f>IF(C414="","",_xlfn.XLOOKUP(C414,'[1]Comercial Clientes 2024'!$C$2:$C$347,'[1]Comercial Clientes 2024'!$M$2:$M$347))</f>
        <v/>
      </c>
      <c r="P414" t="str">
        <f>IF(C414="","",_xlfn.XLOOKUP(C414,'[1]Comercial Clientes 2024'!$C$2:$C$347,'[1]Comercial Clientes 2024'!$L$2:$L$347))</f>
        <v/>
      </c>
      <c r="Q414" t="b">
        <f t="shared" si="24"/>
        <v>0</v>
      </c>
      <c r="R414" t="b">
        <f t="shared" si="25"/>
        <v>1</v>
      </c>
      <c r="S414" t="str">
        <f t="shared" si="26"/>
        <v>⊕</v>
      </c>
      <c r="T414" t="str">
        <f t="shared" si="27"/>
        <v>⊕</v>
      </c>
    </row>
    <row r="415" spans="1:20" hidden="1" x14ac:dyDescent="0.25">
      <c r="A415" t="s">
        <v>1259</v>
      </c>
      <c r="B415" t="s">
        <v>1968</v>
      </c>
      <c r="D415" t="s">
        <v>1969</v>
      </c>
      <c r="G415" t="s">
        <v>1970</v>
      </c>
      <c r="H415" t="s">
        <v>20</v>
      </c>
      <c r="I415" t="s">
        <v>21</v>
      </c>
      <c r="K415" t="s">
        <v>23</v>
      </c>
      <c r="L415" t="s">
        <v>24</v>
      </c>
      <c r="M415">
        <v>4</v>
      </c>
      <c r="N415" t="s">
        <v>1971</v>
      </c>
      <c r="O415" t="str">
        <f>IF(C415="","",_xlfn.XLOOKUP(C415,'[1]Comercial Clientes 2024'!$C$2:$C$347,'[1]Comercial Clientes 2024'!$M$2:$M$347))</f>
        <v/>
      </c>
      <c r="P415" t="str">
        <f>IF(C415="","",_xlfn.XLOOKUP(C415,'[1]Comercial Clientes 2024'!$C$2:$C$347,'[1]Comercial Clientes 2024'!$L$2:$L$347))</f>
        <v/>
      </c>
      <c r="Q415" t="b">
        <f t="shared" si="24"/>
        <v>0</v>
      </c>
      <c r="R415" t="b">
        <f t="shared" si="25"/>
        <v>1</v>
      </c>
      <c r="S415" t="str">
        <f t="shared" si="26"/>
        <v>⊕</v>
      </c>
      <c r="T415" t="str">
        <f t="shared" si="27"/>
        <v>⊕</v>
      </c>
    </row>
    <row r="416" spans="1:20" hidden="1" x14ac:dyDescent="0.25">
      <c r="A416" t="s">
        <v>1259</v>
      </c>
      <c r="B416" t="s">
        <v>1972</v>
      </c>
      <c r="D416" t="s">
        <v>1973</v>
      </c>
      <c r="G416" t="s">
        <v>1974</v>
      </c>
      <c r="H416" t="s">
        <v>20</v>
      </c>
      <c r="I416" t="s">
        <v>21</v>
      </c>
      <c r="K416" t="s">
        <v>23</v>
      </c>
      <c r="L416" t="s">
        <v>24</v>
      </c>
      <c r="M416">
        <v>4</v>
      </c>
      <c r="N416" t="s">
        <v>1975</v>
      </c>
      <c r="O416" t="str">
        <f>IF(C416="","",_xlfn.XLOOKUP(C416,'[1]Comercial Clientes 2024'!$C$2:$C$347,'[1]Comercial Clientes 2024'!$M$2:$M$347))</f>
        <v/>
      </c>
      <c r="P416" t="str">
        <f>IF(C416="","",_xlfn.XLOOKUP(C416,'[1]Comercial Clientes 2024'!$C$2:$C$347,'[1]Comercial Clientes 2024'!$L$2:$L$347))</f>
        <v/>
      </c>
      <c r="Q416" t="b">
        <f t="shared" si="24"/>
        <v>0</v>
      </c>
      <c r="R416" t="b">
        <f t="shared" si="25"/>
        <v>1</v>
      </c>
      <c r="S416" t="str">
        <f t="shared" si="26"/>
        <v>⊕</v>
      </c>
      <c r="T416" t="str">
        <f t="shared" si="27"/>
        <v>⊕</v>
      </c>
    </row>
    <row r="417" spans="1:20" hidden="1" x14ac:dyDescent="0.25">
      <c r="A417" t="s">
        <v>1259</v>
      </c>
      <c r="B417" t="s">
        <v>1976</v>
      </c>
      <c r="D417" t="s">
        <v>1977</v>
      </c>
      <c r="G417" t="s">
        <v>1978</v>
      </c>
      <c r="H417" t="s">
        <v>20</v>
      </c>
      <c r="I417" t="s">
        <v>21</v>
      </c>
      <c r="K417" t="s">
        <v>23</v>
      </c>
      <c r="L417" t="s">
        <v>24</v>
      </c>
      <c r="M417">
        <v>4</v>
      </c>
      <c r="N417" t="s">
        <v>1979</v>
      </c>
      <c r="O417" t="str">
        <f>IF(C417="","",_xlfn.XLOOKUP(C417,'[1]Comercial Clientes 2024'!$C$2:$C$347,'[1]Comercial Clientes 2024'!$M$2:$M$347))</f>
        <v/>
      </c>
      <c r="P417" t="str">
        <f>IF(C417="","",_xlfn.XLOOKUP(C417,'[1]Comercial Clientes 2024'!$C$2:$C$347,'[1]Comercial Clientes 2024'!$L$2:$L$347))</f>
        <v/>
      </c>
      <c r="Q417" t="b">
        <f t="shared" si="24"/>
        <v>0</v>
      </c>
      <c r="R417" t="b">
        <f t="shared" si="25"/>
        <v>1</v>
      </c>
      <c r="S417" t="str">
        <f t="shared" si="26"/>
        <v>⊕</v>
      </c>
      <c r="T417" t="str">
        <f t="shared" si="27"/>
        <v>⊕</v>
      </c>
    </row>
    <row r="418" spans="1:20" hidden="1" x14ac:dyDescent="0.25">
      <c r="A418" t="s">
        <v>1259</v>
      </c>
      <c r="B418" t="s">
        <v>1980</v>
      </c>
      <c r="D418" t="s">
        <v>1981</v>
      </c>
      <c r="G418" t="s">
        <v>1982</v>
      </c>
      <c r="H418" t="s">
        <v>20</v>
      </c>
      <c r="I418" t="s">
        <v>21</v>
      </c>
      <c r="K418" t="s">
        <v>23</v>
      </c>
      <c r="L418" t="s">
        <v>24</v>
      </c>
      <c r="M418">
        <v>4</v>
      </c>
      <c r="N418" t="s">
        <v>1983</v>
      </c>
      <c r="O418" t="str">
        <f>IF(C418="","",_xlfn.XLOOKUP(C418,'[1]Comercial Clientes 2024'!$C$2:$C$347,'[1]Comercial Clientes 2024'!$M$2:$M$347))</f>
        <v/>
      </c>
      <c r="P418" t="str">
        <f>IF(C418="","",_xlfn.XLOOKUP(C418,'[1]Comercial Clientes 2024'!$C$2:$C$347,'[1]Comercial Clientes 2024'!$L$2:$L$347))</f>
        <v/>
      </c>
      <c r="Q418" t="b">
        <f t="shared" si="24"/>
        <v>0</v>
      </c>
      <c r="R418" t="b">
        <f t="shared" si="25"/>
        <v>1</v>
      </c>
      <c r="S418" t="str">
        <f t="shared" si="26"/>
        <v>⊕</v>
      </c>
      <c r="T418" t="str">
        <f t="shared" si="27"/>
        <v>⊕</v>
      </c>
    </row>
    <row r="419" spans="1:20" hidden="1" x14ac:dyDescent="0.25">
      <c r="A419" t="s">
        <v>1259</v>
      </c>
      <c r="B419" t="s">
        <v>1984</v>
      </c>
      <c r="D419" t="s">
        <v>1985</v>
      </c>
      <c r="G419" t="s">
        <v>1986</v>
      </c>
      <c r="H419" t="s">
        <v>20</v>
      </c>
      <c r="I419" t="s">
        <v>21</v>
      </c>
      <c r="K419" t="s">
        <v>23</v>
      </c>
      <c r="L419" t="s">
        <v>24</v>
      </c>
      <c r="M419">
        <v>4</v>
      </c>
      <c r="N419" t="s">
        <v>1987</v>
      </c>
      <c r="O419" t="str">
        <f>IF(C419="","",_xlfn.XLOOKUP(C419,'[1]Comercial Clientes 2024'!$C$2:$C$347,'[1]Comercial Clientes 2024'!$M$2:$M$347))</f>
        <v/>
      </c>
      <c r="P419" t="str">
        <f>IF(C419="","",_xlfn.XLOOKUP(C419,'[1]Comercial Clientes 2024'!$C$2:$C$347,'[1]Comercial Clientes 2024'!$L$2:$L$347))</f>
        <v/>
      </c>
      <c r="Q419" t="b">
        <f t="shared" si="24"/>
        <v>0</v>
      </c>
      <c r="R419" t="b">
        <f t="shared" si="25"/>
        <v>1</v>
      </c>
      <c r="S419" t="str">
        <f t="shared" si="26"/>
        <v>⊕</v>
      </c>
      <c r="T419" t="str">
        <f t="shared" si="27"/>
        <v>⊕</v>
      </c>
    </row>
    <row r="420" spans="1:20" hidden="1" x14ac:dyDescent="0.25">
      <c r="A420" t="s">
        <v>1259</v>
      </c>
      <c r="B420" t="s">
        <v>1988</v>
      </c>
      <c r="D420" t="s">
        <v>1989</v>
      </c>
      <c r="G420" t="s">
        <v>1990</v>
      </c>
      <c r="H420" t="s">
        <v>20</v>
      </c>
      <c r="I420" t="s">
        <v>21</v>
      </c>
      <c r="K420" t="s">
        <v>23</v>
      </c>
      <c r="L420" t="s">
        <v>24</v>
      </c>
      <c r="M420">
        <v>4</v>
      </c>
      <c r="N420" t="s">
        <v>1991</v>
      </c>
      <c r="O420" t="str">
        <f>IF(C420="","",_xlfn.XLOOKUP(C420,'[1]Comercial Clientes 2024'!$C$2:$C$347,'[1]Comercial Clientes 2024'!$M$2:$M$347))</f>
        <v/>
      </c>
      <c r="P420" t="str">
        <f>IF(C420="","",_xlfn.XLOOKUP(C420,'[1]Comercial Clientes 2024'!$C$2:$C$347,'[1]Comercial Clientes 2024'!$L$2:$L$347))</f>
        <v/>
      </c>
      <c r="Q420" t="b">
        <f t="shared" si="24"/>
        <v>0</v>
      </c>
      <c r="R420" t="b">
        <f t="shared" si="25"/>
        <v>1</v>
      </c>
      <c r="S420" t="str">
        <f t="shared" si="26"/>
        <v>⊕</v>
      </c>
      <c r="T420" t="str">
        <f t="shared" si="27"/>
        <v>⊕</v>
      </c>
    </row>
    <row r="421" spans="1:20" hidden="1" x14ac:dyDescent="0.25">
      <c r="A421" t="s">
        <v>1259</v>
      </c>
      <c r="B421" t="s">
        <v>1992</v>
      </c>
      <c r="D421" t="s">
        <v>1993</v>
      </c>
      <c r="G421" t="s">
        <v>1994</v>
      </c>
      <c r="H421" t="s">
        <v>20</v>
      </c>
      <c r="I421" t="s">
        <v>21</v>
      </c>
      <c r="K421" t="s">
        <v>23</v>
      </c>
      <c r="L421" t="s">
        <v>24</v>
      </c>
      <c r="M421">
        <v>4</v>
      </c>
      <c r="N421" t="s">
        <v>1995</v>
      </c>
      <c r="O421" t="str">
        <f>IF(C421="","",_xlfn.XLOOKUP(C421,'[1]Comercial Clientes 2024'!$C$2:$C$347,'[1]Comercial Clientes 2024'!$M$2:$M$347))</f>
        <v/>
      </c>
      <c r="P421" t="str">
        <f>IF(C421="","",_xlfn.XLOOKUP(C421,'[1]Comercial Clientes 2024'!$C$2:$C$347,'[1]Comercial Clientes 2024'!$L$2:$L$347))</f>
        <v/>
      </c>
      <c r="Q421" t="b">
        <f t="shared" si="24"/>
        <v>0</v>
      </c>
      <c r="R421" t="b">
        <f t="shared" si="25"/>
        <v>1</v>
      </c>
      <c r="S421" t="str">
        <f t="shared" si="26"/>
        <v>⊕</v>
      </c>
      <c r="T421" t="str">
        <f t="shared" si="27"/>
        <v>⊕</v>
      </c>
    </row>
    <row r="422" spans="1:20" hidden="1" x14ac:dyDescent="0.25">
      <c r="A422" t="s">
        <v>1259</v>
      </c>
      <c r="B422" t="s">
        <v>1996</v>
      </c>
      <c r="D422" t="s">
        <v>1997</v>
      </c>
      <c r="G422" t="s">
        <v>1998</v>
      </c>
      <c r="H422" t="s">
        <v>20</v>
      </c>
      <c r="I422" t="s">
        <v>21</v>
      </c>
      <c r="K422" t="s">
        <v>23</v>
      </c>
      <c r="L422" t="s">
        <v>24</v>
      </c>
      <c r="M422">
        <v>4</v>
      </c>
      <c r="N422" t="s">
        <v>1999</v>
      </c>
      <c r="O422" t="str">
        <f>IF(C422="","",_xlfn.XLOOKUP(C422,'[1]Comercial Clientes 2024'!$C$2:$C$347,'[1]Comercial Clientes 2024'!$M$2:$M$347))</f>
        <v/>
      </c>
      <c r="P422" t="str">
        <f>IF(C422="","",_xlfn.XLOOKUP(C422,'[1]Comercial Clientes 2024'!$C$2:$C$347,'[1]Comercial Clientes 2024'!$L$2:$L$347))</f>
        <v/>
      </c>
      <c r="Q422" t="b">
        <f t="shared" si="24"/>
        <v>0</v>
      </c>
      <c r="R422" t="b">
        <f t="shared" si="25"/>
        <v>1</v>
      </c>
      <c r="S422" t="str">
        <f t="shared" si="26"/>
        <v>⊕</v>
      </c>
      <c r="T422" t="str">
        <f t="shared" si="27"/>
        <v>⊕</v>
      </c>
    </row>
    <row r="423" spans="1:20" hidden="1" x14ac:dyDescent="0.25">
      <c r="A423" t="s">
        <v>1259</v>
      </c>
      <c r="B423" t="s">
        <v>2000</v>
      </c>
      <c r="D423" t="s">
        <v>2001</v>
      </c>
      <c r="G423" t="s">
        <v>2002</v>
      </c>
      <c r="H423" t="s">
        <v>20</v>
      </c>
      <c r="I423" t="s">
        <v>21</v>
      </c>
      <c r="K423" t="s">
        <v>23</v>
      </c>
      <c r="L423" t="s">
        <v>24</v>
      </c>
      <c r="M423">
        <v>4</v>
      </c>
      <c r="N423" t="s">
        <v>2003</v>
      </c>
      <c r="O423" t="str">
        <f>IF(C423="","",_xlfn.XLOOKUP(C423,'[1]Comercial Clientes 2024'!$C$2:$C$347,'[1]Comercial Clientes 2024'!$M$2:$M$347))</f>
        <v/>
      </c>
      <c r="P423" t="str">
        <f>IF(C423="","",_xlfn.XLOOKUP(C423,'[1]Comercial Clientes 2024'!$C$2:$C$347,'[1]Comercial Clientes 2024'!$L$2:$L$347))</f>
        <v/>
      </c>
      <c r="Q423" t="b">
        <f t="shared" si="24"/>
        <v>0</v>
      </c>
      <c r="R423" t="b">
        <f t="shared" si="25"/>
        <v>1</v>
      </c>
      <c r="S423" t="str">
        <f t="shared" si="26"/>
        <v>⊕</v>
      </c>
      <c r="T423" t="str">
        <f t="shared" si="27"/>
        <v>⊕</v>
      </c>
    </row>
    <row r="424" spans="1:20" hidden="1" x14ac:dyDescent="0.25">
      <c r="A424" t="s">
        <v>1259</v>
      </c>
      <c r="B424" t="s">
        <v>2004</v>
      </c>
      <c r="D424" t="s">
        <v>2005</v>
      </c>
      <c r="G424" t="s">
        <v>2006</v>
      </c>
      <c r="H424" t="s">
        <v>20</v>
      </c>
      <c r="I424" t="s">
        <v>21</v>
      </c>
      <c r="K424" t="s">
        <v>23</v>
      </c>
      <c r="L424" t="s">
        <v>24</v>
      </c>
      <c r="M424">
        <v>4</v>
      </c>
      <c r="N424" t="s">
        <v>2007</v>
      </c>
      <c r="O424" t="str">
        <f>IF(C424="","",_xlfn.XLOOKUP(C424,'[1]Comercial Clientes 2024'!$C$2:$C$347,'[1]Comercial Clientes 2024'!$M$2:$M$347))</f>
        <v/>
      </c>
      <c r="P424" t="str">
        <f>IF(C424="","",_xlfn.XLOOKUP(C424,'[1]Comercial Clientes 2024'!$C$2:$C$347,'[1]Comercial Clientes 2024'!$L$2:$L$347))</f>
        <v/>
      </c>
      <c r="Q424" t="b">
        <f t="shared" si="24"/>
        <v>0</v>
      </c>
      <c r="R424" t="b">
        <f t="shared" si="25"/>
        <v>1</v>
      </c>
      <c r="S424" t="str">
        <f t="shared" si="26"/>
        <v>⊕</v>
      </c>
      <c r="T424" t="str">
        <f t="shared" si="27"/>
        <v>⊕</v>
      </c>
    </row>
    <row r="425" spans="1:20" hidden="1" x14ac:dyDescent="0.25">
      <c r="A425" t="s">
        <v>1259</v>
      </c>
      <c r="B425" t="s">
        <v>2008</v>
      </c>
      <c r="D425" t="s">
        <v>2009</v>
      </c>
      <c r="G425" t="s">
        <v>2010</v>
      </c>
      <c r="H425" t="s">
        <v>20</v>
      </c>
      <c r="I425" t="s">
        <v>21</v>
      </c>
      <c r="K425" t="s">
        <v>23</v>
      </c>
      <c r="L425" t="s">
        <v>24</v>
      </c>
      <c r="M425">
        <v>4</v>
      </c>
      <c r="N425" t="s">
        <v>2011</v>
      </c>
      <c r="O425" t="str">
        <f>IF(C425="","",_xlfn.XLOOKUP(C425,'[1]Comercial Clientes 2024'!$C$2:$C$347,'[1]Comercial Clientes 2024'!$M$2:$M$347))</f>
        <v/>
      </c>
      <c r="P425" t="str">
        <f>IF(C425="","",_xlfn.XLOOKUP(C425,'[1]Comercial Clientes 2024'!$C$2:$C$347,'[1]Comercial Clientes 2024'!$L$2:$L$347))</f>
        <v/>
      </c>
      <c r="Q425" t="b">
        <f t="shared" si="24"/>
        <v>0</v>
      </c>
      <c r="R425" t="b">
        <f t="shared" si="25"/>
        <v>1</v>
      </c>
      <c r="S425" t="str">
        <f t="shared" si="26"/>
        <v>⊕</v>
      </c>
      <c r="T425" t="str">
        <f t="shared" si="27"/>
        <v>⊕</v>
      </c>
    </row>
    <row r="426" spans="1:20" hidden="1" x14ac:dyDescent="0.25">
      <c r="A426" t="s">
        <v>1259</v>
      </c>
      <c r="B426" t="s">
        <v>2012</v>
      </c>
      <c r="D426" t="s">
        <v>2013</v>
      </c>
      <c r="G426" t="s">
        <v>2014</v>
      </c>
      <c r="H426" t="s">
        <v>20</v>
      </c>
      <c r="I426" t="s">
        <v>21</v>
      </c>
      <c r="K426" t="s">
        <v>23</v>
      </c>
      <c r="L426" t="s">
        <v>24</v>
      </c>
      <c r="M426">
        <v>4</v>
      </c>
      <c r="N426" t="s">
        <v>2015</v>
      </c>
      <c r="O426" t="str">
        <f>IF(C426="","",_xlfn.XLOOKUP(C426,'[1]Comercial Clientes 2024'!$C$2:$C$347,'[1]Comercial Clientes 2024'!$M$2:$M$347))</f>
        <v/>
      </c>
      <c r="P426" t="str">
        <f>IF(C426="","",_xlfn.XLOOKUP(C426,'[1]Comercial Clientes 2024'!$C$2:$C$347,'[1]Comercial Clientes 2024'!$L$2:$L$347))</f>
        <v/>
      </c>
      <c r="Q426" t="b">
        <f t="shared" si="24"/>
        <v>0</v>
      </c>
      <c r="R426" t="b">
        <f t="shared" si="25"/>
        <v>1</v>
      </c>
      <c r="S426" t="str">
        <f t="shared" si="26"/>
        <v>⊕</v>
      </c>
      <c r="T426" t="str">
        <f t="shared" si="27"/>
        <v>⊕</v>
      </c>
    </row>
    <row r="427" spans="1:20" hidden="1" x14ac:dyDescent="0.25">
      <c r="A427" t="s">
        <v>1259</v>
      </c>
      <c r="B427" t="s">
        <v>2016</v>
      </c>
      <c r="D427" t="s">
        <v>2017</v>
      </c>
      <c r="G427" t="s">
        <v>2018</v>
      </c>
      <c r="H427" t="s">
        <v>20</v>
      </c>
      <c r="I427" t="s">
        <v>21</v>
      </c>
      <c r="K427" t="s">
        <v>23</v>
      </c>
      <c r="L427" t="s">
        <v>24</v>
      </c>
      <c r="M427">
        <v>4</v>
      </c>
      <c r="N427" t="s">
        <v>2019</v>
      </c>
      <c r="O427" t="str">
        <f>IF(C427="","",_xlfn.XLOOKUP(C427,'[1]Comercial Clientes 2024'!$C$2:$C$347,'[1]Comercial Clientes 2024'!$M$2:$M$347))</f>
        <v/>
      </c>
      <c r="P427" t="str">
        <f>IF(C427="","",_xlfn.XLOOKUP(C427,'[1]Comercial Clientes 2024'!$C$2:$C$347,'[1]Comercial Clientes 2024'!$L$2:$L$347))</f>
        <v/>
      </c>
      <c r="Q427" t="b">
        <f t="shared" si="24"/>
        <v>0</v>
      </c>
      <c r="R427" t="b">
        <f t="shared" si="25"/>
        <v>1</v>
      </c>
      <c r="S427" t="str">
        <f t="shared" si="26"/>
        <v>⊕</v>
      </c>
      <c r="T427" t="str">
        <f t="shared" si="27"/>
        <v>⊕</v>
      </c>
    </row>
    <row r="428" spans="1:20" hidden="1" x14ac:dyDescent="0.25">
      <c r="A428" t="s">
        <v>1259</v>
      </c>
      <c r="B428" t="s">
        <v>2020</v>
      </c>
      <c r="D428" t="s">
        <v>2021</v>
      </c>
      <c r="G428" t="s">
        <v>2022</v>
      </c>
      <c r="H428" t="s">
        <v>20</v>
      </c>
      <c r="I428" t="s">
        <v>21</v>
      </c>
      <c r="K428" t="s">
        <v>23</v>
      </c>
      <c r="L428" t="s">
        <v>24</v>
      </c>
      <c r="M428">
        <v>4</v>
      </c>
      <c r="N428" t="s">
        <v>2023</v>
      </c>
      <c r="O428" t="str">
        <f>IF(C428="","",_xlfn.XLOOKUP(C428,'[1]Comercial Clientes 2024'!$C$2:$C$347,'[1]Comercial Clientes 2024'!$M$2:$M$347))</f>
        <v/>
      </c>
      <c r="P428" t="str">
        <f>IF(C428="","",_xlfn.XLOOKUP(C428,'[1]Comercial Clientes 2024'!$C$2:$C$347,'[1]Comercial Clientes 2024'!$L$2:$L$347))</f>
        <v/>
      </c>
      <c r="Q428" t="b">
        <f t="shared" si="24"/>
        <v>0</v>
      </c>
      <c r="R428" t="b">
        <f t="shared" si="25"/>
        <v>1</v>
      </c>
      <c r="S428" t="str">
        <f t="shared" si="26"/>
        <v>⊕</v>
      </c>
      <c r="T428" t="str">
        <f t="shared" si="27"/>
        <v>⊕</v>
      </c>
    </row>
    <row r="429" spans="1:20" hidden="1" x14ac:dyDescent="0.25">
      <c r="A429" t="s">
        <v>1259</v>
      </c>
      <c r="B429" t="s">
        <v>2024</v>
      </c>
      <c r="D429" t="s">
        <v>2025</v>
      </c>
      <c r="G429" t="s">
        <v>2026</v>
      </c>
      <c r="H429" t="s">
        <v>20</v>
      </c>
      <c r="I429" t="s">
        <v>21</v>
      </c>
      <c r="K429" t="s">
        <v>23</v>
      </c>
      <c r="L429" t="s">
        <v>24</v>
      </c>
      <c r="M429">
        <v>4</v>
      </c>
      <c r="N429" t="s">
        <v>2027</v>
      </c>
      <c r="O429" t="str">
        <f>IF(C429="","",_xlfn.XLOOKUP(C429,'[1]Comercial Clientes 2024'!$C$2:$C$347,'[1]Comercial Clientes 2024'!$M$2:$M$347))</f>
        <v/>
      </c>
      <c r="P429" t="str">
        <f>IF(C429="","",_xlfn.XLOOKUP(C429,'[1]Comercial Clientes 2024'!$C$2:$C$347,'[1]Comercial Clientes 2024'!$L$2:$L$347))</f>
        <v/>
      </c>
      <c r="Q429" t="b">
        <f t="shared" si="24"/>
        <v>0</v>
      </c>
      <c r="R429" t="b">
        <f t="shared" si="25"/>
        <v>1</v>
      </c>
      <c r="S429" t="str">
        <f t="shared" si="26"/>
        <v>⊕</v>
      </c>
      <c r="T429" t="str">
        <f t="shared" si="27"/>
        <v>⊕</v>
      </c>
    </row>
    <row r="430" spans="1:20" hidden="1" x14ac:dyDescent="0.25">
      <c r="A430" t="s">
        <v>1259</v>
      </c>
      <c r="B430" t="s">
        <v>2028</v>
      </c>
      <c r="D430" t="s">
        <v>2009</v>
      </c>
      <c r="G430" t="s">
        <v>2010</v>
      </c>
      <c r="H430" t="s">
        <v>20</v>
      </c>
      <c r="I430" t="s">
        <v>21</v>
      </c>
      <c r="K430" t="s">
        <v>23</v>
      </c>
      <c r="L430" t="s">
        <v>24</v>
      </c>
      <c r="M430">
        <v>4</v>
      </c>
      <c r="N430" t="s">
        <v>2029</v>
      </c>
      <c r="O430" t="str">
        <f>IF(C430="","",_xlfn.XLOOKUP(C430,'[1]Comercial Clientes 2024'!$C$2:$C$347,'[1]Comercial Clientes 2024'!$M$2:$M$347))</f>
        <v/>
      </c>
      <c r="P430" t="str">
        <f>IF(C430="","",_xlfn.XLOOKUP(C430,'[1]Comercial Clientes 2024'!$C$2:$C$347,'[1]Comercial Clientes 2024'!$L$2:$L$347))</f>
        <v/>
      </c>
      <c r="Q430" t="b">
        <f t="shared" si="24"/>
        <v>0</v>
      </c>
      <c r="R430" t="b">
        <f t="shared" si="25"/>
        <v>1</v>
      </c>
      <c r="S430" t="str">
        <f t="shared" si="26"/>
        <v>⊕</v>
      </c>
      <c r="T430" t="str">
        <f t="shared" si="27"/>
        <v>⊕</v>
      </c>
    </row>
    <row r="431" spans="1:20" hidden="1" x14ac:dyDescent="0.25">
      <c r="A431" t="s">
        <v>1259</v>
      </c>
      <c r="B431" t="s">
        <v>2030</v>
      </c>
      <c r="D431" t="s">
        <v>2031</v>
      </c>
      <c r="G431" t="s">
        <v>2032</v>
      </c>
      <c r="H431" t="s">
        <v>20</v>
      </c>
      <c r="I431" t="s">
        <v>21</v>
      </c>
      <c r="K431" t="s">
        <v>23</v>
      </c>
      <c r="L431" t="s">
        <v>24</v>
      </c>
      <c r="M431">
        <v>4</v>
      </c>
      <c r="N431" t="s">
        <v>2033</v>
      </c>
      <c r="O431" t="str">
        <f>IF(C431="","",_xlfn.XLOOKUP(C431,'[1]Comercial Clientes 2024'!$C$2:$C$347,'[1]Comercial Clientes 2024'!$M$2:$M$347))</f>
        <v/>
      </c>
      <c r="P431" t="str">
        <f>IF(C431="","",_xlfn.XLOOKUP(C431,'[1]Comercial Clientes 2024'!$C$2:$C$347,'[1]Comercial Clientes 2024'!$L$2:$L$347))</f>
        <v/>
      </c>
      <c r="Q431" t="b">
        <f t="shared" si="24"/>
        <v>0</v>
      </c>
      <c r="R431" t="b">
        <f t="shared" si="25"/>
        <v>1</v>
      </c>
      <c r="S431" t="str">
        <f t="shared" si="26"/>
        <v>⊕</v>
      </c>
      <c r="T431" t="str">
        <f t="shared" si="27"/>
        <v>⊕</v>
      </c>
    </row>
    <row r="432" spans="1:20" hidden="1" x14ac:dyDescent="0.25">
      <c r="A432" t="s">
        <v>1259</v>
      </c>
      <c r="B432" t="s">
        <v>2034</v>
      </c>
      <c r="D432" t="s">
        <v>2035</v>
      </c>
      <c r="G432" t="s">
        <v>2036</v>
      </c>
      <c r="H432" t="s">
        <v>20</v>
      </c>
      <c r="I432" t="s">
        <v>21</v>
      </c>
      <c r="K432" t="s">
        <v>23</v>
      </c>
      <c r="L432" t="s">
        <v>24</v>
      </c>
      <c r="M432">
        <v>4</v>
      </c>
      <c r="N432" t="s">
        <v>2037</v>
      </c>
      <c r="O432" t="str">
        <f>IF(C432="","",_xlfn.XLOOKUP(C432,'[1]Comercial Clientes 2024'!$C$2:$C$347,'[1]Comercial Clientes 2024'!$M$2:$M$347))</f>
        <v/>
      </c>
      <c r="P432" t="str">
        <f>IF(C432="","",_xlfn.XLOOKUP(C432,'[1]Comercial Clientes 2024'!$C$2:$C$347,'[1]Comercial Clientes 2024'!$L$2:$L$347))</f>
        <v/>
      </c>
      <c r="Q432" t="b">
        <f t="shared" si="24"/>
        <v>0</v>
      </c>
      <c r="R432" t="b">
        <f t="shared" si="25"/>
        <v>1</v>
      </c>
      <c r="S432" t="str">
        <f t="shared" si="26"/>
        <v>⊕</v>
      </c>
      <c r="T432" t="str">
        <f t="shared" si="27"/>
        <v>⊕</v>
      </c>
    </row>
    <row r="433" spans="1:20" hidden="1" x14ac:dyDescent="0.25">
      <c r="A433" t="s">
        <v>1259</v>
      </c>
      <c r="B433" t="s">
        <v>2038</v>
      </c>
      <c r="D433" t="s">
        <v>2039</v>
      </c>
      <c r="G433" t="s">
        <v>2040</v>
      </c>
      <c r="H433" t="s">
        <v>20</v>
      </c>
      <c r="I433" t="s">
        <v>21</v>
      </c>
      <c r="K433" t="s">
        <v>23</v>
      </c>
      <c r="L433" t="s">
        <v>24</v>
      </c>
      <c r="M433">
        <v>4</v>
      </c>
      <c r="N433" t="s">
        <v>2041</v>
      </c>
      <c r="O433" t="str">
        <f>IF(C433="","",_xlfn.XLOOKUP(C433,'[1]Comercial Clientes 2024'!$C$2:$C$347,'[1]Comercial Clientes 2024'!$M$2:$M$347))</f>
        <v/>
      </c>
      <c r="P433" t="str">
        <f>IF(C433="","",_xlfn.XLOOKUP(C433,'[1]Comercial Clientes 2024'!$C$2:$C$347,'[1]Comercial Clientes 2024'!$L$2:$L$347))</f>
        <v/>
      </c>
      <c r="Q433" t="b">
        <f t="shared" si="24"/>
        <v>0</v>
      </c>
      <c r="R433" t="b">
        <f t="shared" si="25"/>
        <v>1</v>
      </c>
      <c r="S433" t="str">
        <f t="shared" si="26"/>
        <v>⊕</v>
      </c>
      <c r="T433" t="str">
        <f t="shared" si="27"/>
        <v>⊕</v>
      </c>
    </row>
    <row r="434" spans="1:20" hidden="1" x14ac:dyDescent="0.25">
      <c r="A434" t="s">
        <v>1259</v>
      </c>
      <c r="B434" t="s">
        <v>2042</v>
      </c>
      <c r="D434" t="s">
        <v>2043</v>
      </c>
      <c r="G434" t="s">
        <v>2044</v>
      </c>
      <c r="H434" t="s">
        <v>20</v>
      </c>
      <c r="I434" t="s">
        <v>21</v>
      </c>
      <c r="K434" t="s">
        <v>23</v>
      </c>
      <c r="L434" t="s">
        <v>24</v>
      </c>
      <c r="M434">
        <v>4</v>
      </c>
      <c r="N434" t="s">
        <v>2045</v>
      </c>
      <c r="O434" t="str">
        <f>IF(C434="","",_xlfn.XLOOKUP(C434,'[1]Comercial Clientes 2024'!$C$2:$C$347,'[1]Comercial Clientes 2024'!$M$2:$M$347))</f>
        <v/>
      </c>
      <c r="P434" t="str">
        <f>IF(C434="","",_xlfn.XLOOKUP(C434,'[1]Comercial Clientes 2024'!$C$2:$C$347,'[1]Comercial Clientes 2024'!$L$2:$L$347))</f>
        <v/>
      </c>
      <c r="Q434" t="b">
        <f t="shared" si="24"/>
        <v>0</v>
      </c>
      <c r="R434" t="b">
        <f t="shared" si="25"/>
        <v>1</v>
      </c>
      <c r="S434" t="str">
        <f t="shared" si="26"/>
        <v>⊕</v>
      </c>
      <c r="T434" t="str">
        <f t="shared" si="27"/>
        <v>⊕</v>
      </c>
    </row>
    <row r="435" spans="1:20" hidden="1" x14ac:dyDescent="0.25">
      <c r="A435" t="s">
        <v>1259</v>
      </c>
      <c r="B435" t="s">
        <v>2046</v>
      </c>
      <c r="D435" t="s">
        <v>2047</v>
      </c>
      <c r="G435" t="s">
        <v>2048</v>
      </c>
      <c r="H435" t="s">
        <v>20</v>
      </c>
      <c r="I435" t="s">
        <v>21</v>
      </c>
      <c r="K435" t="s">
        <v>23</v>
      </c>
      <c r="L435" t="s">
        <v>24</v>
      </c>
      <c r="M435">
        <v>4</v>
      </c>
      <c r="N435" t="s">
        <v>2049</v>
      </c>
      <c r="O435" t="str">
        <f>IF(C435="","",_xlfn.XLOOKUP(C435,'[1]Comercial Clientes 2024'!$C$2:$C$347,'[1]Comercial Clientes 2024'!$M$2:$M$347))</f>
        <v/>
      </c>
      <c r="P435" t="str">
        <f>IF(C435="","",_xlfn.XLOOKUP(C435,'[1]Comercial Clientes 2024'!$C$2:$C$347,'[1]Comercial Clientes 2024'!$L$2:$L$347))</f>
        <v/>
      </c>
      <c r="Q435" t="b">
        <f t="shared" si="24"/>
        <v>0</v>
      </c>
      <c r="R435" t="b">
        <f t="shared" si="25"/>
        <v>1</v>
      </c>
      <c r="S435" t="str">
        <f t="shared" si="26"/>
        <v>⊕</v>
      </c>
      <c r="T435" t="str">
        <f t="shared" si="27"/>
        <v>⊕</v>
      </c>
    </row>
    <row r="436" spans="1:20" hidden="1" x14ac:dyDescent="0.25">
      <c r="A436" t="s">
        <v>1259</v>
      </c>
      <c r="B436" t="s">
        <v>2050</v>
      </c>
      <c r="D436" t="s">
        <v>2047</v>
      </c>
      <c r="G436" t="s">
        <v>2048</v>
      </c>
      <c r="H436" t="s">
        <v>20</v>
      </c>
      <c r="I436" t="s">
        <v>21</v>
      </c>
      <c r="K436" t="s">
        <v>23</v>
      </c>
      <c r="L436" t="s">
        <v>24</v>
      </c>
      <c r="M436">
        <v>4</v>
      </c>
      <c r="N436" t="s">
        <v>2051</v>
      </c>
      <c r="O436" t="str">
        <f>IF(C436="","",_xlfn.XLOOKUP(C436,'[1]Comercial Clientes 2024'!$C$2:$C$347,'[1]Comercial Clientes 2024'!$M$2:$M$347))</f>
        <v/>
      </c>
      <c r="P436" t="str">
        <f>IF(C436="","",_xlfn.XLOOKUP(C436,'[1]Comercial Clientes 2024'!$C$2:$C$347,'[1]Comercial Clientes 2024'!$L$2:$L$347))</f>
        <v/>
      </c>
      <c r="Q436" t="b">
        <f t="shared" si="24"/>
        <v>0</v>
      </c>
      <c r="R436" t="b">
        <f t="shared" si="25"/>
        <v>1</v>
      </c>
      <c r="S436" t="str">
        <f t="shared" si="26"/>
        <v>⊕</v>
      </c>
      <c r="T436" t="str">
        <f t="shared" si="27"/>
        <v>⊕</v>
      </c>
    </row>
    <row r="437" spans="1:20" hidden="1" x14ac:dyDescent="0.25">
      <c r="A437" t="s">
        <v>1259</v>
      </c>
      <c r="B437" t="s">
        <v>2052</v>
      </c>
      <c r="D437" t="s">
        <v>2053</v>
      </c>
      <c r="G437" t="s">
        <v>2032</v>
      </c>
      <c r="H437" t="s">
        <v>20</v>
      </c>
      <c r="I437" t="s">
        <v>21</v>
      </c>
      <c r="K437" t="s">
        <v>23</v>
      </c>
      <c r="L437" t="s">
        <v>24</v>
      </c>
      <c r="M437">
        <v>4</v>
      </c>
      <c r="N437" t="s">
        <v>2054</v>
      </c>
      <c r="O437" t="str">
        <f>IF(C437="","",_xlfn.XLOOKUP(C437,'[1]Comercial Clientes 2024'!$C$2:$C$347,'[1]Comercial Clientes 2024'!$M$2:$M$347))</f>
        <v/>
      </c>
      <c r="P437" t="str">
        <f>IF(C437="","",_xlfn.XLOOKUP(C437,'[1]Comercial Clientes 2024'!$C$2:$C$347,'[1]Comercial Clientes 2024'!$L$2:$L$347))</f>
        <v/>
      </c>
      <c r="Q437" t="b">
        <f t="shared" si="24"/>
        <v>0</v>
      </c>
      <c r="R437" t="b">
        <f t="shared" si="25"/>
        <v>1</v>
      </c>
      <c r="S437" t="str">
        <f t="shared" si="26"/>
        <v>⊕</v>
      </c>
      <c r="T437" t="str">
        <f t="shared" si="27"/>
        <v>⊕</v>
      </c>
    </row>
    <row r="438" spans="1:20" hidden="1" x14ac:dyDescent="0.25">
      <c r="A438" t="s">
        <v>1259</v>
      </c>
      <c r="B438" t="s">
        <v>2055</v>
      </c>
      <c r="D438" t="s">
        <v>2056</v>
      </c>
      <c r="G438" t="s">
        <v>2057</v>
      </c>
      <c r="H438" t="s">
        <v>20</v>
      </c>
      <c r="I438" t="s">
        <v>21</v>
      </c>
      <c r="K438" t="s">
        <v>23</v>
      </c>
      <c r="L438" t="s">
        <v>24</v>
      </c>
      <c r="M438">
        <v>4</v>
      </c>
      <c r="N438" t="s">
        <v>2058</v>
      </c>
      <c r="O438" t="str">
        <f>IF(C438="","",_xlfn.XLOOKUP(C438,'[1]Comercial Clientes 2024'!$C$2:$C$347,'[1]Comercial Clientes 2024'!$M$2:$M$347))</f>
        <v/>
      </c>
      <c r="P438" t="str">
        <f>IF(C438="","",_xlfn.XLOOKUP(C438,'[1]Comercial Clientes 2024'!$C$2:$C$347,'[1]Comercial Clientes 2024'!$L$2:$L$347))</f>
        <v/>
      </c>
      <c r="Q438" t="b">
        <f t="shared" si="24"/>
        <v>0</v>
      </c>
      <c r="R438" t="b">
        <f t="shared" si="25"/>
        <v>1</v>
      </c>
      <c r="S438" t="str">
        <f t="shared" si="26"/>
        <v>⊕</v>
      </c>
      <c r="T438" t="str">
        <f t="shared" si="27"/>
        <v>⊕</v>
      </c>
    </row>
    <row r="439" spans="1:20" hidden="1" x14ac:dyDescent="0.25">
      <c r="A439" t="s">
        <v>1259</v>
      </c>
      <c r="B439" t="s">
        <v>2059</v>
      </c>
      <c r="D439" t="s">
        <v>2060</v>
      </c>
      <c r="G439" t="s">
        <v>2061</v>
      </c>
      <c r="H439" t="s">
        <v>20</v>
      </c>
      <c r="I439" t="s">
        <v>21</v>
      </c>
      <c r="K439" t="s">
        <v>23</v>
      </c>
      <c r="L439" t="s">
        <v>24</v>
      </c>
      <c r="M439">
        <v>4</v>
      </c>
      <c r="N439" t="s">
        <v>2062</v>
      </c>
      <c r="O439" t="str">
        <f>IF(C439="","",_xlfn.XLOOKUP(C439,'[1]Comercial Clientes 2024'!$C$2:$C$347,'[1]Comercial Clientes 2024'!$M$2:$M$347))</f>
        <v/>
      </c>
      <c r="P439" t="str">
        <f>IF(C439="","",_xlfn.XLOOKUP(C439,'[1]Comercial Clientes 2024'!$C$2:$C$347,'[1]Comercial Clientes 2024'!$L$2:$L$347))</f>
        <v/>
      </c>
      <c r="Q439" t="b">
        <f t="shared" si="24"/>
        <v>0</v>
      </c>
      <c r="R439" t="b">
        <f t="shared" si="25"/>
        <v>1</v>
      </c>
      <c r="S439" t="str">
        <f t="shared" si="26"/>
        <v>⊕</v>
      </c>
      <c r="T439" t="str">
        <f t="shared" si="27"/>
        <v>⊕</v>
      </c>
    </row>
    <row r="440" spans="1:20" hidden="1" x14ac:dyDescent="0.25">
      <c r="A440" t="s">
        <v>1259</v>
      </c>
      <c r="B440" t="s">
        <v>2063</v>
      </c>
      <c r="D440" t="s">
        <v>2064</v>
      </c>
      <c r="G440" t="s">
        <v>2065</v>
      </c>
      <c r="H440" t="s">
        <v>20</v>
      </c>
      <c r="I440" t="s">
        <v>21</v>
      </c>
      <c r="K440" t="s">
        <v>23</v>
      </c>
      <c r="L440" t="s">
        <v>24</v>
      </c>
      <c r="M440">
        <v>4</v>
      </c>
      <c r="N440" t="s">
        <v>2066</v>
      </c>
      <c r="O440" t="str">
        <f>IF(C440="","",_xlfn.XLOOKUP(C440,'[1]Comercial Clientes 2024'!$C$2:$C$347,'[1]Comercial Clientes 2024'!$M$2:$M$347))</f>
        <v/>
      </c>
      <c r="P440" t="str">
        <f>IF(C440="","",_xlfn.XLOOKUP(C440,'[1]Comercial Clientes 2024'!$C$2:$C$347,'[1]Comercial Clientes 2024'!$L$2:$L$347))</f>
        <v/>
      </c>
      <c r="Q440" t="b">
        <f t="shared" si="24"/>
        <v>0</v>
      </c>
      <c r="R440" t="b">
        <f t="shared" si="25"/>
        <v>1</v>
      </c>
      <c r="S440" t="str">
        <f t="shared" si="26"/>
        <v>⊕</v>
      </c>
      <c r="T440" t="str">
        <f t="shared" si="27"/>
        <v>⊕</v>
      </c>
    </row>
    <row r="441" spans="1:20" hidden="1" x14ac:dyDescent="0.25">
      <c r="A441" t="s">
        <v>1259</v>
      </c>
      <c r="B441" t="s">
        <v>2067</v>
      </c>
      <c r="D441" t="s">
        <v>2068</v>
      </c>
      <c r="G441" t="s">
        <v>2069</v>
      </c>
      <c r="H441" t="s">
        <v>20</v>
      </c>
      <c r="I441" t="s">
        <v>21</v>
      </c>
      <c r="K441" t="s">
        <v>23</v>
      </c>
      <c r="L441" t="s">
        <v>24</v>
      </c>
      <c r="M441">
        <v>4</v>
      </c>
      <c r="N441" t="s">
        <v>2070</v>
      </c>
      <c r="O441" t="str">
        <f>IF(C441="","",_xlfn.XLOOKUP(C441,'[1]Comercial Clientes 2024'!$C$2:$C$347,'[1]Comercial Clientes 2024'!$M$2:$M$347))</f>
        <v/>
      </c>
      <c r="P441" t="str">
        <f>IF(C441="","",_xlfn.XLOOKUP(C441,'[1]Comercial Clientes 2024'!$C$2:$C$347,'[1]Comercial Clientes 2024'!$L$2:$L$347))</f>
        <v/>
      </c>
      <c r="Q441" t="b">
        <f t="shared" si="24"/>
        <v>0</v>
      </c>
      <c r="R441" t="b">
        <f t="shared" si="25"/>
        <v>1</v>
      </c>
      <c r="S441" t="str">
        <f t="shared" si="26"/>
        <v>⊕</v>
      </c>
      <c r="T441" t="str">
        <f t="shared" si="27"/>
        <v>⊕</v>
      </c>
    </row>
    <row r="442" spans="1:20" hidden="1" x14ac:dyDescent="0.25">
      <c r="A442" t="s">
        <v>1259</v>
      </c>
      <c r="B442" t="s">
        <v>2071</v>
      </c>
      <c r="D442" t="s">
        <v>2072</v>
      </c>
      <c r="G442" t="s">
        <v>2073</v>
      </c>
      <c r="H442" t="s">
        <v>20</v>
      </c>
      <c r="I442" t="s">
        <v>21</v>
      </c>
      <c r="K442" t="s">
        <v>23</v>
      </c>
      <c r="L442" t="s">
        <v>24</v>
      </c>
      <c r="M442">
        <v>4</v>
      </c>
      <c r="N442" t="s">
        <v>2074</v>
      </c>
      <c r="O442" t="str">
        <f>IF(C442="","",_xlfn.XLOOKUP(C442,'[1]Comercial Clientes 2024'!$C$2:$C$347,'[1]Comercial Clientes 2024'!$M$2:$M$347))</f>
        <v/>
      </c>
      <c r="P442" t="str">
        <f>IF(C442="","",_xlfn.XLOOKUP(C442,'[1]Comercial Clientes 2024'!$C$2:$C$347,'[1]Comercial Clientes 2024'!$L$2:$L$347))</f>
        <v/>
      </c>
      <c r="Q442" t="b">
        <f t="shared" si="24"/>
        <v>0</v>
      </c>
      <c r="R442" t="b">
        <f t="shared" si="25"/>
        <v>1</v>
      </c>
      <c r="S442" t="str">
        <f t="shared" si="26"/>
        <v>⊕</v>
      </c>
      <c r="T442" t="str">
        <f t="shared" si="27"/>
        <v>⊕</v>
      </c>
    </row>
    <row r="443" spans="1:20" hidden="1" x14ac:dyDescent="0.25">
      <c r="A443" t="s">
        <v>1259</v>
      </c>
      <c r="B443" t="s">
        <v>2075</v>
      </c>
      <c r="D443" t="s">
        <v>2072</v>
      </c>
      <c r="G443" t="s">
        <v>2076</v>
      </c>
      <c r="H443" t="s">
        <v>20</v>
      </c>
      <c r="I443" t="s">
        <v>21</v>
      </c>
      <c r="K443" t="s">
        <v>23</v>
      </c>
      <c r="L443" t="s">
        <v>24</v>
      </c>
      <c r="M443">
        <v>4</v>
      </c>
      <c r="N443" t="s">
        <v>2077</v>
      </c>
      <c r="O443" t="str">
        <f>IF(C443="","",_xlfn.XLOOKUP(C443,'[1]Comercial Clientes 2024'!$C$2:$C$347,'[1]Comercial Clientes 2024'!$M$2:$M$347))</f>
        <v/>
      </c>
      <c r="P443" t="str">
        <f>IF(C443="","",_xlfn.XLOOKUP(C443,'[1]Comercial Clientes 2024'!$C$2:$C$347,'[1]Comercial Clientes 2024'!$L$2:$L$347))</f>
        <v/>
      </c>
      <c r="Q443" t="b">
        <f t="shared" si="24"/>
        <v>0</v>
      </c>
      <c r="R443" t="b">
        <f t="shared" si="25"/>
        <v>1</v>
      </c>
      <c r="S443" t="str">
        <f t="shared" si="26"/>
        <v>⊕</v>
      </c>
      <c r="T443" t="str">
        <f t="shared" si="27"/>
        <v>⊕</v>
      </c>
    </row>
    <row r="444" spans="1:20" hidden="1" x14ac:dyDescent="0.25">
      <c r="A444" t="s">
        <v>1259</v>
      </c>
      <c r="B444" t="s">
        <v>2078</v>
      </c>
      <c r="D444" t="s">
        <v>2079</v>
      </c>
      <c r="G444" t="s">
        <v>2080</v>
      </c>
      <c r="H444" t="s">
        <v>20</v>
      </c>
      <c r="I444" t="s">
        <v>21</v>
      </c>
      <c r="K444" t="s">
        <v>23</v>
      </c>
      <c r="L444" t="s">
        <v>24</v>
      </c>
      <c r="M444">
        <v>4</v>
      </c>
      <c r="N444" t="s">
        <v>2081</v>
      </c>
      <c r="O444" t="str">
        <f>IF(C444="","",_xlfn.XLOOKUP(C444,'[1]Comercial Clientes 2024'!$C$2:$C$347,'[1]Comercial Clientes 2024'!$M$2:$M$347))</f>
        <v/>
      </c>
      <c r="P444" t="str">
        <f>IF(C444="","",_xlfn.XLOOKUP(C444,'[1]Comercial Clientes 2024'!$C$2:$C$347,'[1]Comercial Clientes 2024'!$L$2:$L$347))</f>
        <v/>
      </c>
      <c r="Q444" t="b">
        <f t="shared" si="24"/>
        <v>0</v>
      </c>
      <c r="R444" t="b">
        <f t="shared" si="25"/>
        <v>1</v>
      </c>
      <c r="S444" t="str">
        <f t="shared" si="26"/>
        <v>⊕</v>
      </c>
      <c r="T444" t="str">
        <f t="shared" si="27"/>
        <v>⊕</v>
      </c>
    </row>
    <row r="445" spans="1:20" hidden="1" x14ac:dyDescent="0.25">
      <c r="A445" t="s">
        <v>1259</v>
      </c>
      <c r="B445" t="s">
        <v>2082</v>
      </c>
      <c r="D445" t="s">
        <v>2083</v>
      </c>
      <c r="G445" t="s">
        <v>2084</v>
      </c>
      <c r="H445" t="s">
        <v>20</v>
      </c>
      <c r="I445" t="s">
        <v>21</v>
      </c>
      <c r="K445" t="s">
        <v>23</v>
      </c>
      <c r="L445" t="s">
        <v>24</v>
      </c>
      <c r="M445">
        <v>4</v>
      </c>
      <c r="N445" t="s">
        <v>2085</v>
      </c>
      <c r="O445" t="str">
        <f>IF(C445="","",_xlfn.XLOOKUP(C445,'[1]Comercial Clientes 2024'!$C$2:$C$347,'[1]Comercial Clientes 2024'!$M$2:$M$347))</f>
        <v/>
      </c>
      <c r="P445" t="str">
        <f>IF(C445="","",_xlfn.XLOOKUP(C445,'[1]Comercial Clientes 2024'!$C$2:$C$347,'[1]Comercial Clientes 2024'!$L$2:$L$347))</f>
        <v/>
      </c>
      <c r="Q445" t="b">
        <f t="shared" si="24"/>
        <v>0</v>
      </c>
      <c r="R445" t="b">
        <f t="shared" si="25"/>
        <v>1</v>
      </c>
      <c r="S445" t="str">
        <f t="shared" si="26"/>
        <v>⊕</v>
      </c>
      <c r="T445" t="str">
        <f t="shared" si="27"/>
        <v>⊕</v>
      </c>
    </row>
    <row r="446" spans="1:20" hidden="1" x14ac:dyDescent="0.25">
      <c r="A446" t="s">
        <v>1259</v>
      </c>
      <c r="B446" t="s">
        <v>2086</v>
      </c>
      <c r="D446" t="s">
        <v>2087</v>
      </c>
      <c r="G446" t="s">
        <v>2088</v>
      </c>
      <c r="H446" t="s">
        <v>20</v>
      </c>
      <c r="I446" t="s">
        <v>21</v>
      </c>
      <c r="K446" t="s">
        <v>23</v>
      </c>
      <c r="L446" t="s">
        <v>24</v>
      </c>
      <c r="M446">
        <v>4</v>
      </c>
      <c r="N446" t="s">
        <v>2089</v>
      </c>
      <c r="O446" t="str">
        <f>IF(C446="","",_xlfn.XLOOKUP(C446,'[1]Comercial Clientes 2024'!$C$2:$C$347,'[1]Comercial Clientes 2024'!$M$2:$M$347))</f>
        <v/>
      </c>
      <c r="P446" t="str">
        <f>IF(C446="","",_xlfn.XLOOKUP(C446,'[1]Comercial Clientes 2024'!$C$2:$C$347,'[1]Comercial Clientes 2024'!$L$2:$L$347))</f>
        <v/>
      </c>
      <c r="Q446" t="b">
        <f t="shared" si="24"/>
        <v>0</v>
      </c>
      <c r="R446" t="b">
        <f t="shared" si="25"/>
        <v>1</v>
      </c>
      <c r="S446" t="str">
        <f t="shared" si="26"/>
        <v>⊕</v>
      </c>
      <c r="T446" t="str">
        <f t="shared" si="27"/>
        <v>⊕</v>
      </c>
    </row>
    <row r="447" spans="1:20" hidden="1" x14ac:dyDescent="0.25">
      <c r="A447" t="s">
        <v>1259</v>
      </c>
      <c r="B447" t="s">
        <v>2090</v>
      </c>
      <c r="D447" t="s">
        <v>2091</v>
      </c>
      <c r="G447" t="s">
        <v>2092</v>
      </c>
      <c r="H447" t="s">
        <v>20</v>
      </c>
      <c r="I447" t="s">
        <v>21</v>
      </c>
      <c r="K447" t="s">
        <v>23</v>
      </c>
      <c r="L447" t="s">
        <v>24</v>
      </c>
      <c r="M447">
        <v>4</v>
      </c>
      <c r="N447" t="s">
        <v>2093</v>
      </c>
      <c r="O447" t="str">
        <f>IF(C447="","",_xlfn.XLOOKUP(C447,'[1]Comercial Clientes 2024'!$C$2:$C$347,'[1]Comercial Clientes 2024'!$M$2:$M$347))</f>
        <v/>
      </c>
      <c r="P447" t="str">
        <f>IF(C447="","",_xlfn.XLOOKUP(C447,'[1]Comercial Clientes 2024'!$C$2:$C$347,'[1]Comercial Clientes 2024'!$L$2:$L$347))</f>
        <v/>
      </c>
      <c r="Q447" t="b">
        <f t="shared" si="24"/>
        <v>0</v>
      </c>
      <c r="R447" t="b">
        <f t="shared" si="25"/>
        <v>1</v>
      </c>
      <c r="S447" t="str">
        <f t="shared" si="26"/>
        <v>⊕</v>
      </c>
      <c r="T447" t="str">
        <f t="shared" si="27"/>
        <v>⊕</v>
      </c>
    </row>
    <row r="448" spans="1:20" hidden="1" x14ac:dyDescent="0.25">
      <c r="A448" t="s">
        <v>1259</v>
      </c>
      <c r="B448" t="s">
        <v>2094</v>
      </c>
      <c r="D448" t="s">
        <v>2095</v>
      </c>
      <c r="G448" t="s">
        <v>2096</v>
      </c>
      <c r="H448" t="s">
        <v>20</v>
      </c>
      <c r="I448" t="s">
        <v>21</v>
      </c>
      <c r="K448" t="s">
        <v>23</v>
      </c>
      <c r="L448" t="s">
        <v>24</v>
      </c>
      <c r="M448">
        <v>4</v>
      </c>
      <c r="N448" t="s">
        <v>2097</v>
      </c>
      <c r="O448" t="str">
        <f>IF(C448="","",_xlfn.XLOOKUP(C448,'[1]Comercial Clientes 2024'!$C$2:$C$347,'[1]Comercial Clientes 2024'!$M$2:$M$347))</f>
        <v/>
      </c>
      <c r="P448" t="str">
        <f>IF(C448="","",_xlfn.XLOOKUP(C448,'[1]Comercial Clientes 2024'!$C$2:$C$347,'[1]Comercial Clientes 2024'!$L$2:$L$347))</f>
        <v/>
      </c>
      <c r="Q448" t="b">
        <f t="shared" si="24"/>
        <v>0</v>
      </c>
      <c r="R448" t="b">
        <f t="shared" si="25"/>
        <v>1</v>
      </c>
      <c r="S448" t="str">
        <f t="shared" si="26"/>
        <v>⊕</v>
      </c>
      <c r="T448" t="str">
        <f t="shared" si="27"/>
        <v>⊕</v>
      </c>
    </row>
    <row r="449" spans="1:20" hidden="1" x14ac:dyDescent="0.25">
      <c r="A449" t="s">
        <v>1259</v>
      </c>
      <c r="B449" t="s">
        <v>2098</v>
      </c>
      <c r="D449" t="s">
        <v>2099</v>
      </c>
      <c r="G449" t="s">
        <v>2100</v>
      </c>
      <c r="H449" t="s">
        <v>20</v>
      </c>
      <c r="I449" t="s">
        <v>21</v>
      </c>
      <c r="K449" t="s">
        <v>23</v>
      </c>
      <c r="L449" t="s">
        <v>24</v>
      </c>
      <c r="M449">
        <v>4</v>
      </c>
      <c r="N449" t="s">
        <v>2101</v>
      </c>
      <c r="O449" t="str">
        <f>IF(C449="","",_xlfn.XLOOKUP(C449,'[1]Comercial Clientes 2024'!$C$2:$C$347,'[1]Comercial Clientes 2024'!$M$2:$M$347))</f>
        <v/>
      </c>
      <c r="P449" t="str">
        <f>IF(C449="","",_xlfn.XLOOKUP(C449,'[1]Comercial Clientes 2024'!$C$2:$C$347,'[1]Comercial Clientes 2024'!$L$2:$L$347))</f>
        <v/>
      </c>
      <c r="Q449" t="b">
        <f t="shared" si="24"/>
        <v>0</v>
      </c>
      <c r="R449" t="b">
        <f t="shared" si="25"/>
        <v>1</v>
      </c>
      <c r="S449" t="str">
        <f t="shared" si="26"/>
        <v>⊕</v>
      </c>
      <c r="T449" t="str">
        <f t="shared" si="27"/>
        <v>⊕</v>
      </c>
    </row>
    <row r="450" spans="1:20" hidden="1" x14ac:dyDescent="0.25">
      <c r="A450" t="s">
        <v>1259</v>
      </c>
      <c r="B450" t="s">
        <v>2102</v>
      </c>
      <c r="D450" t="s">
        <v>2103</v>
      </c>
      <c r="G450" t="s">
        <v>2104</v>
      </c>
      <c r="H450" t="s">
        <v>20</v>
      </c>
      <c r="I450" t="s">
        <v>21</v>
      </c>
      <c r="K450" t="s">
        <v>23</v>
      </c>
      <c r="L450" t="s">
        <v>24</v>
      </c>
      <c r="M450">
        <v>4</v>
      </c>
      <c r="N450" t="s">
        <v>2105</v>
      </c>
      <c r="O450" t="str">
        <f>IF(C450="","",_xlfn.XLOOKUP(C450,'[1]Comercial Clientes 2024'!$C$2:$C$347,'[1]Comercial Clientes 2024'!$M$2:$M$347))</f>
        <v/>
      </c>
      <c r="P450" t="str">
        <f>IF(C450="","",_xlfn.XLOOKUP(C450,'[1]Comercial Clientes 2024'!$C$2:$C$347,'[1]Comercial Clientes 2024'!$L$2:$L$347))</f>
        <v/>
      </c>
      <c r="Q450" t="b">
        <f t="shared" si="24"/>
        <v>0</v>
      </c>
      <c r="R450" t="b">
        <f t="shared" si="25"/>
        <v>1</v>
      </c>
      <c r="S450" t="str">
        <f t="shared" si="26"/>
        <v>⊕</v>
      </c>
      <c r="T450" t="str">
        <f t="shared" si="27"/>
        <v>⊕</v>
      </c>
    </row>
    <row r="451" spans="1:20" hidden="1" x14ac:dyDescent="0.25">
      <c r="A451" t="s">
        <v>1259</v>
      </c>
      <c r="B451" t="s">
        <v>2106</v>
      </c>
      <c r="D451" t="s">
        <v>2095</v>
      </c>
      <c r="G451" t="s">
        <v>2096</v>
      </c>
      <c r="H451" t="s">
        <v>20</v>
      </c>
      <c r="I451" t="s">
        <v>21</v>
      </c>
      <c r="K451" t="s">
        <v>23</v>
      </c>
      <c r="L451" t="s">
        <v>24</v>
      </c>
      <c r="M451">
        <v>4</v>
      </c>
      <c r="N451" t="s">
        <v>2107</v>
      </c>
      <c r="O451" t="str">
        <f>IF(C451="","",_xlfn.XLOOKUP(C451,'[1]Comercial Clientes 2024'!$C$2:$C$347,'[1]Comercial Clientes 2024'!$M$2:$M$347))</f>
        <v/>
      </c>
      <c r="P451" t="str">
        <f>IF(C451="","",_xlfn.XLOOKUP(C451,'[1]Comercial Clientes 2024'!$C$2:$C$347,'[1]Comercial Clientes 2024'!$L$2:$L$347))</f>
        <v/>
      </c>
      <c r="Q451" t="b">
        <f t="shared" ref="Q451:Q514" si="28">ISERROR(P451)</f>
        <v>0</v>
      </c>
      <c r="R451" t="b">
        <f t="shared" ref="R451:R514" si="29">P451=""</f>
        <v>1</v>
      </c>
      <c r="S451" t="str">
        <f t="shared" ref="S451:S514" si="30">IF(OR(Q451=TRUE,R451=TRUE),K451,P451)</f>
        <v>⊕</v>
      </c>
      <c r="T451" t="str">
        <f t="shared" ref="T451:T514" si="31">IF(ISERROR(S451),K451,S451)</f>
        <v>⊕</v>
      </c>
    </row>
    <row r="452" spans="1:20" hidden="1" x14ac:dyDescent="0.25">
      <c r="A452" t="s">
        <v>1259</v>
      </c>
      <c r="B452" t="s">
        <v>2108</v>
      </c>
      <c r="D452" t="s">
        <v>2109</v>
      </c>
      <c r="G452" t="s">
        <v>2110</v>
      </c>
      <c r="H452" t="s">
        <v>20</v>
      </c>
      <c r="I452" t="s">
        <v>21</v>
      </c>
      <c r="K452" t="s">
        <v>23</v>
      </c>
      <c r="L452" t="s">
        <v>24</v>
      </c>
      <c r="M452">
        <v>4</v>
      </c>
      <c r="N452" t="s">
        <v>2111</v>
      </c>
      <c r="O452" t="str">
        <f>IF(C452="","",_xlfn.XLOOKUP(C452,'[1]Comercial Clientes 2024'!$C$2:$C$347,'[1]Comercial Clientes 2024'!$M$2:$M$347))</f>
        <v/>
      </c>
      <c r="P452" t="str">
        <f>IF(C452="","",_xlfn.XLOOKUP(C452,'[1]Comercial Clientes 2024'!$C$2:$C$347,'[1]Comercial Clientes 2024'!$L$2:$L$347))</f>
        <v/>
      </c>
      <c r="Q452" t="b">
        <f t="shared" si="28"/>
        <v>0</v>
      </c>
      <c r="R452" t="b">
        <f t="shared" si="29"/>
        <v>1</v>
      </c>
      <c r="S452" t="str">
        <f t="shared" si="30"/>
        <v>⊕</v>
      </c>
      <c r="T452" t="str">
        <f t="shared" si="31"/>
        <v>⊕</v>
      </c>
    </row>
    <row r="453" spans="1:20" hidden="1" x14ac:dyDescent="0.25">
      <c r="A453" t="s">
        <v>1259</v>
      </c>
      <c r="B453" t="s">
        <v>2112</v>
      </c>
      <c r="D453" t="s">
        <v>2113</v>
      </c>
      <c r="G453" t="s">
        <v>2114</v>
      </c>
      <c r="H453" t="s">
        <v>20</v>
      </c>
      <c r="I453" t="s">
        <v>21</v>
      </c>
      <c r="K453" t="s">
        <v>23</v>
      </c>
      <c r="L453" t="s">
        <v>24</v>
      </c>
      <c r="M453">
        <v>4</v>
      </c>
      <c r="N453" t="s">
        <v>2115</v>
      </c>
      <c r="O453" t="str">
        <f>IF(C453="","",_xlfn.XLOOKUP(C453,'[1]Comercial Clientes 2024'!$C$2:$C$347,'[1]Comercial Clientes 2024'!$M$2:$M$347))</f>
        <v/>
      </c>
      <c r="P453" t="str">
        <f>IF(C453="","",_xlfn.XLOOKUP(C453,'[1]Comercial Clientes 2024'!$C$2:$C$347,'[1]Comercial Clientes 2024'!$L$2:$L$347))</f>
        <v/>
      </c>
      <c r="Q453" t="b">
        <f t="shared" si="28"/>
        <v>0</v>
      </c>
      <c r="R453" t="b">
        <f t="shared" si="29"/>
        <v>1</v>
      </c>
      <c r="S453" t="str">
        <f t="shared" si="30"/>
        <v>⊕</v>
      </c>
      <c r="T453" t="str">
        <f t="shared" si="31"/>
        <v>⊕</v>
      </c>
    </row>
    <row r="454" spans="1:20" hidden="1" x14ac:dyDescent="0.25">
      <c r="A454" t="s">
        <v>1259</v>
      </c>
      <c r="B454" t="s">
        <v>2116</v>
      </c>
      <c r="D454" t="s">
        <v>2117</v>
      </c>
      <c r="G454" t="s">
        <v>2118</v>
      </c>
      <c r="H454" t="s">
        <v>20</v>
      </c>
      <c r="I454" t="s">
        <v>21</v>
      </c>
      <c r="K454" t="s">
        <v>23</v>
      </c>
      <c r="L454" t="s">
        <v>24</v>
      </c>
      <c r="M454">
        <v>4</v>
      </c>
      <c r="N454" t="s">
        <v>2119</v>
      </c>
      <c r="O454" t="str">
        <f>IF(C454="","",_xlfn.XLOOKUP(C454,'[1]Comercial Clientes 2024'!$C$2:$C$347,'[1]Comercial Clientes 2024'!$M$2:$M$347))</f>
        <v/>
      </c>
      <c r="P454" t="str">
        <f>IF(C454="","",_xlfn.XLOOKUP(C454,'[1]Comercial Clientes 2024'!$C$2:$C$347,'[1]Comercial Clientes 2024'!$L$2:$L$347))</f>
        <v/>
      </c>
      <c r="Q454" t="b">
        <f t="shared" si="28"/>
        <v>0</v>
      </c>
      <c r="R454" t="b">
        <f t="shared" si="29"/>
        <v>1</v>
      </c>
      <c r="S454" t="str">
        <f t="shared" si="30"/>
        <v>⊕</v>
      </c>
      <c r="T454" t="str">
        <f t="shared" si="31"/>
        <v>⊕</v>
      </c>
    </row>
    <row r="455" spans="1:20" hidden="1" x14ac:dyDescent="0.25">
      <c r="A455" t="s">
        <v>1259</v>
      </c>
      <c r="B455" t="s">
        <v>2120</v>
      </c>
      <c r="D455" t="s">
        <v>2121</v>
      </c>
      <c r="G455" t="s">
        <v>2122</v>
      </c>
      <c r="H455" t="s">
        <v>20</v>
      </c>
      <c r="I455" t="s">
        <v>21</v>
      </c>
      <c r="K455" t="s">
        <v>23</v>
      </c>
      <c r="L455" t="s">
        <v>24</v>
      </c>
      <c r="M455">
        <v>4</v>
      </c>
      <c r="N455" t="s">
        <v>2123</v>
      </c>
      <c r="O455" t="str">
        <f>IF(C455="","",_xlfn.XLOOKUP(C455,'[1]Comercial Clientes 2024'!$C$2:$C$347,'[1]Comercial Clientes 2024'!$M$2:$M$347))</f>
        <v/>
      </c>
      <c r="P455" t="str">
        <f>IF(C455="","",_xlfn.XLOOKUP(C455,'[1]Comercial Clientes 2024'!$C$2:$C$347,'[1]Comercial Clientes 2024'!$L$2:$L$347))</f>
        <v/>
      </c>
      <c r="Q455" t="b">
        <f t="shared" si="28"/>
        <v>0</v>
      </c>
      <c r="R455" t="b">
        <f t="shared" si="29"/>
        <v>1</v>
      </c>
      <c r="S455" t="str">
        <f t="shared" si="30"/>
        <v>⊕</v>
      </c>
      <c r="T455" t="str">
        <f t="shared" si="31"/>
        <v>⊕</v>
      </c>
    </row>
    <row r="456" spans="1:20" hidden="1" x14ac:dyDescent="0.25">
      <c r="A456" t="s">
        <v>1259</v>
      </c>
      <c r="B456" t="s">
        <v>2124</v>
      </c>
      <c r="D456" t="s">
        <v>2125</v>
      </c>
      <c r="G456" t="s">
        <v>2126</v>
      </c>
      <c r="H456" t="s">
        <v>20</v>
      </c>
      <c r="I456" t="s">
        <v>21</v>
      </c>
      <c r="K456" t="s">
        <v>23</v>
      </c>
      <c r="L456" t="s">
        <v>24</v>
      </c>
      <c r="M456">
        <v>4</v>
      </c>
      <c r="N456" t="s">
        <v>2127</v>
      </c>
      <c r="O456" t="str">
        <f>IF(C456="","",_xlfn.XLOOKUP(C456,'[1]Comercial Clientes 2024'!$C$2:$C$347,'[1]Comercial Clientes 2024'!$M$2:$M$347))</f>
        <v/>
      </c>
      <c r="P456" t="str">
        <f>IF(C456="","",_xlfn.XLOOKUP(C456,'[1]Comercial Clientes 2024'!$C$2:$C$347,'[1]Comercial Clientes 2024'!$L$2:$L$347))</f>
        <v/>
      </c>
      <c r="Q456" t="b">
        <f t="shared" si="28"/>
        <v>0</v>
      </c>
      <c r="R456" t="b">
        <f t="shared" si="29"/>
        <v>1</v>
      </c>
      <c r="S456" t="str">
        <f t="shared" si="30"/>
        <v>⊕</v>
      </c>
      <c r="T456" t="str">
        <f t="shared" si="31"/>
        <v>⊕</v>
      </c>
    </row>
    <row r="457" spans="1:20" hidden="1" x14ac:dyDescent="0.25">
      <c r="A457" t="s">
        <v>1259</v>
      </c>
      <c r="B457" t="s">
        <v>2128</v>
      </c>
      <c r="D457" t="s">
        <v>2129</v>
      </c>
      <c r="G457" t="s">
        <v>2130</v>
      </c>
      <c r="H457" t="s">
        <v>20</v>
      </c>
      <c r="I457" t="s">
        <v>21</v>
      </c>
      <c r="K457" t="s">
        <v>23</v>
      </c>
      <c r="L457" t="s">
        <v>24</v>
      </c>
      <c r="M457">
        <v>4</v>
      </c>
      <c r="N457" t="s">
        <v>2131</v>
      </c>
      <c r="O457" t="str">
        <f>IF(C457="","",_xlfn.XLOOKUP(C457,'[1]Comercial Clientes 2024'!$C$2:$C$347,'[1]Comercial Clientes 2024'!$M$2:$M$347))</f>
        <v/>
      </c>
      <c r="P457" t="str">
        <f>IF(C457="","",_xlfn.XLOOKUP(C457,'[1]Comercial Clientes 2024'!$C$2:$C$347,'[1]Comercial Clientes 2024'!$L$2:$L$347))</f>
        <v/>
      </c>
      <c r="Q457" t="b">
        <f t="shared" si="28"/>
        <v>0</v>
      </c>
      <c r="R457" t="b">
        <f t="shared" si="29"/>
        <v>1</v>
      </c>
      <c r="S457" t="str">
        <f t="shared" si="30"/>
        <v>⊕</v>
      </c>
      <c r="T457" t="str">
        <f t="shared" si="31"/>
        <v>⊕</v>
      </c>
    </row>
    <row r="458" spans="1:20" hidden="1" x14ac:dyDescent="0.25">
      <c r="A458" t="s">
        <v>1259</v>
      </c>
      <c r="B458" t="s">
        <v>2132</v>
      </c>
      <c r="D458" t="s">
        <v>2133</v>
      </c>
      <c r="G458" t="s">
        <v>2134</v>
      </c>
      <c r="H458" t="s">
        <v>20</v>
      </c>
      <c r="I458" t="s">
        <v>21</v>
      </c>
      <c r="K458" t="s">
        <v>23</v>
      </c>
      <c r="L458" t="s">
        <v>24</v>
      </c>
      <c r="M458">
        <v>4</v>
      </c>
      <c r="N458" t="s">
        <v>2135</v>
      </c>
      <c r="O458" t="str">
        <f>IF(C458="","",_xlfn.XLOOKUP(C458,'[1]Comercial Clientes 2024'!$C$2:$C$347,'[1]Comercial Clientes 2024'!$M$2:$M$347))</f>
        <v/>
      </c>
      <c r="P458" t="str">
        <f>IF(C458="","",_xlfn.XLOOKUP(C458,'[1]Comercial Clientes 2024'!$C$2:$C$347,'[1]Comercial Clientes 2024'!$L$2:$L$347))</f>
        <v/>
      </c>
      <c r="Q458" t="b">
        <f t="shared" si="28"/>
        <v>0</v>
      </c>
      <c r="R458" t="b">
        <f t="shared" si="29"/>
        <v>1</v>
      </c>
      <c r="S458" t="str">
        <f t="shared" si="30"/>
        <v>⊕</v>
      </c>
      <c r="T458" t="str">
        <f t="shared" si="31"/>
        <v>⊕</v>
      </c>
    </row>
    <row r="459" spans="1:20" hidden="1" x14ac:dyDescent="0.25">
      <c r="A459" t="s">
        <v>1259</v>
      </c>
      <c r="B459" t="s">
        <v>2136</v>
      </c>
      <c r="D459" t="s">
        <v>2137</v>
      </c>
      <c r="G459" t="s">
        <v>2138</v>
      </c>
      <c r="H459" t="s">
        <v>20</v>
      </c>
      <c r="I459" t="s">
        <v>21</v>
      </c>
      <c r="K459" t="s">
        <v>23</v>
      </c>
      <c r="L459" t="s">
        <v>24</v>
      </c>
      <c r="M459">
        <v>4</v>
      </c>
      <c r="N459" t="s">
        <v>2139</v>
      </c>
      <c r="O459" t="str">
        <f>IF(C459="","",_xlfn.XLOOKUP(C459,'[1]Comercial Clientes 2024'!$C$2:$C$347,'[1]Comercial Clientes 2024'!$M$2:$M$347))</f>
        <v/>
      </c>
      <c r="P459" t="str">
        <f>IF(C459="","",_xlfn.XLOOKUP(C459,'[1]Comercial Clientes 2024'!$C$2:$C$347,'[1]Comercial Clientes 2024'!$L$2:$L$347))</f>
        <v/>
      </c>
      <c r="Q459" t="b">
        <f t="shared" si="28"/>
        <v>0</v>
      </c>
      <c r="R459" t="b">
        <f t="shared" si="29"/>
        <v>1</v>
      </c>
      <c r="S459" t="str">
        <f t="shared" si="30"/>
        <v>⊕</v>
      </c>
      <c r="T459" t="str">
        <f t="shared" si="31"/>
        <v>⊕</v>
      </c>
    </row>
    <row r="460" spans="1:20" hidden="1" x14ac:dyDescent="0.25">
      <c r="A460" t="s">
        <v>1259</v>
      </c>
      <c r="B460" t="s">
        <v>2140</v>
      </c>
      <c r="D460" t="s">
        <v>2141</v>
      </c>
      <c r="G460" t="s">
        <v>2142</v>
      </c>
      <c r="H460" t="s">
        <v>20</v>
      </c>
      <c r="I460" t="s">
        <v>21</v>
      </c>
      <c r="K460" t="s">
        <v>23</v>
      </c>
      <c r="L460" t="s">
        <v>24</v>
      </c>
      <c r="M460">
        <v>4</v>
      </c>
      <c r="N460" t="s">
        <v>2143</v>
      </c>
      <c r="O460" t="str">
        <f>IF(C460="","",_xlfn.XLOOKUP(C460,'[1]Comercial Clientes 2024'!$C$2:$C$347,'[1]Comercial Clientes 2024'!$M$2:$M$347))</f>
        <v/>
      </c>
      <c r="P460" t="str">
        <f>IF(C460="","",_xlfn.XLOOKUP(C460,'[1]Comercial Clientes 2024'!$C$2:$C$347,'[1]Comercial Clientes 2024'!$L$2:$L$347))</f>
        <v/>
      </c>
      <c r="Q460" t="b">
        <f t="shared" si="28"/>
        <v>0</v>
      </c>
      <c r="R460" t="b">
        <f t="shared" si="29"/>
        <v>1</v>
      </c>
      <c r="S460" t="str">
        <f t="shared" si="30"/>
        <v>⊕</v>
      </c>
      <c r="T460" t="str">
        <f t="shared" si="31"/>
        <v>⊕</v>
      </c>
    </row>
    <row r="461" spans="1:20" hidden="1" x14ac:dyDescent="0.25">
      <c r="A461" t="s">
        <v>1259</v>
      </c>
      <c r="B461" t="s">
        <v>2144</v>
      </c>
      <c r="D461" t="s">
        <v>2145</v>
      </c>
      <c r="G461" t="s">
        <v>2146</v>
      </c>
      <c r="H461" t="s">
        <v>20</v>
      </c>
      <c r="I461" t="s">
        <v>21</v>
      </c>
      <c r="K461" t="s">
        <v>23</v>
      </c>
      <c r="L461" t="s">
        <v>24</v>
      </c>
      <c r="M461">
        <v>4</v>
      </c>
      <c r="N461" t="s">
        <v>2147</v>
      </c>
      <c r="O461" t="str">
        <f>IF(C461="","",_xlfn.XLOOKUP(C461,'[1]Comercial Clientes 2024'!$C$2:$C$347,'[1]Comercial Clientes 2024'!$M$2:$M$347))</f>
        <v/>
      </c>
      <c r="P461" t="str">
        <f>IF(C461="","",_xlfn.XLOOKUP(C461,'[1]Comercial Clientes 2024'!$C$2:$C$347,'[1]Comercial Clientes 2024'!$L$2:$L$347))</f>
        <v/>
      </c>
      <c r="Q461" t="b">
        <f t="shared" si="28"/>
        <v>0</v>
      </c>
      <c r="R461" t="b">
        <f t="shared" si="29"/>
        <v>1</v>
      </c>
      <c r="S461" t="str">
        <f t="shared" si="30"/>
        <v>⊕</v>
      </c>
      <c r="T461" t="str">
        <f t="shared" si="31"/>
        <v>⊕</v>
      </c>
    </row>
    <row r="462" spans="1:20" hidden="1" x14ac:dyDescent="0.25">
      <c r="A462" t="s">
        <v>1259</v>
      </c>
      <c r="B462" t="s">
        <v>2148</v>
      </c>
      <c r="D462" t="s">
        <v>2149</v>
      </c>
      <c r="G462" t="s">
        <v>2150</v>
      </c>
      <c r="H462" t="s">
        <v>20</v>
      </c>
      <c r="I462" t="s">
        <v>21</v>
      </c>
      <c r="K462" t="s">
        <v>23</v>
      </c>
      <c r="L462" t="s">
        <v>24</v>
      </c>
      <c r="M462">
        <v>4</v>
      </c>
      <c r="N462" t="s">
        <v>2151</v>
      </c>
      <c r="O462" t="str">
        <f>IF(C462="","",_xlfn.XLOOKUP(C462,'[1]Comercial Clientes 2024'!$C$2:$C$347,'[1]Comercial Clientes 2024'!$M$2:$M$347))</f>
        <v/>
      </c>
      <c r="P462" t="str">
        <f>IF(C462="","",_xlfn.XLOOKUP(C462,'[1]Comercial Clientes 2024'!$C$2:$C$347,'[1]Comercial Clientes 2024'!$L$2:$L$347))</f>
        <v/>
      </c>
      <c r="Q462" t="b">
        <f t="shared" si="28"/>
        <v>0</v>
      </c>
      <c r="R462" t="b">
        <f t="shared" si="29"/>
        <v>1</v>
      </c>
      <c r="S462" t="str">
        <f t="shared" si="30"/>
        <v>⊕</v>
      </c>
      <c r="T462" t="str">
        <f t="shared" si="31"/>
        <v>⊕</v>
      </c>
    </row>
    <row r="463" spans="1:20" hidden="1" x14ac:dyDescent="0.25">
      <c r="A463" t="s">
        <v>1259</v>
      </c>
      <c r="B463" t="s">
        <v>2152</v>
      </c>
      <c r="D463" t="s">
        <v>2153</v>
      </c>
      <c r="G463" t="s">
        <v>2154</v>
      </c>
      <c r="H463" t="s">
        <v>20</v>
      </c>
      <c r="I463" t="s">
        <v>21</v>
      </c>
      <c r="K463" t="s">
        <v>23</v>
      </c>
      <c r="L463" t="s">
        <v>24</v>
      </c>
      <c r="M463">
        <v>4</v>
      </c>
      <c r="N463" t="s">
        <v>2155</v>
      </c>
      <c r="O463" t="str">
        <f>IF(C463="","",_xlfn.XLOOKUP(C463,'[1]Comercial Clientes 2024'!$C$2:$C$347,'[1]Comercial Clientes 2024'!$M$2:$M$347))</f>
        <v/>
      </c>
      <c r="P463" t="str">
        <f>IF(C463="","",_xlfn.XLOOKUP(C463,'[1]Comercial Clientes 2024'!$C$2:$C$347,'[1]Comercial Clientes 2024'!$L$2:$L$347))</f>
        <v/>
      </c>
      <c r="Q463" t="b">
        <f t="shared" si="28"/>
        <v>0</v>
      </c>
      <c r="R463" t="b">
        <f t="shared" si="29"/>
        <v>1</v>
      </c>
      <c r="S463" t="str">
        <f t="shared" si="30"/>
        <v>⊕</v>
      </c>
      <c r="T463" t="str">
        <f t="shared" si="31"/>
        <v>⊕</v>
      </c>
    </row>
    <row r="464" spans="1:20" hidden="1" x14ac:dyDescent="0.25">
      <c r="A464" t="s">
        <v>1259</v>
      </c>
      <c r="B464" t="s">
        <v>2156</v>
      </c>
      <c r="D464" t="s">
        <v>2157</v>
      </c>
      <c r="G464" t="s">
        <v>2158</v>
      </c>
      <c r="H464" t="s">
        <v>20</v>
      </c>
      <c r="I464" t="s">
        <v>21</v>
      </c>
      <c r="K464" t="s">
        <v>23</v>
      </c>
      <c r="L464" t="s">
        <v>24</v>
      </c>
      <c r="M464">
        <v>4</v>
      </c>
      <c r="N464" t="s">
        <v>2159</v>
      </c>
      <c r="O464" t="str">
        <f>IF(C464="","",_xlfn.XLOOKUP(C464,'[1]Comercial Clientes 2024'!$C$2:$C$347,'[1]Comercial Clientes 2024'!$M$2:$M$347))</f>
        <v/>
      </c>
      <c r="P464" t="str">
        <f>IF(C464="","",_xlfn.XLOOKUP(C464,'[1]Comercial Clientes 2024'!$C$2:$C$347,'[1]Comercial Clientes 2024'!$L$2:$L$347))</f>
        <v/>
      </c>
      <c r="Q464" t="b">
        <f t="shared" si="28"/>
        <v>0</v>
      </c>
      <c r="R464" t="b">
        <f t="shared" si="29"/>
        <v>1</v>
      </c>
      <c r="S464" t="str">
        <f t="shared" si="30"/>
        <v>⊕</v>
      </c>
      <c r="T464" t="str">
        <f t="shared" si="31"/>
        <v>⊕</v>
      </c>
    </row>
    <row r="465" spans="1:20" hidden="1" x14ac:dyDescent="0.25">
      <c r="A465" t="s">
        <v>1259</v>
      </c>
      <c r="B465" t="s">
        <v>2160</v>
      </c>
      <c r="D465" t="s">
        <v>2161</v>
      </c>
      <c r="G465" t="s">
        <v>2162</v>
      </c>
      <c r="H465" t="s">
        <v>20</v>
      </c>
      <c r="I465" t="s">
        <v>21</v>
      </c>
      <c r="K465" t="s">
        <v>23</v>
      </c>
      <c r="L465" t="s">
        <v>24</v>
      </c>
      <c r="M465">
        <v>4</v>
      </c>
      <c r="N465" t="s">
        <v>2163</v>
      </c>
      <c r="O465" t="str">
        <f>IF(C465="","",_xlfn.XLOOKUP(C465,'[1]Comercial Clientes 2024'!$C$2:$C$347,'[1]Comercial Clientes 2024'!$M$2:$M$347))</f>
        <v/>
      </c>
      <c r="P465" t="str">
        <f>IF(C465="","",_xlfn.XLOOKUP(C465,'[1]Comercial Clientes 2024'!$C$2:$C$347,'[1]Comercial Clientes 2024'!$L$2:$L$347))</f>
        <v/>
      </c>
      <c r="Q465" t="b">
        <f t="shared" si="28"/>
        <v>0</v>
      </c>
      <c r="R465" t="b">
        <f t="shared" si="29"/>
        <v>1</v>
      </c>
      <c r="S465" t="str">
        <f t="shared" si="30"/>
        <v>⊕</v>
      </c>
      <c r="T465" t="str">
        <f t="shared" si="31"/>
        <v>⊕</v>
      </c>
    </row>
    <row r="466" spans="1:20" hidden="1" x14ac:dyDescent="0.25">
      <c r="A466" t="s">
        <v>1259</v>
      </c>
      <c r="B466" t="s">
        <v>2164</v>
      </c>
      <c r="D466" t="s">
        <v>2165</v>
      </c>
      <c r="G466" t="s">
        <v>2166</v>
      </c>
      <c r="H466" t="s">
        <v>20</v>
      </c>
      <c r="I466" t="s">
        <v>21</v>
      </c>
      <c r="K466" t="s">
        <v>23</v>
      </c>
      <c r="L466" t="s">
        <v>24</v>
      </c>
      <c r="M466">
        <v>4</v>
      </c>
      <c r="N466" t="s">
        <v>2167</v>
      </c>
      <c r="O466" t="str">
        <f>IF(C466="","",_xlfn.XLOOKUP(C466,'[1]Comercial Clientes 2024'!$C$2:$C$347,'[1]Comercial Clientes 2024'!$M$2:$M$347))</f>
        <v/>
      </c>
      <c r="P466" t="str">
        <f>IF(C466="","",_xlfn.XLOOKUP(C466,'[1]Comercial Clientes 2024'!$C$2:$C$347,'[1]Comercial Clientes 2024'!$L$2:$L$347))</f>
        <v/>
      </c>
      <c r="Q466" t="b">
        <f t="shared" si="28"/>
        <v>0</v>
      </c>
      <c r="R466" t="b">
        <f t="shared" si="29"/>
        <v>1</v>
      </c>
      <c r="S466" t="str">
        <f t="shared" si="30"/>
        <v>⊕</v>
      </c>
      <c r="T466" t="str">
        <f t="shared" si="31"/>
        <v>⊕</v>
      </c>
    </row>
    <row r="467" spans="1:20" hidden="1" x14ac:dyDescent="0.25">
      <c r="A467" t="s">
        <v>1259</v>
      </c>
      <c r="B467" t="s">
        <v>2168</v>
      </c>
      <c r="D467" t="s">
        <v>2169</v>
      </c>
      <c r="G467" t="s">
        <v>2170</v>
      </c>
      <c r="H467" t="s">
        <v>20</v>
      </c>
      <c r="I467" t="s">
        <v>21</v>
      </c>
      <c r="K467" t="s">
        <v>23</v>
      </c>
      <c r="L467" t="s">
        <v>24</v>
      </c>
      <c r="M467">
        <v>4</v>
      </c>
      <c r="N467" t="s">
        <v>2171</v>
      </c>
      <c r="O467" t="str">
        <f>IF(C467="","",_xlfn.XLOOKUP(C467,'[1]Comercial Clientes 2024'!$C$2:$C$347,'[1]Comercial Clientes 2024'!$M$2:$M$347))</f>
        <v/>
      </c>
      <c r="P467" t="str">
        <f>IF(C467="","",_xlfn.XLOOKUP(C467,'[1]Comercial Clientes 2024'!$C$2:$C$347,'[1]Comercial Clientes 2024'!$L$2:$L$347))</f>
        <v/>
      </c>
      <c r="Q467" t="b">
        <f t="shared" si="28"/>
        <v>0</v>
      </c>
      <c r="R467" t="b">
        <f t="shared" si="29"/>
        <v>1</v>
      </c>
      <c r="S467" t="str">
        <f t="shared" si="30"/>
        <v>⊕</v>
      </c>
      <c r="T467" t="str">
        <f t="shared" si="31"/>
        <v>⊕</v>
      </c>
    </row>
    <row r="468" spans="1:20" hidden="1" x14ac:dyDescent="0.25">
      <c r="A468" t="s">
        <v>1259</v>
      </c>
      <c r="B468" t="s">
        <v>2172</v>
      </c>
      <c r="D468" t="s">
        <v>2173</v>
      </c>
      <c r="G468" t="s">
        <v>2174</v>
      </c>
      <c r="H468" t="s">
        <v>20</v>
      </c>
      <c r="I468" t="s">
        <v>21</v>
      </c>
      <c r="K468" t="s">
        <v>23</v>
      </c>
      <c r="L468" t="s">
        <v>24</v>
      </c>
      <c r="M468">
        <v>4</v>
      </c>
      <c r="N468" t="s">
        <v>2175</v>
      </c>
      <c r="O468" t="str">
        <f>IF(C468="","",_xlfn.XLOOKUP(C468,'[1]Comercial Clientes 2024'!$C$2:$C$347,'[1]Comercial Clientes 2024'!$M$2:$M$347))</f>
        <v/>
      </c>
      <c r="P468" t="str">
        <f>IF(C468="","",_xlfn.XLOOKUP(C468,'[1]Comercial Clientes 2024'!$C$2:$C$347,'[1]Comercial Clientes 2024'!$L$2:$L$347))</f>
        <v/>
      </c>
      <c r="Q468" t="b">
        <f t="shared" si="28"/>
        <v>0</v>
      </c>
      <c r="R468" t="b">
        <f t="shared" si="29"/>
        <v>1</v>
      </c>
      <c r="S468" t="str">
        <f t="shared" si="30"/>
        <v>⊕</v>
      </c>
      <c r="T468" t="str">
        <f t="shared" si="31"/>
        <v>⊕</v>
      </c>
    </row>
    <row r="469" spans="1:20" hidden="1" x14ac:dyDescent="0.25">
      <c r="A469" t="s">
        <v>1259</v>
      </c>
      <c r="B469" t="s">
        <v>2176</v>
      </c>
      <c r="D469" t="s">
        <v>2177</v>
      </c>
      <c r="G469" t="s">
        <v>2178</v>
      </c>
      <c r="H469" t="s">
        <v>20</v>
      </c>
      <c r="I469" t="s">
        <v>21</v>
      </c>
      <c r="K469" t="s">
        <v>23</v>
      </c>
      <c r="L469" t="s">
        <v>24</v>
      </c>
      <c r="M469">
        <v>4</v>
      </c>
      <c r="N469" t="s">
        <v>2179</v>
      </c>
      <c r="O469" t="str">
        <f>IF(C469="","",_xlfn.XLOOKUP(C469,'[1]Comercial Clientes 2024'!$C$2:$C$347,'[1]Comercial Clientes 2024'!$M$2:$M$347))</f>
        <v/>
      </c>
      <c r="P469" t="str">
        <f>IF(C469="","",_xlfn.XLOOKUP(C469,'[1]Comercial Clientes 2024'!$C$2:$C$347,'[1]Comercial Clientes 2024'!$L$2:$L$347))</f>
        <v/>
      </c>
      <c r="Q469" t="b">
        <f t="shared" si="28"/>
        <v>0</v>
      </c>
      <c r="R469" t="b">
        <f t="shared" si="29"/>
        <v>1</v>
      </c>
      <c r="S469" t="str">
        <f t="shared" si="30"/>
        <v>⊕</v>
      </c>
      <c r="T469" t="str">
        <f t="shared" si="31"/>
        <v>⊕</v>
      </c>
    </row>
    <row r="470" spans="1:20" hidden="1" x14ac:dyDescent="0.25">
      <c r="A470" t="s">
        <v>1259</v>
      </c>
      <c r="B470" t="s">
        <v>2180</v>
      </c>
      <c r="D470" t="s">
        <v>2181</v>
      </c>
      <c r="G470" t="s">
        <v>2182</v>
      </c>
      <c r="H470" t="s">
        <v>20</v>
      </c>
      <c r="I470" t="s">
        <v>21</v>
      </c>
      <c r="K470" t="s">
        <v>23</v>
      </c>
      <c r="L470" t="s">
        <v>24</v>
      </c>
      <c r="M470">
        <v>4</v>
      </c>
      <c r="N470" t="s">
        <v>2183</v>
      </c>
      <c r="O470" t="str">
        <f>IF(C470="","",_xlfn.XLOOKUP(C470,'[1]Comercial Clientes 2024'!$C$2:$C$347,'[1]Comercial Clientes 2024'!$M$2:$M$347))</f>
        <v/>
      </c>
      <c r="P470" t="str">
        <f>IF(C470="","",_xlfn.XLOOKUP(C470,'[1]Comercial Clientes 2024'!$C$2:$C$347,'[1]Comercial Clientes 2024'!$L$2:$L$347))</f>
        <v/>
      </c>
      <c r="Q470" t="b">
        <f t="shared" si="28"/>
        <v>0</v>
      </c>
      <c r="R470" t="b">
        <f t="shared" si="29"/>
        <v>1</v>
      </c>
      <c r="S470" t="str">
        <f t="shared" si="30"/>
        <v>⊕</v>
      </c>
      <c r="T470" t="str">
        <f t="shared" si="31"/>
        <v>⊕</v>
      </c>
    </row>
    <row r="471" spans="1:20" hidden="1" x14ac:dyDescent="0.25">
      <c r="A471" t="s">
        <v>1259</v>
      </c>
      <c r="B471" t="s">
        <v>2184</v>
      </c>
      <c r="D471" t="s">
        <v>2185</v>
      </c>
      <c r="G471" t="s">
        <v>2186</v>
      </c>
      <c r="H471" t="s">
        <v>20</v>
      </c>
      <c r="I471" t="s">
        <v>21</v>
      </c>
      <c r="K471" t="s">
        <v>23</v>
      </c>
      <c r="L471" t="s">
        <v>24</v>
      </c>
      <c r="M471">
        <v>4</v>
      </c>
      <c r="N471" t="s">
        <v>2187</v>
      </c>
      <c r="O471" t="str">
        <f>IF(C471="","",_xlfn.XLOOKUP(C471,'[1]Comercial Clientes 2024'!$C$2:$C$347,'[1]Comercial Clientes 2024'!$M$2:$M$347))</f>
        <v/>
      </c>
      <c r="P471" t="str">
        <f>IF(C471="","",_xlfn.XLOOKUP(C471,'[1]Comercial Clientes 2024'!$C$2:$C$347,'[1]Comercial Clientes 2024'!$L$2:$L$347))</f>
        <v/>
      </c>
      <c r="Q471" t="b">
        <f t="shared" si="28"/>
        <v>0</v>
      </c>
      <c r="R471" t="b">
        <f t="shared" si="29"/>
        <v>1</v>
      </c>
      <c r="S471" t="str">
        <f t="shared" si="30"/>
        <v>⊕</v>
      </c>
      <c r="T471" t="str">
        <f t="shared" si="31"/>
        <v>⊕</v>
      </c>
    </row>
    <row r="472" spans="1:20" hidden="1" x14ac:dyDescent="0.25">
      <c r="A472" t="s">
        <v>1259</v>
      </c>
      <c r="B472" t="s">
        <v>2188</v>
      </c>
      <c r="D472" t="s">
        <v>2189</v>
      </c>
      <c r="G472" t="s">
        <v>2190</v>
      </c>
      <c r="H472" t="s">
        <v>20</v>
      </c>
      <c r="I472" t="s">
        <v>21</v>
      </c>
      <c r="K472" t="s">
        <v>23</v>
      </c>
      <c r="L472" t="s">
        <v>24</v>
      </c>
      <c r="M472">
        <v>4</v>
      </c>
      <c r="N472" t="s">
        <v>2191</v>
      </c>
      <c r="O472" t="str">
        <f>IF(C472="","",_xlfn.XLOOKUP(C472,'[1]Comercial Clientes 2024'!$C$2:$C$347,'[1]Comercial Clientes 2024'!$M$2:$M$347))</f>
        <v/>
      </c>
      <c r="P472" t="str">
        <f>IF(C472="","",_xlfn.XLOOKUP(C472,'[1]Comercial Clientes 2024'!$C$2:$C$347,'[1]Comercial Clientes 2024'!$L$2:$L$347))</f>
        <v/>
      </c>
      <c r="Q472" t="b">
        <f t="shared" si="28"/>
        <v>0</v>
      </c>
      <c r="R472" t="b">
        <f t="shared" si="29"/>
        <v>1</v>
      </c>
      <c r="S472" t="str">
        <f t="shared" si="30"/>
        <v>⊕</v>
      </c>
      <c r="T472" t="str">
        <f t="shared" si="31"/>
        <v>⊕</v>
      </c>
    </row>
    <row r="473" spans="1:20" hidden="1" x14ac:dyDescent="0.25">
      <c r="A473" t="s">
        <v>1259</v>
      </c>
      <c r="B473" t="s">
        <v>2192</v>
      </c>
      <c r="D473" t="s">
        <v>2193</v>
      </c>
      <c r="G473" t="s">
        <v>2194</v>
      </c>
      <c r="H473" t="s">
        <v>20</v>
      </c>
      <c r="I473" t="s">
        <v>21</v>
      </c>
      <c r="K473" t="s">
        <v>23</v>
      </c>
      <c r="L473" t="s">
        <v>24</v>
      </c>
      <c r="M473">
        <v>4</v>
      </c>
      <c r="N473" t="s">
        <v>2195</v>
      </c>
      <c r="O473" t="str">
        <f>IF(C473="","",_xlfn.XLOOKUP(C473,'[1]Comercial Clientes 2024'!$C$2:$C$347,'[1]Comercial Clientes 2024'!$M$2:$M$347))</f>
        <v/>
      </c>
      <c r="P473" t="str">
        <f>IF(C473="","",_xlfn.XLOOKUP(C473,'[1]Comercial Clientes 2024'!$C$2:$C$347,'[1]Comercial Clientes 2024'!$L$2:$L$347))</f>
        <v/>
      </c>
      <c r="Q473" t="b">
        <f t="shared" si="28"/>
        <v>0</v>
      </c>
      <c r="R473" t="b">
        <f t="shared" si="29"/>
        <v>1</v>
      </c>
      <c r="S473" t="str">
        <f t="shared" si="30"/>
        <v>⊕</v>
      </c>
      <c r="T473" t="str">
        <f t="shared" si="31"/>
        <v>⊕</v>
      </c>
    </row>
    <row r="474" spans="1:20" hidden="1" x14ac:dyDescent="0.25">
      <c r="A474" t="s">
        <v>1259</v>
      </c>
      <c r="B474" t="s">
        <v>2196</v>
      </c>
      <c r="D474" t="s">
        <v>2197</v>
      </c>
      <c r="G474" t="s">
        <v>2198</v>
      </c>
      <c r="H474" t="s">
        <v>20</v>
      </c>
      <c r="I474" t="s">
        <v>21</v>
      </c>
      <c r="K474" t="s">
        <v>23</v>
      </c>
      <c r="L474" t="s">
        <v>24</v>
      </c>
      <c r="M474">
        <v>4</v>
      </c>
      <c r="N474" t="s">
        <v>2199</v>
      </c>
      <c r="O474" t="str">
        <f>IF(C474="","",_xlfn.XLOOKUP(C474,'[1]Comercial Clientes 2024'!$C$2:$C$347,'[1]Comercial Clientes 2024'!$M$2:$M$347))</f>
        <v/>
      </c>
      <c r="P474" t="str">
        <f>IF(C474="","",_xlfn.XLOOKUP(C474,'[1]Comercial Clientes 2024'!$C$2:$C$347,'[1]Comercial Clientes 2024'!$L$2:$L$347))</f>
        <v/>
      </c>
      <c r="Q474" t="b">
        <f t="shared" si="28"/>
        <v>0</v>
      </c>
      <c r="R474" t="b">
        <f t="shared" si="29"/>
        <v>1</v>
      </c>
      <c r="S474" t="str">
        <f t="shared" si="30"/>
        <v>⊕</v>
      </c>
      <c r="T474" t="str">
        <f t="shared" si="31"/>
        <v>⊕</v>
      </c>
    </row>
    <row r="475" spans="1:20" hidden="1" x14ac:dyDescent="0.25">
      <c r="A475" t="s">
        <v>1259</v>
      </c>
      <c r="B475" t="s">
        <v>2200</v>
      </c>
      <c r="D475" t="s">
        <v>2201</v>
      </c>
      <c r="G475" t="s">
        <v>2202</v>
      </c>
      <c r="H475" t="s">
        <v>20</v>
      </c>
      <c r="I475" t="s">
        <v>21</v>
      </c>
      <c r="K475" t="s">
        <v>23</v>
      </c>
      <c r="L475" t="s">
        <v>24</v>
      </c>
      <c r="M475">
        <v>4</v>
      </c>
      <c r="N475" t="s">
        <v>2203</v>
      </c>
      <c r="O475" t="str">
        <f>IF(C475="","",_xlfn.XLOOKUP(C475,'[1]Comercial Clientes 2024'!$C$2:$C$347,'[1]Comercial Clientes 2024'!$M$2:$M$347))</f>
        <v/>
      </c>
      <c r="P475" t="str">
        <f>IF(C475="","",_xlfn.XLOOKUP(C475,'[1]Comercial Clientes 2024'!$C$2:$C$347,'[1]Comercial Clientes 2024'!$L$2:$L$347))</f>
        <v/>
      </c>
      <c r="Q475" t="b">
        <f t="shared" si="28"/>
        <v>0</v>
      </c>
      <c r="R475" t="b">
        <f t="shared" si="29"/>
        <v>1</v>
      </c>
      <c r="S475" t="str">
        <f t="shared" si="30"/>
        <v>⊕</v>
      </c>
      <c r="T475" t="str">
        <f t="shared" si="31"/>
        <v>⊕</v>
      </c>
    </row>
    <row r="476" spans="1:20" hidden="1" x14ac:dyDescent="0.25">
      <c r="A476" t="s">
        <v>1259</v>
      </c>
      <c r="B476" t="s">
        <v>2204</v>
      </c>
      <c r="D476" t="s">
        <v>2205</v>
      </c>
      <c r="G476" t="s">
        <v>2206</v>
      </c>
      <c r="H476" t="s">
        <v>20</v>
      </c>
      <c r="I476" t="s">
        <v>21</v>
      </c>
      <c r="K476" t="s">
        <v>23</v>
      </c>
      <c r="L476" t="s">
        <v>24</v>
      </c>
      <c r="M476">
        <v>4</v>
      </c>
      <c r="N476" t="s">
        <v>2207</v>
      </c>
      <c r="O476" t="str">
        <f>IF(C476="","",_xlfn.XLOOKUP(C476,'[1]Comercial Clientes 2024'!$C$2:$C$347,'[1]Comercial Clientes 2024'!$M$2:$M$347))</f>
        <v/>
      </c>
      <c r="P476" t="str">
        <f>IF(C476="","",_xlfn.XLOOKUP(C476,'[1]Comercial Clientes 2024'!$C$2:$C$347,'[1]Comercial Clientes 2024'!$L$2:$L$347))</f>
        <v/>
      </c>
      <c r="Q476" t="b">
        <f t="shared" si="28"/>
        <v>0</v>
      </c>
      <c r="R476" t="b">
        <f t="shared" si="29"/>
        <v>1</v>
      </c>
      <c r="S476" t="str">
        <f t="shared" si="30"/>
        <v>⊕</v>
      </c>
      <c r="T476" t="str">
        <f t="shared" si="31"/>
        <v>⊕</v>
      </c>
    </row>
    <row r="477" spans="1:20" hidden="1" x14ac:dyDescent="0.25">
      <c r="A477" t="s">
        <v>1259</v>
      </c>
      <c r="B477" t="s">
        <v>2208</v>
      </c>
      <c r="D477" t="s">
        <v>2209</v>
      </c>
      <c r="G477" t="s">
        <v>2210</v>
      </c>
      <c r="H477" t="s">
        <v>20</v>
      </c>
      <c r="I477" t="s">
        <v>21</v>
      </c>
      <c r="K477" t="s">
        <v>23</v>
      </c>
      <c r="L477" t="s">
        <v>24</v>
      </c>
      <c r="M477">
        <v>4</v>
      </c>
      <c r="N477" t="s">
        <v>2211</v>
      </c>
      <c r="O477" t="str">
        <f>IF(C477="","",_xlfn.XLOOKUP(C477,'[1]Comercial Clientes 2024'!$C$2:$C$347,'[1]Comercial Clientes 2024'!$M$2:$M$347))</f>
        <v/>
      </c>
      <c r="P477" t="str">
        <f>IF(C477="","",_xlfn.XLOOKUP(C477,'[1]Comercial Clientes 2024'!$C$2:$C$347,'[1]Comercial Clientes 2024'!$L$2:$L$347))</f>
        <v/>
      </c>
      <c r="Q477" t="b">
        <f t="shared" si="28"/>
        <v>0</v>
      </c>
      <c r="R477" t="b">
        <f t="shared" si="29"/>
        <v>1</v>
      </c>
      <c r="S477" t="str">
        <f t="shared" si="30"/>
        <v>⊕</v>
      </c>
      <c r="T477" t="str">
        <f t="shared" si="31"/>
        <v>⊕</v>
      </c>
    </row>
    <row r="478" spans="1:20" hidden="1" x14ac:dyDescent="0.25">
      <c r="A478" t="s">
        <v>1259</v>
      </c>
      <c r="B478" t="s">
        <v>2212</v>
      </c>
      <c r="D478" t="s">
        <v>2213</v>
      </c>
      <c r="G478" t="s">
        <v>2214</v>
      </c>
      <c r="H478" t="s">
        <v>20</v>
      </c>
      <c r="I478" t="s">
        <v>21</v>
      </c>
      <c r="K478" t="s">
        <v>23</v>
      </c>
      <c r="L478" t="s">
        <v>24</v>
      </c>
      <c r="M478">
        <v>4</v>
      </c>
      <c r="N478" t="s">
        <v>2215</v>
      </c>
      <c r="O478" t="str">
        <f>IF(C478="","",_xlfn.XLOOKUP(C478,'[1]Comercial Clientes 2024'!$C$2:$C$347,'[1]Comercial Clientes 2024'!$M$2:$M$347))</f>
        <v/>
      </c>
      <c r="P478" t="str">
        <f>IF(C478="","",_xlfn.XLOOKUP(C478,'[1]Comercial Clientes 2024'!$C$2:$C$347,'[1]Comercial Clientes 2024'!$L$2:$L$347))</f>
        <v/>
      </c>
      <c r="Q478" t="b">
        <f t="shared" si="28"/>
        <v>0</v>
      </c>
      <c r="R478" t="b">
        <f t="shared" si="29"/>
        <v>1</v>
      </c>
      <c r="S478" t="str">
        <f t="shared" si="30"/>
        <v>⊕</v>
      </c>
      <c r="T478" t="str">
        <f t="shared" si="31"/>
        <v>⊕</v>
      </c>
    </row>
    <row r="479" spans="1:20" hidden="1" x14ac:dyDescent="0.25">
      <c r="A479" t="s">
        <v>1259</v>
      </c>
      <c r="B479" t="s">
        <v>2216</v>
      </c>
      <c r="D479" t="s">
        <v>2217</v>
      </c>
      <c r="G479" t="s">
        <v>2218</v>
      </c>
      <c r="H479" t="s">
        <v>20</v>
      </c>
      <c r="I479" t="s">
        <v>21</v>
      </c>
      <c r="K479" t="s">
        <v>23</v>
      </c>
      <c r="L479" t="s">
        <v>24</v>
      </c>
      <c r="M479">
        <v>4</v>
      </c>
      <c r="N479" t="s">
        <v>2219</v>
      </c>
      <c r="O479" t="str">
        <f>IF(C479="","",_xlfn.XLOOKUP(C479,'[1]Comercial Clientes 2024'!$C$2:$C$347,'[1]Comercial Clientes 2024'!$M$2:$M$347))</f>
        <v/>
      </c>
      <c r="P479" t="str">
        <f>IF(C479="","",_xlfn.XLOOKUP(C479,'[1]Comercial Clientes 2024'!$C$2:$C$347,'[1]Comercial Clientes 2024'!$L$2:$L$347))</f>
        <v/>
      </c>
      <c r="Q479" t="b">
        <f t="shared" si="28"/>
        <v>0</v>
      </c>
      <c r="R479" t="b">
        <f t="shared" si="29"/>
        <v>1</v>
      </c>
      <c r="S479" t="str">
        <f t="shared" si="30"/>
        <v>⊕</v>
      </c>
      <c r="T479" t="str">
        <f t="shared" si="31"/>
        <v>⊕</v>
      </c>
    </row>
    <row r="480" spans="1:20" hidden="1" x14ac:dyDescent="0.25">
      <c r="A480" t="s">
        <v>1259</v>
      </c>
      <c r="B480" t="s">
        <v>2220</v>
      </c>
      <c r="D480" t="s">
        <v>2221</v>
      </c>
      <c r="G480" t="s">
        <v>2222</v>
      </c>
      <c r="H480" t="s">
        <v>20</v>
      </c>
      <c r="I480" t="s">
        <v>21</v>
      </c>
      <c r="K480" t="s">
        <v>23</v>
      </c>
      <c r="L480" t="s">
        <v>24</v>
      </c>
      <c r="M480">
        <v>4</v>
      </c>
      <c r="N480" t="s">
        <v>2223</v>
      </c>
      <c r="O480" t="str">
        <f>IF(C480="","",_xlfn.XLOOKUP(C480,'[1]Comercial Clientes 2024'!$C$2:$C$347,'[1]Comercial Clientes 2024'!$M$2:$M$347))</f>
        <v/>
      </c>
      <c r="P480" t="str">
        <f>IF(C480="","",_xlfn.XLOOKUP(C480,'[1]Comercial Clientes 2024'!$C$2:$C$347,'[1]Comercial Clientes 2024'!$L$2:$L$347))</f>
        <v/>
      </c>
      <c r="Q480" t="b">
        <f t="shared" si="28"/>
        <v>0</v>
      </c>
      <c r="R480" t="b">
        <f t="shared" si="29"/>
        <v>1</v>
      </c>
      <c r="S480" t="str">
        <f t="shared" si="30"/>
        <v>⊕</v>
      </c>
      <c r="T480" t="str">
        <f t="shared" si="31"/>
        <v>⊕</v>
      </c>
    </row>
    <row r="481" spans="1:20" hidden="1" x14ac:dyDescent="0.25">
      <c r="A481" t="s">
        <v>1259</v>
      </c>
      <c r="B481" t="s">
        <v>2224</v>
      </c>
      <c r="D481" t="s">
        <v>2225</v>
      </c>
      <c r="G481" t="s">
        <v>2226</v>
      </c>
      <c r="H481" t="s">
        <v>20</v>
      </c>
      <c r="I481" t="s">
        <v>21</v>
      </c>
      <c r="K481" t="s">
        <v>23</v>
      </c>
      <c r="L481" t="s">
        <v>24</v>
      </c>
      <c r="M481">
        <v>4</v>
      </c>
      <c r="N481" t="s">
        <v>2227</v>
      </c>
      <c r="O481" t="str">
        <f>IF(C481="","",_xlfn.XLOOKUP(C481,'[1]Comercial Clientes 2024'!$C$2:$C$347,'[1]Comercial Clientes 2024'!$M$2:$M$347))</f>
        <v/>
      </c>
      <c r="P481" t="str">
        <f>IF(C481="","",_xlfn.XLOOKUP(C481,'[1]Comercial Clientes 2024'!$C$2:$C$347,'[1]Comercial Clientes 2024'!$L$2:$L$347))</f>
        <v/>
      </c>
      <c r="Q481" t="b">
        <f t="shared" si="28"/>
        <v>0</v>
      </c>
      <c r="R481" t="b">
        <f t="shared" si="29"/>
        <v>1</v>
      </c>
      <c r="S481" t="str">
        <f t="shared" si="30"/>
        <v>⊕</v>
      </c>
      <c r="T481" t="str">
        <f t="shared" si="31"/>
        <v>⊕</v>
      </c>
    </row>
    <row r="482" spans="1:20" hidden="1" x14ac:dyDescent="0.25">
      <c r="A482" t="s">
        <v>1259</v>
      </c>
      <c r="B482" t="s">
        <v>2228</v>
      </c>
      <c r="D482" t="s">
        <v>2229</v>
      </c>
      <c r="G482" t="s">
        <v>2230</v>
      </c>
      <c r="H482" t="s">
        <v>20</v>
      </c>
      <c r="I482" t="s">
        <v>21</v>
      </c>
      <c r="K482" t="s">
        <v>23</v>
      </c>
      <c r="L482" t="s">
        <v>24</v>
      </c>
      <c r="M482">
        <v>4</v>
      </c>
      <c r="N482" t="s">
        <v>2231</v>
      </c>
      <c r="O482" t="str">
        <f>IF(C482="","",_xlfn.XLOOKUP(C482,'[1]Comercial Clientes 2024'!$C$2:$C$347,'[1]Comercial Clientes 2024'!$M$2:$M$347))</f>
        <v/>
      </c>
      <c r="P482" t="str">
        <f>IF(C482="","",_xlfn.XLOOKUP(C482,'[1]Comercial Clientes 2024'!$C$2:$C$347,'[1]Comercial Clientes 2024'!$L$2:$L$347))</f>
        <v/>
      </c>
      <c r="Q482" t="b">
        <f t="shared" si="28"/>
        <v>0</v>
      </c>
      <c r="R482" t="b">
        <f t="shared" si="29"/>
        <v>1</v>
      </c>
      <c r="S482" t="str">
        <f t="shared" si="30"/>
        <v>⊕</v>
      </c>
      <c r="T482" t="str">
        <f t="shared" si="31"/>
        <v>⊕</v>
      </c>
    </row>
    <row r="483" spans="1:20" hidden="1" x14ac:dyDescent="0.25">
      <c r="A483" t="s">
        <v>1259</v>
      </c>
      <c r="B483" t="s">
        <v>2232</v>
      </c>
      <c r="D483" t="s">
        <v>2233</v>
      </c>
      <c r="G483" t="s">
        <v>2234</v>
      </c>
      <c r="H483" t="s">
        <v>20</v>
      </c>
      <c r="I483" t="s">
        <v>21</v>
      </c>
      <c r="K483" t="s">
        <v>23</v>
      </c>
      <c r="L483" t="s">
        <v>24</v>
      </c>
      <c r="M483">
        <v>4</v>
      </c>
      <c r="N483" t="s">
        <v>2235</v>
      </c>
      <c r="O483" t="str">
        <f>IF(C483="","",_xlfn.XLOOKUP(C483,'[1]Comercial Clientes 2024'!$C$2:$C$347,'[1]Comercial Clientes 2024'!$M$2:$M$347))</f>
        <v/>
      </c>
      <c r="P483" t="str">
        <f>IF(C483="","",_xlfn.XLOOKUP(C483,'[1]Comercial Clientes 2024'!$C$2:$C$347,'[1]Comercial Clientes 2024'!$L$2:$L$347))</f>
        <v/>
      </c>
      <c r="Q483" t="b">
        <f t="shared" si="28"/>
        <v>0</v>
      </c>
      <c r="R483" t="b">
        <f t="shared" si="29"/>
        <v>1</v>
      </c>
      <c r="S483" t="str">
        <f t="shared" si="30"/>
        <v>⊕</v>
      </c>
      <c r="T483" t="str">
        <f t="shared" si="31"/>
        <v>⊕</v>
      </c>
    </row>
    <row r="484" spans="1:20" hidden="1" x14ac:dyDescent="0.25">
      <c r="A484" t="s">
        <v>1259</v>
      </c>
      <c r="B484" t="s">
        <v>2236</v>
      </c>
      <c r="D484" t="s">
        <v>2237</v>
      </c>
      <c r="G484" t="s">
        <v>2238</v>
      </c>
      <c r="H484" t="s">
        <v>20</v>
      </c>
      <c r="I484" t="s">
        <v>21</v>
      </c>
      <c r="K484" t="s">
        <v>23</v>
      </c>
      <c r="L484" t="s">
        <v>24</v>
      </c>
      <c r="M484">
        <v>4</v>
      </c>
      <c r="N484" t="s">
        <v>2239</v>
      </c>
      <c r="O484" t="str">
        <f>IF(C484="","",_xlfn.XLOOKUP(C484,'[1]Comercial Clientes 2024'!$C$2:$C$347,'[1]Comercial Clientes 2024'!$M$2:$M$347))</f>
        <v/>
      </c>
      <c r="P484" t="str">
        <f>IF(C484="","",_xlfn.XLOOKUP(C484,'[1]Comercial Clientes 2024'!$C$2:$C$347,'[1]Comercial Clientes 2024'!$L$2:$L$347))</f>
        <v/>
      </c>
      <c r="Q484" t="b">
        <f t="shared" si="28"/>
        <v>0</v>
      </c>
      <c r="R484" t="b">
        <f t="shared" si="29"/>
        <v>1</v>
      </c>
      <c r="S484" t="str">
        <f t="shared" si="30"/>
        <v>⊕</v>
      </c>
      <c r="T484" t="str">
        <f t="shared" si="31"/>
        <v>⊕</v>
      </c>
    </row>
    <row r="485" spans="1:20" hidden="1" x14ac:dyDescent="0.25">
      <c r="A485" t="s">
        <v>1259</v>
      </c>
      <c r="B485" t="s">
        <v>2240</v>
      </c>
      <c r="D485" t="s">
        <v>2241</v>
      </c>
      <c r="G485" t="s">
        <v>2242</v>
      </c>
      <c r="H485" t="s">
        <v>20</v>
      </c>
      <c r="I485" t="s">
        <v>21</v>
      </c>
      <c r="K485" t="s">
        <v>23</v>
      </c>
      <c r="L485" t="s">
        <v>24</v>
      </c>
      <c r="M485">
        <v>4</v>
      </c>
      <c r="N485" t="s">
        <v>2243</v>
      </c>
      <c r="O485" t="str">
        <f>IF(C485="","",_xlfn.XLOOKUP(C485,'[1]Comercial Clientes 2024'!$C$2:$C$347,'[1]Comercial Clientes 2024'!$M$2:$M$347))</f>
        <v/>
      </c>
      <c r="P485" t="str">
        <f>IF(C485="","",_xlfn.XLOOKUP(C485,'[1]Comercial Clientes 2024'!$C$2:$C$347,'[1]Comercial Clientes 2024'!$L$2:$L$347))</f>
        <v/>
      </c>
      <c r="Q485" t="b">
        <f t="shared" si="28"/>
        <v>0</v>
      </c>
      <c r="R485" t="b">
        <f t="shared" si="29"/>
        <v>1</v>
      </c>
      <c r="S485" t="str">
        <f t="shared" si="30"/>
        <v>⊕</v>
      </c>
      <c r="T485" t="str">
        <f t="shared" si="31"/>
        <v>⊕</v>
      </c>
    </row>
    <row r="486" spans="1:20" hidden="1" x14ac:dyDescent="0.25">
      <c r="A486" t="s">
        <v>1259</v>
      </c>
      <c r="B486" t="s">
        <v>2244</v>
      </c>
      <c r="D486" t="s">
        <v>2245</v>
      </c>
      <c r="G486" t="s">
        <v>2246</v>
      </c>
      <c r="H486" t="s">
        <v>20</v>
      </c>
      <c r="I486" t="s">
        <v>21</v>
      </c>
      <c r="K486" t="s">
        <v>23</v>
      </c>
      <c r="L486" t="s">
        <v>24</v>
      </c>
      <c r="M486">
        <v>4</v>
      </c>
      <c r="N486" t="s">
        <v>2247</v>
      </c>
      <c r="O486" t="str">
        <f>IF(C486="","",_xlfn.XLOOKUP(C486,'[1]Comercial Clientes 2024'!$C$2:$C$347,'[1]Comercial Clientes 2024'!$M$2:$M$347))</f>
        <v/>
      </c>
      <c r="P486" t="str">
        <f>IF(C486="","",_xlfn.XLOOKUP(C486,'[1]Comercial Clientes 2024'!$C$2:$C$347,'[1]Comercial Clientes 2024'!$L$2:$L$347))</f>
        <v/>
      </c>
      <c r="Q486" t="b">
        <f t="shared" si="28"/>
        <v>0</v>
      </c>
      <c r="R486" t="b">
        <f t="shared" si="29"/>
        <v>1</v>
      </c>
      <c r="S486" t="str">
        <f t="shared" si="30"/>
        <v>⊕</v>
      </c>
      <c r="T486" t="str">
        <f t="shared" si="31"/>
        <v>⊕</v>
      </c>
    </row>
    <row r="487" spans="1:20" hidden="1" x14ac:dyDescent="0.25">
      <c r="A487" t="s">
        <v>1259</v>
      </c>
      <c r="B487" t="s">
        <v>2248</v>
      </c>
      <c r="D487" t="s">
        <v>2249</v>
      </c>
      <c r="G487" t="s">
        <v>2250</v>
      </c>
      <c r="H487" t="s">
        <v>20</v>
      </c>
      <c r="I487" t="s">
        <v>21</v>
      </c>
      <c r="K487" t="s">
        <v>23</v>
      </c>
      <c r="L487" t="s">
        <v>24</v>
      </c>
      <c r="M487">
        <v>4</v>
      </c>
      <c r="N487" t="s">
        <v>2251</v>
      </c>
      <c r="O487" t="str">
        <f>IF(C487="","",_xlfn.XLOOKUP(C487,'[1]Comercial Clientes 2024'!$C$2:$C$347,'[1]Comercial Clientes 2024'!$M$2:$M$347))</f>
        <v/>
      </c>
      <c r="P487" t="str">
        <f>IF(C487="","",_xlfn.XLOOKUP(C487,'[1]Comercial Clientes 2024'!$C$2:$C$347,'[1]Comercial Clientes 2024'!$L$2:$L$347))</f>
        <v/>
      </c>
      <c r="Q487" t="b">
        <f t="shared" si="28"/>
        <v>0</v>
      </c>
      <c r="R487" t="b">
        <f t="shared" si="29"/>
        <v>1</v>
      </c>
      <c r="S487" t="str">
        <f t="shared" si="30"/>
        <v>⊕</v>
      </c>
      <c r="T487" t="str">
        <f t="shared" si="31"/>
        <v>⊕</v>
      </c>
    </row>
    <row r="488" spans="1:20" hidden="1" x14ac:dyDescent="0.25">
      <c r="A488" t="s">
        <v>1259</v>
      </c>
      <c r="B488" t="s">
        <v>2252</v>
      </c>
      <c r="D488" t="s">
        <v>2253</v>
      </c>
      <c r="G488" t="s">
        <v>2254</v>
      </c>
      <c r="H488" t="s">
        <v>20</v>
      </c>
      <c r="I488" t="s">
        <v>21</v>
      </c>
      <c r="K488" t="s">
        <v>23</v>
      </c>
      <c r="L488" t="s">
        <v>24</v>
      </c>
      <c r="M488">
        <v>4</v>
      </c>
      <c r="N488" t="s">
        <v>2255</v>
      </c>
      <c r="O488" t="str">
        <f>IF(C488="","",_xlfn.XLOOKUP(C488,'[1]Comercial Clientes 2024'!$C$2:$C$347,'[1]Comercial Clientes 2024'!$M$2:$M$347))</f>
        <v/>
      </c>
      <c r="P488" t="str">
        <f>IF(C488="","",_xlfn.XLOOKUP(C488,'[1]Comercial Clientes 2024'!$C$2:$C$347,'[1]Comercial Clientes 2024'!$L$2:$L$347))</f>
        <v/>
      </c>
      <c r="Q488" t="b">
        <f t="shared" si="28"/>
        <v>0</v>
      </c>
      <c r="R488" t="b">
        <f t="shared" si="29"/>
        <v>1</v>
      </c>
      <c r="S488" t="str">
        <f t="shared" si="30"/>
        <v>⊕</v>
      </c>
      <c r="T488" t="str">
        <f t="shared" si="31"/>
        <v>⊕</v>
      </c>
    </row>
    <row r="489" spans="1:20" hidden="1" x14ac:dyDescent="0.25">
      <c r="A489" t="s">
        <v>1259</v>
      </c>
      <c r="B489" t="s">
        <v>2256</v>
      </c>
      <c r="D489" t="s">
        <v>2257</v>
      </c>
      <c r="G489" t="s">
        <v>2258</v>
      </c>
      <c r="H489" t="s">
        <v>20</v>
      </c>
      <c r="I489" t="s">
        <v>21</v>
      </c>
      <c r="K489" t="s">
        <v>23</v>
      </c>
      <c r="L489" t="s">
        <v>24</v>
      </c>
      <c r="M489">
        <v>4</v>
      </c>
      <c r="N489" t="s">
        <v>2259</v>
      </c>
      <c r="O489" t="str">
        <f>IF(C489="","",_xlfn.XLOOKUP(C489,'[1]Comercial Clientes 2024'!$C$2:$C$347,'[1]Comercial Clientes 2024'!$M$2:$M$347))</f>
        <v/>
      </c>
      <c r="P489" t="str">
        <f>IF(C489="","",_xlfn.XLOOKUP(C489,'[1]Comercial Clientes 2024'!$C$2:$C$347,'[1]Comercial Clientes 2024'!$L$2:$L$347))</f>
        <v/>
      </c>
      <c r="Q489" t="b">
        <f t="shared" si="28"/>
        <v>0</v>
      </c>
      <c r="R489" t="b">
        <f t="shared" si="29"/>
        <v>1</v>
      </c>
      <c r="S489" t="str">
        <f t="shared" si="30"/>
        <v>⊕</v>
      </c>
      <c r="T489" t="str">
        <f t="shared" si="31"/>
        <v>⊕</v>
      </c>
    </row>
    <row r="490" spans="1:20" hidden="1" x14ac:dyDescent="0.25">
      <c r="A490" t="s">
        <v>1259</v>
      </c>
      <c r="B490" t="s">
        <v>2260</v>
      </c>
      <c r="D490" t="s">
        <v>2261</v>
      </c>
      <c r="G490" t="s">
        <v>2258</v>
      </c>
      <c r="H490" t="s">
        <v>20</v>
      </c>
      <c r="I490" t="s">
        <v>21</v>
      </c>
      <c r="K490" t="s">
        <v>23</v>
      </c>
      <c r="L490" t="s">
        <v>24</v>
      </c>
      <c r="M490">
        <v>4</v>
      </c>
      <c r="N490" t="s">
        <v>2262</v>
      </c>
      <c r="O490" t="str">
        <f>IF(C490="","",_xlfn.XLOOKUP(C490,'[1]Comercial Clientes 2024'!$C$2:$C$347,'[1]Comercial Clientes 2024'!$M$2:$M$347))</f>
        <v/>
      </c>
      <c r="P490" t="str">
        <f>IF(C490="","",_xlfn.XLOOKUP(C490,'[1]Comercial Clientes 2024'!$C$2:$C$347,'[1]Comercial Clientes 2024'!$L$2:$L$347))</f>
        <v/>
      </c>
      <c r="Q490" t="b">
        <f t="shared" si="28"/>
        <v>0</v>
      </c>
      <c r="R490" t="b">
        <f t="shared" si="29"/>
        <v>1</v>
      </c>
      <c r="S490" t="str">
        <f t="shared" si="30"/>
        <v>⊕</v>
      </c>
      <c r="T490" t="str">
        <f t="shared" si="31"/>
        <v>⊕</v>
      </c>
    </row>
    <row r="491" spans="1:20" hidden="1" x14ac:dyDescent="0.25">
      <c r="A491" t="s">
        <v>1259</v>
      </c>
      <c r="B491" t="s">
        <v>2263</v>
      </c>
      <c r="D491" t="s">
        <v>2264</v>
      </c>
      <c r="G491" t="s">
        <v>2265</v>
      </c>
      <c r="H491" t="s">
        <v>20</v>
      </c>
      <c r="I491" t="s">
        <v>21</v>
      </c>
      <c r="K491" t="s">
        <v>23</v>
      </c>
      <c r="L491" t="s">
        <v>24</v>
      </c>
      <c r="M491">
        <v>4</v>
      </c>
      <c r="N491" t="s">
        <v>2266</v>
      </c>
      <c r="O491" t="str">
        <f>IF(C491="","",_xlfn.XLOOKUP(C491,'[1]Comercial Clientes 2024'!$C$2:$C$347,'[1]Comercial Clientes 2024'!$M$2:$M$347))</f>
        <v/>
      </c>
      <c r="P491" t="str">
        <f>IF(C491="","",_xlfn.XLOOKUP(C491,'[1]Comercial Clientes 2024'!$C$2:$C$347,'[1]Comercial Clientes 2024'!$L$2:$L$347))</f>
        <v/>
      </c>
      <c r="Q491" t="b">
        <f t="shared" si="28"/>
        <v>0</v>
      </c>
      <c r="R491" t="b">
        <f t="shared" si="29"/>
        <v>1</v>
      </c>
      <c r="S491" t="str">
        <f t="shared" si="30"/>
        <v>⊕</v>
      </c>
      <c r="T491" t="str">
        <f t="shared" si="31"/>
        <v>⊕</v>
      </c>
    </row>
    <row r="492" spans="1:20" hidden="1" x14ac:dyDescent="0.25">
      <c r="A492" t="s">
        <v>1259</v>
      </c>
      <c r="B492" t="s">
        <v>2267</v>
      </c>
      <c r="D492" t="s">
        <v>2268</v>
      </c>
      <c r="G492" t="s">
        <v>2269</v>
      </c>
      <c r="H492" t="s">
        <v>20</v>
      </c>
      <c r="I492" t="s">
        <v>21</v>
      </c>
      <c r="K492" t="s">
        <v>23</v>
      </c>
      <c r="L492" t="s">
        <v>24</v>
      </c>
      <c r="M492">
        <v>4</v>
      </c>
      <c r="N492" t="s">
        <v>2270</v>
      </c>
      <c r="O492" t="str">
        <f>IF(C492="","",_xlfn.XLOOKUP(C492,'[1]Comercial Clientes 2024'!$C$2:$C$347,'[1]Comercial Clientes 2024'!$M$2:$M$347))</f>
        <v/>
      </c>
      <c r="P492" t="str">
        <f>IF(C492="","",_xlfn.XLOOKUP(C492,'[1]Comercial Clientes 2024'!$C$2:$C$347,'[1]Comercial Clientes 2024'!$L$2:$L$347))</f>
        <v/>
      </c>
      <c r="Q492" t="b">
        <f t="shared" si="28"/>
        <v>0</v>
      </c>
      <c r="R492" t="b">
        <f t="shared" si="29"/>
        <v>1</v>
      </c>
      <c r="S492" t="str">
        <f t="shared" si="30"/>
        <v>⊕</v>
      </c>
      <c r="T492" t="str">
        <f t="shared" si="31"/>
        <v>⊕</v>
      </c>
    </row>
    <row r="493" spans="1:20" hidden="1" x14ac:dyDescent="0.25">
      <c r="A493" t="s">
        <v>1259</v>
      </c>
      <c r="B493" t="s">
        <v>2271</v>
      </c>
      <c r="D493" t="s">
        <v>2272</v>
      </c>
      <c r="G493" t="s">
        <v>2273</v>
      </c>
      <c r="H493" t="s">
        <v>20</v>
      </c>
      <c r="I493" t="s">
        <v>21</v>
      </c>
      <c r="K493" t="s">
        <v>23</v>
      </c>
      <c r="L493" t="s">
        <v>24</v>
      </c>
      <c r="M493">
        <v>4</v>
      </c>
      <c r="N493" t="s">
        <v>2274</v>
      </c>
      <c r="O493" t="str">
        <f>IF(C493="","",_xlfn.XLOOKUP(C493,'[1]Comercial Clientes 2024'!$C$2:$C$347,'[1]Comercial Clientes 2024'!$M$2:$M$347))</f>
        <v/>
      </c>
      <c r="P493" t="str">
        <f>IF(C493="","",_xlfn.XLOOKUP(C493,'[1]Comercial Clientes 2024'!$C$2:$C$347,'[1]Comercial Clientes 2024'!$L$2:$L$347))</f>
        <v/>
      </c>
      <c r="Q493" t="b">
        <f t="shared" si="28"/>
        <v>0</v>
      </c>
      <c r="R493" t="b">
        <f t="shared" si="29"/>
        <v>1</v>
      </c>
      <c r="S493" t="str">
        <f t="shared" si="30"/>
        <v>⊕</v>
      </c>
      <c r="T493" t="str">
        <f t="shared" si="31"/>
        <v>⊕</v>
      </c>
    </row>
    <row r="494" spans="1:20" hidden="1" x14ac:dyDescent="0.25">
      <c r="A494" t="s">
        <v>1259</v>
      </c>
      <c r="B494" t="s">
        <v>2275</v>
      </c>
      <c r="D494" t="s">
        <v>2276</v>
      </c>
      <c r="G494" t="s">
        <v>2277</v>
      </c>
      <c r="H494" t="s">
        <v>20</v>
      </c>
      <c r="I494" t="s">
        <v>21</v>
      </c>
      <c r="K494" t="s">
        <v>23</v>
      </c>
      <c r="L494" t="s">
        <v>24</v>
      </c>
      <c r="M494">
        <v>4</v>
      </c>
      <c r="N494" t="s">
        <v>2278</v>
      </c>
      <c r="O494" t="str">
        <f>IF(C494="","",_xlfn.XLOOKUP(C494,'[1]Comercial Clientes 2024'!$C$2:$C$347,'[1]Comercial Clientes 2024'!$M$2:$M$347))</f>
        <v/>
      </c>
      <c r="P494" t="str">
        <f>IF(C494="","",_xlfn.XLOOKUP(C494,'[1]Comercial Clientes 2024'!$C$2:$C$347,'[1]Comercial Clientes 2024'!$L$2:$L$347))</f>
        <v/>
      </c>
      <c r="Q494" t="b">
        <f t="shared" si="28"/>
        <v>0</v>
      </c>
      <c r="R494" t="b">
        <f t="shared" si="29"/>
        <v>1</v>
      </c>
      <c r="S494" t="str">
        <f t="shared" si="30"/>
        <v>⊕</v>
      </c>
      <c r="T494" t="str">
        <f t="shared" si="31"/>
        <v>⊕</v>
      </c>
    </row>
    <row r="495" spans="1:20" hidden="1" x14ac:dyDescent="0.25">
      <c r="A495" t="s">
        <v>1259</v>
      </c>
      <c r="B495" t="s">
        <v>2279</v>
      </c>
      <c r="D495" t="s">
        <v>2280</v>
      </c>
      <c r="G495" t="s">
        <v>2281</v>
      </c>
      <c r="H495" t="s">
        <v>20</v>
      </c>
      <c r="I495" t="s">
        <v>21</v>
      </c>
      <c r="K495" t="s">
        <v>23</v>
      </c>
      <c r="L495" t="s">
        <v>24</v>
      </c>
      <c r="M495">
        <v>4</v>
      </c>
      <c r="N495" t="s">
        <v>2282</v>
      </c>
      <c r="O495" t="str">
        <f>IF(C495="","",_xlfn.XLOOKUP(C495,'[1]Comercial Clientes 2024'!$C$2:$C$347,'[1]Comercial Clientes 2024'!$M$2:$M$347))</f>
        <v/>
      </c>
      <c r="P495" t="str">
        <f>IF(C495="","",_xlfn.XLOOKUP(C495,'[1]Comercial Clientes 2024'!$C$2:$C$347,'[1]Comercial Clientes 2024'!$L$2:$L$347))</f>
        <v/>
      </c>
      <c r="Q495" t="b">
        <f t="shared" si="28"/>
        <v>0</v>
      </c>
      <c r="R495" t="b">
        <f t="shared" si="29"/>
        <v>1</v>
      </c>
      <c r="S495" t="str">
        <f t="shared" si="30"/>
        <v>⊕</v>
      </c>
      <c r="T495" t="str">
        <f t="shared" si="31"/>
        <v>⊕</v>
      </c>
    </row>
    <row r="496" spans="1:20" hidden="1" x14ac:dyDescent="0.25">
      <c r="A496" t="s">
        <v>1259</v>
      </c>
      <c r="B496" t="s">
        <v>2283</v>
      </c>
      <c r="D496" t="s">
        <v>2284</v>
      </c>
      <c r="G496" t="s">
        <v>2285</v>
      </c>
      <c r="H496" t="s">
        <v>20</v>
      </c>
      <c r="I496" t="s">
        <v>21</v>
      </c>
      <c r="K496" t="s">
        <v>23</v>
      </c>
      <c r="L496" t="s">
        <v>24</v>
      </c>
      <c r="M496">
        <v>4</v>
      </c>
      <c r="N496" t="s">
        <v>2286</v>
      </c>
      <c r="O496" t="str">
        <f>IF(C496="","",_xlfn.XLOOKUP(C496,'[1]Comercial Clientes 2024'!$C$2:$C$347,'[1]Comercial Clientes 2024'!$M$2:$M$347))</f>
        <v/>
      </c>
      <c r="P496" t="str">
        <f>IF(C496="","",_xlfn.XLOOKUP(C496,'[1]Comercial Clientes 2024'!$C$2:$C$347,'[1]Comercial Clientes 2024'!$L$2:$L$347))</f>
        <v/>
      </c>
      <c r="Q496" t="b">
        <f t="shared" si="28"/>
        <v>0</v>
      </c>
      <c r="R496" t="b">
        <f t="shared" si="29"/>
        <v>1</v>
      </c>
      <c r="S496" t="str">
        <f t="shared" si="30"/>
        <v>⊕</v>
      </c>
      <c r="T496" t="str">
        <f t="shared" si="31"/>
        <v>⊕</v>
      </c>
    </row>
    <row r="497" spans="1:20" hidden="1" x14ac:dyDescent="0.25">
      <c r="A497" t="s">
        <v>1259</v>
      </c>
      <c r="B497" t="s">
        <v>2287</v>
      </c>
      <c r="D497" t="s">
        <v>2288</v>
      </c>
      <c r="G497" t="s">
        <v>2289</v>
      </c>
      <c r="H497" t="s">
        <v>20</v>
      </c>
      <c r="I497" t="s">
        <v>21</v>
      </c>
      <c r="K497" t="s">
        <v>23</v>
      </c>
      <c r="L497" t="s">
        <v>24</v>
      </c>
      <c r="M497">
        <v>4</v>
      </c>
      <c r="N497" t="s">
        <v>2290</v>
      </c>
      <c r="O497" t="str">
        <f>IF(C497="","",_xlfn.XLOOKUP(C497,'[1]Comercial Clientes 2024'!$C$2:$C$347,'[1]Comercial Clientes 2024'!$M$2:$M$347))</f>
        <v/>
      </c>
      <c r="P497" t="str">
        <f>IF(C497="","",_xlfn.XLOOKUP(C497,'[1]Comercial Clientes 2024'!$C$2:$C$347,'[1]Comercial Clientes 2024'!$L$2:$L$347))</f>
        <v/>
      </c>
      <c r="Q497" t="b">
        <f t="shared" si="28"/>
        <v>0</v>
      </c>
      <c r="R497" t="b">
        <f t="shared" si="29"/>
        <v>1</v>
      </c>
      <c r="S497" t="str">
        <f t="shared" si="30"/>
        <v>⊕</v>
      </c>
      <c r="T497" t="str">
        <f t="shared" si="31"/>
        <v>⊕</v>
      </c>
    </row>
    <row r="498" spans="1:20" hidden="1" x14ac:dyDescent="0.25">
      <c r="A498" t="s">
        <v>1259</v>
      </c>
      <c r="B498" t="s">
        <v>2291</v>
      </c>
      <c r="D498" t="s">
        <v>2292</v>
      </c>
      <c r="G498" t="s">
        <v>2293</v>
      </c>
      <c r="H498" t="s">
        <v>20</v>
      </c>
      <c r="I498" t="s">
        <v>21</v>
      </c>
      <c r="K498" t="s">
        <v>23</v>
      </c>
      <c r="L498" t="s">
        <v>24</v>
      </c>
      <c r="M498">
        <v>4</v>
      </c>
      <c r="N498" t="s">
        <v>2294</v>
      </c>
      <c r="O498" t="str">
        <f>IF(C498="","",_xlfn.XLOOKUP(C498,'[1]Comercial Clientes 2024'!$C$2:$C$347,'[1]Comercial Clientes 2024'!$M$2:$M$347))</f>
        <v/>
      </c>
      <c r="P498" t="str">
        <f>IF(C498="","",_xlfn.XLOOKUP(C498,'[1]Comercial Clientes 2024'!$C$2:$C$347,'[1]Comercial Clientes 2024'!$L$2:$L$347))</f>
        <v/>
      </c>
      <c r="Q498" t="b">
        <f t="shared" si="28"/>
        <v>0</v>
      </c>
      <c r="R498" t="b">
        <f t="shared" si="29"/>
        <v>1</v>
      </c>
      <c r="S498" t="str">
        <f t="shared" si="30"/>
        <v>⊕</v>
      </c>
      <c r="T498" t="str">
        <f t="shared" si="31"/>
        <v>⊕</v>
      </c>
    </row>
    <row r="499" spans="1:20" hidden="1" x14ac:dyDescent="0.25">
      <c r="A499" t="s">
        <v>1259</v>
      </c>
      <c r="B499" t="s">
        <v>2295</v>
      </c>
      <c r="D499" t="s">
        <v>2296</v>
      </c>
      <c r="G499" t="s">
        <v>2297</v>
      </c>
      <c r="H499" t="s">
        <v>20</v>
      </c>
      <c r="I499" t="s">
        <v>21</v>
      </c>
      <c r="K499" t="s">
        <v>23</v>
      </c>
      <c r="L499" t="s">
        <v>24</v>
      </c>
      <c r="M499">
        <v>4</v>
      </c>
      <c r="N499" t="s">
        <v>2298</v>
      </c>
      <c r="O499" t="str">
        <f>IF(C499="","",_xlfn.XLOOKUP(C499,'[1]Comercial Clientes 2024'!$C$2:$C$347,'[1]Comercial Clientes 2024'!$M$2:$M$347))</f>
        <v/>
      </c>
      <c r="P499" t="str">
        <f>IF(C499="","",_xlfn.XLOOKUP(C499,'[1]Comercial Clientes 2024'!$C$2:$C$347,'[1]Comercial Clientes 2024'!$L$2:$L$347))</f>
        <v/>
      </c>
      <c r="Q499" t="b">
        <f t="shared" si="28"/>
        <v>0</v>
      </c>
      <c r="R499" t="b">
        <f t="shared" si="29"/>
        <v>1</v>
      </c>
      <c r="S499" t="str">
        <f t="shared" si="30"/>
        <v>⊕</v>
      </c>
      <c r="T499" t="str">
        <f t="shared" si="31"/>
        <v>⊕</v>
      </c>
    </row>
    <row r="500" spans="1:20" hidden="1" x14ac:dyDescent="0.25">
      <c r="A500" t="s">
        <v>1259</v>
      </c>
      <c r="B500" t="s">
        <v>2299</v>
      </c>
      <c r="D500" t="s">
        <v>2300</v>
      </c>
      <c r="G500" t="s">
        <v>2301</v>
      </c>
      <c r="H500" t="s">
        <v>20</v>
      </c>
      <c r="I500" t="s">
        <v>21</v>
      </c>
      <c r="K500" t="s">
        <v>23</v>
      </c>
      <c r="L500" t="s">
        <v>24</v>
      </c>
      <c r="M500">
        <v>4</v>
      </c>
      <c r="N500" t="s">
        <v>2302</v>
      </c>
      <c r="O500" t="str">
        <f>IF(C500="","",_xlfn.XLOOKUP(C500,'[1]Comercial Clientes 2024'!$C$2:$C$347,'[1]Comercial Clientes 2024'!$M$2:$M$347))</f>
        <v/>
      </c>
      <c r="P500" t="str">
        <f>IF(C500="","",_xlfn.XLOOKUP(C500,'[1]Comercial Clientes 2024'!$C$2:$C$347,'[1]Comercial Clientes 2024'!$L$2:$L$347))</f>
        <v/>
      </c>
      <c r="Q500" t="b">
        <f t="shared" si="28"/>
        <v>0</v>
      </c>
      <c r="R500" t="b">
        <f t="shared" si="29"/>
        <v>1</v>
      </c>
      <c r="S500" t="str">
        <f t="shared" si="30"/>
        <v>⊕</v>
      </c>
      <c r="T500" t="str">
        <f t="shared" si="31"/>
        <v>⊕</v>
      </c>
    </row>
    <row r="501" spans="1:20" hidden="1" x14ac:dyDescent="0.25">
      <c r="A501" t="s">
        <v>1259</v>
      </c>
      <c r="B501" t="s">
        <v>2303</v>
      </c>
      <c r="D501" t="s">
        <v>472</v>
      </c>
      <c r="G501" t="s">
        <v>2304</v>
      </c>
      <c r="H501" t="s">
        <v>20</v>
      </c>
      <c r="I501" t="s">
        <v>21</v>
      </c>
      <c r="K501" t="s">
        <v>23</v>
      </c>
      <c r="L501" t="s">
        <v>24</v>
      </c>
      <c r="M501">
        <v>4</v>
      </c>
      <c r="N501" t="s">
        <v>2305</v>
      </c>
      <c r="O501" t="str">
        <f>IF(C501="","",_xlfn.XLOOKUP(C501,'[1]Comercial Clientes 2024'!$C$2:$C$347,'[1]Comercial Clientes 2024'!$M$2:$M$347))</f>
        <v/>
      </c>
      <c r="P501" t="str">
        <f>IF(C501="","",_xlfn.XLOOKUP(C501,'[1]Comercial Clientes 2024'!$C$2:$C$347,'[1]Comercial Clientes 2024'!$L$2:$L$347))</f>
        <v/>
      </c>
      <c r="Q501" t="b">
        <f t="shared" si="28"/>
        <v>0</v>
      </c>
      <c r="R501" t="b">
        <f t="shared" si="29"/>
        <v>1</v>
      </c>
      <c r="S501" t="str">
        <f t="shared" si="30"/>
        <v>⊕</v>
      </c>
      <c r="T501" t="str">
        <f t="shared" si="31"/>
        <v>⊕</v>
      </c>
    </row>
    <row r="502" spans="1:20" hidden="1" x14ac:dyDescent="0.25">
      <c r="A502" t="s">
        <v>1259</v>
      </c>
      <c r="B502" t="s">
        <v>2306</v>
      </c>
      <c r="D502" t="s">
        <v>2307</v>
      </c>
      <c r="G502" t="s">
        <v>2308</v>
      </c>
      <c r="H502" t="s">
        <v>20</v>
      </c>
      <c r="I502" t="s">
        <v>21</v>
      </c>
      <c r="K502" t="s">
        <v>23</v>
      </c>
      <c r="L502" t="s">
        <v>24</v>
      </c>
      <c r="M502">
        <v>4</v>
      </c>
      <c r="N502" t="s">
        <v>2309</v>
      </c>
      <c r="O502" t="str">
        <f>IF(C502="","",_xlfn.XLOOKUP(C502,'[1]Comercial Clientes 2024'!$C$2:$C$347,'[1]Comercial Clientes 2024'!$M$2:$M$347))</f>
        <v/>
      </c>
      <c r="P502" t="str">
        <f>IF(C502="","",_xlfn.XLOOKUP(C502,'[1]Comercial Clientes 2024'!$C$2:$C$347,'[1]Comercial Clientes 2024'!$L$2:$L$347))</f>
        <v/>
      </c>
      <c r="Q502" t="b">
        <f t="shared" si="28"/>
        <v>0</v>
      </c>
      <c r="R502" t="b">
        <f t="shared" si="29"/>
        <v>1</v>
      </c>
      <c r="S502" t="str">
        <f t="shared" si="30"/>
        <v>⊕</v>
      </c>
      <c r="T502" t="str">
        <f t="shared" si="31"/>
        <v>⊕</v>
      </c>
    </row>
    <row r="503" spans="1:20" hidden="1" x14ac:dyDescent="0.25">
      <c r="A503" t="s">
        <v>1259</v>
      </c>
      <c r="B503" t="s">
        <v>2310</v>
      </c>
      <c r="D503" t="s">
        <v>2311</v>
      </c>
      <c r="G503" t="s">
        <v>2312</v>
      </c>
      <c r="H503" t="s">
        <v>20</v>
      </c>
      <c r="I503" t="s">
        <v>21</v>
      </c>
      <c r="K503" t="s">
        <v>23</v>
      </c>
      <c r="L503" t="s">
        <v>24</v>
      </c>
      <c r="M503">
        <v>4</v>
      </c>
      <c r="N503" t="s">
        <v>2313</v>
      </c>
      <c r="O503" t="str">
        <f>IF(C503="","",_xlfn.XLOOKUP(C503,'[1]Comercial Clientes 2024'!$C$2:$C$347,'[1]Comercial Clientes 2024'!$M$2:$M$347))</f>
        <v/>
      </c>
      <c r="P503" t="str">
        <f>IF(C503="","",_xlfn.XLOOKUP(C503,'[1]Comercial Clientes 2024'!$C$2:$C$347,'[1]Comercial Clientes 2024'!$L$2:$L$347))</f>
        <v/>
      </c>
      <c r="Q503" t="b">
        <f t="shared" si="28"/>
        <v>0</v>
      </c>
      <c r="R503" t="b">
        <f t="shared" si="29"/>
        <v>1</v>
      </c>
      <c r="S503" t="str">
        <f t="shared" si="30"/>
        <v>⊕</v>
      </c>
      <c r="T503" t="str">
        <f t="shared" si="31"/>
        <v>⊕</v>
      </c>
    </row>
    <row r="504" spans="1:20" hidden="1" x14ac:dyDescent="0.25">
      <c r="A504" t="s">
        <v>1259</v>
      </c>
      <c r="B504" t="s">
        <v>2314</v>
      </c>
      <c r="D504" t="s">
        <v>2315</v>
      </c>
      <c r="G504" t="s">
        <v>2316</v>
      </c>
      <c r="H504" t="s">
        <v>20</v>
      </c>
      <c r="I504" t="s">
        <v>21</v>
      </c>
      <c r="K504" t="s">
        <v>23</v>
      </c>
      <c r="L504" t="s">
        <v>24</v>
      </c>
      <c r="M504">
        <v>4</v>
      </c>
      <c r="N504" t="s">
        <v>2317</v>
      </c>
      <c r="O504" t="str">
        <f>IF(C504="","",_xlfn.XLOOKUP(C504,'[1]Comercial Clientes 2024'!$C$2:$C$347,'[1]Comercial Clientes 2024'!$M$2:$M$347))</f>
        <v/>
      </c>
      <c r="P504" t="str">
        <f>IF(C504="","",_xlfn.XLOOKUP(C504,'[1]Comercial Clientes 2024'!$C$2:$C$347,'[1]Comercial Clientes 2024'!$L$2:$L$347))</f>
        <v/>
      </c>
      <c r="Q504" t="b">
        <f t="shared" si="28"/>
        <v>0</v>
      </c>
      <c r="R504" t="b">
        <f t="shared" si="29"/>
        <v>1</v>
      </c>
      <c r="S504" t="str">
        <f t="shared" si="30"/>
        <v>⊕</v>
      </c>
      <c r="T504" t="str">
        <f t="shared" si="31"/>
        <v>⊕</v>
      </c>
    </row>
    <row r="505" spans="1:20" hidden="1" x14ac:dyDescent="0.25">
      <c r="A505" t="s">
        <v>1259</v>
      </c>
      <c r="B505" t="s">
        <v>2318</v>
      </c>
      <c r="D505" t="s">
        <v>2319</v>
      </c>
      <c r="G505" t="s">
        <v>2320</v>
      </c>
      <c r="H505" t="s">
        <v>20</v>
      </c>
      <c r="I505" t="s">
        <v>21</v>
      </c>
      <c r="K505" t="s">
        <v>23</v>
      </c>
      <c r="L505" t="s">
        <v>24</v>
      </c>
      <c r="M505">
        <v>4</v>
      </c>
      <c r="N505" t="s">
        <v>2321</v>
      </c>
      <c r="O505" t="str">
        <f>IF(C505="","",_xlfn.XLOOKUP(C505,'[1]Comercial Clientes 2024'!$C$2:$C$347,'[1]Comercial Clientes 2024'!$M$2:$M$347))</f>
        <v/>
      </c>
      <c r="P505" t="str">
        <f>IF(C505="","",_xlfn.XLOOKUP(C505,'[1]Comercial Clientes 2024'!$C$2:$C$347,'[1]Comercial Clientes 2024'!$L$2:$L$347))</f>
        <v/>
      </c>
      <c r="Q505" t="b">
        <f t="shared" si="28"/>
        <v>0</v>
      </c>
      <c r="R505" t="b">
        <f t="shared" si="29"/>
        <v>1</v>
      </c>
      <c r="S505" t="str">
        <f t="shared" si="30"/>
        <v>⊕</v>
      </c>
      <c r="T505" t="str">
        <f t="shared" si="31"/>
        <v>⊕</v>
      </c>
    </row>
    <row r="506" spans="1:20" hidden="1" x14ac:dyDescent="0.25">
      <c r="A506" t="s">
        <v>1259</v>
      </c>
      <c r="B506" t="s">
        <v>2322</v>
      </c>
      <c r="D506" t="s">
        <v>2323</v>
      </c>
      <c r="G506" t="s">
        <v>2324</v>
      </c>
      <c r="H506" t="s">
        <v>20</v>
      </c>
      <c r="I506" t="s">
        <v>21</v>
      </c>
      <c r="K506" t="s">
        <v>23</v>
      </c>
      <c r="L506" t="s">
        <v>24</v>
      </c>
      <c r="M506">
        <v>4</v>
      </c>
      <c r="N506" t="s">
        <v>2325</v>
      </c>
      <c r="O506" t="str">
        <f>IF(C506="","",_xlfn.XLOOKUP(C506,'[1]Comercial Clientes 2024'!$C$2:$C$347,'[1]Comercial Clientes 2024'!$M$2:$M$347))</f>
        <v/>
      </c>
      <c r="P506" t="str">
        <f>IF(C506="","",_xlfn.XLOOKUP(C506,'[1]Comercial Clientes 2024'!$C$2:$C$347,'[1]Comercial Clientes 2024'!$L$2:$L$347))</f>
        <v/>
      </c>
      <c r="Q506" t="b">
        <f t="shared" si="28"/>
        <v>0</v>
      </c>
      <c r="R506" t="b">
        <f t="shared" si="29"/>
        <v>1</v>
      </c>
      <c r="S506" t="str">
        <f t="shared" si="30"/>
        <v>⊕</v>
      </c>
      <c r="T506" t="str">
        <f t="shared" si="31"/>
        <v>⊕</v>
      </c>
    </row>
    <row r="507" spans="1:20" hidden="1" x14ac:dyDescent="0.25">
      <c r="A507" t="s">
        <v>1259</v>
      </c>
      <c r="B507" t="s">
        <v>2326</v>
      </c>
      <c r="D507" t="s">
        <v>2327</v>
      </c>
      <c r="G507" t="s">
        <v>2328</v>
      </c>
      <c r="H507" t="s">
        <v>20</v>
      </c>
      <c r="I507" t="s">
        <v>21</v>
      </c>
      <c r="K507" t="s">
        <v>23</v>
      </c>
      <c r="L507" t="s">
        <v>24</v>
      </c>
      <c r="M507">
        <v>4</v>
      </c>
      <c r="N507" t="s">
        <v>2329</v>
      </c>
      <c r="O507" t="str">
        <f>IF(C507="","",_xlfn.XLOOKUP(C507,'[1]Comercial Clientes 2024'!$C$2:$C$347,'[1]Comercial Clientes 2024'!$M$2:$M$347))</f>
        <v/>
      </c>
      <c r="P507" t="str">
        <f>IF(C507="","",_xlfn.XLOOKUP(C507,'[1]Comercial Clientes 2024'!$C$2:$C$347,'[1]Comercial Clientes 2024'!$L$2:$L$347))</f>
        <v/>
      </c>
      <c r="Q507" t="b">
        <f t="shared" si="28"/>
        <v>0</v>
      </c>
      <c r="R507" t="b">
        <f t="shared" si="29"/>
        <v>1</v>
      </c>
      <c r="S507" t="str">
        <f t="shared" si="30"/>
        <v>⊕</v>
      </c>
      <c r="T507" t="str">
        <f t="shared" si="31"/>
        <v>⊕</v>
      </c>
    </row>
    <row r="508" spans="1:20" hidden="1" x14ac:dyDescent="0.25">
      <c r="A508" t="s">
        <v>1259</v>
      </c>
      <c r="B508" t="s">
        <v>2330</v>
      </c>
      <c r="D508" t="s">
        <v>2331</v>
      </c>
      <c r="G508" t="s">
        <v>2332</v>
      </c>
      <c r="H508" t="s">
        <v>20</v>
      </c>
      <c r="I508" t="s">
        <v>21</v>
      </c>
      <c r="K508" t="s">
        <v>23</v>
      </c>
      <c r="L508" t="s">
        <v>24</v>
      </c>
      <c r="M508">
        <v>4</v>
      </c>
      <c r="N508" t="s">
        <v>2333</v>
      </c>
      <c r="O508" t="str">
        <f>IF(C508="","",_xlfn.XLOOKUP(C508,'[1]Comercial Clientes 2024'!$C$2:$C$347,'[1]Comercial Clientes 2024'!$M$2:$M$347))</f>
        <v/>
      </c>
      <c r="P508" t="str">
        <f>IF(C508="","",_xlfn.XLOOKUP(C508,'[1]Comercial Clientes 2024'!$C$2:$C$347,'[1]Comercial Clientes 2024'!$L$2:$L$347))</f>
        <v/>
      </c>
      <c r="Q508" t="b">
        <f t="shared" si="28"/>
        <v>0</v>
      </c>
      <c r="R508" t="b">
        <f t="shared" si="29"/>
        <v>1</v>
      </c>
      <c r="S508" t="str">
        <f t="shared" si="30"/>
        <v>⊕</v>
      </c>
      <c r="T508" t="str">
        <f t="shared" si="31"/>
        <v>⊕</v>
      </c>
    </row>
    <row r="509" spans="1:20" hidden="1" x14ac:dyDescent="0.25">
      <c r="A509" t="s">
        <v>1259</v>
      </c>
      <c r="B509" t="s">
        <v>2334</v>
      </c>
      <c r="D509" t="s">
        <v>2335</v>
      </c>
      <c r="G509" t="s">
        <v>2336</v>
      </c>
      <c r="H509" t="s">
        <v>20</v>
      </c>
      <c r="I509" t="s">
        <v>21</v>
      </c>
      <c r="K509" t="s">
        <v>23</v>
      </c>
      <c r="L509" t="s">
        <v>24</v>
      </c>
      <c r="M509">
        <v>4</v>
      </c>
      <c r="N509" t="s">
        <v>2337</v>
      </c>
      <c r="O509" t="str">
        <f>IF(C509="","",_xlfn.XLOOKUP(C509,'[1]Comercial Clientes 2024'!$C$2:$C$347,'[1]Comercial Clientes 2024'!$M$2:$M$347))</f>
        <v/>
      </c>
      <c r="P509" t="str">
        <f>IF(C509="","",_xlfn.XLOOKUP(C509,'[1]Comercial Clientes 2024'!$C$2:$C$347,'[1]Comercial Clientes 2024'!$L$2:$L$347))</f>
        <v/>
      </c>
      <c r="Q509" t="b">
        <f t="shared" si="28"/>
        <v>0</v>
      </c>
      <c r="R509" t="b">
        <f t="shared" si="29"/>
        <v>1</v>
      </c>
      <c r="S509" t="str">
        <f t="shared" si="30"/>
        <v>⊕</v>
      </c>
      <c r="T509" t="str">
        <f t="shared" si="31"/>
        <v>⊕</v>
      </c>
    </row>
    <row r="510" spans="1:20" hidden="1" x14ac:dyDescent="0.25">
      <c r="A510" t="s">
        <v>1259</v>
      </c>
      <c r="B510" t="s">
        <v>2338</v>
      </c>
      <c r="D510" t="s">
        <v>2339</v>
      </c>
      <c r="G510" t="s">
        <v>2340</v>
      </c>
      <c r="H510" t="s">
        <v>20</v>
      </c>
      <c r="I510" t="s">
        <v>21</v>
      </c>
      <c r="K510" t="s">
        <v>23</v>
      </c>
      <c r="L510" t="s">
        <v>24</v>
      </c>
      <c r="M510">
        <v>4</v>
      </c>
      <c r="N510" t="s">
        <v>2341</v>
      </c>
      <c r="O510" t="str">
        <f>IF(C510="","",_xlfn.XLOOKUP(C510,'[1]Comercial Clientes 2024'!$C$2:$C$347,'[1]Comercial Clientes 2024'!$M$2:$M$347))</f>
        <v/>
      </c>
      <c r="P510" t="str">
        <f>IF(C510="","",_xlfn.XLOOKUP(C510,'[1]Comercial Clientes 2024'!$C$2:$C$347,'[1]Comercial Clientes 2024'!$L$2:$L$347))</f>
        <v/>
      </c>
      <c r="Q510" t="b">
        <f t="shared" si="28"/>
        <v>0</v>
      </c>
      <c r="R510" t="b">
        <f t="shared" si="29"/>
        <v>1</v>
      </c>
      <c r="S510" t="str">
        <f t="shared" si="30"/>
        <v>⊕</v>
      </c>
      <c r="T510" t="str">
        <f t="shared" si="31"/>
        <v>⊕</v>
      </c>
    </row>
    <row r="511" spans="1:20" hidden="1" x14ac:dyDescent="0.25">
      <c r="A511" t="s">
        <v>1259</v>
      </c>
      <c r="B511" t="s">
        <v>2342</v>
      </c>
      <c r="D511" t="s">
        <v>2343</v>
      </c>
      <c r="G511" t="s">
        <v>2344</v>
      </c>
      <c r="H511" t="s">
        <v>20</v>
      </c>
      <c r="I511" t="s">
        <v>21</v>
      </c>
      <c r="K511" t="s">
        <v>23</v>
      </c>
      <c r="L511" t="s">
        <v>24</v>
      </c>
      <c r="M511">
        <v>4</v>
      </c>
      <c r="N511" t="s">
        <v>2345</v>
      </c>
      <c r="O511" t="str">
        <f>IF(C511="","",_xlfn.XLOOKUP(C511,'[1]Comercial Clientes 2024'!$C$2:$C$347,'[1]Comercial Clientes 2024'!$M$2:$M$347))</f>
        <v/>
      </c>
      <c r="P511" t="str">
        <f>IF(C511="","",_xlfn.XLOOKUP(C511,'[1]Comercial Clientes 2024'!$C$2:$C$347,'[1]Comercial Clientes 2024'!$L$2:$L$347))</f>
        <v/>
      </c>
      <c r="Q511" t="b">
        <f t="shared" si="28"/>
        <v>0</v>
      </c>
      <c r="R511" t="b">
        <f t="shared" si="29"/>
        <v>1</v>
      </c>
      <c r="S511" t="str">
        <f t="shared" si="30"/>
        <v>⊕</v>
      </c>
      <c r="T511" t="str">
        <f t="shared" si="31"/>
        <v>⊕</v>
      </c>
    </row>
    <row r="512" spans="1:20" hidden="1" x14ac:dyDescent="0.25">
      <c r="A512" t="s">
        <v>1259</v>
      </c>
      <c r="B512" t="s">
        <v>2346</v>
      </c>
      <c r="D512" t="s">
        <v>2347</v>
      </c>
      <c r="G512" t="s">
        <v>2348</v>
      </c>
      <c r="H512" t="s">
        <v>20</v>
      </c>
      <c r="I512" t="s">
        <v>21</v>
      </c>
      <c r="K512" t="s">
        <v>23</v>
      </c>
      <c r="L512" t="s">
        <v>24</v>
      </c>
      <c r="M512">
        <v>4</v>
      </c>
      <c r="N512" t="s">
        <v>2349</v>
      </c>
      <c r="O512" t="str">
        <f>IF(C512="","",_xlfn.XLOOKUP(C512,'[1]Comercial Clientes 2024'!$C$2:$C$347,'[1]Comercial Clientes 2024'!$M$2:$M$347))</f>
        <v/>
      </c>
      <c r="P512" t="str">
        <f>IF(C512="","",_xlfn.XLOOKUP(C512,'[1]Comercial Clientes 2024'!$C$2:$C$347,'[1]Comercial Clientes 2024'!$L$2:$L$347))</f>
        <v/>
      </c>
      <c r="Q512" t="b">
        <f t="shared" si="28"/>
        <v>0</v>
      </c>
      <c r="R512" t="b">
        <f t="shared" si="29"/>
        <v>1</v>
      </c>
      <c r="S512" t="str">
        <f t="shared" si="30"/>
        <v>⊕</v>
      </c>
      <c r="T512" t="str">
        <f t="shared" si="31"/>
        <v>⊕</v>
      </c>
    </row>
    <row r="513" spans="1:20" hidden="1" x14ac:dyDescent="0.25">
      <c r="A513" t="s">
        <v>1259</v>
      </c>
      <c r="B513" t="s">
        <v>2350</v>
      </c>
      <c r="D513" t="s">
        <v>2351</v>
      </c>
      <c r="G513" t="s">
        <v>2352</v>
      </c>
      <c r="H513" t="s">
        <v>20</v>
      </c>
      <c r="I513" t="s">
        <v>21</v>
      </c>
      <c r="K513" t="s">
        <v>23</v>
      </c>
      <c r="L513" t="s">
        <v>24</v>
      </c>
      <c r="M513">
        <v>4</v>
      </c>
      <c r="N513" t="s">
        <v>2353</v>
      </c>
      <c r="O513" t="str">
        <f>IF(C513="","",_xlfn.XLOOKUP(C513,'[1]Comercial Clientes 2024'!$C$2:$C$347,'[1]Comercial Clientes 2024'!$M$2:$M$347))</f>
        <v/>
      </c>
      <c r="P513" t="str">
        <f>IF(C513="","",_xlfn.XLOOKUP(C513,'[1]Comercial Clientes 2024'!$C$2:$C$347,'[1]Comercial Clientes 2024'!$L$2:$L$347))</f>
        <v/>
      </c>
      <c r="Q513" t="b">
        <f t="shared" si="28"/>
        <v>0</v>
      </c>
      <c r="R513" t="b">
        <f t="shared" si="29"/>
        <v>1</v>
      </c>
      <c r="S513" t="str">
        <f t="shared" si="30"/>
        <v>⊕</v>
      </c>
      <c r="T513" t="str">
        <f t="shared" si="31"/>
        <v>⊕</v>
      </c>
    </row>
    <row r="514" spans="1:20" hidden="1" x14ac:dyDescent="0.25">
      <c r="A514" t="s">
        <v>1259</v>
      </c>
      <c r="B514" t="s">
        <v>2354</v>
      </c>
      <c r="D514" t="s">
        <v>2355</v>
      </c>
      <c r="G514" t="s">
        <v>2356</v>
      </c>
      <c r="H514" t="s">
        <v>20</v>
      </c>
      <c r="I514" t="s">
        <v>21</v>
      </c>
      <c r="K514" t="s">
        <v>23</v>
      </c>
      <c r="L514" t="s">
        <v>24</v>
      </c>
      <c r="M514">
        <v>4</v>
      </c>
      <c r="N514" t="s">
        <v>2357</v>
      </c>
      <c r="O514" t="str">
        <f>IF(C514="","",_xlfn.XLOOKUP(C514,'[1]Comercial Clientes 2024'!$C$2:$C$347,'[1]Comercial Clientes 2024'!$M$2:$M$347))</f>
        <v/>
      </c>
      <c r="P514" t="str">
        <f>IF(C514="","",_xlfn.XLOOKUP(C514,'[1]Comercial Clientes 2024'!$C$2:$C$347,'[1]Comercial Clientes 2024'!$L$2:$L$347))</f>
        <v/>
      </c>
      <c r="Q514" t="b">
        <f t="shared" si="28"/>
        <v>0</v>
      </c>
      <c r="R514" t="b">
        <f t="shared" si="29"/>
        <v>1</v>
      </c>
      <c r="S514" t="str">
        <f t="shared" si="30"/>
        <v>⊕</v>
      </c>
      <c r="T514" t="str">
        <f t="shared" si="31"/>
        <v>⊕</v>
      </c>
    </row>
    <row r="515" spans="1:20" hidden="1" x14ac:dyDescent="0.25">
      <c r="A515" t="s">
        <v>1259</v>
      </c>
      <c r="B515" t="s">
        <v>2358</v>
      </c>
      <c r="D515" t="s">
        <v>2359</v>
      </c>
      <c r="G515" t="s">
        <v>2360</v>
      </c>
      <c r="H515" t="s">
        <v>20</v>
      </c>
      <c r="I515" t="s">
        <v>21</v>
      </c>
      <c r="K515" t="s">
        <v>23</v>
      </c>
      <c r="L515" t="s">
        <v>24</v>
      </c>
      <c r="M515">
        <v>4</v>
      </c>
      <c r="N515" t="s">
        <v>2361</v>
      </c>
      <c r="O515" t="str">
        <f>IF(C515="","",_xlfn.XLOOKUP(C515,'[1]Comercial Clientes 2024'!$C$2:$C$347,'[1]Comercial Clientes 2024'!$M$2:$M$347))</f>
        <v/>
      </c>
      <c r="P515" t="str">
        <f>IF(C515="","",_xlfn.XLOOKUP(C515,'[1]Comercial Clientes 2024'!$C$2:$C$347,'[1]Comercial Clientes 2024'!$L$2:$L$347))</f>
        <v/>
      </c>
      <c r="Q515" t="b">
        <f t="shared" ref="Q515:Q578" si="32">ISERROR(P515)</f>
        <v>0</v>
      </c>
      <c r="R515" t="b">
        <f t="shared" ref="R515:R578" si="33">P515=""</f>
        <v>1</v>
      </c>
      <c r="S515" t="str">
        <f t="shared" ref="S515:S578" si="34">IF(OR(Q515=TRUE,R515=TRUE),K515,P515)</f>
        <v>⊕</v>
      </c>
      <c r="T515" t="str">
        <f t="shared" ref="T515:T578" si="35">IF(ISERROR(S515),K515,S515)</f>
        <v>⊕</v>
      </c>
    </row>
    <row r="516" spans="1:20" hidden="1" x14ac:dyDescent="0.25">
      <c r="A516" t="s">
        <v>1259</v>
      </c>
      <c r="B516" t="s">
        <v>2362</v>
      </c>
      <c r="D516" t="s">
        <v>2363</v>
      </c>
      <c r="G516" t="s">
        <v>2364</v>
      </c>
      <c r="H516" t="s">
        <v>20</v>
      </c>
      <c r="I516" t="s">
        <v>21</v>
      </c>
      <c r="K516" t="s">
        <v>23</v>
      </c>
      <c r="L516" t="s">
        <v>24</v>
      </c>
      <c r="M516">
        <v>4</v>
      </c>
      <c r="N516" t="s">
        <v>2365</v>
      </c>
      <c r="O516" t="str">
        <f>IF(C516="","",_xlfn.XLOOKUP(C516,'[1]Comercial Clientes 2024'!$C$2:$C$347,'[1]Comercial Clientes 2024'!$M$2:$M$347))</f>
        <v/>
      </c>
      <c r="P516" t="str">
        <f>IF(C516="","",_xlfn.XLOOKUP(C516,'[1]Comercial Clientes 2024'!$C$2:$C$347,'[1]Comercial Clientes 2024'!$L$2:$L$347))</f>
        <v/>
      </c>
      <c r="Q516" t="b">
        <f t="shared" si="32"/>
        <v>0</v>
      </c>
      <c r="R516" t="b">
        <f t="shared" si="33"/>
        <v>1</v>
      </c>
      <c r="S516" t="str">
        <f t="shared" si="34"/>
        <v>⊕</v>
      </c>
      <c r="T516" t="str">
        <f t="shared" si="35"/>
        <v>⊕</v>
      </c>
    </row>
    <row r="517" spans="1:20" hidden="1" x14ac:dyDescent="0.25">
      <c r="A517" t="s">
        <v>1259</v>
      </c>
      <c r="B517" t="s">
        <v>2366</v>
      </c>
      <c r="D517" t="s">
        <v>2367</v>
      </c>
      <c r="G517" t="s">
        <v>2368</v>
      </c>
      <c r="H517" t="s">
        <v>20</v>
      </c>
      <c r="I517" t="s">
        <v>21</v>
      </c>
      <c r="K517" t="s">
        <v>23</v>
      </c>
      <c r="L517" t="s">
        <v>24</v>
      </c>
      <c r="M517">
        <v>4</v>
      </c>
      <c r="N517" t="s">
        <v>2369</v>
      </c>
      <c r="O517" t="str">
        <f>IF(C517="","",_xlfn.XLOOKUP(C517,'[1]Comercial Clientes 2024'!$C$2:$C$347,'[1]Comercial Clientes 2024'!$M$2:$M$347))</f>
        <v/>
      </c>
      <c r="P517" t="str">
        <f>IF(C517="","",_xlfn.XLOOKUP(C517,'[1]Comercial Clientes 2024'!$C$2:$C$347,'[1]Comercial Clientes 2024'!$L$2:$L$347))</f>
        <v/>
      </c>
      <c r="Q517" t="b">
        <f t="shared" si="32"/>
        <v>0</v>
      </c>
      <c r="R517" t="b">
        <f t="shared" si="33"/>
        <v>1</v>
      </c>
      <c r="S517" t="str">
        <f t="shared" si="34"/>
        <v>⊕</v>
      </c>
      <c r="T517" t="str">
        <f t="shared" si="35"/>
        <v>⊕</v>
      </c>
    </row>
    <row r="518" spans="1:20" hidden="1" x14ac:dyDescent="0.25">
      <c r="A518" t="s">
        <v>1259</v>
      </c>
      <c r="B518" t="s">
        <v>2370</v>
      </c>
      <c r="D518" t="s">
        <v>2371</v>
      </c>
      <c r="G518" t="s">
        <v>2372</v>
      </c>
      <c r="H518" t="s">
        <v>20</v>
      </c>
      <c r="I518" t="s">
        <v>21</v>
      </c>
      <c r="K518" t="s">
        <v>23</v>
      </c>
      <c r="L518" t="s">
        <v>24</v>
      </c>
      <c r="M518">
        <v>4</v>
      </c>
      <c r="N518" t="s">
        <v>2373</v>
      </c>
      <c r="O518" t="str">
        <f>IF(C518="","",_xlfn.XLOOKUP(C518,'[1]Comercial Clientes 2024'!$C$2:$C$347,'[1]Comercial Clientes 2024'!$M$2:$M$347))</f>
        <v/>
      </c>
      <c r="P518" t="str">
        <f>IF(C518="","",_xlfn.XLOOKUP(C518,'[1]Comercial Clientes 2024'!$C$2:$C$347,'[1]Comercial Clientes 2024'!$L$2:$L$347))</f>
        <v/>
      </c>
      <c r="Q518" t="b">
        <f t="shared" si="32"/>
        <v>0</v>
      </c>
      <c r="R518" t="b">
        <f t="shared" si="33"/>
        <v>1</v>
      </c>
      <c r="S518" t="str">
        <f t="shared" si="34"/>
        <v>⊕</v>
      </c>
      <c r="T518" t="str">
        <f t="shared" si="35"/>
        <v>⊕</v>
      </c>
    </row>
    <row r="519" spans="1:20" hidden="1" x14ac:dyDescent="0.25">
      <c r="A519" t="s">
        <v>1259</v>
      </c>
      <c r="B519" t="s">
        <v>2374</v>
      </c>
      <c r="D519" t="s">
        <v>2375</v>
      </c>
      <c r="G519" t="s">
        <v>2376</v>
      </c>
      <c r="H519" t="s">
        <v>20</v>
      </c>
      <c r="I519" t="s">
        <v>21</v>
      </c>
      <c r="K519" t="s">
        <v>23</v>
      </c>
      <c r="L519" t="s">
        <v>24</v>
      </c>
      <c r="M519">
        <v>4</v>
      </c>
      <c r="N519" t="s">
        <v>2377</v>
      </c>
      <c r="O519" t="str">
        <f>IF(C519="","",_xlfn.XLOOKUP(C519,'[1]Comercial Clientes 2024'!$C$2:$C$347,'[1]Comercial Clientes 2024'!$M$2:$M$347))</f>
        <v/>
      </c>
      <c r="P519" t="str">
        <f>IF(C519="","",_xlfn.XLOOKUP(C519,'[1]Comercial Clientes 2024'!$C$2:$C$347,'[1]Comercial Clientes 2024'!$L$2:$L$347))</f>
        <v/>
      </c>
      <c r="Q519" t="b">
        <f t="shared" si="32"/>
        <v>0</v>
      </c>
      <c r="R519" t="b">
        <f t="shared" si="33"/>
        <v>1</v>
      </c>
      <c r="S519" t="str">
        <f t="shared" si="34"/>
        <v>⊕</v>
      </c>
      <c r="T519" t="str">
        <f t="shared" si="35"/>
        <v>⊕</v>
      </c>
    </row>
    <row r="520" spans="1:20" hidden="1" x14ac:dyDescent="0.25">
      <c r="A520" t="s">
        <v>1259</v>
      </c>
      <c r="B520" t="s">
        <v>2378</v>
      </c>
      <c r="D520" t="s">
        <v>2379</v>
      </c>
      <c r="G520" t="s">
        <v>2380</v>
      </c>
      <c r="H520" t="s">
        <v>20</v>
      </c>
      <c r="I520" t="s">
        <v>21</v>
      </c>
      <c r="K520" t="s">
        <v>23</v>
      </c>
      <c r="L520" t="s">
        <v>24</v>
      </c>
      <c r="M520">
        <v>4</v>
      </c>
      <c r="N520" t="s">
        <v>2381</v>
      </c>
      <c r="O520" t="str">
        <f>IF(C520="","",_xlfn.XLOOKUP(C520,'[1]Comercial Clientes 2024'!$C$2:$C$347,'[1]Comercial Clientes 2024'!$M$2:$M$347))</f>
        <v/>
      </c>
      <c r="P520" t="str">
        <f>IF(C520="","",_xlfn.XLOOKUP(C520,'[1]Comercial Clientes 2024'!$C$2:$C$347,'[1]Comercial Clientes 2024'!$L$2:$L$347))</f>
        <v/>
      </c>
      <c r="Q520" t="b">
        <f t="shared" si="32"/>
        <v>0</v>
      </c>
      <c r="R520" t="b">
        <f t="shared" si="33"/>
        <v>1</v>
      </c>
      <c r="S520" t="str">
        <f t="shared" si="34"/>
        <v>⊕</v>
      </c>
      <c r="T520" t="str">
        <f t="shared" si="35"/>
        <v>⊕</v>
      </c>
    </row>
    <row r="521" spans="1:20" hidden="1" x14ac:dyDescent="0.25">
      <c r="A521" t="s">
        <v>1259</v>
      </c>
      <c r="B521" t="s">
        <v>2382</v>
      </c>
      <c r="D521" t="s">
        <v>2383</v>
      </c>
      <c r="G521" t="s">
        <v>2384</v>
      </c>
      <c r="H521" t="s">
        <v>20</v>
      </c>
      <c r="I521" t="s">
        <v>21</v>
      </c>
      <c r="K521" t="s">
        <v>23</v>
      </c>
      <c r="L521" t="s">
        <v>24</v>
      </c>
      <c r="M521">
        <v>4</v>
      </c>
      <c r="N521" t="s">
        <v>2385</v>
      </c>
      <c r="O521" t="str">
        <f>IF(C521="","",_xlfn.XLOOKUP(C521,'[1]Comercial Clientes 2024'!$C$2:$C$347,'[1]Comercial Clientes 2024'!$M$2:$M$347))</f>
        <v/>
      </c>
      <c r="P521" t="str">
        <f>IF(C521="","",_xlfn.XLOOKUP(C521,'[1]Comercial Clientes 2024'!$C$2:$C$347,'[1]Comercial Clientes 2024'!$L$2:$L$347))</f>
        <v/>
      </c>
      <c r="Q521" t="b">
        <f t="shared" si="32"/>
        <v>0</v>
      </c>
      <c r="R521" t="b">
        <f t="shared" si="33"/>
        <v>1</v>
      </c>
      <c r="S521" t="str">
        <f t="shared" si="34"/>
        <v>⊕</v>
      </c>
      <c r="T521" t="str">
        <f t="shared" si="35"/>
        <v>⊕</v>
      </c>
    </row>
    <row r="522" spans="1:20" hidden="1" x14ac:dyDescent="0.25">
      <c r="A522" t="s">
        <v>1259</v>
      </c>
      <c r="B522" t="s">
        <v>2386</v>
      </c>
      <c r="D522" t="s">
        <v>2387</v>
      </c>
      <c r="G522" t="s">
        <v>2388</v>
      </c>
      <c r="H522" t="s">
        <v>20</v>
      </c>
      <c r="I522" t="s">
        <v>21</v>
      </c>
      <c r="K522" t="s">
        <v>23</v>
      </c>
      <c r="L522" t="s">
        <v>24</v>
      </c>
      <c r="M522">
        <v>4</v>
      </c>
      <c r="N522" t="s">
        <v>2389</v>
      </c>
      <c r="O522" t="str">
        <f>IF(C522="","",_xlfn.XLOOKUP(C522,'[1]Comercial Clientes 2024'!$C$2:$C$347,'[1]Comercial Clientes 2024'!$M$2:$M$347))</f>
        <v/>
      </c>
      <c r="P522" t="str">
        <f>IF(C522="","",_xlfn.XLOOKUP(C522,'[1]Comercial Clientes 2024'!$C$2:$C$347,'[1]Comercial Clientes 2024'!$L$2:$L$347))</f>
        <v/>
      </c>
      <c r="Q522" t="b">
        <f t="shared" si="32"/>
        <v>0</v>
      </c>
      <c r="R522" t="b">
        <f t="shared" si="33"/>
        <v>1</v>
      </c>
      <c r="S522" t="str">
        <f t="shared" si="34"/>
        <v>⊕</v>
      </c>
      <c r="T522" t="str">
        <f t="shared" si="35"/>
        <v>⊕</v>
      </c>
    </row>
    <row r="523" spans="1:20" hidden="1" x14ac:dyDescent="0.25">
      <c r="A523" t="s">
        <v>1259</v>
      </c>
      <c r="B523" t="s">
        <v>2390</v>
      </c>
      <c r="D523" t="s">
        <v>2391</v>
      </c>
      <c r="G523" t="s">
        <v>2392</v>
      </c>
      <c r="H523" t="s">
        <v>20</v>
      </c>
      <c r="I523" t="s">
        <v>21</v>
      </c>
      <c r="K523" t="s">
        <v>23</v>
      </c>
      <c r="L523" t="s">
        <v>24</v>
      </c>
      <c r="M523">
        <v>4</v>
      </c>
      <c r="N523" t="s">
        <v>2393</v>
      </c>
      <c r="O523" t="str">
        <f>IF(C523="","",_xlfn.XLOOKUP(C523,'[1]Comercial Clientes 2024'!$C$2:$C$347,'[1]Comercial Clientes 2024'!$M$2:$M$347))</f>
        <v/>
      </c>
      <c r="P523" t="str">
        <f>IF(C523="","",_xlfn.XLOOKUP(C523,'[1]Comercial Clientes 2024'!$C$2:$C$347,'[1]Comercial Clientes 2024'!$L$2:$L$347))</f>
        <v/>
      </c>
      <c r="Q523" t="b">
        <f t="shared" si="32"/>
        <v>0</v>
      </c>
      <c r="R523" t="b">
        <f t="shared" si="33"/>
        <v>1</v>
      </c>
      <c r="S523" t="str">
        <f t="shared" si="34"/>
        <v>⊕</v>
      </c>
      <c r="T523" t="str">
        <f t="shared" si="35"/>
        <v>⊕</v>
      </c>
    </row>
    <row r="524" spans="1:20" hidden="1" x14ac:dyDescent="0.25">
      <c r="A524" t="s">
        <v>1259</v>
      </c>
      <c r="B524" t="s">
        <v>2394</v>
      </c>
      <c r="D524" t="s">
        <v>2395</v>
      </c>
      <c r="G524" t="s">
        <v>2396</v>
      </c>
      <c r="H524" t="s">
        <v>20</v>
      </c>
      <c r="I524" t="s">
        <v>21</v>
      </c>
      <c r="K524" t="s">
        <v>23</v>
      </c>
      <c r="L524" t="s">
        <v>24</v>
      </c>
      <c r="M524">
        <v>4</v>
      </c>
      <c r="N524" t="s">
        <v>2397</v>
      </c>
      <c r="O524" t="str">
        <f>IF(C524="","",_xlfn.XLOOKUP(C524,'[1]Comercial Clientes 2024'!$C$2:$C$347,'[1]Comercial Clientes 2024'!$M$2:$M$347))</f>
        <v/>
      </c>
      <c r="P524" t="str">
        <f>IF(C524="","",_xlfn.XLOOKUP(C524,'[1]Comercial Clientes 2024'!$C$2:$C$347,'[1]Comercial Clientes 2024'!$L$2:$L$347))</f>
        <v/>
      </c>
      <c r="Q524" t="b">
        <f t="shared" si="32"/>
        <v>0</v>
      </c>
      <c r="R524" t="b">
        <f t="shared" si="33"/>
        <v>1</v>
      </c>
      <c r="S524" t="str">
        <f t="shared" si="34"/>
        <v>⊕</v>
      </c>
      <c r="T524" t="str">
        <f t="shared" si="35"/>
        <v>⊕</v>
      </c>
    </row>
    <row r="525" spans="1:20" hidden="1" x14ac:dyDescent="0.25">
      <c r="A525" t="s">
        <v>1259</v>
      </c>
      <c r="B525" t="s">
        <v>2398</v>
      </c>
      <c r="D525" t="s">
        <v>2399</v>
      </c>
      <c r="G525" t="s">
        <v>2400</v>
      </c>
      <c r="H525" t="s">
        <v>20</v>
      </c>
      <c r="I525" t="s">
        <v>21</v>
      </c>
      <c r="K525" t="s">
        <v>23</v>
      </c>
      <c r="L525" t="s">
        <v>24</v>
      </c>
      <c r="M525">
        <v>4</v>
      </c>
      <c r="N525" t="s">
        <v>2401</v>
      </c>
      <c r="O525" t="str">
        <f>IF(C525="","",_xlfn.XLOOKUP(C525,'[1]Comercial Clientes 2024'!$C$2:$C$347,'[1]Comercial Clientes 2024'!$M$2:$M$347))</f>
        <v/>
      </c>
      <c r="P525" t="str">
        <f>IF(C525="","",_xlfn.XLOOKUP(C525,'[1]Comercial Clientes 2024'!$C$2:$C$347,'[1]Comercial Clientes 2024'!$L$2:$L$347))</f>
        <v/>
      </c>
      <c r="Q525" t="b">
        <f t="shared" si="32"/>
        <v>0</v>
      </c>
      <c r="R525" t="b">
        <f t="shared" si="33"/>
        <v>1</v>
      </c>
      <c r="S525" t="str">
        <f t="shared" si="34"/>
        <v>⊕</v>
      </c>
      <c r="T525" t="str">
        <f t="shared" si="35"/>
        <v>⊕</v>
      </c>
    </row>
    <row r="526" spans="1:20" hidden="1" x14ac:dyDescent="0.25">
      <c r="A526" t="s">
        <v>1259</v>
      </c>
      <c r="B526" t="s">
        <v>2402</v>
      </c>
      <c r="D526" t="s">
        <v>2403</v>
      </c>
      <c r="G526" t="s">
        <v>2404</v>
      </c>
      <c r="H526" t="s">
        <v>20</v>
      </c>
      <c r="I526" t="s">
        <v>21</v>
      </c>
      <c r="K526" t="s">
        <v>23</v>
      </c>
      <c r="L526" t="s">
        <v>24</v>
      </c>
      <c r="M526">
        <v>4</v>
      </c>
      <c r="N526" t="s">
        <v>2405</v>
      </c>
      <c r="O526" t="str">
        <f>IF(C526="","",_xlfn.XLOOKUP(C526,'[1]Comercial Clientes 2024'!$C$2:$C$347,'[1]Comercial Clientes 2024'!$M$2:$M$347))</f>
        <v/>
      </c>
      <c r="P526" t="str">
        <f>IF(C526="","",_xlfn.XLOOKUP(C526,'[1]Comercial Clientes 2024'!$C$2:$C$347,'[1]Comercial Clientes 2024'!$L$2:$L$347))</f>
        <v/>
      </c>
      <c r="Q526" t="b">
        <f t="shared" si="32"/>
        <v>0</v>
      </c>
      <c r="R526" t="b">
        <f t="shared" si="33"/>
        <v>1</v>
      </c>
      <c r="S526" t="str">
        <f t="shared" si="34"/>
        <v>⊕</v>
      </c>
      <c r="T526" t="str">
        <f t="shared" si="35"/>
        <v>⊕</v>
      </c>
    </row>
    <row r="527" spans="1:20" hidden="1" x14ac:dyDescent="0.25">
      <c r="A527" t="s">
        <v>1259</v>
      </c>
      <c r="B527" t="s">
        <v>2406</v>
      </c>
      <c r="D527" t="s">
        <v>2407</v>
      </c>
      <c r="G527" t="s">
        <v>2408</v>
      </c>
      <c r="H527" t="s">
        <v>20</v>
      </c>
      <c r="I527" t="s">
        <v>21</v>
      </c>
      <c r="K527" t="s">
        <v>23</v>
      </c>
      <c r="L527" t="s">
        <v>24</v>
      </c>
      <c r="M527">
        <v>4</v>
      </c>
      <c r="N527" t="s">
        <v>2409</v>
      </c>
      <c r="O527" t="str">
        <f>IF(C527="","",_xlfn.XLOOKUP(C527,'[1]Comercial Clientes 2024'!$C$2:$C$347,'[1]Comercial Clientes 2024'!$M$2:$M$347))</f>
        <v/>
      </c>
      <c r="P527" t="str">
        <f>IF(C527="","",_xlfn.XLOOKUP(C527,'[1]Comercial Clientes 2024'!$C$2:$C$347,'[1]Comercial Clientes 2024'!$L$2:$L$347))</f>
        <v/>
      </c>
      <c r="Q527" t="b">
        <f t="shared" si="32"/>
        <v>0</v>
      </c>
      <c r="R527" t="b">
        <f t="shared" si="33"/>
        <v>1</v>
      </c>
      <c r="S527" t="str">
        <f t="shared" si="34"/>
        <v>⊕</v>
      </c>
      <c r="T527" t="str">
        <f t="shared" si="35"/>
        <v>⊕</v>
      </c>
    </row>
    <row r="528" spans="1:20" hidden="1" x14ac:dyDescent="0.25">
      <c r="A528" t="s">
        <v>1259</v>
      </c>
      <c r="B528" t="s">
        <v>2410</v>
      </c>
      <c r="D528" t="s">
        <v>2411</v>
      </c>
      <c r="G528" t="s">
        <v>2412</v>
      </c>
      <c r="H528" t="s">
        <v>20</v>
      </c>
      <c r="I528" t="s">
        <v>21</v>
      </c>
      <c r="K528" t="s">
        <v>23</v>
      </c>
      <c r="L528" t="s">
        <v>24</v>
      </c>
      <c r="M528">
        <v>4</v>
      </c>
      <c r="N528" t="s">
        <v>2413</v>
      </c>
      <c r="O528" t="str">
        <f>IF(C528="","",_xlfn.XLOOKUP(C528,'[1]Comercial Clientes 2024'!$C$2:$C$347,'[1]Comercial Clientes 2024'!$M$2:$M$347))</f>
        <v/>
      </c>
      <c r="P528" t="str">
        <f>IF(C528="","",_xlfn.XLOOKUP(C528,'[1]Comercial Clientes 2024'!$C$2:$C$347,'[1]Comercial Clientes 2024'!$L$2:$L$347))</f>
        <v/>
      </c>
      <c r="Q528" t="b">
        <f t="shared" si="32"/>
        <v>0</v>
      </c>
      <c r="R528" t="b">
        <f t="shared" si="33"/>
        <v>1</v>
      </c>
      <c r="S528" t="str">
        <f t="shared" si="34"/>
        <v>⊕</v>
      </c>
      <c r="T528" t="str">
        <f t="shared" si="35"/>
        <v>⊕</v>
      </c>
    </row>
    <row r="529" spans="1:20" hidden="1" x14ac:dyDescent="0.25">
      <c r="A529" t="s">
        <v>1259</v>
      </c>
      <c r="B529" t="s">
        <v>2414</v>
      </c>
      <c r="D529" t="s">
        <v>2415</v>
      </c>
      <c r="G529" t="s">
        <v>2416</v>
      </c>
      <c r="H529" t="s">
        <v>20</v>
      </c>
      <c r="I529" t="s">
        <v>21</v>
      </c>
      <c r="K529" t="s">
        <v>23</v>
      </c>
      <c r="L529" t="s">
        <v>24</v>
      </c>
      <c r="M529">
        <v>4</v>
      </c>
      <c r="N529" t="s">
        <v>2417</v>
      </c>
      <c r="O529" t="str">
        <f>IF(C529="","",_xlfn.XLOOKUP(C529,'[1]Comercial Clientes 2024'!$C$2:$C$347,'[1]Comercial Clientes 2024'!$M$2:$M$347))</f>
        <v/>
      </c>
      <c r="P529" t="str">
        <f>IF(C529="","",_xlfn.XLOOKUP(C529,'[1]Comercial Clientes 2024'!$C$2:$C$347,'[1]Comercial Clientes 2024'!$L$2:$L$347))</f>
        <v/>
      </c>
      <c r="Q529" t="b">
        <f t="shared" si="32"/>
        <v>0</v>
      </c>
      <c r="R529" t="b">
        <f t="shared" si="33"/>
        <v>1</v>
      </c>
      <c r="S529" t="str">
        <f t="shared" si="34"/>
        <v>⊕</v>
      </c>
      <c r="T529" t="str">
        <f t="shared" si="35"/>
        <v>⊕</v>
      </c>
    </row>
    <row r="530" spans="1:20" hidden="1" x14ac:dyDescent="0.25">
      <c r="A530" t="s">
        <v>1259</v>
      </c>
      <c r="B530" t="s">
        <v>2418</v>
      </c>
      <c r="D530" t="s">
        <v>2419</v>
      </c>
      <c r="G530" t="s">
        <v>2420</v>
      </c>
      <c r="H530" t="s">
        <v>20</v>
      </c>
      <c r="I530" t="s">
        <v>21</v>
      </c>
      <c r="K530" t="s">
        <v>23</v>
      </c>
      <c r="L530" t="s">
        <v>24</v>
      </c>
      <c r="M530">
        <v>4</v>
      </c>
      <c r="N530" t="s">
        <v>2421</v>
      </c>
      <c r="O530" t="str">
        <f>IF(C530="","",_xlfn.XLOOKUP(C530,'[1]Comercial Clientes 2024'!$C$2:$C$347,'[1]Comercial Clientes 2024'!$M$2:$M$347))</f>
        <v/>
      </c>
      <c r="P530" t="str">
        <f>IF(C530="","",_xlfn.XLOOKUP(C530,'[1]Comercial Clientes 2024'!$C$2:$C$347,'[1]Comercial Clientes 2024'!$L$2:$L$347))</f>
        <v/>
      </c>
      <c r="Q530" t="b">
        <f t="shared" si="32"/>
        <v>0</v>
      </c>
      <c r="R530" t="b">
        <f t="shared" si="33"/>
        <v>1</v>
      </c>
      <c r="S530" t="str">
        <f t="shared" si="34"/>
        <v>⊕</v>
      </c>
      <c r="T530" t="str">
        <f t="shared" si="35"/>
        <v>⊕</v>
      </c>
    </row>
    <row r="531" spans="1:20" hidden="1" x14ac:dyDescent="0.25">
      <c r="A531" t="s">
        <v>1259</v>
      </c>
      <c r="B531" t="s">
        <v>2422</v>
      </c>
      <c r="D531" t="s">
        <v>2423</v>
      </c>
      <c r="G531" t="s">
        <v>2424</v>
      </c>
      <c r="H531" t="s">
        <v>20</v>
      </c>
      <c r="I531" t="s">
        <v>21</v>
      </c>
      <c r="K531" t="s">
        <v>23</v>
      </c>
      <c r="L531" t="s">
        <v>24</v>
      </c>
      <c r="M531">
        <v>4</v>
      </c>
      <c r="N531" t="s">
        <v>2425</v>
      </c>
      <c r="O531" t="str">
        <f>IF(C531="","",_xlfn.XLOOKUP(C531,'[1]Comercial Clientes 2024'!$C$2:$C$347,'[1]Comercial Clientes 2024'!$M$2:$M$347))</f>
        <v/>
      </c>
      <c r="P531" t="str">
        <f>IF(C531="","",_xlfn.XLOOKUP(C531,'[1]Comercial Clientes 2024'!$C$2:$C$347,'[1]Comercial Clientes 2024'!$L$2:$L$347))</f>
        <v/>
      </c>
      <c r="Q531" t="b">
        <f t="shared" si="32"/>
        <v>0</v>
      </c>
      <c r="R531" t="b">
        <f t="shared" si="33"/>
        <v>1</v>
      </c>
      <c r="S531" t="str">
        <f t="shared" si="34"/>
        <v>⊕</v>
      </c>
      <c r="T531" t="str">
        <f t="shared" si="35"/>
        <v>⊕</v>
      </c>
    </row>
    <row r="532" spans="1:20" hidden="1" x14ac:dyDescent="0.25">
      <c r="A532" t="s">
        <v>1259</v>
      </c>
      <c r="B532" t="s">
        <v>2426</v>
      </c>
      <c r="D532" t="s">
        <v>2276</v>
      </c>
      <c r="G532" t="s">
        <v>2427</v>
      </c>
      <c r="H532" t="s">
        <v>20</v>
      </c>
      <c r="I532" t="s">
        <v>21</v>
      </c>
      <c r="K532" t="s">
        <v>23</v>
      </c>
      <c r="L532" t="s">
        <v>24</v>
      </c>
      <c r="M532">
        <v>4</v>
      </c>
      <c r="N532" t="s">
        <v>2428</v>
      </c>
      <c r="O532" t="str">
        <f>IF(C532="","",_xlfn.XLOOKUP(C532,'[1]Comercial Clientes 2024'!$C$2:$C$347,'[1]Comercial Clientes 2024'!$M$2:$M$347))</f>
        <v/>
      </c>
      <c r="P532" t="str">
        <f>IF(C532="","",_xlfn.XLOOKUP(C532,'[1]Comercial Clientes 2024'!$C$2:$C$347,'[1]Comercial Clientes 2024'!$L$2:$L$347))</f>
        <v/>
      </c>
      <c r="Q532" t="b">
        <f t="shared" si="32"/>
        <v>0</v>
      </c>
      <c r="R532" t="b">
        <f t="shared" si="33"/>
        <v>1</v>
      </c>
      <c r="S532" t="str">
        <f t="shared" si="34"/>
        <v>⊕</v>
      </c>
      <c r="T532" t="str">
        <f t="shared" si="35"/>
        <v>⊕</v>
      </c>
    </row>
    <row r="533" spans="1:20" hidden="1" x14ac:dyDescent="0.25">
      <c r="A533" t="s">
        <v>1259</v>
      </c>
      <c r="B533" t="s">
        <v>2429</v>
      </c>
      <c r="D533" t="s">
        <v>2430</v>
      </c>
      <c r="G533" t="s">
        <v>2424</v>
      </c>
      <c r="H533" t="s">
        <v>20</v>
      </c>
      <c r="I533" t="s">
        <v>21</v>
      </c>
      <c r="K533" t="s">
        <v>23</v>
      </c>
      <c r="L533" t="s">
        <v>24</v>
      </c>
      <c r="M533">
        <v>4</v>
      </c>
      <c r="N533" t="s">
        <v>2431</v>
      </c>
      <c r="O533" t="str">
        <f>IF(C533="","",_xlfn.XLOOKUP(C533,'[1]Comercial Clientes 2024'!$C$2:$C$347,'[1]Comercial Clientes 2024'!$M$2:$M$347))</f>
        <v/>
      </c>
      <c r="P533" t="str">
        <f>IF(C533="","",_xlfn.XLOOKUP(C533,'[1]Comercial Clientes 2024'!$C$2:$C$347,'[1]Comercial Clientes 2024'!$L$2:$L$347))</f>
        <v/>
      </c>
      <c r="Q533" t="b">
        <f t="shared" si="32"/>
        <v>0</v>
      </c>
      <c r="R533" t="b">
        <f t="shared" si="33"/>
        <v>1</v>
      </c>
      <c r="S533" t="str">
        <f t="shared" si="34"/>
        <v>⊕</v>
      </c>
      <c r="T533" t="str">
        <f t="shared" si="35"/>
        <v>⊕</v>
      </c>
    </row>
    <row r="534" spans="1:20" hidden="1" x14ac:dyDescent="0.25">
      <c r="A534" t="s">
        <v>1259</v>
      </c>
      <c r="B534" t="s">
        <v>2432</v>
      </c>
      <c r="D534" t="s">
        <v>2433</v>
      </c>
      <c r="G534" t="s">
        <v>2434</v>
      </c>
      <c r="H534" t="s">
        <v>20</v>
      </c>
      <c r="I534" t="s">
        <v>21</v>
      </c>
      <c r="K534" t="s">
        <v>23</v>
      </c>
      <c r="L534" t="s">
        <v>24</v>
      </c>
      <c r="M534">
        <v>4</v>
      </c>
      <c r="N534" t="s">
        <v>2435</v>
      </c>
      <c r="O534" t="str">
        <f>IF(C534="","",_xlfn.XLOOKUP(C534,'[1]Comercial Clientes 2024'!$C$2:$C$347,'[1]Comercial Clientes 2024'!$M$2:$M$347))</f>
        <v/>
      </c>
      <c r="P534" t="str">
        <f>IF(C534="","",_xlfn.XLOOKUP(C534,'[1]Comercial Clientes 2024'!$C$2:$C$347,'[1]Comercial Clientes 2024'!$L$2:$L$347))</f>
        <v/>
      </c>
      <c r="Q534" t="b">
        <f t="shared" si="32"/>
        <v>0</v>
      </c>
      <c r="R534" t="b">
        <f t="shared" si="33"/>
        <v>1</v>
      </c>
      <c r="S534" t="str">
        <f t="shared" si="34"/>
        <v>⊕</v>
      </c>
      <c r="T534" t="str">
        <f t="shared" si="35"/>
        <v>⊕</v>
      </c>
    </row>
    <row r="535" spans="1:20" hidden="1" x14ac:dyDescent="0.25">
      <c r="A535" t="s">
        <v>1259</v>
      </c>
      <c r="B535" t="s">
        <v>2436</v>
      </c>
      <c r="D535" t="s">
        <v>2437</v>
      </c>
      <c r="G535" t="s">
        <v>2438</v>
      </c>
      <c r="H535" t="s">
        <v>20</v>
      </c>
      <c r="I535" t="s">
        <v>21</v>
      </c>
      <c r="K535" t="s">
        <v>23</v>
      </c>
      <c r="L535" t="s">
        <v>24</v>
      </c>
      <c r="M535">
        <v>4</v>
      </c>
      <c r="N535" t="s">
        <v>2439</v>
      </c>
      <c r="O535" t="str">
        <f>IF(C535="","",_xlfn.XLOOKUP(C535,'[1]Comercial Clientes 2024'!$C$2:$C$347,'[1]Comercial Clientes 2024'!$M$2:$M$347))</f>
        <v/>
      </c>
      <c r="P535" t="str">
        <f>IF(C535="","",_xlfn.XLOOKUP(C535,'[1]Comercial Clientes 2024'!$C$2:$C$347,'[1]Comercial Clientes 2024'!$L$2:$L$347))</f>
        <v/>
      </c>
      <c r="Q535" t="b">
        <f t="shared" si="32"/>
        <v>0</v>
      </c>
      <c r="R535" t="b">
        <f t="shared" si="33"/>
        <v>1</v>
      </c>
      <c r="S535" t="str">
        <f t="shared" si="34"/>
        <v>⊕</v>
      </c>
      <c r="T535" t="str">
        <f t="shared" si="35"/>
        <v>⊕</v>
      </c>
    </row>
    <row r="536" spans="1:20" hidden="1" x14ac:dyDescent="0.25">
      <c r="A536" t="s">
        <v>1259</v>
      </c>
      <c r="B536" t="s">
        <v>2440</v>
      </c>
      <c r="D536" t="s">
        <v>2441</v>
      </c>
      <c r="G536" t="s">
        <v>2442</v>
      </c>
      <c r="H536" t="s">
        <v>20</v>
      </c>
      <c r="I536" t="s">
        <v>21</v>
      </c>
      <c r="K536" t="s">
        <v>23</v>
      </c>
      <c r="L536" t="s">
        <v>24</v>
      </c>
      <c r="M536">
        <v>4</v>
      </c>
      <c r="N536" t="s">
        <v>2443</v>
      </c>
      <c r="O536" t="str">
        <f>IF(C536="","",_xlfn.XLOOKUP(C536,'[1]Comercial Clientes 2024'!$C$2:$C$347,'[1]Comercial Clientes 2024'!$M$2:$M$347))</f>
        <v/>
      </c>
      <c r="P536" t="str">
        <f>IF(C536="","",_xlfn.XLOOKUP(C536,'[1]Comercial Clientes 2024'!$C$2:$C$347,'[1]Comercial Clientes 2024'!$L$2:$L$347))</f>
        <v/>
      </c>
      <c r="Q536" t="b">
        <f t="shared" si="32"/>
        <v>0</v>
      </c>
      <c r="R536" t="b">
        <f t="shared" si="33"/>
        <v>1</v>
      </c>
      <c r="S536" t="str">
        <f t="shared" si="34"/>
        <v>⊕</v>
      </c>
      <c r="T536" t="str">
        <f t="shared" si="35"/>
        <v>⊕</v>
      </c>
    </row>
    <row r="537" spans="1:20" hidden="1" x14ac:dyDescent="0.25">
      <c r="A537" t="s">
        <v>1259</v>
      </c>
      <c r="B537" t="s">
        <v>2444</v>
      </c>
      <c r="D537" t="s">
        <v>2445</v>
      </c>
      <c r="G537" t="s">
        <v>2446</v>
      </c>
      <c r="H537" t="s">
        <v>20</v>
      </c>
      <c r="I537" t="s">
        <v>21</v>
      </c>
      <c r="K537" t="s">
        <v>23</v>
      </c>
      <c r="L537" t="s">
        <v>24</v>
      </c>
      <c r="M537">
        <v>4</v>
      </c>
      <c r="N537" t="s">
        <v>2447</v>
      </c>
      <c r="O537" t="str">
        <f>IF(C537="","",_xlfn.XLOOKUP(C537,'[1]Comercial Clientes 2024'!$C$2:$C$347,'[1]Comercial Clientes 2024'!$M$2:$M$347))</f>
        <v/>
      </c>
      <c r="P537" t="str">
        <f>IF(C537="","",_xlfn.XLOOKUP(C537,'[1]Comercial Clientes 2024'!$C$2:$C$347,'[1]Comercial Clientes 2024'!$L$2:$L$347))</f>
        <v/>
      </c>
      <c r="Q537" t="b">
        <f t="shared" si="32"/>
        <v>0</v>
      </c>
      <c r="R537" t="b">
        <f t="shared" si="33"/>
        <v>1</v>
      </c>
      <c r="S537" t="str">
        <f t="shared" si="34"/>
        <v>⊕</v>
      </c>
      <c r="T537" t="str">
        <f t="shared" si="35"/>
        <v>⊕</v>
      </c>
    </row>
    <row r="538" spans="1:20" hidden="1" x14ac:dyDescent="0.25">
      <c r="A538" t="s">
        <v>1259</v>
      </c>
      <c r="B538" t="s">
        <v>2448</v>
      </c>
      <c r="D538" t="s">
        <v>2449</v>
      </c>
      <c r="G538" t="s">
        <v>2450</v>
      </c>
      <c r="H538" t="s">
        <v>20</v>
      </c>
      <c r="I538" t="s">
        <v>21</v>
      </c>
      <c r="K538" t="s">
        <v>23</v>
      </c>
      <c r="L538" t="s">
        <v>24</v>
      </c>
      <c r="M538">
        <v>4</v>
      </c>
      <c r="N538" t="s">
        <v>2451</v>
      </c>
      <c r="O538" t="str">
        <f>IF(C538="","",_xlfn.XLOOKUP(C538,'[1]Comercial Clientes 2024'!$C$2:$C$347,'[1]Comercial Clientes 2024'!$M$2:$M$347))</f>
        <v/>
      </c>
      <c r="P538" t="str">
        <f>IF(C538="","",_xlfn.XLOOKUP(C538,'[1]Comercial Clientes 2024'!$C$2:$C$347,'[1]Comercial Clientes 2024'!$L$2:$L$347))</f>
        <v/>
      </c>
      <c r="Q538" t="b">
        <f t="shared" si="32"/>
        <v>0</v>
      </c>
      <c r="R538" t="b">
        <f t="shared" si="33"/>
        <v>1</v>
      </c>
      <c r="S538" t="str">
        <f t="shared" si="34"/>
        <v>⊕</v>
      </c>
      <c r="T538" t="str">
        <f t="shared" si="35"/>
        <v>⊕</v>
      </c>
    </row>
    <row r="539" spans="1:20" hidden="1" x14ac:dyDescent="0.25">
      <c r="A539" t="s">
        <v>1259</v>
      </c>
      <c r="B539" t="s">
        <v>2452</v>
      </c>
      <c r="D539" t="s">
        <v>2453</v>
      </c>
      <c r="G539" t="s">
        <v>2454</v>
      </c>
      <c r="H539" t="s">
        <v>20</v>
      </c>
      <c r="I539" t="s">
        <v>21</v>
      </c>
      <c r="K539" t="s">
        <v>23</v>
      </c>
      <c r="L539" t="s">
        <v>24</v>
      </c>
      <c r="M539">
        <v>4</v>
      </c>
      <c r="N539" t="s">
        <v>2455</v>
      </c>
      <c r="O539" t="str">
        <f>IF(C539="","",_xlfn.XLOOKUP(C539,'[1]Comercial Clientes 2024'!$C$2:$C$347,'[1]Comercial Clientes 2024'!$M$2:$M$347))</f>
        <v/>
      </c>
      <c r="P539" t="str">
        <f>IF(C539="","",_xlfn.XLOOKUP(C539,'[1]Comercial Clientes 2024'!$C$2:$C$347,'[1]Comercial Clientes 2024'!$L$2:$L$347))</f>
        <v/>
      </c>
      <c r="Q539" t="b">
        <f t="shared" si="32"/>
        <v>0</v>
      </c>
      <c r="R539" t="b">
        <f t="shared" si="33"/>
        <v>1</v>
      </c>
      <c r="S539" t="str">
        <f t="shared" si="34"/>
        <v>⊕</v>
      </c>
      <c r="T539" t="str">
        <f t="shared" si="35"/>
        <v>⊕</v>
      </c>
    </row>
    <row r="540" spans="1:20" hidden="1" x14ac:dyDescent="0.25">
      <c r="A540" t="s">
        <v>1259</v>
      </c>
      <c r="B540" t="s">
        <v>2456</v>
      </c>
      <c r="D540" t="s">
        <v>2457</v>
      </c>
      <c r="G540" t="s">
        <v>2458</v>
      </c>
      <c r="H540" t="s">
        <v>20</v>
      </c>
      <c r="I540" t="s">
        <v>21</v>
      </c>
      <c r="K540" t="s">
        <v>23</v>
      </c>
      <c r="L540" t="s">
        <v>24</v>
      </c>
      <c r="M540">
        <v>4</v>
      </c>
      <c r="N540" t="s">
        <v>2459</v>
      </c>
      <c r="O540" t="str">
        <f>IF(C540="","",_xlfn.XLOOKUP(C540,'[1]Comercial Clientes 2024'!$C$2:$C$347,'[1]Comercial Clientes 2024'!$M$2:$M$347))</f>
        <v/>
      </c>
      <c r="P540" t="str">
        <f>IF(C540="","",_xlfn.XLOOKUP(C540,'[1]Comercial Clientes 2024'!$C$2:$C$347,'[1]Comercial Clientes 2024'!$L$2:$L$347))</f>
        <v/>
      </c>
      <c r="Q540" t="b">
        <f t="shared" si="32"/>
        <v>0</v>
      </c>
      <c r="R540" t="b">
        <f t="shared" si="33"/>
        <v>1</v>
      </c>
      <c r="S540" t="str">
        <f t="shared" si="34"/>
        <v>⊕</v>
      </c>
      <c r="T540" t="str">
        <f t="shared" si="35"/>
        <v>⊕</v>
      </c>
    </row>
    <row r="541" spans="1:20" hidden="1" x14ac:dyDescent="0.25">
      <c r="A541" t="s">
        <v>1259</v>
      </c>
      <c r="B541" t="s">
        <v>2460</v>
      </c>
      <c r="D541" t="s">
        <v>2461</v>
      </c>
      <c r="G541" t="s">
        <v>2462</v>
      </c>
      <c r="H541" t="s">
        <v>20</v>
      </c>
      <c r="I541" t="s">
        <v>21</v>
      </c>
      <c r="K541" t="s">
        <v>23</v>
      </c>
      <c r="L541" t="s">
        <v>24</v>
      </c>
      <c r="M541">
        <v>4</v>
      </c>
      <c r="N541" t="s">
        <v>2463</v>
      </c>
      <c r="O541" t="str">
        <f>IF(C541="","",_xlfn.XLOOKUP(C541,'[1]Comercial Clientes 2024'!$C$2:$C$347,'[1]Comercial Clientes 2024'!$M$2:$M$347))</f>
        <v/>
      </c>
      <c r="P541" t="str">
        <f>IF(C541="","",_xlfn.XLOOKUP(C541,'[1]Comercial Clientes 2024'!$C$2:$C$347,'[1]Comercial Clientes 2024'!$L$2:$L$347))</f>
        <v/>
      </c>
      <c r="Q541" t="b">
        <f t="shared" si="32"/>
        <v>0</v>
      </c>
      <c r="R541" t="b">
        <f t="shared" si="33"/>
        <v>1</v>
      </c>
      <c r="S541" t="str">
        <f t="shared" si="34"/>
        <v>⊕</v>
      </c>
      <c r="T541" t="str">
        <f t="shared" si="35"/>
        <v>⊕</v>
      </c>
    </row>
    <row r="542" spans="1:20" hidden="1" x14ac:dyDescent="0.25">
      <c r="A542" t="s">
        <v>1259</v>
      </c>
      <c r="B542" t="s">
        <v>2464</v>
      </c>
      <c r="D542" t="s">
        <v>2465</v>
      </c>
      <c r="G542" t="s">
        <v>2466</v>
      </c>
      <c r="H542" t="s">
        <v>20</v>
      </c>
      <c r="I542" t="s">
        <v>21</v>
      </c>
      <c r="K542" t="s">
        <v>23</v>
      </c>
      <c r="L542" t="s">
        <v>24</v>
      </c>
      <c r="M542">
        <v>4</v>
      </c>
      <c r="N542" t="s">
        <v>2467</v>
      </c>
      <c r="O542" t="str">
        <f>IF(C542="","",_xlfn.XLOOKUP(C542,'[1]Comercial Clientes 2024'!$C$2:$C$347,'[1]Comercial Clientes 2024'!$M$2:$M$347))</f>
        <v/>
      </c>
      <c r="P542" t="str">
        <f>IF(C542="","",_xlfn.XLOOKUP(C542,'[1]Comercial Clientes 2024'!$C$2:$C$347,'[1]Comercial Clientes 2024'!$L$2:$L$347))</f>
        <v/>
      </c>
      <c r="Q542" t="b">
        <f t="shared" si="32"/>
        <v>0</v>
      </c>
      <c r="R542" t="b">
        <f t="shared" si="33"/>
        <v>1</v>
      </c>
      <c r="S542" t="str">
        <f t="shared" si="34"/>
        <v>⊕</v>
      </c>
      <c r="T542" t="str">
        <f t="shared" si="35"/>
        <v>⊕</v>
      </c>
    </row>
    <row r="543" spans="1:20" hidden="1" x14ac:dyDescent="0.25">
      <c r="A543" t="s">
        <v>1259</v>
      </c>
      <c r="B543" t="s">
        <v>2468</v>
      </c>
      <c r="D543" t="s">
        <v>2469</v>
      </c>
      <c r="G543" t="s">
        <v>2470</v>
      </c>
      <c r="H543" t="s">
        <v>20</v>
      </c>
      <c r="I543" t="s">
        <v>21</v>
      </c>
      <c r="K543" t="s">
        <v>23</v>
      </c>
      <c r="L543" t="s">
        <v>24</v>
      </c>
      <c r="M543">
        <v>4</v>
      </c>
      <c r="N543" t="s">
        <v>2471</v>
      </c>
      <c r="O543" t="str">
        <f>IF(C543="","",_xlfn.XLOOKUP(C543,'[1]Comercial Clientes 2024'!$C$2:$C$347,'[1]Comercial Clientes 2024'!$M$2:$M$347))</f>
        <v/>
      </c>
      <c r="P543" t="str">
        <f>IF(C543="","",_xlfn.XLOOKUP(C543,'[1]Comercial Clientes 2024'!$C$2:$C$347,'[1]Comercial Clientes 2024'!$L$2:$L$347))</f>
        <v/>
      </c>
      <c r="Q543" t="b">
        <f t="shared" si="32"/>
        <v>0</v>
      </c>
      <c r="R543" t="b">
        <f t="shared" si="33"/>
        <v>1</v>
      </c>
      <c r="S543" t="str">
        <f t="shared" si="34"/>
        <v>⊕</v>
      </c>
      <c r="T543" t="str">
        <f t="shared" si="35"/>
        <v>⊕</v>
      </c>
    </row>
    <row r="544" spans="1:20" hidden="1" x14ac:dyDescent="0.25">
      <c r="A544" t="s">
        <v>1259</v>
      </c>
      <c r="B544" t="s">
        <v>2472</v>
      </c>
      <c r="D544" t="s">
        <v>2473</v>
      </c>
      <c r="G544" t="s">
        <v>2474</v>
      </c>
      <c r="H544" t="s">
        <v>20</v>
      </c>
      <c r="I544" t="s">
        <v>21</v>
      </c>
      <c r="K544" t="s">
        <v>23</v>
      </c>
      <c r="L544" t="s">
        <v>24</v>
      </c>
      <c r="M544">
        <v>4</v>
      </c>
      <c r="N544" t="s">
        <v>2475</v>
      </c>
      <c r="O544" t="str">
        <f>IF(C544="","",_xlfn.XLOOKUP(C544,'[1]Comercial Clientes 2024'!$C$2:$C$347,'[1]Comercial Clientes 2024'!$M$2:$M$347))</f>
        <v/>
      </c>
      <c r="P544" t="str">
        <f>IF(C544="","",_xlfn.XLOOKUP(C544,'[1]Comercial Clientes 2024'!$C$2:$C$347,'[1]Comercial Clientes 2024'!$L$2:$L$347))</f>
        <v/>
      </c>
      <c r="Q544" t="b">
        <f t="shared" si="32"/>
        <v>0</v>
      </c>
      <c r="R544" t="b">
        <f t="shared" si="33"/>
        <v>1</v>
      </c>
      <c r="S544" t="str">
        <f t="shared" si="34"/>
        <v>⊕</v>
      </c>
      <c r="T544" t="str">
        <f t="shared" si="35"/>
        <v>⊕</v>
      </c>
    </row>
    <row r="545" spans="1:20" hidden="1" x14ac:dyDescent="0.25">
      <c r="A545" t="s">
        <v>1259</v>
      </c>
      <c r="B545" t="s">
        <v>2476</v>
      </c>
      <c r="D545" t="s">
        <v>2477</v>
      </c>
      <c r="G545" t="s">
        <v>2478</v>
      </c>
      <c r="H545" t="s">
        <v>20</v>
      </c>
      <c r="I545" t="s">
        <v>21</v>
      </c>
      <c r="K545" t="s">
        <v>23</v>
      </c>
      <c r="L545" t="s">
        <v>24</v>
      </c>
      <c r="M545">
        <v>4</v>
      </c>
      <c r="N545" t="s">
        <v>2479</v>
      </c>
      <c r="O545" t="str">
        <f>IF(C545="","",_xlfn.XLOOKUP(C545,'[1]Comercial Clientes 2024'!$C$2:$C$347,'[1]Comercial Clientes 2024'!$M$2:$M$347))</f>
        <v/>
      </c>
      <c r="P545" t="str">
        <f>IF(C545="","",_xlfn.XLOOKUP(C545,'[1]Comercial Clientes 2024'!$C$2:$C$347,'[1]Comercial Clientes 2024'!$L$2:$L$347))</f>
        <v/>
      </c>
      <c r="Q545" t="b">
        <f t="shared" si="32"/>
        <v>0</v>
      </c>
      <c r="R545" t="b">
        <f t="shared" si="33"/>
        <v>1</v>
      </c>
      <c r="S545" t="str">
        <f t="shared" si="34"/>
        <v>⊕</v>
      </c>
      <c r="T545" t="str">
        <f t="shared" si="35"/>
        <v>⊕</v>
      </c>
    </row>
    <row r="546" spans="1:20" hidden="1" x14ac:dyDescent="0.25">
      <c r="A546" t="s">
        <v>1259</v>
      </c>
      <c r="B546" t="s">
        <v>2480</v>
      </c>
      <c r="D546" t="s">
        <v>2481</v>
      </c>
      <c r="G546" t="s">
        <v>2482</v>
      </c>
      <c r="H546" t="s">
        <v>20</v>
      </c>
      <c r="I546" t="s">
        <v>21</v>
      </c>
      <c r="K546" t="s">
        <v>23</v>
      </c>
      <c r="L546" t="s">
        <v>24</v>
      </c>
      <c r="M546">
        <v>4</v>
      </c>
      <c r="N546" t="s">
        <v>2483</v>
      </c>
      <c r="O546" t="str">
        <f>IF(C546="","",_xlfn.XLOOKUP(C546,'[1]Comercial Clientes 2024'!$C$2:$C$347,'[1]Comercial Clientes 2024'!$M$2:$M$347))</f>
        <v/>
      </c>
      <c r="P546" t="str">
        <f>IF(C546="","",_xlfn.XLOOKUP(C546,'[1]Comercial Clientes 2024'!$C$2:$C$347,'[1]Comercial Clientes 2024'!$L$2:$L$347))</f>
        <v/>
      </c>
      <c r="Q546" t="b">
        <f t="shared" si="32"/>
        <v>0</v>
      </c>
      <c r="R546" t="b">
        <f t="shared" si="33"/>
        <v>1</v>
      </c>
      <c r="S546" t="str">
        <f t="shared" si="34"/>
        <v>⊕</v>
      </c>
      <c r="T546" t="str">
        <f t="shared" si="35"/>
        <v>⊕</v>
      </c>
    </row>
    <row r="547" spans="1:20" hidden="1" x14ac:dyDescent="0.25">
      <c r="A547" t="s">
        <v>1259</v>
      </c>
      <c r="B547" t="s">
        <v>2484</v>
      </c>
      <c r="D547" t="s">
        <v>2485</v>
      </c>
      <c r="G547" t="s">
        <v>2486</v>
      </c>
      <c r="H547" t="s">
        <v>20</v>
      </c>
      <c r="I547" t="s">
        <v>21</v>
      </c>
      <c r="K547" t="s">
        <v>23</v>
      </c>
      <c r="L547" t="s">
        <v>24</v>
      </c>
      <c r="M547">
        <v>4</v>
      </c>
      <c r="N547" t="s">
        <v>2487</v>
      </c>
      <c r="O547" t="str">
        <f>IF(C547="","",_xlfn.XLOOKUP(C547,'[1]Comercial Clientes 2024'!$C$2:$C$347,'[1]Comercial Clientes 2024'!$M$2:$M$347))</f>
        <v/>
      </c>
      <c r="P547" t="str">
        <f>IF(C547="","",_xlfn.XLOOKUP(C547,'[1]Comercial Clientes 2024'!$C$2:$C$347,'[1]Comercial Clientes 2024'!$L$2:$L$347))</f>
        <v/>
      </c>
      <c r="Q547" t="b">
        <f t="shared" si="32"/>
        <v>0</v>
      </c>
      <c r="R547" t="b">
        <f t="shared" si="33"/>
        <v>1</v>
      </c>
      <c r="S547" t="str">
        <f t="shared" si="34"/>
        <v>⊕</v>
      </c>
      <c r="T547" t="str">
        <f t="shared" si="35"/>
        <v>⊕</v>
      </c>
    </row>
    <row r="548" spans="1:20" hidden="1" x14ac:dyDescent="0.25">
      <c r="A548" t="s">
        <v>1259</v>
      </c>
      <c r="B548" t="s">
        <v>2488</v>
      </c>
      <c r="D548" t="s">
        <v>2489</v>
      </c>
      <c r="G548" t="s">
        <v>2490</v>
      </c>
      <c r="H548" t="s">
        <v>20</v>
      </c>
      <c r="I548" t="s">
        <v>21</v>
      </c>
      <c r="K548" t="s">
        <v>23</v>
      </c>
      <c r="L548" t="s">
        <v>24</v>
      </c>
      <c r="M548">
        <v>4</v>
      </c>
      <c r="N548" t="s">
        <v>2491</v>
      </c>
      <c r="O548" t="str">
        <f>IF(C548="","",_xlfn.XLOOKUP(C548,'[1]Comercial Clientes 2024'!$C$2:$C$347,'[1]Comercial Clientes 2024'!$M$2:$M$347))</f>
        <v/>
      </c>
      <c r="P548" t="str">
        <f>IF(C548="","",_xlfn.XLOOKUP(C548,'[1]Comercial Clientes 2024'!$C$2:$C$347,'[1]Comercial Clientes 2024'!$L$2:$L$347))</f>
        <v/>
      </c>
      <c r="Q548" t="b">
        <f t="shared" si="32"/>
        <v>0</v>
      </c>
      <c r="R548" t="b">
        <f t="shared" si="33"/>
        <v>1</v>
      </c>
      <c r="S548" t="str">
        <f t="shared" si="34"/>
        <v>⊕</v>
      </c>
      <c r="T548" t="str">
        <f t="shared" si="35"/>
        <v>⊕</v>
      </c>
    </row>
    <row r="549" spans="1:20" hidden="1" x14ac:dyDescent="0.25">
      <c r="A549" t="s">
        <v>1259</v>
      </c>
      <c r="B549" t="s">
        <v>2492</v>
      </c>
      <c r="D549" t="s">
        <v>2493</v>
      </c>
      <c r="G549" t="s">
        <v>2494</v>
      </c>
      <c r="H549" t="s">
        <v>20</v>
      </c>
      <c r="I549" t="s">
        <v>21</v>
      </c>
      <c r="K549" t="s">
        <v>23</v>
      </c>
      <c r="L549" t="s">
        <v>24</v>
      </c>
      <c r="M549">
        <v>4</v>
      </c>
      <c r="N549" t="s">
        <v>2495</v>
      </c>
      <c r="O549" t="str">
        <f>IF(C549="","",_xlfn.XLOOKUP(C549,'[1]Comercial Clientes 2024'!$C$2:$C$347,'[1]Comercial Clientes 2024'!$M$2:$M$347))</f>
        <v/>
      </c>
      <c r="P549" t="str">
        <f>IF(C549="","",_xlfn.XLOOKUP(C549,'[1]Comercial Clientes 2024'!$C$2:$C$347,'[1]Comercial Clientes 2024'!$L$2:$L$347))</f>
        <v/>
      </c>
      <c r="Q549" t="b">
        <f t="shared" si="32"/>
        <v>0</v>
      </c>
      <c r="R549" t="b">
        <f t="shared" si="33"/>
        <v>1</v>
      </c>
      <c r="S549" t="str">
        <f t="shared" si="34"/>
        <v>⊕</v>
      </c>
      <c r="T549" t="str">
        <f t="shared" si="35"/>
        <v>⊕</v>
      </c>
    </row>
    <row r="550" spans="1:20" hidden="1" x14ac:dyDescent="0.25">
      <c r="A550" t="s">
        <v>1259</v>
      </c>
      <c r="B550" t="s">
        <v>2496</v>
      </c>
      <c r="D550" t="s">
        <v>2497</v>
      </c>
      <c r="G550" t="s">
        <v>2498</v>
      </c>
      <c r="H550" t="s">
        <v>20</v>
      </c>
      <c r="I550" t="s">
        <v>21</v>
      </c>
      <c r="K550" t="s">
        <v>23</v>
      </c>
      <c r="L550" t="s">
        <v>24</v>
      </c>
      <c r="M550">
        <v>4</v>
      </c>
      <c r="N550" t="s">
        <v>2499</v>
      </c>
      <c r="O550" t="str">
        <f>IF(C550="","",_xlfn.XLOOKUP(C550,'[1]Comercial Clientes 2024'!$C$2:$C$347,'[1]Comercial Clientes 2024'!$M$2:$M$347))</f>
        <v/>
      </c>
      <c r="P550" t="str">
        <f>IF(C550="","",_xlfn.XLOOKUP(C550,'[1]Comercial Clientes 2024'!$C$2:$C$347,'[1]Comercial Clientes 2024'!$L$2:$L$347))</f>
        <v/>
      </c>
      <c r="Q550" t="b">
        <f t="shared" si="32"/>
        <v>0</v>
      </c>
      <c r="R550" t="b">
        <f t="shared" si="33"/>
        <v>1</v>
      </c>
      <c r="S550" t="str">
        <f t="shared" si="34"/>
        <v>⊕</v>
      </c>
      <c r="T550" t="str">
        <f t="shared" si="35"/>
        <v>⊕</v>
      </c>
    </row>
    <row r="551" spans="1:20" hidden="1" x14ac:dyDescent="0.25">
      <c r="A551" t="s">
        <v>1259</v>
      </c>
      <c r="B551" t="s">
        <v>2500</v>
      </c>
      <c r="D551" t="s">
        <v>2501</v>
      </c>
      <c r="G551" t="s">
        <v>2502</v>
      </c>
      <c r="H551" t="s">
        <v>20</v>
      </c>
      <c r="I551" t="s">
        <v>21</v>
      </c>
      <c r="K551" t="s">
        <v>23</v>
      </c>
      <c r="L551" t="s">
        <v>24</v>
      </c>
      <c r="M551">
        <v>4</v>
      </c>
      <c r="N551" t="s">
        <v>2503</v>
      </c>
      <c r="O551" t="str">
        <f>IF(C551="","",_xlfn.XLOOKUP(C551,'[1]Comercial Clientes 2024'!$C$2:$C$347,'[1]Comercial Clientes 2024'!$M$2:$M$347))</f>
        <v/>
      </c>
      <c r="P551" t="str">
        <f>IF(C551="","",_xlfn.XLOOKUP(C551,'[1]Comercial Clientes 2024'!$C$2:$C$347,'[1]Comercial Clientes 2024'!$L$2:$L$347))</f>
        <v/>
      </c>
      <c r="Q551" t="b">
        <f t="shared" si="32"/>
        <v>0</v>
      </c>
      <c r="R551" t="b">
        <f t="shared" si="33"/>
        <v>1</v>
      </c>
      <c r="S551" t="str">
        <f t="shared" si="34"/>
        <v>⊕</v>
      </c>
      <c r="T551" t="str">
        <f t="shared" si="35"/>
        <v>⊕</v>
      </c>
    </row>
    <row r="552" spans="1:20" hidden="1" x14ac:dyDescent="0.25">
      <c r="A552" t="s">
        <v>1259</v>
      </c>
      <c r="B552" t="s">
        <v>2504</v>
      </c>
      <c r="D552" t="s">
        <v>2505</v>
      </c>
      <c r="G552" t="s">
        <v>2506</v>
      </c>
      <c r="H552" t="s">
        <v>20</v>
      </c>
      <c r="I552" t="s">
        <v>21</v>
      </c>
      <c r="K552" t="s">
        <v>23</v>
      </c>
      <c r="L552" t="s">
        <v>24</v>
      </c>
      <c r="M552">
        <v>4</v>
      </c>
      <c r="N552" t="s">
        <v>2507</v>
      </c>
      <c r="O552" t="str">
        <f>IF(C552="","",_xlfn.XLOOKUP(C552,'[1]Comercial Clientes 2024'!$C$2:$C$347,'[1]Comercial Clientes 2024'!$M$2:$M$347))</f>
        <v/>
      </c>
      <c r="P552" t="str">
        <f>IF(C552="","",_xlfn.XLOOKUP(C552,'[1]Comercial Clientes 2024'!$C$2:$C$347,'[1]Comercial Clientes 2024'!$L$2:$L$347))</f>
        <v/>
      </c>
      <c r="Q552" t="b">
        <f t="shared" si="32"/>
        <v>0</v>
      </c>
      <c r="R552" t="b">
        <f t="shared" si="33"/>
        <v>1</v>
      </c>
      <c r="S552" t="str">
        <f t="shared" si="34"/>
        <v>⊕</v>
      </c>
      <c r="T552" t="str">
        <f t="shared" si="35"/>
        <v>⊕</v>
      </c>
    </row>
    <row r="553" spans="1:20" hidden="1" x14ac:dyDescent="0.25">
      <c r="A553" t="s">
        <v>1259</v>
      </c>
      <c r="B553" t="s">
        <v>2508</v>
      </c>
      <c r="D553" t="s">
        <v>2509</v>
      </c>
      <c r="G553" t="s">
        <v>2510</v>
      </c>
      <c r="H553" t="s">
        <v>20</v>
      </c>
      <c r="I553" t="s">
        <v>21</v>
      </c>
      <c r="K553" t="s">
        <v>23</v>
      </c>
      <c r="L553" t="s">
        <v>24</v>
      </c>
      <c r="M553">
        <v>4</v>
      </c>
      <c r="N553" t="s">
        <v>2511</v>
      </c>
      <c r="O553" t="str">
        <f>IF(C553="","",_xlfn.XLOOKUP(C553,'[1]Comercial Clientes 2024'!$C$2:$C$347,'[1]Comercial Clientes 2024'!$M$2:$M$347))</f>
        <v/>
      </c>
      <c r="P553" t="str">
        <f>IF(C553="","",_xlfn.XLOOKUP(C553,'[1]Comercial Clientes 2024'!$C$2:$C$347,'[1]Comercial Clientes 2024'!$L$2:$L$347))</f>
        <v/>
      </c>
      <c r="Q553" t="b">
        <f t="shared" si="32"/>
        <v>0</v>
      </c>
      <c r="R553" t="b">
        <f t="shared" si="33"/>
        <v>1</v>
      </c>
      <c r="S553" t="str">
        <f t="shared" si="34"/>
        <v>⊕</v>
      </c>
      <c r="T553" t="str">
        <f t="shared" si="35"/>
        <v>⊕</v>
      </c>
    </row>
    <row r="554" spans="1:20" hidden="1" x14ac:dyDescent="0.25">
      <c r="A554" t="s">
        <v>1259</v>
      </c>
      <c r="B554" t="s">
        <v>2512</v>
      </c>
      <c r="D554" t="s">
        <v>2513</v>
      </c>
      <c r="G554" t="s">
        <v>2514</v>
      </c>
      <c r="H554" t="s">
        <v>20</v>
      </c>
      <c r="I554" t="s">
        <v>21</v>
      </c>
      <c r="K554" t="s">
        <v>23</v>
      </c>
      <c r="L554" t="s">
        <v>24</v>
      </c>
      <c r="M554">
        <v>4</v>
      </c>
      <c r="N554" t="s">
        <v>2515</v>
      </c>
      <c r="O554" t="str">
        <f>IF(C554="","",_xlfn.XLOOKUP(C554,'[1]Comercial Clientes 2024'!$C$2:$C$347,'[1]Comercial Clientes 2024'!$M$2:$M$347))</f>
        <v/>
      </c>
      <c r="P554" t="str">
        <f>IF(C554="","",_xlfn.XLOOKUP(C554,'[1]Comercial Clientes 2024'!$C$2:$C$347,'[1]Comercial Clientes 2024'!$L$2:$L$347))</f>
        <v/>
      </c>
      <c r="Q554" t="b">
        <f t="shared" si="32"/>
        <v>0</v>
      </c>
      <c r="R554" t="b">
        <f t="shared" si="33"/>
        <v>1</v>
      </c>
      <c r="S554" t="str">
        <f t="shared" si="34"/>
        <v>⊕</v>
      </c>
      <c r="T554" t="str">
        <f t="shared" si="35"/>
        <v>⊕</v>
      </c>
    </row>
    <row r="555" spans="1:20" hidden="1" x14ac:dyDescent="0.25">
      <c r="A555" t="s">
        <v>1259</v>
      </c>
      <c r="B555" t="s">
        <v>2516</v>
      </c>
      <c r="D555" t="s">
        <v>2517</v>
      </c>
      <c r="G555" t="s">
        <v>2518</v>
      </c>
      <c r="H555" t="s">
        <v>20</v>
      </c>
      <c r="I555" t="s">
        <v>21</v>
      </c>
      <c r="K555" t="s">
        <v>23</v>
      </c>
      <c r="L555" t="s">
        <v>24</v>
      </c>
      <c r="M555">
        <v>4</v>
      </c>
      <c r="N555" t="s">
        <v>2519</v>
      </c>
      <c r="O555" t="str">
        <f>IF(C555="","",_xlfn.XLOOKUP(C555,'[1]Comercial Clientes 2024'!$C$2:$C$347,'[1]Comercial Clientes 2024'!$M$2:$M$347))</f>
        <v/>
      </c>
      <c r="P555" t="str">
        <f>IF(C555="","",_xlfn.XLOOKUP(C555,'[1]Comercial Clientes 2024'!$C$2:$C$347,'[1]Comercial Clientes 2024'!$L$2:$L$347))</f>
        <v/>
      </c>
      <c r="Q555" t="b">
        <f t="shared" si="32"/>
        <v>0</v>
      </c>
      <c r="R555" t="b">
        <f t="shared" si="33"/>
        <v>1</v>
      </c>
      <c r="S555" t="str">
        <f t="shared" si="34"/>
        <v>⊕</v>
      </c>
      <c r="T555" t="str">
        <f t="shared" si="35"/>
        <v>⊕</v>
      </c>
    </row>
    <row r="556" spans="1:20" hidden="1" x14ac:dyDescent="0.25">
      <c r="A556" t="s">
        <v>1259</v>
      </c>
      <c r="B556" t="s">
        <v>2520</v>
      </c>
      <c r="D556" t="s">
        <v>2521</v>
      </c>
      <c r="G556" t="s">
        <v>2522</v>
      </c>
      <c r="H556" t="s">
        <v>20</v>
      </c>
      <c r="I556" t="s">
        <v>21</v>
      </c>
      <c r="K556" t="s">
        <v>23</v>
      </c>
      <c r="L556" t="s">
        <v>24</v>
      </c>
      <c r="M556">
        <v>4</v>
      </c>
      <c r="N556" t="s">
        <v>2523</v>
      </c>
      <c r="O556" t="str">
        <f>IF(C556="","",_xlfn.XLOOKUP(C556,'[1]Comercial Clientes 2024'!$C$2:$C$347,'[1]Comercial Clientes 2024'!$M$2:$M$347))</f>
        <v/>
      </c>
      <c r="P556" t="str">
        <f>IF(C556="","",_xlfn.XLOOKUP(C556,'[1]Comercial Clientes 2024'!$C$2:$C$347,'[1]Comercial Clientes 2024'!$L$2:$L$347))</f>
        <v/>
      </c>
      <c r="Q556" t="b">
        <f t="shared" si="32"/>
        <v>0</v>
      </c>
      <c r="R556" t="b">
        <f t="shared" si="33"/>
        <v>1</v>
      </c>
      <c r="S556" t="str">
        <f t="shared" si="34"/>
        <v>⊕</v>
      </c>
      <c r="T556" t="str">
        <f t="shared" si="35"/>
        <v>⊕</v>
      </c>
    </row>
    <row r="557" spans="1:20" hidden="1" x14ac:dyDescent="0.25">
      <c r="A557" t="s">
        <v>1259</v>
      </c>
      <c r="B557" t="s">
        <v>2524</v>
      </c>
      <c r="D557" t="s">
        <v>2525</v>
      </c>
      <c r="G557" t="s">
        <v>2526</v>
      </c>
      <c r="H557" t="s">
        <v>20</v>
      </c>
      <c r="I557" t="s">
        <v>21</v>
      </c>
      <c r="K557" t="s">
        <v>23</v>
      </c>
      <c r="L557" t="s">
        <v>24</v>
      </c>
      <c r="M557">
        <v>4</v>
      </c>
      <c r="N557" t="s">
        <v>2527</v>
      </c>
      <c r="O557" t="str">
        <f>IF(C557="","",_xlfn.XLOOKUP(C557,'[1]Comercial Clientes 2024'!$C$2:$C$347,'[1]Comercial Clientes 2024'!$M$2:$M$347))</f>
        <v/>
      </c>
      <c r="P557" t="str">
        <f>IF(C557="","",_xlfn.XLOOKUP(C557,'[1]Comercial Clientes 2024'!$C$2:$C$347,'[1]Comercial Clientes 2024'!$L$2:$L$347))</f>
        <v/>
      </c>
      <c r="Q557" t="b">
        <f t="shared" si="32"/>
        <v>0</v>
      </c>
      <c r="R557" t="b">
        <f t="shared" si="33"/>
        <v>1</v>
      </c>
      <c r="S557" t="str">
        <f t="shared" si="34"/>
        <v>⊕</v>
      </c>
      <c r="T557" t="str">
        <f t="shared" si="35"/>
        <v>⊕</v>
      </c>
    </row>
    <row r="558" spans="1:20" hidden="1" x14ac:dyDescent="0.25">
      <c r="A558" t="s">
        <v>1259</v>
      </c>
      <c r="B558" t="s">
        <v>2528</v>
      </c>
      <c r="D558" t="s">
        <v>2529</v>
      </c>
      <c r="G558" t="s">
        <v>2530</v>
      </c>
      <c r="H558" t="s">
        <v>20</v>
      </c>
      <c r="I558" t="s">
        <v>21</v>
      </c>
      <c r="K558" t="s">
        <v>23</v>
      </c>
      <c r="L558" t="s">
        <v>24</v>
      </c>
      <c r="M558">
        <v>4</v>
      </c>
      <c r="N558" t="s">
        <v>2531</v>
      </c>
      <c r="O558" t="str">
        <f>IF(C558="","",_xlfn.XLOOKUP(C558,'[1]Comercial Clientes 2024'!$C$2:$C$347,'[1]Comercial Clientes 2024'!$M$2:$M$347))</f>
        <v/>
      </c>
      <c r="P558" t="str">
        <f>IF(C558="","",_xlfn.XLOOKUP(C558,'[1]Comercial Clientes 2024'!$C$2:$C$347,'[1]Comercial Clientes 2024'!$L$2:$L$347))</f>
        <v/>
      </c>
      <c r="Q558" t="b">
        <f t="shared" si="32"/>
        <v>0</v>
      </c>
      <c r="R558" t="b">
        <f t="shared" si="33"/>
        <v>1</v>
      </c>
      <c r="S558" t="str">
        <f t="shared" si="34"/>
        <v>⊕</v>
      </c>
      <c r="T558" t="str">
        <f t="shared" si="35"/>
        <v>⊕</v>
      </c>
    </row>
    <row r="559" spans="1:20" hidden="1" x14ac:dyDescent="0.25">
      <c r="A559" t="s">
        <v>1259</v>
      </c>
      <c r="B559" t="s">
        <v>2532</v>
      </c>
      <c r="D559" t="s">
        <v>2533</v>
      </c>
      <c r="G559" t="s">
        <v>2534</v>
      </c>
      <c r="H559" t="s">
        <v>20</v>
      </c>
      <c r="I559" t="s">
        <v>21</v>
      </c>
      <c r="K559" t="s">
        <v>23</v>
      </c>
      <c r="L559" t="s">
        <v>24</v>
      </c>
      <c r="M559">
        <v>4</v>
      </c>
      <c r="N559" t="s">
        <v>2535</v>
      </c>
      <c r="O559" t="str">
        <f>IF(C559="","",_xlfn.XLOOKUP(C559,'[1]Comercial Clientes 2024'!$C$2:$C$347,'[1]Comercial Clientes 2024'!$M$2:$M$347))</f>
        <v/>
      </c>
      <c r="P559" t="str">
        <f>IF(C559="","",_xlfn.XLOOKUP(C559,'[1]Comercial Clientes 2024'!$C$2:$C$347,'[1]Comercial Clientes 2024'!$L$2:$L$347))</f>
        <v/>
      </c>
      <c r="Q559" t="b">
        <f t="shared" si="32"/>
        <v>0</v>
      </c>
      <c r="R559" t="b">
        <f t="shared" si="33"/>
        <v>1</v>
      </c>
      <c r="S559" t="str">
        <f t="shared" si="34"/>
        <v>⊕</v>
      </c>
      <c r="T559" t="str">
        <f t="shared" si="35"/>
        <v>⊕</v>
      </c>
    </row>
    <row r="560" spans="1:20" hidden="1" x14ac:dyDescent="0.25">
      <c r="A560" t="s">
        <v>1259</v>
      </c>
      <c r="B560" t="s">
        <v>2536</v>
      </c>
      <c r="D560" t="s">
        <v>2537</v>
      </c>
      <c r="G560" t="s">
        <v>2538</v>
      </c>
      <c r="H560" t="s">
        <v>20</v>
      </c>
      <c r="I560" t="s">
        <v>21</v>
      </c>
      <c r="K560" t="s">
        <v>23</v>
      </c>
      <c r="L560" t="s">
        <v>24</v>
      </c>
      <c r="M560">
        <v>4</v>
      </c>
      <c r="N560" t="s">
        <v>2539</v>
      </c>
      <c r="O560" t="str">
        <f>IF(C560="","",_xlfn.XLOOKUP(C560,'[1]Comercial Clientes 2024'!$C$2:$C$347,'[1]Comercial Clientes 2024'!$M$2:$M$347))</f>
        <v/>
      </c>
      <c r="P560" t="str">
        <f>IF(C560="","",_xlfn.XLOOKUP(C560,'[1]Comercial Clientes 2024'!$C$2:$C$347,'[1]Comercial Clientes 2024'!$L$2:$L$347))</f>
        <v/>
      </c>
      <c r="Q560" t="b">
        <f t="shared" si="32"/>
        <v>0</v>
      </c>
      <c r="R560" t="b">
        <f t="shared" si="33"/>
        <v>1</v>
      </c>
      <c r="S560" t="str">
        <f t="shared" si="34"/>
        <v>⊕</v>
      </c>
      <c r="T560" t="str">
        <f t="shared" si="35"/>
        <v>⊕</v>
      </c>
    </row>
    <row r="561" spans="1:20" hidden="1" x14ac:dyDescent="0.25">
      <c r="A561" t="s">
        <v>1259</v>
      </c>
      <c r="B561" t="s">
        <v>2540</v>
      </c>
      <c r="D561" t="s">
        <v>2541</v>
      </c>
      <c r="G561" t="s">
        <v>2542</v>
      </c>
      <c r="H561" t="s">
        <v>20</v>
      </c>
      <c r="I561" t="s">
        <v>21</v>
      </c>
      <c r="K561" t="s">
        <v>23</v>
      </c>
      <c r="L561" t="s">
        <v>24</v>
      </c>
      <c r="M561">
        <v>4</v>
      </c>
      <c r="N561" t="s">
        <v>2543</v>
      </c>
      <c r="O561" t="str">
        <f>IF(C561="","",_xlfn.XLOOKUP(C561,'[1]Comercial Clientes 2024'!$C$2:$C$347,'[1]Comercial Clientes 2024'!$M$2:$M$347))</f>
        <v/>
      </c>
      <c r="P561" t="str">
        <f>IF(C561="","",_xlfn.XLOOKUP(C561,'[1]Comercial Clientes 2024'!$C$2:$C$347,'[1]Comercial Clientes 2024'!$L$2:$L$347))</f>
        <v/>
      </c>
      <c r="Q561" t="b">
        <f t="shared" si="32"/>
        <v>0</v>
      </c>
      <c r="R561" t="b">
        <f t="shared" si="33"/>
        <v>1</v>
      </c>
      <c r="S561" t="str">
        <f t="shared" si="34"/>
        <v>⊕</v>
      </c>
      <c r="T561" t="str">
        <f t="shared" si="35"/>
        <v>⊕</v>
      </c>
    </row>
    <row r="562" spans="1:20" hidden="1" x14ac:dyDescent="0.25">
      <c r="A562" t="s">
        <v>1259</v>
      </c>
      <c r="B562" t="s">
        <v>2544</v>
      </c>
      <c r="D562" t="s">
        <v>2545</v>
      </c>
      <c r="G562" t="s">
        <v>2546</v>
      </c>
      <c r="H562" t="s">
        <v>20</v>
      </c>
      <c r="I562" t="s">
        <v>21</v>
      </c>
      <c r="K562" t="s">
        <v>23</v>
      </c>
      <c r="L562" t="s">
        <v>24</v>
      </c>
      <c r="M562">
        <v>4</v>
      </c>
      <c r="N562" t="s">
        <v>2547</v>
      </c>
      <c r="O562" t="str">
        <f>IF(C562="","",_xlfn.XLOOKUP(C562,'[1]Comercial Clientes 2024'!$C$2:$C$347,'[1]Comercial Clientes 2024'!$M$2:$M$347))</f>
        <v/>
      </c>
      <c r="P562" t="str">
        <f>IF(C562="","",_xlfn.XLOOKUP(C562,'[1]Comercial Clientes 2024'!$C$2:$C$347,'[1]Comercial Clientes 2024'!$L$2:$L$347))</f>
        <v/>
      </c>
      <c r="Q562" t="b">
        <f t="shared" si="32"/>
        <v>0</v>
      </c>
      <c r="R562" t="b">
        <f t="shared" si="33"/>
        <v>1</v>
      </c>
      <c r="S562" t="str">
        <f t="shared" si="34"/>
        <v>⊕</v>
      </c>
      <c r="T562" t="str">
        <f t="shared" si="35"/>
        <v>⊕</v>
      </c>
    </row>
    <row r="563" spans="1:20" hidden="1" x14ac:dyDescent="0.25">
      <c r="A563" t="s">
        <v>1259</v>
      </c>
      <c r="B563" t="s">
        <v>2548</v>
      </c>
      <c r="D563" t="s">
        <v>2549</v>
      </c>
      <c r="G563" t="s">
        <v>2550</v>
      </c>
      <c r="H563" t="s">
        <v>20</v>
      </c>
      <c r="I563" t="s">
        <v>21</v>
      </c>
      <c r="K563" t="s">
        <v>23</v>
      </c>
      <c r="L563" t="s">
        <v>24</v>
      </c>
      <c r="M563">
        <v>4</v>
      </c>
      <c r="N563" t="s">
        <v>2551</v>
      </c>
      <c r="O563" t="str">
        <f>IF(C563="","",_xlfn.XLOOKUP(C563,'[1]Comercial Clientes 2024'!$C$2:$C$347,'[1]Comercial Clientes 2024'!$M$2:$M$347))</f>
        <v/>
      </c>
      <c r="P563" t="str">
        <f>IF(C563="","",_xlfn.XLOOKUP(C563,'[1]Comercial Clientes 2024'!$C$2:$C$347,'[1]Comercial Clientes 2024'!$L$2:$L$347))</f>
        <v/>
      </c>
      <c r="Q563" t="b">
        <f t="shared" si="32"/>
        <v>0</v>
      </c>
      <c r="R563" t="b">
        <f t="shared" si="33"/>
        <v>1</v>
      </c>
      <c r="S563" t="str">
        <f t="shared" si="34"/>
        <v>⊕</v>
      </c>
      <c r="T563" t="str">
        <f t="shared" si="35"/>
        <v>⊕</v>
      </c>
    </row>
    <row r="564" spans="1:20" hidden="1" x14ac:dyDescent="0.25">
      <c r="A564" t="s">
        <v>1259</v>
      </c>
      <c r="B564" t="s">
        <v>2552</v>
      </c>
      <c r="D564" t="s">
        <v>2553</v>
      </c>
      <c r="G564" t="s">
        <v>2554</v>
      </c>
      <c r="H564" t="s">
        <v>20</v>
      </c>
      <c r="I564" t="s">
        <v>21</v>
      </c>
      <c r="K564" t="s">
        <v>23</v>
      </c>
      <c r="L564" t="s">
        <v>24</v>
      </c>
      <c r="M564">
        <v>4</v>
      </c>
      <c r="N564" t="s">
        <v>2555</v>
      </c>
      <c r="O564" t="str">
        <f>IF(C564="","",_xlfn.XLOOKUP(C564,'[1]Comercial Clientes 2024'!$C$2:$C$347,'[1]Comercial Clientes 2024'!$M$2:$M$347))</f>
        <v/>
      </c>
      <c r="P564" t="str">
        <f>IF(C564="","",_xlfn.XLOOKUP(C564,'[1]Comercial Clientes 2024'!$C$2:$C$347,'[1]Comercial Clientes 2024'!$L$2:$L$347))</f>
        <v/>
      </c>
      <c r="Q564" t="b">
        <f t="shared" si="32"/>
        <v>0</v>
      </c>
      <c r="R564" t="b">
        <f t="shared" si="33"/>
        <v>1</v>
      </c>
      <c r="S564" t="str">
        <f t="shared" si="34"/>
        <v>⊕</v>
      </c>
      <c r="T564" t="str">
        <f t="shared" si="35"/>
        <v>⊕</v>
      </c>
    </row>
    <row r="565" spans="1:20" hidden="1" x14ac:dyDescent="0.25">
      <c r="A565" t="s">
        <v>1259</v>
      </c>
      <c r="B565" t="s">
        <v>2556</v>
      </c>
      <c r="D565" t="s">
        <v>2557</v>
      </c>
      <c r="G565" t="s">
        <v>2558</v>
      </c>
      <c r="H565" t="s">
        <v>20</v>
      </c>
      <c r="I565" t="s">
        <v>21</v>
      </c>
      <c r="K565" t="s">
        <v>23</v>
      </c>
      <c r="L565" t="s">
        <v>24</v>
      </c>
      <c r="M565">
        <v>4</v>
      </c>
      <c r="N565" t="s">
        <v>2559</v>
      </c>
      <c r="O565" t="str">
        <f>IF(C565="","",_xlfn.XLOOKUP(C565,'[1]Comercial Clientes 2024'!$C$2:$C$347,'[1]Comercial Clientes 2024'!$M$2:$M$347))</f>
        <v/>
      </c>
      <c r="P565" t="str">
        <f>IF(C565="","",_xlfn.XLOOKUP(C565,'[1]Comercial Clientes 2024'!$C$2:$C$347,'[1]Comercial Clientes 2024'!$L$2:$L$347))</f>
        <v/>
      </c>
      <c r="Q565" t="b">
        <f t="shared" si="32"/>
        <v>0</v>
      </c>
      <c r="R565" t="b">
        <f t="shared" si="33"/>
        <v>1</v>
      </c>
      <c r="S565" t="str">
        <f t="shared" si="34"/>
        <v>⊕</v>
      </c>
      <c r="T565" t="str">
        <f t="shared" si="35"/>
        <v>⊕</v>
      </c>
    </row>
    <row r="566" spans="1:20" hidden="1" x14ac:dyDescent="0.25">
      <c r="A566" t="s">
        <v>1259</v>
      </c>
      <c r="B566" t="s">
        <v>2560</v>
      </c>
      <c r="D566" t="s">
        <v>2561</v>
      </c>
      <c r="G566" t="s">
        <v>2562</v>
      </c>
      <c r="H566" t="s">
        <v>20</v>
      </c>
      <c r="I566" t="s">
        <v>21</v>
      </c>
      <c r="K566" t="s">
        <v>23</v>
      </c>
      <c r="L566" t="s">
        <v>24</v>
      </c>
      <c r="M566">
        <v>4</v>
      </c>
      <c r="N566" t="s">
        <v>2563</v>
      </c>
      <c r="O566" t="str">
        <f>IF(C566="","",_xlfn.XLOOKUP(C566,'[1]Comercial Clientes 2024'!$C$2:$C$347,'[1]Comercial Clientes 2024'!$M$2:$M$347))</f>
        <v/>
      </c>
      <c r="P566" t="str">
        <f>IF(C566="","",_xlfn.XLOOKUP(C566,'[1]Comercial Clientes 2024'!$C$2:$C$347,'[1]Comercial Clientes 2024'!$L$2:$L$347))</f>
        <v/>
      </c>
      <c r="Q566" t="b">
        <f t="shared" si="32"/>
        <v>0</v>
      </c>
      <c r="R566" t="b">
        <f t="shared" si="33"/>
        <v>1</v>
      </c>
      <c r="S566" t="str">
        <f t="shared" si="34"/>
        <v>⊕</v>
      </c>
      <c r="T566" t="str">
        <f t="shared" si="35"/>
        <v>⊕</v>
      </c>
    </row>
    <row r="567" spans="1:20" hidden="1" x14ac:dyDescent="0.25">
      <c r="A567" t="s">
        <v>1259</v>
      </c>
      <c r="B567" t="s">
        <v>2564</v>
      </c>
      <c r="D567" t="s">
        <v>2549</v>
      </c>
      <c r="G567" t="s">
        <v>2550</v>
      </c>
      <c r="H567" t="s">
        <v>20</v>
      </c>
      <c r="I567" t="s">
        <v>21</v>
      </c>
      <c r="K567" t="s">
        <v>23</v>
      </c>
      <c r="L567" t="s">
        <v>24</v>
      </c>
      <c r="M567">
        <v>4</v>
      </c>
      <c r="N567" t="s">
        <v>2565</v>
      </c>
      <c r="O567" t="str">
        <f>IF(C567="","",_xlfn.XLOOKUP(C567,'[1]Comercial Clientes 2024'!$C$2:$C$347,'[1]Comercial Clientes 2024'!$M$2:$M$347))</f>
        <v/>
      </c>
      <c r="P567" t="str">
        <f>IF(C567="","",_xlfn.XLOOKUP(C567,'[1]Comercial Clientes 2024'!$C$2:$C$347,'[1]Comercial Clientes 2024'!$L$2:$L$347))</f>
        <v/>
      </c>
      <c r="Q567" t="b">
        <f t="shared" si="32"/>
        <v>0</v>
      </c>
      <c r="R567" t="b">
        <f t="shared" si="33"/>
        <v>1</v>
      </c>
      <c r="S567" t="str">
        <f t="shared" si="34"/>
        <v>⊕</v>
      </c>
      <c r="T567" t="str">
        <f t="shared" si="35"/>
        <v>⊕</v>
      </c>
    </row>
    <row r="568" spans="1:20" hidden="1" x14ac:dyDescent="0.25">
      <c r="A568" t="s">
        <v>1259</v>
      </c>
      <c r="B568" t="s">
        <v>2566</v>
      </c>
      <c r="D568" t="s">
        <v>2567</v>
      </c>
      <c r="G568" t="s">
        <v>2568</v>
      </c>
      <c r="H568" t="s">
        <v>20</v>
      </c>
      <c r="I568" t="s">
        <v>21</v>
      </c>
      <c r="K568" t="s">
        <v>23</v>
      </c>
      <c r="L568" t="s">
        <v>24</v>
      </c>
      <c r="M568">
        <v>4</v>
      </c>
      <c r="N568" t="s">
        <v>2569</v>
      </c>
      <c r="O568" t="str">
        <f>IF(C568="","",_xlfn.XLOOKUP(C568,'[1]Comercial Clientes 2024'!$C$2:$C$347,'[1]Comercial Clientes 2024'!$M$2:$M$347))</f>
        <v/>
      </c>
      <c r="P568" t="str">
        <f>IF(C568="","",_xlfn.XLOOKUP(C568,'[1]Comercial Clientes 2024'!$C$2:$C$347,'[1]Comercial Clientes 2024'!$L$2:$L$347))</f>
        <v/>
      </c>
      <c r="Q568" t="b">
        <f t="shared" si="32"/>
        <v>0</v>
      </c>
      <c r="R568" t="b">
        <f t="shared" si="33"/>
        <v>1</v>
      </c>
      <c r="S568" t="str">
        <f t="shared" si="34"/>
        <v>⊕</v>
      </c>
      <c r="T568" t="str">
        <f t="shared" si="35"/>
        <v>⊕</v>
      </c>
    </row>
    <row r="569" spans="1:20" hidden="1" x14ac:dyDescent="0.25">
      <c r="A569" t="s">
        <v>1259</v>
      </c>
      <c r="B569" t="s">
        <v>2570</v>
      </c>
      <c r="D569" t="s">
        <v>2571</v>
      </c>
      <c r="G569" t="s">
        <v>2572</v>
      </c>
      <c r="H569" t="s">
        <v>20</v>
      </c>
      <c r="I569" t="s">
        <v>21</v>
      </c>
      <c r="K569" t="s">
        <v>23</v>
      </c>
      <c r="L569" t="s">
        <v>24</v>
      </c>
      <c r="M569">
        <v>4</v>
      </c>
      <c r="N569" t="s">
        <v>2573</v>
      </c>
      <c r="O569" t="str">
        <f>IF(C569="","",_xlfn.XLOOKUP(C569,'[1]Comercial Clientes 2024'!$C$2:$C$347,'[1]Comercial Clientes 2024'!$M$2:$M$347))</f>
        <v/>
      </c>
      <c r="P569" t="str">
        <f>IF(C569="","",_xlfn.XLOOKUP(C569,'[1]Comercial Clientes 2024'!$C$2:$C$347,'[1]Comercial Clientes 2024'!$L$2:$L$347))</f>
        <v/>
      </c>
      <c r="Q569" t="b">
        <f t="shared" si="32"/>
        <v>0</v>
      </c>
      <c r="R569" t="b">
        <f t="shared" si="33"/>
        <v>1</v>
      </c>
      <c r="S569" t="str">
        <f t="shared" si="34"/>
        <v>⊕</v>
      </c>
      <c r="T569" t="str">
        <f t="shared" si="35"/>
        <v>⊕</v>
      </c>
    </row>
    <row r="570" spans="1:20" hidden="1" x14ac:dyDescent="0.25">
      <c r="A570" t="s">
        <v>1259</v>
      </c>
      <c r="B570" t="s">
        <v>2574</v>
      </c>
      <c r="D570" t="s">
        <v>2575</v>
      </c>
      <c r="G570" t="s">
        <v>2576</v>
      </c>
      <c r="H570" t="s">
        <v>20</v>
      </c>
      <c r="I570" t="s">
        <v>21</v>
      </c>
      <c r="K570" t="s">
        <v>23</v>
      </c>
      <c r="L570" t="s">
        <v>24</v>
      </c>
      <c r="M570">
        <v>4</v>
      </c>
      <c r="N570" t="s">
        <v>2577</v>
      </c>
      <c r="O570" t="str">
        <f>IF(C570="","",_xlfn.XLOOKUP(C570,'[1]Comercial Clientes 2024'!$C$2:$C$347,'[1]Comercial Clientes 2024'!$M$2:$M$347))</f>
        <v/>
      </c>
      <c r="P570" t="str">
        <f>IF(C570="","",_xlfn.XLOOKUP(C570,'[1]Comercial Clientes 2024'!$C$2:$C$347,'[1]Comercial Clientes 2024'!$L$2:$L$347))</f>
        <v/>
      </c>
      <c r="Q570" t="b">
        <f t="shared" si="32"/>
        <v>0</v>
      </c>
      <c r="R570" t="b">
        <f t="shared" si="33"/>
        <v>1</v>
      </c>
      <c r="S570" t="str">
        <f t="shared" si="34"/>
        <v>⊕</v>
      </c>
      <c r="T570" t="str">
        <f t="shared" si="35"/>
        <v>⊕</v>
      </c>
    </row>
    <row r="571" spans="1:20" hidden="1" x14ac:dyDescent="0.25">
      <c r="A571" t="s">
        <v>1259</v>
      </c>
      <c r="B571" t="s">
        <v>2578</v>
      </c>
      <c r="D571" t="s">
        <v>2579</v>
      </c>
      <c r="G571" t="s">
        <v>2580</v>
      </c>
      <c r="H571" t="s">
        <v>20</v>
      </c>
      <c r="I571" t="s">
        <v>21</v>
      </c>
      <c r="K571" t="s">
        <v>23</v>
      </c>
      <c r="L571" t="s">
        <v>24</v>
      </c>
      <c r="M571">
        <v>4</v>
      </c>
      <c r="N571" t="s">
        <v>2581</v>
      </c>
      <c r="O571" t="str">
        <f>IF(C571="","",_xlfn.XLOOKUP(C571,'[1]Comercial Clientes 2024'!$C$2:$C$347,'[1]Comercial Clientes 2024'!$M$2:$M$347))</f>
        <v/>
      </c>
      <c r="P571" t="str">
        <f>IF(C571="","",_xlfn.XLOOKUP(C571,'[1]Comercial Clientes 2024'!$C$2:$C$347,'[1]Comercial Clientes 2024'!$L$2:$L$347))</f>
        <v/>
      </c>
      <c r="Q571" t="b">
        <f t="shared" si="32"/>
        <v>0</v>
      </c>
      <c r="R571" t="b">
        <f t="shared" si="33"/>
        <v>1</v>
      </c>
      <c r="S571" t="str">
        <f t="shared" si="34"/>
        <v>⊕</v>
      </c>
      <c r="T571" t="str">
        <f t="shared" si="35"/>
        <v>⊕</v>
      </c>
    </row>
    <row r="572" spans="1:20" hidden="1" x14ac:dyDescent="0.25">
      <c r="A572" t="s">
        <v>1259</v>
      </c>
      <c r="B572" t="s">
        <v>2582</v>
      </c>
      <c r="D572" t="s">
        <v>2583</v>
      </c>
      <c r="G572" t="s">
        <v>2584</v>
      </c>
      <c r="H572" t="s">
        <v>20</v>
      </c>
      <c r="I572" t="s">
        <v>21</v>
      </c>
      <c r="K572" t="s">
        <v>23</v>
      </c>
      <c r="L572" t="s">
        <v>24</v>
      </c>
      <c r="M572">
        <v>4</v>
      </c>
      <c r="N572" t="s">
        <v>2585</v>
      </c>
      <c r="O572" t="str">
        <f>IF(C572="","",_xlfn.XLOOKUP(C572,'[1]Comercial Clientes 2024'!$C$2:$C$347,'[1]Comercial Clientes 2024'!$M$2:$M$347))</f>
        <v/>
      </c>
      <c r="P572" t="str">
        <f>IF(C572="","",_xlfn.XLOOKUP(C572,'[1]Comercial Clientes 2024'!$C$2:$C$347,'[1]Comercial Clientes 2024'!$L$2:$L$347))</f>
        <v/>
      </c>
      <c r="Q572" t="b">
        <f t="shared" si="32"/>
        <v>0</v>
      </c>
      <c r="R572" t="b">
        <f t="shared" si="33"/>
        <v>1</v>
      </c>
      <c r="S572" t="str">
        <f t="shared" si="34"/>
        <v>⊕</v>
      </c>
      <c r="T572" t="str">
        <f t="shared" si="35"/>
        <v>⊕</v>
      </c>
    </row>
    <row r="573" spans="1:20" hidden="1" x14ac:dyDescent="0.25">
      <c r="A573" t="s">
        <v>1259</v>
      </c>
      <c r="B573" t="s">
        <v>2586</v>
      </c>
      <c r="D573" t="s">
        <v>2587</v>
      </c>
      <c r="G573" t="s">
        <v>2588</v>
      </c>
      <c r="H573" t="s">
        <v>20</v>
      </c>
      <c r="I573" t="s">
        <v>21</v>
      </c>
      <c r="K573" t="s">
        <v>23</v>
      </c>
      <c r="L573" t="s">
        <v>24</v>
      </c>
      <c r="M573">
        <v>4</v>
      </c>
      <c r="N573" t="s">
        <v>2589</v>
      </c>
      <c r="O573" t="str">
        <f>IF(C573="","",_xlfn.XLOOKUP(C573,'[1]Comercial Clientes 2024'!$C$2:$C$347,'[1]Comercial Clientes 2024'!$M$2:$M$347))</f>
        <v/>
      </c>
      <c r="P573" t="str">
        <f>IF(C573="","",_xlfn.XLOOKUP(C573,'[1]Comercial Clientes 2024'!$C$2:$C$347,'[1]Comercial Clientes 2024'!$L$2:$L$347))</f>
        <v/>
      </c>
      <c r="Q573" t="b">
        <f t="shared" si="32"/>
        <v>0</v>
      </c>
      <c r="R573" t="b">
        <f t="shared" si="33"/>
        <v>1</v>
      </c>
      <c r="S573" t="str">
        <f t="shared" si="34"/>
        <v>⊕</v>
      </c>
      <c r="T573" t="str">
        <f t="shared" si="35"/>
        <v>⊕</v>
      </c>
    </row>
    <row r="574" spans="1:20" hidden="1" x14ac:dyDescent="0.25">
      <c r="A574" t="s">
        <v>1259</v>
      </c>
      <c r="B574" t="s">
        <v>2590</v>
      </c>
      <c r="D574" t="s">
        <v>2591</v>
      </c>
      <c r="G574" t="s">
        <v>2592</v>
      </c>
      <c r="H574" t="s">
        <v>20</v>
      </c>
      <c r="I574" t="s">
        <v>21</v>
      </c>
      <c r="K574" t="s">
        <v>23</v>
      </c>
      <c r="L574" t="s">
        <v>24</v>
      </c>
      <c r="M574">
        <v>4</v>
      </c>
      <c r="N574" t="s">
        <v>2593</v>
      </c>
      <c r="O574" t="str">
        <f>IF(C574="","",_xlfn.XLOOKUP(C574,'[1]Comercial Clientes 2024'!$C$2:$C$347,'[1]Comercial Clientes 2024'!$M$2:$M$347))</f>
        <v/>
      </c>
      <c r="P574" t="str">
        <f>IF(C574="","",_xlfn.XLOOKUP(C574,'[1]Comercial Clientes 2024'!$C$2:$C$347,'[1]Comercial Clientes 2024'!$L$2:$L$347))</f>
        <v/>
      </c>
      <c r="Q574" t="b">
        <f t="shared" si="32"/>
        <v>0</v>
      </c>
      <c r="R574" t="b">
        <f t="shared" si="33"/>
        <v>1</v>
      </c>
      <c r="S574" t="str">
        <f t="shared" si="34"/>
        <v>⊕</v>
      </c>
      <c r="T574" t="str">
        <f t="shared" si="35"/>
        <v>⊕</v>
      </c>
    </row>
    <row r="575" spans="1:20" hidden="1" x14ac:dyDescent="0.25">
      <c r="A575" t="s">
        <v>1259</v>
      </c>
      <c r="B575" t="s">
        <v>2594</v>
      </c>
      <c r="D575" t="s">
        <v>2595</v>
      </c>
      <c r="G575" t="s">
        <v>2596</v>
      </c>
      <c r="H575" t="s">
        <v>20</v>
      </c>
      <c r="I575" t="s">
        <v>21</v>
      </c>
      <c r="K575" t="s">
        <v>23</v>
      </c>
      <c r="L575" t="s">
        <v>24</v>
      </c>
      <c r="M575">
        <v>4</v>
      </c>
      <c r="N575" t="s">
        <v>2597</v>
      </c>
      <c r="O575" t="str">
        <f>IF(C575="","",_xlfn.XLOOKUP(C575,'[1]Comercial Clientes 2024'!$C$2:$C$347,'[1]Comercial Clientes 2024'!$M$2:$M$347))</f>
        <v/>
      </c>
      <c r="P575" t="str">
        <f>IF(C575="","",_xlfn.XLOOKUP(C575,'[1]Comercial Clientes 2024'!$C$2:$C$347,'[1]Comercial Clientes 2024'!$L$2:$L$347))</f>
        <v/>
      </c>
      <c r="Q575" t="b">
        <f t="shared" si="32"/>
        <v>0</v>
      </c>
      <c r="R575" t="b">
        <f t="shared" si="33"/>
        <v>1</v>
      </c>
      <c r="S575" t="str">
        <f t="shared" si="34"/>
        <v>⊕</v>
      </c>
      <c r="T575" t="str">
        <f t="shared" si="35"/>
        <v>⊕</v>
      </c>
    </row>
    <row r="576" spans="1:20" hidden="1" x14ac:dyDescent="0.25">
      <c r="A576" t="s">
        <v>1259</v>
      </c>
      <c r="B576" t="s">
        <v>2598</v>
      </c>
      <c r="D576" t="s">
        <v>2599</v>
      </c>
      <c r="G576" t="s">
        <v>2600</v>
      </c>
      <c r="H576" t="s">
        <v>20</v>
      </c>
      <c r="I576" t="s">
        <v>21</v>
      </c>
      <c r="K576" t="s">
        <v>23</v>
      </c>
      <c r="L576" t="s">
        <v>24</v>
      </c>
      <c r="M576">
        <v>4</v>
      </c>
      <c r="N576" t="s">
        <v>2601</v>
      </c>
      <c r="O576" t="str">
        <f>IF(C576="","",_xlfn.XLOOKUP(C576,'[1]Comercial Clientes 2024'!$C$2:$C$347,'[1]Comercial Clientes 2024'!$M$2:$M$347))</f>
        <v/>
      </c>
      <c r="P576" t="str">
        <f>IF(C576="","",_xlfn.XLOOKUP(C576,'[1]Comercial Clientes 2024'!$C$2:$C$347,'[1]Comercial Clientes 2024'!$L$2:$L$347))</f>
        <v/>
      </c>
      <c r="Q576" t="b">
        <f t="shared" si="32"/>
        <v>0</v>
      </c>
      <c r="R576" t="b">
        <f t="shared" si="33"/>
        <v>1</v>
      </c>
      <c r="S576" t="str">
        <f t="shared" si="34"/>
        <v>⊕</v>
      </c>
      <c r="T576" t="str">
        <f t="shared" si="35"/>
        <v>⊕</v>
      </c>
    </row>
    <row r="577" spans="1:20" hidden="1" x14ac:dyDescent="0.25">
      <c r="A577" t="s">
        <v>1259</v>
      </c>
      <c r="B577" t="s">
        <v>2602</v>
      </c>
      <c r="D577" t="s">
        <v>2603</v>
      </c>
      <c r="G577" t="s">
        <v>2604</v>
      </c>
      <c r="H577" t="s">
        <v>20</v>
      </c>
      <c r="I577" t="s">
        <v>21</v>
      </c>
      <c r="K577" t="s">
        <v>23</v>
      </c>
      <c r="L577" t="s">
        <v>24</v>
      </c>
      <c r="M577">
        <v>4</v>
      </c>
      <c r="N577" t="s">
        <v>2605</v>
      </c>
      <c r="O577" t="str">
        <f>IF(C577="","",_xlfn.XLOOKUP(C577,'[1]Comercial Clientes 2024'!$C$2:$C$347,'[1]Comercial Clientes 2024'!$M$2:$M$347))</f>
        <v/>
      </c>
      <c r="P577" t="str">
        <f>IF(C577="","",_xlfn.XLOOKUP(C577,'[1]Comercial Clientes 2024'!$C$2:$C$347,'[1]Comercial Clientes 2024'!$L$2:$L$347))</f>
        <v/>
      </c>
      <c r="Q577" t="b">
        <f t="shared" si="32"/>
        <v>0</v>
      </c>
      <c r="R577" t="b">
        <f t="shared" si="33"/>
        <v>1</v>
      </c>
      <c r="S577" t="str">
        <f t="shared" si="34"/>
        <v>⊕</v>
      </c>
      <c r="T577" t="str">
        <f t="shared" si="35"/>
        <v>⊕</v>
      </c>
    </row>
    <row r="578" spans="1:20" hidden="1" x14ac:dyDescent="0.25">
      <c r="A578" t="s">
        <v>1259</v>
      </c>
      <c r="B578" t="s">
        <v>2606</v>
      </c>
      <c r="D578" t="s">
        <v>2603</v>
      </c>
      <c r="G578" t="s">
        <v>2607</v>
      </c>
      <c r="H578" t="s">
        <v>20</v>
      </c>
      <c r="I578" t="s">
        <v>21</v>
      </c>
      <c r="K578" t="s">
        <v>23</v>
      </c>
      <c r="L578" t="s">
        <v>24</v>
      </c>
      <c r="M578">
        <v>4</v>
      </c>
      <c r="N578" t="s">
        <v>2608</v>
      </c>
      <c r="O578" t="str">
        <f>IF(C578="","",_xlfn.XLOOKUP(C578,'[1]Comercial Clientes 2024'!$C$2:$C$347,'[1]Comercial Clientes 2024'!$M$2:$M$347))</f>
        <v/>
      </c>
      <c r="P578" t="str">
        <f>IF(C578="","",_xlfn.XLOOKUP(C578,'[1]Comercial Clientes 2024'!$C$2:$C$347,'[1]Comercial Clientes 2024'!$L$2:$L$347))</f>
        <v/>
      </c>
      <c r="Q578" t="b">
        <f t="shared" si="32"/>
        <v>0</v>
      </c>
      <c r="R578" t="b">
        <f t="shared" si="33"/>
        <v>1</v>
      </c>
      <c r="S578" t="str">
        <f t="shared" si="34"/>
        <v>⊕</v>
      </c>
      <c r="T578" t="str">
        <f t="shared" si="35"/>
        <v>⊕</v>
      </c>
    </row>
    <row r="579" spans="1:20" hidden="1" x14ac:dyDescent="0.25">
      <c r="A579" t="s">
        <v>1259</v>
      </c>
      <c r="B579" t="s">
        <v>2609</v>
      </c>
      <c r="D579" t="s">
        <v>2610</v>
      </c>
      <c r="G579" t="s">
        <v>2611</v>
      </c>
      <c r="H579" t="s">
        <v>20</v>
      </c>
      <c r="I579" t="s">
        <v>21</v>
      </c>
      <c r="K579" t="s">
        <v>23</v>
      </c>
      <c r="L579" t="s">
        <v>24</v>
      </c>
      <c r="M579">
        <v>4</v>
      </c>
      <c r="N579" t="s">
        <v>2612</v>
      </c>
      <c r="O579" t="str">
        <f>IF(C579="","",_xlfn.XLOOKUP(C579,'[1]Comercial Clientes 2024'!$C$2:$C$347,'[1]Comercial Clientes 2024'!$M$2:$M$347))</f>
        <v/>
      </c>
      <c r="P579" t="str">
        <f>IF(C579="","",_xlfn.XLOOKUP(C579,'[1]Comercial Clientes 2024'!$C$2:$C$347,'[1]Comercial Clientes 2024'!$L$2:$L$347))</f>
        <v/>
      </c>
      <c r="Q579" t="b">
        <f t="shared" ref="Q579:Q642" si="36">ISERROR(P579)</f>
        <v>0</v>
      </c>
      <c r="R579" t="b">
        <f t="shared" ref="R579:R642" si="37">P579=""</f>
        <v>1</v>
      </c>
      <c r="S579" t="str">
        <f t="shared" ref="S579:S642" si="38">IF(OR(Q579=TRUE,R579=TRUE),K579,P579)</f>
        <v>⊕</v>
      </c>
      <c r="T579" t="str">
        <f t="shared" ref="T579:T642" si="39">IF(ISERROR(S579),K579,S579)</f>
        <v>⊕</v>
      </c>
    </row>
    <row r="580" spans="1:20" hidden="1" x14ac:dyDescent="0.25">
      <c r="A580" t="s">
        <v>1259</v>
      </c>
      <c r="B580" t="s">
        <v>2613</v>
      </c>
      <c r="D580" t="s">
        <v>2614</v>
      </c>
      <c r="G580" t="s">
        <v>2615</v>
      </c>
      <c r="H580" t="s">
        <v>20</v>
      </c>
      <c r="I580" t="s">
        <v>21</v>
      </c>
      <c r="K580" t="s">
        <v>23</v>
      </c>
      <c r="L580" t="s">
        <v>24</v>
      </c>
      <c r="M580">
        <v>4</v>
      </c>
      <c r="N580" t="s">
        <v>2616</v>
      </c>
      <c r="O580" t="str">
        <f>IF(C580="","",_xlfn.XLOOKUP(C580,'[1]Comercial Clientes 2024'!$C$2:$C$347,'[1]Comercial Clientes 2024'!$M$2:$M$347))</f>
        <v/>
      </c>
      <c r="P580" t="str">
        <f>IF(C580="","",_xlfn.XLOOKUP(C580,'[1]Comercial Clientes 2024'!$C$2:$C$347,'[1]Comercial Clientes 2024'!$L$2:$L$347))</f>
        <v/>
      </c>
      <c r="Q580" t="b">
        <f t="shared" si="36"/>
        <v>0</v>
      </c>
      <c r="R580" t="b">
        <f t="shared" si="37"/>
        <v>1</v>
      </c>
      <c r="S580" t="str">
        <f t="shared" si="38"/>
        <v>⊕</v>
      </c>
      <c r="T580" t="str">
        <f t="shared" si="39"/>
        <v>⊕</v>
      </c>
    </row>
    <row r="581" spans="1:20" hidden="1" x14ac:dyDescent="0.25">
      <c r="A581" t="s">
        <v>1259</v>
      </c>
      <c r="B581" t="s">
        <v>2617</v>
      </c>
      <c r="D581" t="s">
        <v>2618</v>
      </c>
      <c r="G581" t="s">
        <v>2619</v>
      </c>
      <c r="H581" t="s">
        <v>20</v>
      </c>
      <c r="I581" t="s">
        <v>21</v>
      </c>
      <c r="K581" t="s">
        <v>23</v>
      </c>
      <c r="L581" t="s">
        <v>24</v>
      </c>
      <c r="M581">
        <v>4</v>
      </c>
      <c r="N581" t="s">
        <v>2620</v>
      </c>
      <c r="O581" t="str">
        <f>IF(C581="","",_xlfn.XLOOKUP(C581,'[1]Comercial Clientes 2024'!$C$2:$C$347,'[1]Comercial Clientes 2024'!$M$2:$M$347))</f>
        <v/>
      </c>
      <c r="P581" t="str">
        <f>IF(C581="","",_xlfn.XLOOKUP(C581,'[1]Comercial Clientes 2024'!$C$2:$C$347,'[1]Comercial Clientes 2024'!$L$2:$L$347))</f>
        <v/>
      </c>
      <c r="Q581" t="b">
        <f t="shared" si="36"/>
        <v>0</v>
      </c>
      <c r="R581" t="b">
        <f t="shared" si="37"/>
        <v>1</v>
      </c>
      <c r="S581" t="str">
        <f t="shared" si="38"/>
        <v>⊕</v>
      </c>
      <c r="T581" t="str">
        <f t="shared" si="39"/>
        <v>⊕</v>
      </c>
    </row>
    <row r="582" spans="1:20" hidden="1" x14ac:dyDescent="0.25">
      <c r="A582" t="s">
        <v>1259</v>
      </c>
      <c r="B582" t="s">
        <v>2621</v>
      </c>
      <c r="D582" t="s">
        <v>2622</v>
      </c>
      <c r="G582" t="s">
        <v>2623</v>
      </c>
      <c r="H582" t="s">
        <v>20</v>
      </c>
      <c r="I582" t="s">
        <v>21</v>
      </c>
      <c r="K582" t="s">
        <v>23</v>
      </c>
      <c r="L582" t="s">
        <v>24</v>
      </c>
      <c r="M582">
        <v>4</v>
      </c>
      <c r="N582" t="s">
        <v>2624</v>
      </c>
      <c r="O582" t="str">
        <f>IF(C582="","",_xlfn.XLOOKUP(C582,'[1]Comercial Clientes 2024'!$C$2:$C$347,'[1]Comercial Clientes 2024'!$M$2:$M$347))</f>
        <v/>
      </c>
      <c r="P582" t="str">
        <f>IF(C582="","",_xlfn.XLOOKUP(C582,'[1]Comercial Clientes 2024'!$C$2:$C$347,'[1]Comercial Clientes 2024'!$L$2:$L$347))</f>
        <v/>
      </c>
      <c r="Q582" t="b">
        <f t="shared" si="36"/>
        <v>0</v>
      </c>
      <c r="R582" t="b">
        <f t="shared" si="37"/>
        <v>1</v>
      </c>
      <c r="S582" t="str">
        <f t="shared" si="38"/>
        <v>⊕</v>
      </c>
      <c r="T582" t="str">
        <f t="shared" si="39"/>
        <v>⊕</v>
      </c>
    </row>
    <row r="583" spans="1:20" hidden="1" x14ac:dyDescent="0.25">
      <c r="A583" t="s">
        <v>1259</v>
      </c>
      <c r="B583" t="s">
        <v>2625</v>
      </c>
      <c r="D583" t="s">
        <v>2626</v>
      </c>
      <c r="G583" t="s">
        <v>2627</v>
      </c>
      <c r="H583" t="s">
        <v>20</v>
      </c>
      <c r="I583" t="s">
        <v>21</v>
      </c>
      <c r="K583" t="s">
        <v>23</v>
      </c>
      <c r="L583" t="s">
        <v>24</v>
      </c>
      <c r="M583">
        <v>4</v>
      </c>
      <c r="N583" t="s">
        <v>2628</v>
      </c>
      <c r="O583" t="str">
        <f>IF(C583="","",_xlfn.XLOOKUP(C583,'[1]Comercial Clientes 2024'!$C$2:$C$347,'[1]Comercial Clientes 2024'!$M$2:$M$347))</f>
        <v/>
      </c>
      <c r="P583" t="str">
        <f>IF(C583="","",_xlfn.XLOOKUP(C583,'[1]Comercial Clientes 2024'!$C$2:$C$347,'[1]Comercial Clientes 2024'!$L$2:$L$347))</f>
        <v/>
      </c>
      <c r="Q583" t="b">
        <f t="shared" si="36"/>
        <v>0</v>
      </c>
      <c r="R583" t="b">
        <f t="shared" si="37"/>
        <v>1</v>
      </c>
      <c r="S583" t="str">
        <f t="shared" si="38"/>
        <v>⊕</v>
      </c>
      <c r="T583" t="str">
        <f t="shared" si="39"/>
        <v>⊕</v>
      </c>
    </row>
    <row r="584" spans="1:20" hidden="1" x14ac:dyDescent="0.25">
      <c r="A584" t="s">
        <v>1259</v>
      </c>
      <c r="B584" t="s">
        <v>2629</v>
      </c>
      <c r="D584" t="s">
        <v>2630</v>
      </c>
      <c r="G584" t="s">
        <v>2631</v>
      </c>
      <c r="H584" t="s">
        <v>20</v>
      </c>
      <c r="I584" t="s">
        <v>21</v>
      </c>
      <c r="K584" t="s">
        <v>23</v>
      </c>
      <c r="L584" t="s">
        <v>24</v>
      </c>
      <c r="M584">
        <v>4</v>
      </c>
      <c r="N584" t="s">
        <v>2632</v>
      </c>
      <c r="O584" t="str">
        <f>IF(C584="","",_xlfn.XLOOKUP(C584,'[1]Comercial Clientes 2024'!$C$2:$C$347,'[1]Comercial Clientes 2024'!$M$2:$M$347))</f>
        <v/>
      </c>
      <c r="P584" t="str">
        <f>IF(C584="","",_xlfn.XLOOKUP(C584,'[1]Comercial Clientes 2024'!$C$2:$C$347,'[1]Comercial Clientes 2024'!$L$2:$L$347))</f>
        <v/>
      </c>
      <c r="Q584" t="b">
        <f t="shared" si="36"/>
        <v>0</v>
      </c>
      <c r="R584" t="b">
        <f t="shared" si="37"/>
        <v>1</v>
      </c>
      <c r="S584" t="str">
        <f t="shared" si="38"/>
        <v>⊕</v>
      </c>
      <c r="T584" t="str">
        <f t="shared" si="39"/>
        <v>⊕</v>
      </c>
    </row>
    <row r="585" spans="1:20" hidden="1" x14ac:dyDescent="0.25">
      <c r="A585" t="s">
        <v>1259</v>
      </c>
      <c r="B585" t="s">
        <v>2633</v>
      </c>
      <c r="D585" t="s">
        <v>2634</v>
      </c>
      <c r="G585" t="s">
        <v>2635</v>
      </c>
      <c r="H585" t="s">
        <v>20</v>
      </c>
      <c r="I585" t="s">
        <v>21</v>
      </c>
      <c r="K585" t="s">
        <v>23</v>
      </c>
      <c r="L585" t="s">
        <v>24</v>
      </c>
      <c r="M585">
        <v>4</v>
      </c>
      <c r="N585" t="s">
        <v>2636</v>
      </c>
      <c r="O585" t="str">
        <f>IF(C585="","",_xlfn.XLOOKUP(C585,'[1]Comercial Clientes 2024'!$C$2:$C$347,'[1]Comercial Clientes 2024'!$M$2:$M$347))</f>
        <v/>
      </c>
      <c r="P585" t="str">
        <f>IF(C585="","",_xlfn.XLOOKUP(C585,'[1]Comercial Clientes 2024'!$C$2:$C$347,'[1]Comercial Clientes 2024'!$L$2:$L$347))</f>
        <v/>
      </c>
      <c r="Q585" t="b">
        <f t="shared" si="36"/>
        <v>0</v>
      </c>
      <c r="R585" t="b">
        <f t="shared" si="37"/>
        <v>1</v>
      </c>
      <c r="S585" t="str">
        <f t="shared" si="38"/>
        <v>⊕</v>
      </c>
      <c r="T585" t="str">
        <f t="shared" si="39"/>
        <v>⊕</v>
      </c>
    </row>
    <row r="586" spans="1:20" hidden="1" x14ac:dyDescent="0.25">
      <c r="A586" t="s">
        <v>1259</v>
      </c>
      <c r="B586" t="s">
        <v>2637</v>
      </c>
      <c r="D586" t="s">
        <v>2638</v>
      </c>
      <c r="G586" t="s">
        <v>2639</v>
      </c>
      <c r="H586" t="s">
        <v>20</v>
      </c>
      <c r="I586" t="s">
        <v>21</v>
      </c>
      <c r="K586" t="s">
        <v>23</v>
      </c>
      <c r="L586" t="s">
        <v>24</v>
      </c>
      <c r="M586">
        <v>4</v>
      </c>
      <c r="N586" t="s">
        <v>2640</v>
      </c>
      <c r="O586" t="str">
        <f>IF(C586="","",_xlfn.XLOOKUP(C586,'[1]Comercial Clientes 2024'!$C$2:$C$347,'[1]Comercial Clientes 2024'!$M$2:$M$347))</f>
        <v/>
      </c>
      <c r="P586" t="str">
        <f>IF(C586="","",_xlfn.XLOOKUP(C586,'[1]Comercial Clientes 2024'!$C$2:$C$347,'[1]Comercial Clientes 2024'!$L$2:$L$347))</f>
        <v/>
      </c>
      <c r="Q586" t="b">
        <f t="shared" si="36"/>
        <v>0</v>
      </c>
      <c r="R586" t="b">
        <f t="shared" si="37"/>
        <v>1</v>
      </c>
      <c r="S586" t="str">
        <f t="shared" si="38"/>
        <v>⊕</v>
      </c>
      <c r="T586" t="str">
        <f t="shared" si="39"/>
        <v>⊕</v>
      </c>
    </row>
    <row r="587" spans="1:20" hidden="1" x14ac:dyDescent="0.25">
      <c r="A587" t="s">
        <v>1259</v>
      </c>
      <c r="B587" t="s">
        <v>2641</v>
      </c>
      <c r="D587" t="s">
        <v>2642</v>
      </c>
      <c r="G587" t="s">
        <v>2643</v>
      </c>
      <c r="H587" t="s">
        <v>20</v>
      </c>
      <c r="I587" t="s">
        <v>21</v>
      </c>
      <c r="K587" t="s">
        <v>23</v>
      </c>
      <c r="L587" t="s">
        <v>24</v>
      </c>
      <c r="M587">
        <v>4</v>
      </c>
      <c r="N587" t="s">
        <v>2644</v>
      </c>
      <c r="O587" t="str">
        <f>IF(C587="","",_xlfn.XLOOKUP(C587,'[1]Comercial Clientes 2024'!$C$2:$C$347,'[1]Comercial Clientes 2024'!$M$2:$M$347))</f>
        <v/>
      </c>
      <c r="P587" t="str">
        <f>IF(C587="","",_xlfn.XLOOKUP(C587,'[1]Comercial Clientes 2024'!$C$2:$C$347,'[1]Comercial Clientes 2024'!$L$2:$L$347))</f>
        <v/>
      </c>
      <c r="Q587" t="b">
        <f t="shared" si="36"/>
        <v>0</v>
      </c>
      <c r="R587" t="b">
        <f t="shared" si="37"/>
        <v>1</v>
      </c>
      <c r="S587" t="str">
        <f t="shared" si="38"/>
        <v>⊕</v>
      </c>
      <c r="T587" t="str">
        <f t="shared" si="39"/>
        <v>⊕</v>
      </c>
    </row>
    <row r="588" spans="1:20" hidden="1" x14ac:dyDescent="0.25">
      <c r="A588" t="s">
        <v>1259</v>
      </c>
      <c r="B588" t="s">
        <v>2645</v>
      </c>
      <c r="D588" t="s">
        <v>2646</v>
      </c>
      <c r="G588" t="s">
        <v>2647</v>
      </c>
      <c r="H588" t="s">
        <v>20</v>
      </c>
      <c r="I588" t="s">
        <v>21</v>
      </c>
      <c r="K588" t="s">
        <v>23</v>
      </c>
      <c r="L588" t="s">
        <v>24</v>
      </c>
      <c r="M588">
        <v>4</v>
      </c>
      <c r="N588" t="s">
        <v>2648</v>
      </c>
      <c r="O588" t="str">
        <f>IF(C588="","",_xlfn.XLOOKUP(C588,'[1]Comercial Clientes 2024'!$C$2:$C$347,'[1]Comercial Clientes 2024'!$M$2:$M$347))</f>
        <v/>
      </c>
      <c r="P588" t="str">
        <f>IF(C588="","",_xlfn.XLOOKUP(C588,'[1]Comercial Clientes 2024'!$C$2:$C$347,'[1]Comercial Clientes 2024'!$L$2:$L$347))</f>
        <v/>
      </c>
      <c r="Q588" t="b">
        <f t="shared" si="36"/>
        <v>0</v>
      </c>
      <c r="R588" t="b">
        <f t="shared" si="37"/>
        <v>1</v>
      </c>
      <c r="S588" t="str">
        <f t="shared" si="38"/>
        <v>⊕</v>
      </c>
      <c r="T588" t="str">
        <f t="shared" si="39"/>
        <v>⊕</v>
      </c>
    </row>
    <row r="589" spans="1:20" hidden="1" x14ac:dyDescent="0.25">
      <c r="A589" t="s">
        <v>1259</v>
      </c>
      <c r="B589" t="s">
        <v>2649</v>
      </c>
      <c r="D589" t="s">
        <v>2650</v>
      </c>
      <c r="G589" t="s">
        <v>2651</v>
      </c>
      <c r="H589" t="s">
        <v>20</v>
      </c>
      <c r="I589" t="s">
        <v>21</v>
      </c>
      <c r="K589" t="s">
        <v>23</v>
      </c>
      <c r="L589" t="s">
        <v>24</v>
      </c>
      <c r="M589">
        <v>4</v>
      </c>
      <c r="N589" t="s">
        <v>2652</v>
      </c>
      <c r="O589" t="str">
        <f>IF(C589="","",_xlfn.XLOOKUP(C589,'[1]Comercial Clientes 2024'!$C$2:$C$347,'[1]Comercial Clientes 2024'!$M$2:$M$347))</f>
        <v/>
      </c>
      <c r="P589" t="str">
        <f>IF(C589="","",_xlfn.XLOOKUP(C589,'[1]Comercial Clientes 2024'!$C$2:$C$347,'[1]Comercial Clientes 2024'!$L$2:$L$347))</f>
        <v/>
      </c>
      <c r="Q589" t="b">
        <f t="shared" si="36"/>
        <v>0</v>
      </c>
      <c r="R589" t="b">
        <f t="shared" si="37"/>
        <v>1</v>
      </c>
      <c r="S589" t="str">
        <f t="shared" si="38"/>
        <v>⊕</v>
      </c>
      <c r="T589" t="str">
        <f t="shared" si="39"/>
        <v>⊕</v>
      </c>
    </row>
    <row r="590" spans="1:20" hidden="1" x14ac:dyDescent="0.25">
      <c r="A590" t="s">
        <v>1259</v>
      </c>
      <c r="B590" t="s">
        <v>2653</v>
      </c>
      <c r="D590" t="s">
        <v>2654</v>
      </c>
      <c r="G590" t="s">
        <v>2655</v>
      </c>
      <c r="H590" t="s">
        <v>20</v>
      </c>
      <c r="I590" t="s">
        <v>21</v>
      </c>
      <c r="K590" t="s">
        <v>23</v>
      </c>
      <c r="L590" t="s">
        <v>24</v>
      </c>
      <c r="M590">
        <v>4</v>
      </c>
      <c r="N590" t="s">
        <v>2656</v>
      </c>
      <c r="O590" t="str">
        <f>IF(C590="","",_xlfn.XLOOKUP(C590,'[1]Comercial Clientes 2024'!$C$2:$C$347,'[1]Comercial Clientes 2024'!$M$2:$M$347))</f>
        <v/>
      </c>
      <c r="P590" t="str">
        <f>IF(C590="","",_xlfn.XLOOKUP(C590,'[1]Comercial Clientes 2024'!$C$2:$C$347,'[1]Comercial Clientes 2024'!$L$2:$L$347))</f>
        <v/>
      </c>
      <c r="Q590" t="b">
        <f t="shared" si="36"/>
        <v>0</v>
      </c>
      <c r="R590" t="b">
        <f t="shared" si="37"/>
        <v>1</v>
      </c>
      <c r="S590" t="str">
        <f t="shared" si="38"/>
        <v>⊕</v>
      </c>
      <c r="T590" t="str">
        <f t="shared" si="39"/>
        <v>⊕</v>
      </c>
    </row>
    <row r="591" spans="1:20" hidden="1" x14ac:dyDescent="0.25">
      <c r="A591" t="s">
        <v>1259</v>
      </c>
      <c r="B591" t="s">
        <v>2657</v>
      </c>
      <c r="D591" t="s">
        <v>2658</v>
      </c>
      <c r="G591" t="s">
        <v>2659</v>
      </c>
      <c r="H591" t="s">
        <v>20</v>
      </c>
      <c r="I591" t="s">
        <v>21</v>
      </c>
      <c r="K591" t="s">
        <v>23</v>
      </c>
      <c r="L591" t="s">
        <v>24</v>
      </c>
      <c r="M591">
        <v>4</v>
      </c>
      <c r="N591" t="s">
        <v>2660</v>
      </c>
      <c r="O591" t="str">
        <f>IF(C591="","",_xlfn.XLOOKUP(C591,'[1]Comercial Clientes 2024'!$C$2:$C$347,'[1]Comercial Clientes 2024'!$M$2:$M$347))</f>
        <v/>
      </c>
      <c r="P591" t="str">
        <f>IF(C591="","",_xlfn.XLOOKUP(C591,'[1]Comercial Clientes 2024'!$C$2:$C$347,'[1]Comercial Clientes 2024'!$L$2:$L$347))</f>
        <v/>
      </c>
      <c r="Q591" t="b">
        <f t="shared" si="36"/>
        <v>0</v>
      </c>
      <c r="R591" t="b">
        <f t="shared" si="37"/>
        <v>1</v>
      </c>
      <c r="S591" t="str">
        <f t="shared" si="38"/>
        <v>⊕</v>
      </c>
      <c r="T591" t="str">
        <f t="shared" si="39"/>
        <v>⊕</v>
      </c>
    </row>
    <row r="592" spans="1:20" hidden="1" x14ac:dyDescent="0.25">
      <c r="A592" t="s">
        <v>1259</v>
      </c>
      <c r="B592" t="s">
        <v>2661</v>
      </c>
      <c r="D592" t="s">
        <v>2662</v>
      </c>
      <c r="G592" t="s">
        <v>2663</v>
      </c>
      <c r="H592" t="s">
        <v>20</v>
      </c>
      <c r="I592" t="s">
        <v>21</v>
      </c>
      <c r="K592" t="s">
        <v>23</v>
      </c>
      <c r="L592" t="s">
        <v>24</v>
      </c>
      <c r="M592">
        <v>4</v>
      </c>
      <c r="N592" t="s">
        <v>2664</v>
      </c>
      <c r="O592" t="str">
        <f>IF(C592="","",_xlfn.XLOOKUP(C592,'[1]Comercial Clientes 2024'!$C$2:$C$347,'[1]Comercial Clientes 2024'!$M$2:$M$347))</f>
        <v/>
      </c>
      <c r="P592" t="str">
        <f>IF(C592="","",_xlfn.XLOOKUP(C592,'[1]Comercial Clientes 2024'!$C$2:$C$347,'[1]Comercial Clientes 2024'!$L$2:$L$347))</f>
        <v/>
      </c>
      <c r="Q592" t="b">
        <f t="shared" si="36"/>
        <v>0</v>
      </c>
      <c r="R592" t="b">
        <f t="shared" si="37"/>
        <v>1</v>
      </c>
      <c r="S592" t="str">
        <f t="shared" si="38"/>
        <v>⊕</v>
      </c>
      <c r="T592" t="str">
        <f t="shared" si="39"/>
        <v>⊕</v>
      </c>
    </row>
    <row r="593" spans="1:20" hidden="1" x14ac:dyDescent="0.25">
      <c r="A593" t="s">
        <v>1259</v>
      </c>
      <c r="B593" t="s">
        <v>2665</v>
      </c>
      <c r="D593" t="s">
        <v>2666</v>
      </c>
      <c r="G593" t="s">
        <v>2667</v>
      </c>
      <c r="H593" t="s">
        <v>20</v>
      </c>
      <c r="I593" t="s">
        <v>21</v>
      </c>
      <c r="K593" t="s">
        <v>23</v>
      </c>
      <c r="L593" t="s">
        <v>24</v>
      </c>
      <c r="M593">
        <v>4</v>
      </c>
      <c r="N593" t="s">
        <v>2668</v>
      </c>
      <c r="O593" t="str">
        <f>IF(C593="","",_xlfn.XLOOKUP(C593,'[1]Comercial Clientes 2024'!$C$2:$C$347,'[1]Comercial Clientes 2024'!$M$2:$M$347))</f>
        <v/>
      </c>
      <c r="P593" t="str">
        <f>IF(C593="","",_xlfn.XLOOKUP(C593,'[1]Comercial Clientes 2024'!$C$2:$C$347,'[1]Comercial Clientes 2024'!$L$2:$L$347))</f>
        <v/>
      </c>
      <c r="Q593" t="b">
        <f t="shared" si="36"/>
        <v>0</v>
      </c>
      <c r="R593" t="b">
        <f t="shared" si="37"/>
        <v>1</v>
      </c>
      <c r="S593" t="str">
        <f t="shared" si="38"/>
        <v>⊕</v>
      </c>
      <c r="T593" t="str">
        <f t="shared" si="39"/>
        <v>⊕</v>
      </c>
    </row>
    <row r="594" spans="1:20" hidden="1" x14ac:dyDescent="0.25">
      <c r="A594" t="s">
        <v>1259</v>
      </c>
      <c r="B594" t="s">
        <v>2669</v>
      </c>
      <c r="D594" t="s">
        <v>2670</v>
      </c>
      <c r="G594" t="s">
        <v>2671</v>
      </c>
      <c r="H594" t="s">
        <v>20</v>
      </c>
      <c r="I594" t="s">
        <v>21</v>
      </c>
      <c r="K594" t="s">
        <v>23</v>
      </c>
      <c r="L594" t="s">
        <v>24</v>
      </c>
      <c r="M594">
        <v>4</v>
      </c>
      <c r="N594" t="s">
        <v>2672</v>
      </c>
      <c r="O594" t="str">
        <f>IF(C594="","",_xlfn.XLOOKUP(C594,'[1]Comercial Clientes 2024'!$C$2:$C$347,'[1]Comercial Clientes 2024'!$M$2:$M$347))</f>
        <v/>
      </c>
      <c r="P594" t="str">
        <f>IF(C594="","",_xlfn.XLOOKUP(C594,'[1]Comercial Clientes 2024'!$C$2:$C$347,'[1]Comercial Clientes 2024'!$L$2:$L$347))</f>
        <v/>
      </c>
      <c r="Q594" t="b">
        <f t="shared" si="36"/>
        <v>0</v>
      </c>
      <c r="R594" t="b">
        <f t="shared" si="37"/>
        <v>1</v>
      </c>
      <c r="S594" t="str">
        <f t="shared" si="38"/>
        <v>⊕</v>
      </c>
      <c r="T594" t="str">
        <f t="shared" si="39"/>
        <v>⊕</v>
      </c>
    </row>
    <row r="595" spans="1:20" hidden="1" x14ac:dyDescent="0.25">
      <c r="A595" t="s">
        <v>1259</v>
      </c>
      <c r="B595" t="s">
        <v>2673</v>
      </c>
      <c r="D595" t="s">
        <v>2674</v>
      </c>
      <c r="G595" t="s">
        <v>2675</v>
      </c>
      <c r="H595" t="s">
        <v>20</v>
      </c>
      <c r="I595" t="s">
        <v>21</v>
      </c>
      <c r="K595" t="s">
        <v>23</v>
      </c>
      <c r="L595" t="s">
        <v>24</v>
      </c>
      <c r="M595">
        <v>4</v>
      </c>
      <c r="N595" t="s">
        <v>2676</v>
      </c>
      <c r="O595" t="str">
        <f>IF(C595="","",_xlfn.XLOOKUP(C595,'[1]Comercial Clientes 2024'!$C$2:$C$347,'[1]Comercial Clientes 2024'!$M$2:$M$347))</f>
        <v/>
      </c>
      <c r="P595" t="str">
        <f>IF(C595="","",_xlfn.XLOOKUP(C595,'[1]Comercial Clientes 2024'!$C$2:$C$347,'[1]Comercial Clientes 2024'!$L$2:$L$347))</f>
        <v/>
      </c>
      <c r="Q595" t="b">
        <f t="shared" si="36"/>
        <v>0</v>
      </c>
      <c r="R595" t="b">
        <f t="shared" si="37"/>
        <v>1</v>
      </c>
      <c r="S595" t="str">
        <f t="shared" si="38"/>
        <v>⊕</v>
      </c>
      <c r="T595" t="str">
        <f t="shared" si="39"/>
        <v>⊕</v>
      </c>
    </row>
    <row r="596" spans="1:20" hidden="1" x14ac:dyDescent="0.25">
      <c r="A596" t="s">
        <v>1259</v>
      </c>
      <c r="B596" t="s">
        <v>2677</v>
      </c>
      <c r="D596" t="s">
        <v>2678</v>
      </c>
      <c r="G596" t="s">
        <v>2679</v>
      </c>
      <c r="H596" t="s">
        <v>20</v>
      </c>
      <c r="I596" t="s">
        <v>21</v>
      </c>
      <c r="K596" t="s">
        <v>23</v>
      </c>
      <c r="L596" t="s">
        <v>24</v>
      </c>
      <c r="M596">
        <v>4</v>
      </c>
      <c r="N596" t="s">
        <v>2680</v>
      </c>
      <c r="O596" t="str">
        <f>IF(C596="","",_xlfn.XLOOKUP(C596,'[1]Comercial Clientes 2024'!$C$2:$C$347,'[1]Comercial Clientes 2024'!$M$2:$M$347))</f>
        <v/>
      </c>
      <c r="P596" t="str">
        <f>IF(C596="","",_xlfn.XLOOKUP(C596,'[1]Comercial Clientes 2024'!$C$2:$C$347,'[1]Comercial Clientes 2024'!$L$2:$L$347))</f>
        <v/>
      </c>
      <c r="Q596" t="b">
        <f t="shared" si="36"/>
        <v>0</v>
      </c>
      <c r="R596" t="b">
        <f t="shared" si="37"/>
        <v>1</v>
      </c>
      <c r="S596" t="str">
        <f t="shared" si="38"/>
        <v>⊕</v>
      </c>
      <c r="T596" t="str">
        <f t="shared" si="39"/>
        <v>⊕</v>
      </c>
    </row>
    <row r="597" spans="1:20" hidden="1" x14ac:dyDescent="0.25">
      <c r="A597" t="s">
        <v>1259</v>
      </c>
      <c r="B597" t="s">
        <v>2681</v>
      </c>
      <c r="D597" t="s">
        <v>2682</v>
      </c>
      <c r="G597" t="s">
        <v>2683</v>
      </c>
      <c r="H597" t="s">
        <v>20</v>
      </c>
      <c r="I597" t="s">
        <v>21</v>
      </c>
      <c r="K597" t="s">
        <v>23</v>
      </c>
      <c r="L597" t="s">
        <v>24</v>
      </c>
      <c r="M597">
        <v>4</v>
      </c>
      <c r="N597" t="s">
        <v>2684</v>
      </c>
      <c r="O597" t="str">
        <f>IF(C597="","",_xlfn.XLOOKUP(C597,'[1]Comercial Clientes 2024'!$C$2:$C$347,'[1]Comercial Clientes 2024'!$M$2:$M$347))</f>
        <v/>
      </c>
      <c r="P597" t="str">
        <f>IF(C597="","",_xlfn.XLOOKUP(C597,'[1]Comercial Clientes 2024'!$C$2:$C$347,'[1]Comercial Clientes 2024'!$L$2:$L$347))</f>
        <v/>
      </c>
      <c r="Q597" t="b">
        <f t="shared" si="36"/>
        <v>0</v>
      </c>
      <c r="R597" t="b">
        <f t="shared" si="37"/>
        <v>1</v>
      </c>
      <c r="S597" t="str">
        <f t="shared" si="38"/>
        <v>⊕</v>
      </c>
      <c r="T597" t="str">
        <f t="shared" si="39"/>
        <v>⊕</v>
      </c>
    </row>
    <row r="598" spans="1:20" hidden="1" x14ac:dyDescent="0.25">
      <c r="A598" t="s">
        <v>1259</v>
      </c>
      <c r="B598" t="s">
        <v>2685</v>
      </c>
      <c r="D598" t="s">
        <v>2686</v>
      </c>
      <c r="G598" t="s">
        <v>2687</v>
      </c>
      <c r="H598" t="s">
        <v>20</v>
      </c>
      <c r="I598" t="s">
        <v>21</v>
      </c>
      <c r="K598" t="s">
        <v>23</v>
      </c>
      <c r="L598" t="s">
        <v>24</v>
      </c>
      <c r="M598">
        <v>4</v>
      </c>
      <c r="N598" t="s">
        <v>2688</v>
      </c>
      <c r="O598" t="str">
        <f>IF(C598="","",_xlfn.XLOOKUP(C598,'[1]Comercial Clientes 2024'!$C$2:$C$347,'[1]Comercial Clientes 2024'!$M$2:$M$347))</f>
        <v/>
      </c>
      <c r="P598" t="str">
        <f>IF(C598="","",_xlfn.XLOOKUP(C598,'[1]Comercial Clientes 2024'!$C$2:$C$347,'[1]Comercial Clientes 2024'!$L$2:$L$347))</f>
        <v/>
      </c>
      <c r="Q598" t="b">
        <f t="shared" si="36"/>
        <v>0</v>
      </c>
      <c r="R598" t="b">
        <f t="shared" si="37"/>
        <v>1</v>
      </c>
      <c r="S598" t="str">
        <f t="shared" si="38"/>
        <v>⊕</v>
      </c>
      <c r="T598" t="str">
        <f t="shared" si="39"/>
        <v>⊕</v>
      </c>
    </row>
    <row r="599" spans="1:20" hidden="1" x14ac:dyDescent="0.25">
      <c r="A599" t="s">
        <v>1259</v>
      </c>
      <c r="B599" t="s">
        <v>2689</v>
      </c>
      <c r="D599" t="s">
        <v>2690</v>
      </c>
      <c r="G599" t="s">
        <v>2691</v>
      </c>
      <c r="H599" t="s">
        <v>20</v>
      </c>
      <c r="I599" t="s">
        <v>21</v>
      </c>
      <c r="K599" t="s">
        <v>23</v>
      </c>
      <c r="L599" t="s">
        <v>24</v>
      </c>
      <c r="M599">
        <v>4</v>
      </c>
      <c r="N599" t="s">
        <v>2692</v>
      </c>
      <c r="O599" t="str">
        <f>IF(C599="","",_xlfn.XLOOKUP(C599,'[1]Comercial Clientes 2024'!$C$2:$C$347,'[1]Comercial Clientes 2024'!$M$2:$M$347))</f>
        <v/>
      </c>
      <c r="P599" t="str">
        <f>IF(C599="","",_xlfn.XLOOKUP(C599,'[1]Comercial Clientes 2024'!$C$2:$C$347,'[1]Comercial Clientes 2024'!$L$2:$L$347))</f>
        <v/>
      </c>
      <c r="Q599" t="b">
        <f t="shared" si="36"/>
        <v>0</v>
      </c>
      <c r="R599" t="b">
        <f t="shared" si="37"/>
        <v>1</v>
      </c>
      <c r="S599" t="str">
        <f t="shared" si="38"/>
        <v>⊕</v>
      </c>
      <c r="T599" t="str">
        <f t="shared" si="39"/>
        <v>⊕</v>
      </c>
    </row>
    <row r="600" spans="1:20" hidden="1" x14ac:dyDescent="0.25">
      <c r="A600" t="s">
        <v>1259</v>
      </c>
      <c r="B600" t="s">
        <v>2693</v>
      </c>
      <c r="D600" t="s">
        <v>2694</v>
      </c>
      <c r="G600" t="s">
        <v>2695</v>
      </c>
      <c r="H600" t="s">
        <v>20</v>
      </c>
      <c r="I600" t="s">
        <v>21</v>
      </c>
      <c r="K600" t="s">
        <v>23</v>
      </c>
      <c r="L600" t="s">
        <v>24</v>
      </c>
      <c r="M600">
        <v>4</v>
      </c>
      <c r="N600" t="s">
        <v>2696</v>
      </c>
      <c r="O600" t="str">
        <f>IF(C600="","",_xlfn.XLOOKUP(C600,'[1]Comercial Clientes 2024'!$C$2:$C$347,'[1]Comercial Clientes 2024'!$M$2:$M$347))</f>
        <v/>
      </c>
      <c r="P600" t="str">
        <f>IF(C600="","",_xlfn.XLOOKUP(C600,'[1]Comercial Clientes 2024'!$C$2:$C$347,'[1]Comercial Clientes 2024'!$L$2:$L$347))</f>
        <v/>
      </c>
      <c r="Q600" t="b">
        <f t="shared" si="36"/>
        <v>0</v>
      </c>
      <c r="R600" t="b">
        <f t="shared" si="37"/>
        <v>1</v>
      </c>
      <c r="S600" t="str">
        <f t="shared" si="38"/>
        <v>⊕</v>
      </c>
      <c r="T600" t="str">
        <f t="shared" si="39"/>
        <v>⊕</v>
      </c>
    </row>
    <row r="601" spans="1:20" hidden="1" x14ac:dyDescent="0.25">
      <c r="A601" t="s">
        <v>1259</v>
      </c>
      <c r="B601" t="s">
        <v>2697</v>
      </c>
      <c r="D601" t="s">
        <v>2698</v>
      </c>
      <c r="G601" t="s">
        <v>2699</v>
      </c>
      <c r="H601" t="s">
        <v>20</v>
      </c>
      <c r="I601" t="s">
        <v>21</v>
      </c>
      <c r="K601" t="s">
        <v>23</v>
      </c>
      <c r="L601" t="s">
        <v>24</v>
      </c>
      <c r="M601">
        <v>4</v>
      </c>
      <c r="N601" t="s">
        <v>2700</v>
      </c>
      <c r="O601" t="str">
        <f>IF(C601="","",_xlfn.XLOOKUP(C601,'[1]Comercial Clientes 2024'!$C$2:$C$347,'[1]Comercial Clientes 2024'!$M$2:$M$347))</f>
        <v/>
      </c>
      <c r="P601" t="str">
        <f>IF(C601="","",_xlfn.XLOOKUP(C601,'[1]Comercial Clientes 2024'!$C$2:$C$347,'[1]Comercial Clientes 2024'!$L$2:$L$347))</f>
        <v/>
      </c>
      <c r="Q601" t="b">
        <f t="shared" si="36"/>
        <v>0</v>
      </c>
      <c r="R601" t="b">
        <f t="shared" si="37"/>
        <v>1</v>
      </c>
      <c r="S601" t="str">
        <f t="shared" si="38"/>
        <v>⊕</v>
      </c>
      <c r="T601" t="str">
        <f t="shared" si="39"/>
        <v>⊕</v>
      </c>
    </row>
    <row r="602" spans="1:20" hidden="1" x14ac:dyDescent="0.25">
      <c r="A602" t="s">
        <v>1259</v>
      </c>
      <c r="B602" t="s">
        <v>2701</v>
      </c>
      <c r="D602" t="s">
        <v>2702</v>
      </c>
      <c r="G602" t="s">
        <v>2703</v>
      </c>
      <c r="H602" t="s">
        <v>20</v>
      </c>
      <c r="I602" t="s">
        <v>21</v>
      </c>
      <c r="K602" t="s">
        <v>23</v>
      </c>
      <c r="L602" t="s">
        <v>24</v>
      </c>
      <c r="M602">
        <v>4</v>
      </c>
      <c r="N602" t="s">
        <v>2704</v>
      </c>
      <c r="O602" t="str">
        <f>IF(C602="","",_xlfn.XLOOKUP(C602,'[1]Comercial Clientes 2024'!$C$2:$C$347,'[1]Comercial Clientes 2024'!$M$2:$M$347))</f>
        <v/>
      </c>
      <c r="P602" t="str">
        <f>IF(C602="","",_xlfn.XLOOKUP(C602,'[1]Comercial Clientes 2024'!$C$2:$C$347,'[1]Comercial Clientes 2024'!$L$2:$L$347))</f>
        <v/>
      </c>
      <c r="Q602" t="b">
        <f t="shared" si="36"/>
        <v>0</v>
      </c>
      <c r="R602" t="b">
        <f t="shared" si="37"/>
        <v>1</v>
      </c>
      <c r="S602" t="str">
        <f t="shared" si="38"/>
        <v>⊕</v>
      </c>
      <c r="T602" t="str">
        <f t="shared" si="39"/>
        <v>⊕</v>
      </c>
    </row>
    <row r="603" spans="1:20" hidden="1" x14ac:dyDescent="0.25">
      <c r="A603" t="s">
        <v>1259</v>
      </c>
      <c r="B603" t="s">
        <v>2705</v>
      </c>
      <c r="D603" t="s">
        <v>2706</v>
      </c>
      <c r="G603" t="s">
        <v>2707</v>
      </c>
      <c r="H603" t="s">
        <v>20</v>
      </c>
      <c r="I603" t="s">
        <v>21</v>
      </c>
      <c r="K603" t="s">
        <v>23</v>
      </c>
      <c r="L603" t="s">
        <v>24</v>
      </c>
      <c r="M603">
        <v>4</v>
      </c>
      <c r="N603" t="s">
        <v>2708</v>
      </c>
      <c r="O603" t="str">
        <f>IF(C603="","",_xlfn.XLOOKUP(C603,'[1]Comercial Clientes 2024'!$C$2:$C$347,'[1]Comercial Clientes 2024'!$M$2:$M$347))</f>
        <v/>
      </c>
      <c r="P603" t="str">
        <f>IF(C603="","",_xlfn.XLOOKUP(C603,'[1]Comercial Clientes 2024'!$C$2:$C$347,'[1]Comercial Clientes 2024'!$L$2:$L$347))</f>
        <v/>
      </c>
      <c r="Q603" t="b">
        <f t="shared" si="36"/>
        <v>0</v>
      </c>
      <c r="R603" t="b">
        <f t="shared" si="37"/>
        <v>1</v>
      </c>
      <c r="S603" t="str">
        <f t="shared" si="38"/>
        <v>⊕</v>
      </c>
      <c r="T603" t="str">
        <f t="shared" si="39"/>
        <v>⊕</v>
      </c>
    </row>
    <row r="604" spans="1:20" hidden="1" x14ac:dyDescent="0.25">
      <c r="A604" t="s">
        <v>1259</v>
      </c>
      <c r="B604" t="s">
        <v>2709</v>
      </c>
      <c r="D604" t="s">
        <v>2710</v>
      </c>
      <c r="G604" t="s">
        <v>2711</v>
      </c>
      <c r="H604" t="s">
        <v>20</v>
      </c>
      <c r="I604" t="s">
        <v>21</v>
      </c>
      <c r="K604" t="s">
        <v>23</v>
      </c>
      <c r="L604" t="s">
        <v>24</v>
      </c>
      <c r="M604">
        <v>4</v>
      </c>
      <c r="N604" t="s">
        <v>2712</v>
      </c>
      <c r="O604" t="str">
        <f>IF(C604="","",_xlfn.XLOOKUP(C604,'[1]Comercial Clientes 2024'!$C$2:$C$347,'[1]Comercial Clientes 2024'!$M$2:$M$347))</f>
        <v/>
      </c>
      <c r="P604" t="str">
        <f>IF(C604="","",_xlfn.XLOOKUP(C604,'[1]Comercial Clientes 2024'!$C$2:$C$347,'[1]Comercial Clientes 2024'!$L$2:$L$347))</f>
        <v/>
      </c>
      <c r="Q604" t="b">
        <f t="shared" si="36"/>
        <v>0</v>
      </c>
      <c r="R604" t="b">
        <f t="shared" si="37"/>
        <v>1</v>
      </c>
      <c r="S604" t="str">
        <f t="shared" si="38"/>
        <v>⊕</v>
      </c>
      <c r="T604" t="str">
        <f t="shared" si="39"/>
        <v>⊕</v>
      </c>
    </row>
    <row r="605" spans="1:20" hidden="1" x14ac:dyDescent="0.25">
      <c r="A605" t="s">
        <v>1259</v>
      </c>
      <c r="B605" t="s">
        <v>2713</v>
      </c>
      <c r="D605" t="s">
        <v>2714</v>
      </c>
      <c r="G605" t="s">
        <v>2715</v>
      </c>
      <c r="H605" t="s">
        <v>20</v>
      </c>
      <c r="I605" t="s">
        <v>21</v>
      </c>
      <c r="K605" t="s">
        <v>23</v>
      </c>
      <c r="L605" t="s">
        <v>24</v>
      </c>
      <c r="M605">
        <v>4</v>
      </c>
      <c r="N605" t="s">
        <v>2716</v>
      </c>
      <c r="O605" t="str">
        <f>IF(C605="","",_xlfn.XLOOKUP(C605,'[1]Comercial Clientes 2024'!$C$2:$C$347,'[1]Comercial Clientes 2024'!$M$2:$M$347))</f>
        <v/>
      </c>
      <c r="P605" t="str">
        <f>IF(C605="","",_xlfn.XLOOKUP(C605,'[1]Comercial Clientes 2024'!$C$2:$C$347,'[1]Comercial Clientes 2024'!$L$2:$L$347))</f>
        <v/>
      </c>
      <c r="Q605" t="b">
        <f t="shared" si="36"/>
        <v>0</v>
      </c>
      <c r="R605" t="b">
        <f t="shared" si="37"/>
        <v>1</v>
      </c>
      <c r="S605" t="str">
        <f t="shared" si="38"/>
        <v>⊕</v>
      </c>
      <c r="T605" t="str">
        <f t="shared" si="39"/>
        <v>⊕</v>
      </c>
    </row>
    <row r="606" spans="1:20" hidden="1" x14ac:dyDescent="0.25">
      <c r="A606" t="s">
        <v>1259</v>
      </c>
      <c r="B606" t="s">
        <v>2717</v>
      </c>
      <c r="D606" t="s">
        <v>2718</v>
      </c>
      <c r="G606" t="s">
        <v>2719</v>
      </c>
      <c r="H606" t="s">
        <v>20</v>
      </c>
      <c r="I606" t="s">
        <v>21</v>
      </c>
      <c r="K606" t="s">
        <v>23</v>
      </c>
      <c r="L606" t="s">
        <v>24</v>
      </c>
      <c r="M606">
        <v>4</v>
      </c>
      <c r="N606" t="s">
        <v>2720</v>
      </c>
      <c r="O606" t="str">
        <f>IF(C606="","",_xlfn.XLOOKUP(C606,'[1]Comercial Clientes 2024'!$C$2:$C$347,'[1]Comercial Clientes 2024'!$M$2:$M$347))</f>
        <v/>
      </c>
      <c r="P606" t="str">
        <f>IF(C606="","",_xlfn.XLOOKUP(C606,'[1]Comercial Clientes 2024'!$C$2:$C$347,'[1]Comercial Clientes 2024'!$L$2:$L$347))</f>
        <v/>
      </c>
      <c r="Q606" t="b">
        <f t="shared" si="36"/>
        <v>0</v>
      </c>
      <c r="R606" t="b">
        <f t="shared" si="37"/>
        <v>1</v>
      </c>
      <c r="S606" t="str">
        <f t="shared" si="38"/>
        <v>⊕</v>
      </c>
      <c r="T606" t="str">
        <f t="shared" si="39"/>
        <v>⊕</v>
      </c>
    </row>
    <row r="607" spans="1:20" hidden="1" x14ac:dyDescent="0.25">
      <c r="A607" t="s">
        <v>1259</v>
      </c>
      <c r="B607" t="s">
        <v>2721</v>
      </c>
      <c r="D607" t="s">
        <v>2722</v>
      </c>
      <c r="G607" t="s">
        <v>2723</v>
      </c>
      <c r="H607" t="s">
        <v>20</v>
      </c>
      <c r="I607" t="s">
        <v>21</v>
      </c>
      <c r="K607" t="s">
        <v>23</v>
      </c>
      <c r="L607" t="s">
        <v>24</v>
      </c>
      <c r="M607">
        <v>4</v>
      </c>
      <c r="N607" t="s">
        <v>2724</v>
      </c>
      <c r="O607" t="str">
        <f>IF(C607="","",_xlfn.XLOOKUP(C607,'[1]Comercial Clientes 2024'!$C$2:$C$347,'[1]Comercial Clientes 2024'!$M$2:$M$347))</f>
        <v/>
      </c>
      <c r="P607" t="str">
        <f>IF(C607="","",_xlfn.XLOOKUP(C607,'[1]Comercial Clientes 2024'!$C$2:$C$347,'[1]Comercial Clientes 2024'!$L$2:$L$347))</f>
        <v/>
      </c>
      <c r="Q607" t="b">
        <f t="shared" si="36"/>
        <v>0</v>
      </c>
      <c r="R607" t="b">
        <f t="shared" si="37"/>
        <v>1</v>
      </c>
      <c r="S607" t="str">
        <f t="shared" si="38"/>
        <v>⊕</v>
      </c>
      <c r="T607" t="str">
        <f t="shared" si="39"/>
        <v>⊕</v>
      </c>
    </row>
    <row r="608" spans="1:20" hidden="1" x14ac:dyDescent="0.25">
      <c r="A608" t="s">
        <v>1259</v>
      </c>
      <c r="B608" t="s">
        <v>2725</v>
      </c>
      <c r="D608" t="s">
        <v>2726</v>
      </c>
      <c r="G608" t="s">
        <v>2727</v>
      </c>
      <c r="H608" t="s">
        <v>20</v>
      </c>
      <c r="I608" t="s">
        <v>21</v>
      </c>
      <c r="K608" t="s">
        <v>23</v>
      </c>
      <c r="L608" t="s">
        <v>24</v>
      </c>
      <c r="M608">
        <v>4</v>
      </c>
      <c r="N608" t="s">
        <v>2728</v>
      </c>
      <c r="O608" t="str">
        <f>IF(C608="","",_xlfn.XLOOKUP(C608,'[1]Comercial Clientes 2024'!$C$2:$C$347,'[1]Comercial Clientes 2024'!$M$2:$M$347))</f>
        <v/>
      </c>
      <c r="P608" t="str">
        <f>IF(C608="","",_xlfn.XLOOKUP(C608,'[1]Comercial Clientes 2024'!$C$2:$C$347,'[1]Comercial Clientes 2024'!$L$2:$L$347))</f>
        <v/>
      </c>
      <c r="Q608" t="b">
        <f t="shared" si="36"/>
        <v>0</v>
      </c>
      <c r="R608" t="b">
        <f t="shared" si="37"/>
        <v>1</v>
      </c>
      <c r="S608" t="str">
        <f t="shared" si="38"/>
        <v>⊕</v>
      </c>
      <c r="T608" t="str">
        <f t="shared" si="39"/>
        <v>⊕</v>
      </c>
    </row>
    <row r="609" spans="1:20" hidden="1" x14ac:dyDescent="0.25">
      <c r="A609" t="s">
        <v>1259</v>
      </c>
      <c r="B609" t="s">
        <v>2729</v>
      </c>
      <c r="D609" t="s">
        <v>2730</v>
      </c>
      <c r="G609" t="s">
        <v>2731</v>
      </c>
      <c r="H609" t="s">
        <v>20</v>
      </c>
      <c r="I609" t="s">
        <v>21</v>
      </c>
      <c r="K609" t="s">
        <v>23</v>
      </c>
      <c r="L609" t="s">
        <v>24</v>
      </c>
      <c r="M609">
        <v>4</v>
      </c>
      <c r="N609" t="s">
        <v>2732</v>
      </c>
      <c r="O609" t="str">
        <f>IF(C609="","",_xlfn.XLOOKUP(C609,'[1]Comercial Clientes 2024'!$C$2:$C$347,'[1]Comercial Clientes 2024'!$M$2:$M$347))</f>
        <v/>
      </c>
      <c r="P609" t="str">
        <f>IF(C609="","",_xlfn.XLOOKUP(C609,'[1]Comercial Clientes 2024'!$C$2:$C$347,'[1]Comercial Clientes 2024'!$L$2:$L$347))</f>
        <v/>
      </c>
      <c r="Q609" t="b">
        <f t="shared" si="36"/>
        <v>0</v>
      </c>
      <c r="R609" t="b">
        <f t="shared" si="37"/>
        <v>1</v>
      </c>
      <c r="S609" t="str">
        <f t="shared" si="38"/>
        <v>⊕</v>
      </c>
      <c r="T609" t="str">
        <f t="shared" si="39"/>
        <v>⊕</v>
      </c>
    </row>
    <row r="610" spans="1:20" hidden="1" x14ac:dyDescent="0.25">
      <c r="A610" t="s">
        <v>1259</v>
      </c>
      <c r="B610" t="s">
        <v>2733</v>
      </c>
      <c r="D610" t="s">
        <v>2734</v>
      </c>
      <c r="G610" t="s">
        <v>2735</v>
      </c>
      <c r="H610" t="s">
        <v>20</v>
      </c>
      <c r="I610" t="s">
        <v>21</v>
      </c>
      <c r="K610" t="s">
        <v>23</v>
      </c>
      <c r="L610" t="s">
        <v>24</v>
      </c>
      <c r="M610">
        <v>4</v>
      </c>
      <c r="N610" t="s">
        <v>2736</v>
      </c>
      <c r="O610" t="str">
        <f>IF(C610="","",_xlfn.XLOOKUP(C610,'[1]Comercial Clientes 2024'!$C$2:$C$347,'[1]Comercial Clientes 2024'!$M$2:$M$347))</f>
        <v/>
      </c>
      <c r="P610" t="str">
        <f>IF(C610="","",_xlfn.XLOOKUP(C610,'[1]Comercial Clientes 2024'!$C$2:$C$347,'[1]Comercial Clientes 2024'!$L$2:$L$347))</f>
        <v/>
      </c>
      <c r="Q610" t="b">
        <f t="shared" si="36"/>
        <v>0</v>
      </c>
      <c r="R610" t="b">
        <f t="shared" si="37"/>
        <v>1</v>
      </c>
      <c r="S610" t="str">
        <f t="shared" si="38"/>
        <v>⊕</v>
      </c>
      <c r="T610" t="str">
        <f t="shared" si="39"/>
        <v>⊕</v>
      </c>
    </row>
    <row r="611" spans="1:20" hidden="1" x14ac:dyDescent="0.25">
      <c r="A611" t="s">
        <v>1259</v>
      </c>
      <c r="B611" t="s">
        <v>2737</v>
      </c>
      <c r="D611" t="s">
        <v>2738</v>
      </c>
      <c r="G611" t="s">
        <v>2739</v>
      </c>
      <c r="H611" t="s">
        <v>20</v>
      </c>
      <c r="I611" t="s">
        <v>21</v>
      </c>
      <c r="K611" t="s">
        <v>23</v>
      </c>
      <c r="L611" t="s">
        <v>24</v>
      </c>
      <c r="M611">
        <v>4</v>
      </c>
      <c r="N611" t="s">
        <v>2740</v>
      </c>
      <c r="O611" t="str">
        <f>IF(C611="","",_xlfn.XLOOKUP(C611,'[1]Comercial Clientes 2024'!$C$2:$C$347,'[1]Comercial Clientes 2024'!$M$2:$M$347))</f>
        <v/>
      </c>
      <c r="P611" t="str">
        <f>IF(C611="","",_xlfn.XLOOKUP(C611,'[1]Comercial Clientes 2024'!$C$2:$C$347,'[1]Comercial Clientes 2024'!$L$2:$L$347))</f>
        <v/>
      </c>
      <c r="Q611" t="b">
        <f t="shared" si="36"/>
        <v>0</v>
      </c>
      <c r="R611" t="b">
        <f t="shared" si="37"/>
        <v>1</v>
      </c>
      <c r="S611" t="str">
        <f t="shared" si="38"/>
        <v>⊕</v>
      </c>
      <c r="T611" t="str">
        <f t="shared" si="39"/>
        <v>⊕</v>
      </c>
    </row>
    <row r="612" spans="1:20" hidden="1" x14ac:dyDescent="0.25">
      <c r="A612" t="s">
        <v>1259</v>
      </c>
      <c r="B612" t="s">
        <v>2741</v>
      </c>
      <c r="D612" t="s">
        <v>2742</v>
      </c>
      <c r="G612" t="s">
        <v>2743</v>
      </c>
      <c r="H612" t="s">
        <v>20</v>
      </c>
      <c r="I612" t="s">
        <v>21</v>
      </c>
      <c r="K612" t="s">
        <v>23</v>
      </c>
      <c r="L612" t="s">
        <v>24</v>
      </c>
      <c r="M612">
        <v>4</v>
      </c>
      <c r="N612" t="s">
        <v>2744</v>
      </c>
      <c r="O612" t="str">
        <f>IF(C612="","",_xlfn.XLOOKUP(C612,'[1]Comercial Clientes 2024'!$C$2:$C$347,'[1]Comercial Clientes 2024'!$M$2:$M$347))</f>
        <v/>
      </c>
      <c r="P612" t="str">
        <f>IF(C612="","",_xlfn.XLOOKUP(C612,'[1]Comercial Clientes 2024'!$C$2:$C$347,'[1]Comercial Clientes 2024'!$L$2:$L$347))</f>
        <v/>
      </c>
      <c r="Q612" t="b">
        <f t="shared" si="36"/>
        <v>0</v>
      </c>
      <c r="R612" t="b">
        <f t="shared" si="37"/>
        <v>1</v>
      </c>
      <c r="S612" t="str">
        <f t="shared" si="38"/>
        <v>⊕</v>
      </c>
      <c r="T612" t="str">
        <f t="shared" si="39"/>
        <v>⊕</v>
      </c>
    </row>
    <row r="613" spans="1:20" hidden="1" x14ac:dyDescent="0.25">
      <c r="A613" t="s">
        <v>1259</v>
      </c>
      <c r="B613" t="s">
        <v>2745</v>
      </c>
      <c r="D613" t="s">
        <v>2746</v>
      </c>
      <c r="G613" t="s">
        <v>2747</v>
      </c>
      <c r="H613" t="s">
        <v>20</v>
      </c>
      <c r="I613" t="s">
        <v>21</v>
      </c>
      <c r="K613" t="s">
        <v>23</v>
      </c>
      <c r="L613" t="s">
        <v>24</v>
      </c>
      <c r="M613">
        <v>4</v>
      </c>
      <c r="N613" t="s">
        <v>2748</v>
      </c>
      <c r="O613" t="str">
        <f>IF(C613="","",_xlfn.XLOOKUP(C613,'[1]Comercial Clientes 2024'!$C$2:$C$347,'[1]Comercial Clientes 2024'!$M$2:$M$347))</f>
        <v/>
      </c>
      <c r="P613" t="str">
        <f>IF(C613="","",_xlfn.XLOOKUP(C613,'[1]Comercial Clientes 2024'!$C$2:$C$347,'[1]Comercial Clientes 2024'!$L$2:$L$347))</f>
        <v/>
      </c>
      <c r="Q613" t="b">
        <f t="shared" si="36"/>
        <v>0</v>
      </c>
      <c r="R613" t="b">
        <f t="shared" si="37"/>
        <v>1</v>
      </c>
      <c r="S613" t="str">
        <f t="shared" si="38"/>
        <v>⊕</v>
      </c>
      <c r="T613" t="str">
        <f t="shared" si="39"/>
        <v>⊕</v>
      </c>
    </row>
    <row r="614" spans="1:20" hidden="1" x14ac:dyDescent="0.25">
      <c r="A614" t="s">
        <v>1259</v>
      </c>
      <c r="B614" t="s">
        <v>2749</v>
      </c>
      <c r="D614" t="s">
        <v>2750</v>
      </c>
      <c r="G614" t="s">
        <v>2751</v>
      </c>
      <c r="H614" t="s">
        <v>20</v>
      </c>
      <c r="I614" t="s">
        <v>21</v>
      </c>
      <c r="K614" t="s">
        <v>23</v>
      </c>
      <c r="L614" t="s">
        <v>24</v>
      </c>
      <c r="M614">
        <v>4</v>
      </c>
      <c r="N614" t="s">
        <v>2752</v>
      </c>
      <c r="O614" t="str">
        <f>IF(C614="","",_xlfn.XLOOKUP(C614,'[1]Comercial Clientes 2024'!$C$2:$C$347,'[1]Comercial Clientes 2024'!$M$2:$M$347))</f>
        <v/>
      </c>
      <c r="P614" t="str">
        <f>IF(C614="","",_xlfn.XLOOKUP(C614,'[1]Comercial Clientes 2024'!$C$2:$C$347,'[1]Comercial Clientes 2024'!$L$2:$L$347))</f>
        <v/>
      </c>
      <c r="Q614" t="b">
        <f t="shared" si="36"/>
        <v>0</v>
      </c>
      <c r="R614" t="b">
        <f t="shared" si="37"/>
        <v>1</v>
      </c>
      <c r="S614" t="str">
        <f t="shared" si="38"/>
        <v>⊕</v>
      </c>
      <c r="T614" t="str">
        <f t="shared" si="39"/>
        <v>⊕</v>
      </c>
    </row>
    <row r="615" spans="1:20" hidden="1" x14ac:dyDescent="0.25">
      <c r="A615" t="s">
        <v>1259</v>
      </c>
      <c r="B615" t="s">
        <v>2753</v>
      </c>
      <c r="D615" t="s">
        <v>2754</v>
      </c>
      <c r="G615" t="s">
        <v>2755</v>
      </c>
      <c r="H615" t="s">
        <v>20</v>
      </c>
      <c r="I615" t="s">
        <v>21</v>
      </c>
      <c r="K615" t="s">
        <v>23</v>
      </c>
      <c r="L615" t="s">
        <v>24</v>
      </c>
      <c r="M615">
        <v>4</v>
      </c>
      <c r="N615" t="s">
        <v>2756</v>
      </c>
      <c r="O615" t="str">
        <f>IF(C615="","",_xlfn.XLOOKUP(C615,'[1]Comercial Clientes 2024'!$C$2:$C$347,'[1]Comercial Clientes 2024'!$M$2:$M$347))</f>
        <v/>
      </c>
      <c r="P615" t="str">
        <f>IF(C615="","",_xlfn.XLOOKUP(C615,'[1]Comercial Clientes 2024'!$C$2:$C$347,'[1]Comercial Clientes 2024'!$L$2:$L$347))</f>
        <v/>
      </c>
      <c r="Q615" t="b">
        <f t="shared" si="36"/>
        <v>0</v>
      </c>
      <c r="R615" t="b">
        <f t="shared" si="37"/>
        <v>1</v>
      </c>
      <c r="S615" t="str">
        <f t="shared" si="38"/>
        <v>⊕</v>
      </c>
      <c r="T615" t="str">
        <f t="shared" si="39"/>
        <v>⊕</v>
      </c>
    </row>
    <row r="616" spans="1:20" hidden="1" x14ac:dyDescent="0.25">
      <c r="A616" t="s">
        <v>1259</v>
      </c>
      <c r="B616" t="s">
        <v>2757</v>
      </c>
      <c r="D616" t="s">
        <v>2758</v>
      </c>
      <c r="G616" t="s">
        <v>2759</v>
      </c>
      <c r="H616" t="s">
        <v>20</v>
      </c>
      <c r="I616" t="s">
        <v>21</v>
      </c>
      <c r="K616" t="s">
        <v>23</v>
      </c>
      <c r="L616" t="s">
        <v>24</v>
      </c>
      <c r="M616">
        <v>4</v>
      </c>
      <c r="N616" t="s">
        <v>2760</v>
      </c>
      <c r="O616" t="str">
        <f>IF(C616="","",_xlfn.XLOOKUP(C616,'[1]Comercial Clientes 2024'!$C$2:$C$347,'[1]Comercial Clientes 2024'!$M$2:$M$347))</f>
        <v/>
      </c>
      <c r="P616" t="str">
        <f>IF(C616="","",_xlfn.XLOOKUP(C616,'[1]Comercial Clientes 2024'!$C$2:$C$347,'[1]Comercial Clientes 2024'!$L$2:$L$347))</f>
        <v/>
      </c>
      <c r="Q616" t="b">
        <f t="shared" si="36"/>
        <v>0</v>
      </c>
      <c r="R616" t="b">
        <f t="shared" si="37"/>
        <v>1</v>
      </c>
      <c r="S616" t="str">
        <f t="shared" si="38"/>
        <v>⊕</v>
      </c>
      <c r="T616" t="str">
        <f t="shared" si="39"/>
        <v>⊕</v>
      </c>
    </row>
    <row r="617" spans="1:20" hidden="1" x14ac:dyDescent="0.25">
      <c r="A617" t="s">
        <v>1259</v>
      </c>
      <c r="B617" t="s">
        <v>2761</v>
      </c>
      <c r="D617" t="s">
        <v>2762</v>
      </c>
      <c r="G617" t="s">
        <v>2763</v>
      </c>
      <c r="H617" t="s">
        <v>20</v>
      </c>
      <c r="I617" t="s">
        <v>21</v>
      </c>
      <c r="K617" t="s">
        <v>23</v>
      </c>
      <c r="L617" t="s">
        <v>24</v>
      </c>
      <c r="M617">
        <v>4</v>
      </c>
      <c r="N617" t="s">
        <v>2764</v>
      </c>
      <c r="O617" t="str">
        <f>IF(C617="","",_xlfn.XLOOKUP(C617,'[1]Comercial Clientes 2024'!$C$2:$C$347,'[1]Comercial Clientes 2024'!$M$2:$M$347))</f>
        <v/>
      </c>
      <c r="P617" t="str">
        <f>IF(C617="","",_xlfn.XLOOKUP(C617,'[1]Comercial Clientes 2024'!$C$2:$C$347,'[1]Comercial Clientes 2024'!$L$2:$L$347))</f>
        <v/>
      </c>
      <c r="Q617" t="b">
        <f t="shared" si="36"/>
        <v>0</v>
      </c>
      <c r="R617" t="b">
        <f t="shared" si="37"/>
        <v>1</v>
      </c>
      <c r="S617" t="str">
        <f t="shared" si="38"/>
        <v>⊕</v>
      </c>
      <c r="T617" t="str">
        <f t="shared" si="39"/>
        <v>⊕</v>
      </c>
    </row>
    <row r="618" spans="1:20" hidden="1" x14ac:dyDescent="0.25">
      <c r="A618" t="s">
        <v>1259</v>
      </c>
      <c r="B618" t="s">
        <v>2765</v>
      </c>
      <c r="D618" t="s">
        <v>2766</v>
      </c>
      <c r="G618" t="s">
        <v>2767</v>
      </c>
      <c r="H618" t="s">
        <v>20</v>
      </c>
      <c r="I618" t="s">
        <v>21</v>
      </c>
      <c r="K618" t="s">
        <v>23</v>
      </c>
      <c r="L618" t="s">
        <v>24</v>
      </c>
      <c r="M618">
        <v>4</v>
      </c>
      <c r="N618" t="s">
        <v>2768</v>
      </c>
      <c r="O618" t="str">
        <f>IF(C618="","",_xlfn.XLOOKUP(C618,'[1]Comercial Clientes 2024'!$C$2:$C$347,'[1]Comercial Clientes 2024'!$M$2:$M$347))</f>
        <v/>
      </c>
      <c r="P618" t="str">
        <f>IF(C618="","",_xlfn.XLOOKUP(C618,'[1]Comercial Clientes 2024'!$C$2:$C$347,'[1]Comercial Clientes 2024'!$L$2:$L$347))</f>
        <v/>
      </c>
      <c r="Q618" t="b">
        <f t="shared" si="36"/>
        <v>0</v>
      </c>
      <c r="R618" t="b">
        <f t="shared" si="37"/>
        <v>1</v>
      </c>
      <c r="S618" t="str">
        <f t="shared" si="38"/>
        <v>⊕</v>
      </c>
      <c r="T618" t="str">
        <f t="shared" si="39"/>
        <v>⊕</v>
      </c>
    </row>
    <row r="619" spans="1:20" hidden="1" x14ac:dyDescent="0.25">
      <c r="A619" t="s">
        <v>1259</v>
      </c>
      <c r="B619" t="s">
        <v>2769</v>
      </c>
      <c r="D619" t="s">
        <v>2770</v>
      </c>
      <c r="G619" t="s">
        <v>2735</v>
      </c>
      <c r="H619" t="s">
        <v>20</v>
      </c>
      <c r="I619" t="s">
        <v>21</v>
      </c>
      <c r="K619" t="s">
        <v>23</v>
      </c>
      <c r="L619" t="s">
        <v>24</v>
      </c>
      <c r="M619">
        <v>4</v>
      </c>
      <c r="N619" t="s">
        <v>2771</v>
      </c>
      <c r="O619" t="str">
        <f>IF(C619="","",_xlfn.XLOOKUP(C619,'[1]Comercial Clientes 2024'!$C$2:$C$347,'[1]Comercial Clientes 2024'!$M$2:$M$347))</f>
        <v/>
      </c>
      <c r="P619" t="str">
        <f>IF(C619="","",_xlfn.XLOOKUP(C619,'[1]Comercial Clientes 2024'!$C$2:$C$347,'[1]Comercial Clientes 2024'!$L$2:$L$347))</f>
        <v/>
      </c>
      <c r="Q619" t="b">
        <f t="shared" si="36"/>
        <v>0</v>
      </c>
      <c r="R619" t="b">
        <f t="shared" si="37"/>
        <v>1</v>
      </c>
      <c r="S619" t="str">
        <f t="shared" si="38"/>
        <v>⊕</v>
      </c>
      <c r="T619" t="str">
        <f t="shared" si="39"/>
        <v>⊕</v>
      </c>
    </row>
    <row r="620" spans="1:20" hidden="1" x14ac:dyDescent="0.25">
      <c r="A620" t="s">
        <v>1259</v>
      </c>
      <c r="B620" t="s">
        <v>2772</v>
      </c>
      <c r="D620" t="s">
        <v>2773</v>
      </c>
      <c r="G620" t="s">
        <v>2774</v>
      </c>
      <c r="H620" t="s">
        <v>20</v>
      </c>
      <c r="I620" t="s">
        <v>21</v>
      </c>
      <c r="K620" t="s">
        <v>23</v>
      </c>
      <c r="L620" t="s">
        <v>24</v>
      </c>
      <c r="M620">
        <v>4</v>
      </c>
      <c r="N620" t="s">
        <v>2775</v>
      </c>
      <c r="O620" t="str">
        <f>IF(C620="","",_xlfn.XLOOKUP(C620,'[1]Comercial Clientes 2024'!$C$2:$C$347,'[1]Comercial Clientes 2024'!$M$2:$M$347))</f>
        <v/>
      </c>
      <c r="P620" t="str">
        <f>IF(C620="","",_xlfn.XLOOKUP(C620,'[1]Comercial Clientes 2024'!$C$2:$C$347,'[1]Comercial Clientes 2024'!$L$2:$L$347))</f>
        <v/>
      </c>
      <c r="Q620" t="b">
        <f t="shared" si="36"/>
        <v>0</v>
      </c>
      <c r="R620" t="b">
        <f t="shared" si="37"/>
        <v>1</v>
      </c>
      <c r="S620" t="str">
        <f t="shared" si="38"/>
        <v>⊕</v>
      </c>
      <c r="T620" t="str">
        <f t="shared" si="39"/>
        <v>⊕</v>
      </c>
    </row>
    <row r="621" spans="1:20" hidden="1" x14ac:dyDescent="0.25">
      <c r="A621" t="s">
        <v>1259</v>
      </c>
      <c r="B621" t="s">
        <v>2776</v>
      </c>
      <c r="D621" t="s">
        <v>2777</v>
      </c>
      <c r="G621" t="s">
        <v>2778</v>
      </c>
      <c r="H621" t="s">
        <v>20</v>
      </c>
      <c r="I621" t="s">
        <v>21</v>
      </c>
      <c r="K621" t="s">
        <v>23</v>
      </c>
      <c r="L621" t="s">
        <v>24</v>
      </c>
      <c r="M621">
        <v>4</v>
      </c>
      <c r="N621" t="s">
        <v>2779</v>
      </c>
      <c r="O621" t="str">
        <f>IF(C621="","",_xlfn.XLOOKUP(C621,'[1]Comercial Clientes 2024'!$C$2:$C$347,'[1]Comercial Clientes 2024'!$M$2:$M$347))</f>
        <v/>
      </c>
      <c r="P621" t="str">
        <f>IF(C621="","",_xlfn.XLOOKUP(C621,'[1]Comercial Clientes 2024'!$C$2:$C$347,'[1]Comercial Clientes 2024'!$L$2:$L$347))</f>
        <v/>
      </c>
      <c r="Q621" t="b">
        <f t="shared" si="36"/>
        <v>0</v>
      </c>
      <c r="R621" t="b">
        <f t="shared" si="37"/>
        <v>1</v>
      </c>
      <c r="S621" t="str">
        <f t="shared" si="38"/>
        <v>⊕</v>
      </c>
      <c r="T621" t="str">
        <f t="shared" si="39"/>
        <v>⊕</v>
      </c>
    </row>
    <row r="622" spans="1:20" hidden="1" x14ac:dyDescent="0.25">
      <c r="A622" t="s">
        <v>1259</v>
      </c>
      <c r="B622" t="s">
        <v>2780</v>
      </c>
      <c r="D622" t="s">
        <v>2781</v>
      </c>
      <c r="G622" t="s">
        <v>2782</v>
      </c>
      <c r="H622" t="s">
        <v>20</v>
      </c>
      <c r="I622" t="s">
        <v>21</v>
      </c>
      <c r="K622" t="s">
        <v>23</v>
      </c>
      <c r="L622" t="s">
        <v>24</v>
      </c>
      <c r="M622">
        <v>4</v>
      </c>
      <c r="N622" t="s">
        <v>2783</v>
      </c>
      <c r="O622" t="str">
        <f>IF(C622="","",_xlfn.XLOOKUP(C622,'[1]Comercial Clientes 2024'!$C$2:$C$347,'[1]Comercial Clientes 2024'!$M$2:$M$347))</f>
        <v/>
      </c>
      <c r="P622" t="str">
        <f>IF(C622="","",_xlfn.XLOOKUP(C622,'[1]Comercial Clientes 2024'!$C$2:$C$347,'[1]Comercial Clientes 2024'!$L$2:$L$347))</f>
        <v/>
      </c>
      <c r="Q622" t="b">
        <f t="shared" si="36"/>
        <v>0</v>
      </c>
      <c r="R622" t="b">
        <f t="shared" si="37"/>
        <v>1</v>
      </c>
      <c r="S622" t="str">
        <f t="shared" si="38"/>
        <v>⊕</v>
      </c>
      <c r="T622" t="str">
        <f t="shared" si="39"/>
        <v>⊕</v>
      </c>
    </row>
    <row r="623" spans="1:20" hidden="1" x14ac:dyDescent="0.25">
      <c r="A623" t="s">
        <v>1259</v>
      </c>
      <c r="B623" t="s">
        <v>2784</v>
      </c>
      <c r="D623" t="s">
        <v>2785</v>
      </c>
      <c r="G623" t="s">
        <v>2786</v>
      </c>
      <c r="H623" t="s">
        <v>20</v>
      </c>
      <c r="I623" t="s">
        <v>21</v>
      </c>
      <c r="K623" t="s">
        <v>23</v>
      </c>
      <c r="L623" t="s">
        <v>24</v>
      </c>
      <c r="M623">
        <v>4</v>
      </c>
      <c r="N623" t="s">
        <v>2787</v>
      </c>
      <c r="O623" t="str">
        <f>IF(C623="","",_xlfn.XLOOKUP(C623,'[1]Comercial Clientes 2024'!$C$2:$C$347,'[1]Comercial Clientes 2024'!$M$2:$M$347))</f>
        <v/>
      </c>
      <c r="P623" t="str">
        <f>IF(C623="","",_xlfn.XLOOKUP(C623,'[1]Comercial Clientes 2024'!$C$2:$C$347,'[1]Comercial Clientes 2024'!$L$2:$L$347))</f>
        <v/>
      </c>
      <c r="Q623" t="b">
        <f t="shared" si="36"/>
        <v>0</v>
      </c>
      <c r="R623" t="b">
        <f t="shared" si="37"/>
        <v>1</v>
      </c>
      <c r="S623" t="str">
        <f t="shared" si="38"/>
        <v>⊕</v>
      </c>
      <c r="T623" t="str">
        <f t="shared" si="39"/>
        <v>⊕</v>
      </c>
    </row>
    <row r="624" spans="1:20" hidden="1" x14ac:dyDescent="0.25">
      <c r="A624" t="s">
        <v>1259</v>
      </c>
      <c r="B624" t="s">
        <v>2788</v>
      </c>
      <c r="D624" t="s">
        <v>2789</v>
      </c>
      <c r="G624" t="s">
        <v>2790</v>
      </c>
      <c r="H624" t="s">
        <v>20</v>
      </c>
      <c r="I624" t="s">
        <v>21</v>
      </c>
      <c r="K624" t="s">
        <v>23</v>
      </c>
      <c r="L624" t="s">
        <v>24</v>
      </c>
      <c r="M624">
        <v>4</v>
      </c>
      <c r="N624" t="s">
        <v>2791</v>
      </c>
      <c r="O624" t="str">
        <f>IF(C624="","",_xlfn.XLOOKUP(C624,'[1]Comercial Clientes 2024'!$C$2:$C$347,'[1]Comercial Clientes 2024'!$M$2:$M$347))</f>
        <v/>
      </c>
      <c r="P624" t="str">
        <f>IF(C624="","",_xlfn.XLOOKUP(C624,'[1]Comercial Clientes 2024'!$C$2:$C$347,'[1]Comercial Clientes 2024'!$L$2:$L$347))</f>
        <v/>
      </c>
      <c r="Q624" t="b">
        <f t="shared" si="36"/>
        <v>0</v>
      </c>
      <c r="R624" t="b">
        <f t="shared" si="37"/>
        <v>1</v>
      </c>
      <c r="S624" t="str">
        <f t="shared" si="38"/>
        <v>⊕</v>
      </c>
      <c r="T624" t="str">
        <f t="shared" si="39"/>
        <v>⊕</v>
      </c>
    </row>
    <row r="625" spans="1:20" hidden="1" x14ac:dyDescent="0.25">
      <c r="A625" t="s">
        <v>1259</v>
      </c>
      <c r="B625" t="s">
        <v>2792</v>
      </c>
      <c r="D625" t="s">
        <v>2793</v>
      </c>
      <c r="G625" t="s">
        <v>2794</v>
      </c>
      <c r="H625" t="s">
        <v>20</v>
      </c>
      <c r="I625" t="s">
        <v>21</v>
      </c>
      <c r="K625" t="s">
        <v>23</v>
      </c>
      <c r="L625" t="s">
        <v>24</v>
      </c>
      <c r="M625">
        <v>4</v>
      </c>
      <c r="N625" t="s">
        <v>2795</v>
      </c>
      <c r="O625" t="str">
        <f>IF(C625="","",_xlfn.XLOOKUP(C625,'[1]Comercial Clientes 2024'!$C$2:$C$347,'[1]Comercial Clientes 2024'!$M$2:$M$347))</f>
        <v/>
      </c>
      <c r="P625" t="str">
        <f>IF(C625="","",_xlfn.XLOOKUP(C625,'[1]Comercial Clientes 2024'!$C$2:$C$347,'[1]Comercial Clientes 2024'!$L$2:$L$347))</f>
        <v/>
      </c>
      <c r="Q625" t="b">
        <f t="shared" si="36"/>
        <v>0</v>
      </c>
      <c r="R625" t="b">
        <f t="shared" si="37"/>
        <v>1</v>
      </c>
      <c r="S625" t="str">
        <f t="shared" si="38"/>
        <v>⊕</v>
      </c>
      <c r="T625" t="str">
        <f t="shared" si="39"/>
        <v>⊕</v>
      </c>
    </row>
    <row r="626" spans="1:20" hidden="1" x14ac:dyDescent="0.25">
      <c r="A626" t="s">
        <v>1259</v>
      </c>
      <c r="B626" t="s">
        <v>2796</v>
      </c>
      <c r="D626" t="s">
        <v>2797</v>
      </c>
      <c r="G626" t="s">
        <v>126</v>
      </c>
      <c r="H626" t="s">
        <v>20</v>
      </c>
      <c r="I626" t="s">
        <v>21</v>
      </c>
      <c r="K626" t="s">
        <v>23</v>
      </c>
      <c r="L626" t="s">
        <v>24</v>
      </c>
      <c r="M626">
        <v>4</v>
      </c>
      <c r="N626" t="s">
        <v>2798</v>
      </c>
      <c r="O626" t="str">
        <f>IF(C626="","",_xlfn.XLOOKUP(C626,'[1]Comercial Clientes 2024'!$C$2:$C$347,'[1]Comercial Clientes 2024'!$M$2:$M$347))</f>
        <v/>
      </c>
      <c r="P626" t="str">
        <f>IF(C626="","",_xlfn.XLOOKUP(C626,'[1]Comercial Clientes 2024'!$C$2:$C$347,'[1]Comercial Clientes 2024'!$L$2:$L$347))</f>
        <v/>
      </c>
      <c r="Q626" t="b">
        <f t="shared" si="36"/>
        <v>0</v>
      </c>
      <c r="R626" t="b">
        <f t="shared" si="37"/>
        <v>1</v>
      </c>
      <c r="S626" t="str">
        <f t="shared" si="38"/>
        <v>⊕</v>
      </c>
      <c r="T626" t="str">
        <f t="shared" si="39"/>
        <v>⊕</v>
      </c>
    </row>
    <row r="627" spans="1:20" hidden="1" x14ac:dyDescent="0.25">
      <c r="A627" t="s">
        <v>1259</v>
      </c>
      <c r="B627" t="s">
        <v>2799</v>
      </c>
      <c r="D627" t="s">
        <v>2800</v>
      </c>
      <c r="G627" t="s">
        <v>2801</v>
      </c>
      <c r="H627" t="s">
        <v>20</v>
      </c>
      <c r="I627" t="s">
        <v>21</v>
      </c>
      <c r="K627" t="s">
        <v>23</v>
      </c>
      <c r="L627" t="s">
        <v>24</v>
      </c>
      <c r="M627">
        <v>4</v>
      </c>
      <c r="N627" t="s">
        <v>2802</v>
      </c>
      <c r="O627" t="str">
        <f>IF(C627="","",_xlfn.XLOOKUP(C627,'[1]Comercial Clientes 2024'!$C$2:$C$347,'[1]Comercial Clientes 2024'!$M$2:$M$347))</f>
        <v/>
      </c>
      <c r="P627" t="str">
        <f>IF(C627="","",_xlfn.XLOOKUP(C627,'[1]Comercial Clientes 2024'!$C$2:$C$347,'[1]Comercial Clientes 2024'!$L$2:$L$347))</f>
        <v/>
      </c>
      <c r="Q627" t="b">
        <f t="shared" si="36"/>
        <v>0</v>
      </c>
      <c r="R627" t="b">
        <f t="shared" si="37"/>
        <v>1</v>
      </c>
      <c r="S627" t="str">
        <f t="shared" si="38"/>
        <v>⊕</v>
      </c>
      <c r="T627" t="str">
        <f t="shared" si="39"/>
        <v>⊕</v>
      </c>
    </row>
    <row r="628" spans="1:20" hidden="1" x14ac:dyDescent="0.25">
      <c r="A628" t="s">
        <v>1259</v>
      </c>
      <c r="B628" t="s">
        <v>2803</v>
      </c>
      <c r="D628" t="s">
        <v>2804</v>
      </c>
      <c r="G628" t="s">
        <v>2805</v>
      </c>
      <c r="H628" t="s">
        <v>20</v>
      </c>
      <c r="I628" t="s">
        <v>21</v>
      </c>
      <c r="K628" t="s">
        <v>23</v>
      </c>
      <c r="L628" t="s">
        <v>24</v>
      </c>
      <c r="M628">
        <v>4</v>
      </c>
      <c r="N628" t="s">
        <v>2806</v>
      </c>
      <c r="O628" t="str">
        <f>IF(C628="","",_xlfn.XLOOKUP(C628,'[1]Comercial Clientes 2024'!$C$2:$C$347,'[1]Comercial Clientes 2024'!$M$2:$M$347))</f>
        <v/>
      </c>
      <c r="P628" t="str">
        <f>IF(C628="","",_xlfn.XLOOKUP(C628,'[1]Comercial Clientes 2024'!$C$2:$C$347,'[1]Comercial Clientes 2024'!$L$2:$L$347))</f>
        <v/>
      </c>
      <c r="Q628" t="b">
        <f t="shared" si="36"/>
        <v>0</v>
      </c>
      <c r="R628" t="b">
        <f t="shared" si="37"/>
        <v>1</v>
      </c>
      <c r="S628" t="str">
        <f t="shared" si="38"/>
        <v>⊕</v>
      </c>
      <c r="T628" t="str">
        <f t="shared" si="39"/>
        <v>⊕</v>
      </c>
    </row>
    <row r="629" spans="1:20" hidden="1" x14ac:dyDescent="0.25">
      <c r="A629" t="s">
        <v>1259</v>
      </c>
      <c r="B629" t="s">
        <v>2807</v>
      </c>
      <c r="D629" t="s">
        <v>2808</v>
      </c>
      <c r="G629" t="s">
        <v>2809</v>
      </c>
      <c r="H629" t="s">
        <v>20</v>
      </c>
      <c r="I629" t="s">
        <v>21</v>
      </c>
      <c r="K629" t="s">
        <v>23</v>
      </c>
      <c r="L629" t="s">
        <v>24</v>
      </c>
      <c r="M629">
        <v>4</v>
      </c>
      <c r="N629" t="s">
        <v>2810</v>
      </c>
      <c r="O629" t="str">
        <f>IF(C629="","",_xlfn.XLOOKUP(C629,'[1]Comercial Clientes 2024'!$C$2:$C$347,'[1]Comercial Clientes 2024'!$M$2:$M$347))</f>
        <v/>
      </c>
      <c r="P629" t="str">
        <f>IF(C629="","",_xlfn.XLOOKUP(C629,'[1]Comercial Clientes 2024'!$C$2:$C$347,'[1]Comercial Clientes 2024'!$L$2:$L$347))</f>
        <v/>
      </c>
      <c r="Q629" t="b">
        <f t="shared" si="36"/>
        <v>0</v>
      </c>
      <c r="R629" t="b">
        <f t="shared" si="37"/>
        <v>1</v>
      </c>
      <c r="S629" t="str">
        <f t="shared" si="38"/>
        <v>⊕</v>
      </c>
      <c r="T629" t="str">
        <f t="shared" si="39"/>
        <v>⊕</v>
      </c>
    </row>
    <row r="630" spans="1:20" hidden="1" x14ac:dyDescent="0.25">
      <c r="A630" t="s">
        <v>1259</v>
      </c>
      <c r="B630" t="s">
        <v>2811</v>
      </c>
      <c r="D630" t="s">
        <v>2812</v>
      </c>
      <c r="G630" t="s">
        <v>2813</v>
      </c>
      <c r="H630" t="s">
        <v>20</v>
      </c>
      <c r="I630" t="s">
        <v>21</v>
      </c>
      <c r="K630" t="s">
        <v>23</v>
      </c>
      <c r="L630" t="s">
        <v>24</v>
      </c>
      <c r="M630">
        <v>4</v>
      </c>
      <c r="N630" t="s">
        <v>2814</v>
      </c>
      <c r="O630" t="str">
        <f>IF(C630="","",_xlfn.XLOOKUP(C630,'[1]Comercial Clientes 2024'!$C$2:$C$347,'[1]Comercial Clientes 2024'!$M$2:$M$347))</f>
        <v/>
      </c>
      <c r="P630" t="str">
        <f>IF(C630="","",_xlfn.XLOOKUP(C630,'[1]Comercial Clientes 2024'!$C$2:$C$347,'[1]Comercial Clientes 2024'!$L$2:$L$347))</f>
        <v/>
      </c>
      <c r="Q630" t="b">
        <f t="shared" si="36"/>
        <v>0</v>
      </c>
      <c r="R630" t="b">
        <f t="shared" si="37"/>
        <v>1</v>
      </c>
      <c r="S630" t="str">
        <f t="shared" si="38"/>
        <v>⊕</v>
      </c>
      <c r="T630" t="str">
        <f t="shared" si="39"/>
        <v>⊕</v>
      </c>
    </row>
    <row r="631" spans="1:20" hidden="1" x14ac:dyDescent="0.25">
      <c r="A631" t="s">
        <v>1259</v>
      </c>
      <c r="B631" t="s">
        <v>2815</v>
      </c>
      <c r="D631" t="s">
        <v>2816</v>
      </c>
      <c r="G631" t="s">
        <v>2817</v>
      </c>
      <c r="H631" t="s">
        <v>20</v>
      </c>
      <c r="I631" t="s">
        <v>21</v>
      </c>
      <c r="K631" t="s">
        <v>23</v>
      </c>
      <c r="L631" t="s">
        <v>24</v>
      </c>
      <c r="M631">
        <v>4</v>
      </c>
      <c r="N631" t="s">
        <v>2818</v>
      </c>
      <c r="O631" t="str">
        <f>IF(C631="","",_xlfn.XLOOKUP(C631,'[1]Comercial Clientes 2024'!$C$2:$C$347,'[1]Comercial Clientes 2024'!$M$2:$M$347))</f>
        <v/>
      </c>
      <c r="P631" t="str">
        <f>IF(C631="","",_xlfn.XLOOKUP(C631,'[1]Comercial Clientes 2024'!$C$2:$C$347,'[1]Comercial Clientes 2024'!$L$2:$L$347))</f>
        <v/>
      </c>
      <c r="Q631" t="b">
        <f t="shared" si="36"/>
        <v>0</v>
      </c>
      <c r="R631" t="b">
        <f t="shared" si="37"/>
        <v>1</v>
      </c>
      <c r="S631" t="str">
        <f t="shared" si="38"/>
        <v>⊕</v>
      </c>
      <c r="T631" t="str">
        <f t="shared" si="39"/>
        <v>⊕</v>
      </c>
    </row>
    <row r="632" spans="1:20" hidden="1" x14ac:dyDescent="0.25">
      <c r="A632" t="s">
        <v>1259</v>
      </c>
      <c r="B632" t="s">
        <v>2819</v>
      </c>
      <c r="D632" t="s">
        <v>996</v>
      </c>
      <c r="G632" t="s">
        <v>2820</v>
      </c>
      <c r="H632" t="s">
        <v>20</v>
      </c>
      <c r="I632" t="s">
        <v>21</v>
      </c>
      <c r="K632" t="s">
        <v>23</v>
      </c>
      <c r="L632" t="s">
        <v>24</v>
      </c>
      <c r="M632">
        <v>4</v>
      </c>
      <c r="N632" t="s">
        <v>2821</v>
      </c>
      <c r="O632" t="str">
        <f>IF(C632="","",_xlfn.XLOOKUP(C632,'[1]Comercial Clientes 2024'!$C$2:$C$347,'[1]Comercial Clientes 2024'!$M$2:$M$347))</f>
        <v/>
      </c>
      <c r="P632" t="str">
        <f>IF(C632="","",_xlfn.XLOOKUP(C632,'[1]Comercial Clientes 2024'!$C$2:$C$347,'[1]Comercial Clientes 2024'!$L$2:$L$347))</f>
        <v/>
      </c>
      <c r="Q632" t="b">
        <f t="shared" si="36"/>
        <v>0</v>
      </c>
      <c r="R632" t="b">
        <f t="shared" si="37"/>
        <v>1</v>
      </c>
      <c r="S632" t="str">
        <f t="shared" si="38"/>
        <v>⊕</v>
      </c>
      <c r="T632" t="str">
        <f t="shared" si="39"/>
        <v>⊕</v>
      </c>
    </row>
    <row r="633" spans="1:20" hidden="1" x14ac:dyDescent="0.25">
      <c r="A633" t="s">
        <v>1259</v>
      </c>
      <c r="B633" t="s">
        <v>2822</v>
      </c>
      <c r="D633" t="s">
        <v>2823</v>
      </c>
      <c r="G633" t="s">
        <v>2824</v>
      </c>
      <c r="H633" t="s">
        <v>20</v>
      </c>
      <c r="I633" t="s">
        <v>21</v>
      </c>
      <c r="K633" t="s">
        <v>23</v>
      </c>
      <c r="L633" t="s">
        <v>24</v>
      </c>
      <c r="M633">
        <v>4</v>
      </c>
      <c r="N633" t="s">
        <v>2825</v>
      </c>
      <c r="O633" t="str">
        <f>IF(C633="","",_xlfn.XLOOKUP(C633,'[1]Comercial Clientes 2024'!$C$2:$C$347,'[1]Comercial Clientes 2024'!$M$2:$M$347))</f>
        <v/>
      </c>
      <c r="P633" t="str">
        <f>IF(C633="","",_xlfn.XLOOKUP(C633,'[1]Comercial Clientes 2024'!$C$2:$C$347,'[1]Comercial Clientes 2024'!$L$2:$L$347))</f>
        <v/>
      </c>
      <c r="Q633" t="b">
        <f t="shared" si="36"/>
        <v>0</v>
      </c>
      <c r="R633" t="b">
        <f t="shared" si="37"/>
        <v>1</v>
      </c>
      <c r="S633" t="str">
        <f t="shared" si="38"/>
        <v>⊕</v>
      </c>
      <c r="T633" t="str">
        <f t="shared" si="39"/>
        <v>⊕</v>
      </c>
    </row>
    <row r="634" spans="1:20" hidden="1" x14ac:dyDescent="0.25">
      <c r="A634" t="s">
        <v>1259</v>
      </c>
      <c r="B634" t="s">
        <v>2826</v>
      </c>
      <c r="D634" t="s">
        <v>2827</v>
      </c>
      <c r="G634" t="s">
        <v>2828</v>
      </c>
      <c r="H634" t="s">
        <v>20</v>
      </c>
      <c r="I634" t="s">
        <v>21</v>
      </c>
      <c r="K634" t="s">
        <v>23</v>
      </c>
      <c r="L634" t="s">
        <v>24</v>
      </c>
      <c r="M634">
        <v>4</v>
      </c>
      <c r="N634" t="s">
        <v>2829</v>
      </c>
      <c r="O634" t="str">
        <f>IF(C634="","",_xlfn.XLOOKUP(C634,'[1]Comercial Clientes 2024'!$C$2:$C$347,'[1]Comercial Clientes 2024'!$M$2:$M$347))</f>
        <v/>
      </c>
      <c r="P634" t="str">
        <f>IF(C634="","",_xlfn.XLOOKUP(C634,'[1]Comercial Clientes 2024'!$C$2:$C$347,'[1]Comercial Clientes 2024'!$L$2:$L$347))</f>
        <v/>
      </c>
      <c r="Q634" t="b">
        <f t="shared" si="36"/>
        <v>0</v>
      </c>
      <c r="R634" t="b">
        <f t="shared" si="37"/>
        <v>1</v>
      </c>
      <c r="S634" t="str">
        <f t="shared" si="38"/>
        <v>⊕</v>
      </c>
      <c r="T634" t="str">
        <f t="shared" si="39"/>
        <v>⊕</v>
      </c>
    </row>
    <row r="635" spans="1:20" hidden="1" x14ac:dyDescent="0.25">
      <c r="A635" t="s">
        <v>1259</v>
      </c>
      <c r="B635" t="s">
        <v>2830</v>
      </c>
      <c r="D635" t="s">
        <v>2831</v>
      </c>
      <c r="G635" t="s">
        <v>2832</v>
      </c>
      <c r="H635" t="s">
        <v>20</v>
      </c>
      <c r="I635" t="s">
        <v>21</v>
      </c>
      <c r="K635" t="s">
        <v>23</v>
      </c>
      <c r="L635" t="s">
        <v>24</v>
      </c>
      <c r="M635">
        <v>4</v>
      </c>
      <c r="N635" t="s">
        <v>2833</v>
      </c>
      <c r="O635" t="str">
        <f>IF(C635="","",_xlfn.XLOOKUP(C635,'[1]Comercial Clientes 2024'!$C$2:$C$347,'[1]Comercial Clientes 2024'!$M$2:$M$347))</f>
        <v/>
      </c>
      <c r="P635" t="str">
        <f>IF(C635="","",_xlfn.XLOOKUP(C635,'[1]Comercial Clientes 2024'!$C$2:$C$347,'[1]Comercial Clientes 2024'!$L$2:$L$347))</f>
        <v/>
      </c>
      <c r="Q635" t="b">
        <f t="shared" si="36"/>
        <v>0</v>
      </c>
      <c r="R635" t="b">
        <f t="shared" si="37"/>
        <v>1</v>
      </c>
      <c r="S635" t="str">
        <f t="shared" si="38"/>
        <v>⊕</v>
      </c>
      <c r="T635" t="str">
        <f t="shared" si="39"/>
        <v>⊕</v>
      </c>
    </row>
    <row r="636" spans="1:20" hidden="1" x14ac:dyDescent="0.25">
      <c r="A636" t="s">
        <v>1259</v>
      </c>
      <c r="B636" t="s">
        <v>2834</v>
      </c>
      <c r="D636" t="s">
        <v>2835</v>
      </c>
      <c r="G636" t="s">
        <v>2836</v>
      </c>
      <c r="H636" t="s">
        <v>20</v>
      </c>
      <c r="I636" t="s">
        <v>21</v>
      </c>
      <c r="K636" t="s">
        <v>23</v>
      </c>
      <c r="L636" t="s">
        <v>24</v>
      </c>
      <c r="M636">
        <v>4</v>
      </c>
      <c r="N636" t="s">
        <v>2837</v>
      </c>
      <c r="O636" t="str">
        <f>IF(C636="","",_xlfn.XLOOKUP(C636,'[1]Comercial Clientes 2024'!$C$2:$C$347,'[1]Comercial Clientes 2024'!$M$2:$M$347))</f>
        <v/>
      </c>
      <c r="P636" t="str">
        <f>IF(C636="","",_xlfn.XLOOKUP(C636,'[1]Comercial Clientes 2024'!$C$2:$C$347,'[1]Comercial Clientes 2024'!$L$2:$L$347))</f>
        <v/>
      </c>
      <c r="Q636" t="b">
        <f t="shared" si="36"/>
        <v>0</v>
      </c>
      <c r="R636" t="b">
        <f t="shared" si="37"/>
        <v>1</v>
      </c>
      <c r="S636" t="str">
        <f t="shared" si="38"/>
        <v>⊕</v>
      </c>
      <c r="T636" t="str">
        <f t="shared" si="39"/>
        <v>⊕</v>
      </c>
    </row>
    <row r="637" spans="1:20" hidden="1" x14ac:dyDescent="0.25">
      <c r="A637" t="s">
        <v>1259</v>
      </c>
      <c r="B637" t="s">
        <v>2838</v>
      </c>
      <c r="D637" t="s">
        <v>2839</v>
      </c>
      <c r="G637" t="s">
        <v>2840</v>
      </c>
      <c r="H637" t="s">
        <v>20</v>
      </c>
      <c r="I637" t="s">
        <v>21</v>
      </c>
      <c r="K637" t="s">
        <v>23</v>
      </c>
      <c r="L637" t="s">
        <v>24</v>
      </c>
      <c r="M637">
        <v>4</v>
      </c>
      <c r="N637" t="s">
        <v>2841</v>
      </c>
      <c r="O637" t="str">
        <f>IF(C637="","",_xlfn.XLOOKUP(C637,'[1]Comercial Clientes 2024'!$C$2:$C$347,'[1]Comercial Clientes 2024'!$M$2:$M$347))</f>
        <v/>
      </c>
      <c r="P637" t="str">
        <f>IF(C637="","",_xlfn.XLOOKUP(C637,'[1]Comercial Clientes 2024'!$C$2:$C$347,'[1]Comercial Clientes 2024'!$L$2:$L$347))</f>
        <v/>
      </c>
      <c r="Q637" t="b">
        <f t="shared" si="36"/>
        <v>0</v>
      </c>
      <c r="R637" t="b">
        <f t="shared" si="37"/>
        <v>1</v>
      </c>
      <c r="S637" t="str">
        <f t="shared" si="38"/>
        <v>⊕</v>
      </c>
      <c r="T637" t="str">
        <f t="shared" si="39"/>
        <v>⊕</v>
      </c>
    </row>
    <row r="638" spans="1:20" hidden="1" x14ac:dyDescent="0.25">
      <c r="A638" t="s">
        <v>1259</v>
      </c>
      <c r="B638" t="s">
        <v>2842</v>
      </c>
      <c r="D638" t="s">
        <v>2843</v>
      </c>
      <c r="G638" t="s">
        <v>2844</v>
      </c>
      <c r="H638" t="s">
        <v>20</v>
      </c>
      <c r="I638" t="s">
        <v>21</v>
      </c>
      <c r="K638" t="s">
        <v>23</v>
      </c>
      <c r="L638" t="s">
        <v>24</v>
      </c>
      <c r="M638">
        <v>4</v>
      </c>
      <c r="N638" t="s">
        <v>2845</v>
      </c>
      <c r="O638" t="str">
        <f>IF(C638="","",_xlfn.XLOOKUP(C638,'[1]Comercial Clientes 2024'!$C$2:$C$347,'[1]Comercial Clientes 2024'!$M$2:$M$347))</f>
        <v/>
      </c>
      <c r="P638" t="str">
        <f>IF(C638="","",_xlfn.XLOOKUP(C638,'[1]Comercial Clientes 2024'!$C$2:$C$347,'[1]Comercial Clientes 2024'!$L$2:$L$347))</f>
        <v/>
      </c>
      <c r="Q638" t="b">
        <f t="shared" si="36"/>
        <v>0</v>
      </c>
      <c r="R638" t="b">
        <f t="shared" si="37"/>
        <v>1</v>
      </c>
      <c r="S638" t="str">
        <f t="shared" si="38"/>
        <v>⊕</v>
      </c>
      <c r="T638" t="str">
        <f t="shared" si="39"/>
        <v>⊕</v>
      </c>
    </row>
    <row r="639" spans="1:20" hidden="1" x14ac:dyDescent="0.25">
      <c r="A639" t="s">
        <v>1259</v>
      </c>
      <c r="B639" t="s">
        <v>2846</v>
      </c>
      <c r="D639" t="s">
        <v>2847</v>
      </c>
      <c r="G639" t="s">
        <v>2848</v>
      </c>
      <c r="H639" t="s">
        <v>20</v>
      </c>
      <c r="I639" t="s">
        <v>21</v>
      </c>
      <c r="K639" t="s">
        <v>23</v>
      </c>
      <c r="L639" t="s">
        <v>24</v>
      </c>
      <c r="M639">
        <v>4</v>
      </c>
      <c r="N639" t="s">
        <v>2849</v>
      </c>
      <c r="O639" t="str">
        <f>IF(C639="","",_xlfn.XLOOKUP(C639,'[1]Comercial Clientes 2024'!$C$2:$C$347,'[1]Comercial Clientes 2024'!$M$2:$M$347))</f>
        <v/>
      </c>
      <c r="P639" t="str">
        <f>IF(C639="","",_xlfn.XLOOKUP(C639,'[1]Comercial Clientes 2024'!$C$2:$C$347,'[1]Comercial Clientes 2024'!$L$2:$L$347))</f>
        <v/>
      </c>
      <c r="Q639" t="b">
        <f t="shared" si="36"/>
        <v>0</v>
      </c>
      <c r="R639" t="b">
        <f t="shared" si="37"/>
        <v>1</v>
      </c>
      <c r="S639" t="str">
        <f t="shared" si="38"/>
        <v>⊕</v>
      </c>
      <c r="T639" t="str">
        <f t="shared" si="39"/>
        <v>⊕</v>
      </c>
    </row>
    <row r="640" spans="1:20" hidden="1" x14ac:dyDescent="0.25">
      <c r="A640" t="s">
        <v>1259</v>
      </c>
      <c r="B640" t="s">
        <v>2850</v>
      </c>
      <c r="D640" t="s">
        <v>2851</v>
      </c>
      <c r="G640" t="s">
        <v>2852</v>
      </c>
      <c r="H640" t="s">
        <v>20</v>
      </c>
      <c r="I640" t="s">
        <v>21</v>
      </c>
      <c r="K640" t="s">
        <v>23</v>
      </c>
      <c r="L640" t="s">
        <v>24</v>
      </c>
      <c r="M640">
        <v>4</v>
      </c>
      <c r="N640" t="s">
        <v>2853</v>
      </c>
      <c r="O640" t="str">
        <f>IF(C640="","",_xlfn.XLOOKUP(C640,'[1]Comercial Clientes 2024'!$C$2:$C$347,'[1]Comercial Clientes 2024'!$M$2:$M$347))</f>
        <v/>
      </c>
      <c r="P640" t="str">
        <f>IF(C640="","",_xlfn.XLOOKUP(C640,'[1]Comercial Clientes 2024'!$C$2:$C$347,'[1]Comercial Clientes 2024'!$L$2:$L$347))</f>
        <v/>
      </c>
      <c r="Q640" t="b">
        <f t="shared" si="36"/>
        <v>0</v>
      </c>
      <c r="R640" t="b">
        <f t="shared" si="37"/>
        <v>1</v>
      </c>
      <c r="S640" t="str">
        <f t="shared" si="38"/>
        <v>⊕</v>
      </c>
      <c r="T640" t="str">
        <f t="shared" si="39"/>
        <v>⊕</v>
      </c>
    </row>
    <row r="641" spans="1:20" hidden="1" x14ac:dyDescent="0.25">
      <c r="A641" t="s">
        <v>1259</v>
      </c>
      <c r="B641" t="s">
        <v>2854</v>
      </c>
      <c r="D641" t="s">
        <v>2855</v>
      </c>
      <c r="G641" t="s">
        <v>2856</v>
      </c>
      <c r="H641" t="s">
        <v>20</v>
      </c>
      <c r="I641" t="s">
        <v>21</v>
      </c>
      <c r="K641" t="s">
        <v>23</v>
      </c>
      <c r="L641" t="s">
        <v>24</v>
      </c>
      <c r="M641">
        <v>4</v>
      </c>
      <c r="N641" t="s">
        <v>2857</v>
      </c>
      <c r="O641" t="str">
        <f>IF(C641="","",_xlfn.XLOOKUP(C641,'[1]Comercial Clientes 2024'!$C$2:$C$347,'[1]Comercial Clientes 2024'!$M$2:$M$347))</f>
        <v/>
      </c>
      <c r="P641" t="str">
        <f>IF(C641="","",_xlfn.XLOOKUP(C641,'[1]Comercial Clientes 2024'!$C$2:$C$347,'[1]Comercial Clientes 2024'!$L$2:$L$347))</f>
        <v/>
      </c>
      <c r="Q641" t="b">
        <f t="shared" si="36"/>
        <v>0</v>
      </c>
      <c r="R641" t="b">
        <f t="shared" si="37"/>
        <v>1</v>
      </c>
      <c r="S641" t="str">
        <f t="shared" si="38"/>
        <v>⊕</v>
      </c>
      <c r="T641" t="str">
        <f t="shared" si="39"/>
        <v>⊕</v>
      </c>
    </row>
    <row r="642" spans="1:20" hidden="1" x14ac:dyDescent="0.25">
      <c r="A642" t="s">
        <v>1259</v>
      </c>
      <c r="B642" t="s">
        <v>2858</v>
      </c>
      <c r="D642" t="s">
        <v>2859</v>
      </c>
      <c r="G642" t="s">
        <v>2860</v>
      </c>
      <c r="H642" t="s">
        <v>20</v>
      </c>
      <c r="I642" t="s">
        <v>21</v>
      </c>
      <c r="K642" t="s">
        <v>23</v>
      </c>
      <c r="L642" t="s">
        <v>24</v>
      </c>
      <c r="M642">
        <v>4</v>
      </c>
      <c r="N642" t="s">
        <v>2861</v>
      </c>
      <c r="O642" t="str">
        <f>IF(C642="","",_xlfn.XLOOKUP(C642,'[1]Comercial Clientes 2024'!$C$2:$C$347,'[1]Comercial Clientes 2024'!$M$2:$M$347))</f>
        <v/>
      </c>
      <c r="P642" t="str">
        <f>IF(C642="","",_xlfn.XLOOKUP(C642,'[1]Comercial Clientes 2024'!$C$2:$C$347,'[1]Comercial Clientes 2024'!$L$2:$L$347))</f>
        <v/>
      </c>
      <c r="Q642" t="b">
        <f t="shared" si="36"/>
        <v>0</v>
      </c>
      <c r="R642" t="b">
        <f t="shared" si="37"/>
        <v>1</v>
      </c>
      <c r="S642" t="str">
        <f t="shared" si="38"/>
        <v>⊕</v>
      </c>
      <c r="T642" t="str">
        <f t="shared" si="39"/>
        <v>⊕</v>
      </c>
    </row>
    <row r="643" spans="1:20" hidden="1" x14ac:dyDescent="0.25">
      <c r="A643" t="s">
        <v>1259</v>
      </c>
      <c r="B643" t="s">
        <v>2862</v>
      </c>
      <c r="D643" t="s">
        <v>2863</v>
      </c>
      <c r="G643" t="s">
        <v>2864</v>
      </c>
      <c r="H643" t="s">
        <v>20</v>
      </c>
      <c r="I643" t="s">
        <v>21</v>
      </c>
      <c r="K643" t="s">
        <v>23</v>
      </c>
      <c r="L643" t="s">
        <v>24</v>
      </c>
      <c r="M643">
        <v>4</v>
      </c>
      <c r="N643" t="s">
        <v>2865</v>
      </c>
      <c r="O643" t="str">
        <f>IF(C643="","",_xlfn.XLOOKUP(C643,'[1]Comercial Clientes 2024'!$C$2:$C$347,'[1]Comercial Clientes 2024'!$M$2:$M$347))</f>
        <v/>
      </c>
      <c r="P643" t="str">
        <f>IF(C643="","",_xlfn.XLOOKUP(C643,'[1]Comercial Clientes 2024'!$C$2:$C$347,'[1]Comercial Clientes 2024'!$L$2:$L$347))</f>
        <v/>
      </c>
      <c r="Q643" t="b">
        <f t="shared" ref="Q643:Q706" si="40">ISERROR(P643)</f>
        <v>0</v>
      </c>
      <c r="R643" t="b">
        <f t="shared" ref="R643:R706" si="41">P643=""</f>
        <v>1</v>
      </c>
      <c r="S643" t="str">
        <f t="shared" ref="S643:S706" si="42">IF(OR(Q643=TRUE,R643=TRUE),K643,P643)</f>
        <v>⊕</v>
      </c>
      <c r="T643" t="str">
        <f t="shared" ref="T643:T706" si="43">IF(ISERROR(S643),K643,S643)</f>
        <v>⊕</v>
      </c>
    </row>
    <row r="644" spans="1:20" hidden="1" x14ac:dyDescent="0.25">
      <c r="A644" t="s">
        <v>1259</v>
      </c>
      <c r="B644" t="s">
        <v>2866</v>
      </c>
      <c r="D644" t="s">
        <v>2867</v>
      </c>
      <c r="G644" t="s">
        <v>2868</v>
      </c>
      <c r="H644" t="s">
        <v>20</v>
      </c>
      <c r="I644" t="s">
        <v>21</v>
      </c>
      <c r="K644" t="s">
        <v>23</v>
      </c>
      <c r="L644" t="s">
        <v>24</v>
      </c>
      <c r="M644">
        <v>4</v>
      </c>
      <c r="N644" t="s">
        <v>2869</v>
      </c>
      <c r="O644" t="str">
        <f>IF(C644="","",_xlfn.XLOOKUP(C644,'[1]Comercial Clientes 2024'!$C$2:$C$347,'[1]Comercial Clientes 2024'!$M$2:$M$347))</f>
        <v/>
      </c>
      <c r="P644" t="str">
        <f>IF(C644="","",_xlfn.XLOOKUP(C644,'[1]Comercial Clientes 2024'!$C$2:$C$347,'[1]Comercial Clientes 2024'!$L$2:$L$347))</f>
        <v/>
      </c>
      <c r="Q644" t="b">
        <f t="shared" si="40"/>
        <v>0</v>
      </c>
      <c r="R644" t="b">
        <f t="shared" si="41"/>
        <v>1</v>
      </c>
      <c r="S644" t="str">
        <f t="shared" si="42"/>
        <v>⊕</v>
      </c>
      <c r="T644" t="str">
        <f t="shared" si="43"/>
        <v>⊕</v>
      </c>
    </row>
    <row r="645" spans="1:20" hidden="1" x14ac:dyDescent="0.25">
      <c r="A645" t="s">
        <v>1259</v>
      </c>
      <c r="B645" t="s">
        <v>2870</v>
      </c>
      <c r="D645" t="s">
        <v>2871</v>
      </c>
      <c r="G645" t="s">
        <v>2872</v>
      </c>
      <c r="H645" t="s">
        <v>20</v>
      </c>
      <c r="I645" t="s">
        <v>21</v>
      </c>
      <c r="K645" t="s">
        <v>23</v>
      </c>
      <c r="L645" t="s">
        <v>24</v>
      </c>
      <c r="M645">
        <v>4</v>
      </c>
      <c r="N645" t="s">
        <v>2873</v>
      </c>
      <c r="O645" t="str">
        <f>IF(C645="","",_xlfn.XLOOKUP(C645,'[1]Comercial Clientes 2024'!$C$2:$C$347,'[1]Comercial Clientes 2024'!$M$2:$M$347))</f>
        <v/>
      </c>
      <c r="P645" t="str">
        <f>IF(C645="","",_xlfn.XLOOKUP(C645,'[1]Comercial Clientes 2024'!$C$2:$C$347,'[1]Comercial Clientes 2024'!$L$2:$L$347))</f>
        <v/>
      </c>
      <c r="Q645" t="b">
        <f t="shared" si="40"/>
        <v>0</v>
      </c>
      <c r="R645" t="b">
        <f t="shared" si="41"/>
        <v>1</v>
      </c>
      <c r="S645" t="str">
        <f t="shared" si="42"/>
        <v>⊕</v>
      </c>
      <c r="T645" t="str">
        <f t="shared" si="43"/>
        <v>⊕</v>
      </c>
    </row>
    <row r="646" spans="1:20" hidden="1" x14ac:dyDescent="0.25">
      <c r="A646" t="s">
        <v>1259</v>
      </c>
      <c r="B646" t="s">
        <v>2874</v>
      </c>
      <c r="D646" t="s">
        <v>2875</v>
      </c>
      <c r="G646" t="s">
        <v>2876</v>
      </c>
      <c r="H646" t="s">
        <v>20</v>
      </c>
      <c r="I646" t="s">
        <v>21</v>
      </c>
      <c r="K646" t="s">
        <v>23</v>
      </c>
      <c r="L646" t="s">
        <v>24</v>
      </c>
      <c r="M646">
        <v>4</v>
      </c>
      <c r="N646" t="s">
        <v>2877</v>
      </c>
      <c r="O646" t="str">
        <f>IF(C646="","",_xlfn.XLOOKUP(C646,'[1]Comercial Clientes 2024'!$C$2:$C$347,'[1]Comercial Clientes 2024'!$M$2:$M$347))</f>
        <v/>
      </c>
      <c r="P646" t="str">
        <f>IF(C646="","",_xlfn.XLOOKUP(C646,'[1]Comercial Clientes 2024'!$C$2:$C$347,'[1]Comercial Clientes 2024'!$L$2:$L$347))</f>
        <v/>
      </c>
      <c r="Q646" t="b">
        <f t="shared" si="40"/>
        <v>0</v>
      </c>
      <c r="R646" t="b">
        <f t="shared" si="41"/>
        <v>1</v>
      </c>
      <c r="S646" t="str">
        <f t="shared" si="42"/>
        <v>⊕</v>
      </c>
      <c r="T646" t="str">
        <f t="shared" si="43"/>
        <v>⊕</v>
      </c>
    </row>
    <row r="647" spans="1:20" hidden="1" x14ac:dyDescent="0.25">
      <c r="A647" t="s">
        <v>1259</v>
      </c>
      <c r="B647" t="s">
        <v>2878</v>
      </c>
      <c r="D647" t="s">
        <v>2827</v>
      </c>
      <c r="G647" t="s">
        <v>2828</v>
      </c>
      <c r="H647" t="s">
        <v>20</v>
      </c>
      <c r="I647" t="s">
        <v>21</v>
      </c>
      <c r="K647" t="s">
        <v>23</v>
      </c>
      <c r="L647" t="s">
        <v>24</v>
      </c>
      <c r="M647">
        <v>4</v>
      </c>
      <c r="N647" t="s">
        <v>2879</v>
      </c>
      <c r="O647" t="str">
        <f>IF(C647="","",_xlfn.XLOOKUP(C647,'[1]Comercial Clientes 2024'!$C$2:$C$347,'[1]Comercial Clientes 2024'!$M$2:$M$347))</f>
        <v/>
      </c>
      <c r="P647" t="str">
        <f>IF(C647="","",_xlfn.XLOOKUP(C647,'[1]Comercial Clientes 2024'!$C$2:$C$347,'[1]Comercial Clientes 2024'!$L$2:$L$347))</f>
        <v/>
      </c>
      <c r="Q647" t="b">
        <f t="shared" si="40"/>
        <v>0</v>
      </c>
      <c r="R647" t="b">
        <f t="shared" si="41"/>
        <v>1</v>
      </c>
      <c r="S647" t="str">
        <f t="shared" si="42"/>
        <v>⊕</v>
      </c>
      <c r="T647" t="str">
        <f t="shared" si="43"/>
        <v>⊕</v>
      </c>
    </row>
    <row r="648" spans="1:20" hidden="1" x14ac:dyDescent="0.25">
      <c r="A648" t="s">
        <v>1259</v>
      </c>
      <c r="B648" t="s">
        <v>2880</v>
      </c>
      <c r="D648" t="s">
        <v>2881</v>
      </c>
      <c r="G648" t="s">
        <v>2882</v>
      </c>
      <c r="H648" t="s">
        <v>20</v>
      </c>
      <c r="I648" t="s">
        <v>21</v>
      </c>
      <c r="K648" t="s">
        <v>23</v>
      </c>
      <c r="L648" t="s">
        <v>24</v>
      </c>
      <c r="M648">
        <v>4</v>
      </c>
      <c r="N648" t="s">
        <v>2883</v>
      </c>
      <c r="O648" t="str">
        <f>IF(C648="","",_xlfn.XLOOKUP(C648,'[1]Comercial Clientes 2024'!$C$2:$C$347,'[1]Comercial Clientes 2024'!$M$2:$M$347))</f>
        <v/>
      </c>
      <c r="P648" t="str">
        <f>IF(C648="","",_xlfn.XLOOKUP(C648,'[1]Comercial Clientes 2024'!$C$2:$C$347,'[1]Comercial Clientes 2024'!$L$2:$L$347))</f>
        <v/>
      </c>
      <c r="Q648" t="b">
        <f t="shared" si="40"/>
        <v>0</v>
      </c>
      <c r="R648" t="b">
        <f t="shared" si="41"/>
        <v>1</v>
      </c>
      <c r="S648" t="str">
        <f t="shared" si="42"/>
        <v>⊕</v>
      </c>
      <c r="T648" t="str">
        <f t="shared" si="43"/>
        <v>⊕</v>
      </c>
    </row>
    <row r="649" spans="1:20" hidden="1" x14ac:dyDescent="0.25">
      <c r="A649" t="s">
        <v>1259</v>
      </c>
      <c r="B649" t="s">
        <v>2884</v>
      </c>
      <c r="D649" t="s">
        <v>2885</v>
      </c>
      <c r="G649" t="s">
        <v>2886</v>
      </c>
      <c r="H649" t="s">
        <v>20</v>
      </c>
      <c r="I649" t="s">
        <v>21</v>
      </c>
      <c r="K649" t="s">
        <v>23</v>
      </c>
      <c r="L649" t="s">
        <v>24</v>
      </c>
      <c r="M649">
        <v>4</v>
      </c>
      <c r="N649" t="s">
        <v>2887</v>
      </c>
      <c r="O649" t="str">
        <f>IF(C649="","",_xlfn.XLOOKUP(C649,'[1]Comercial Clientes 2024'!$C$2:$C$347,'[1]Comercial Clientes 2024'!$M$2:$M$347))</f>
        <v/>
      </c>
      <c r="P649" t="str">
        <f>IF(C649="","",_xlfn.XLOOKUP(C649,'[1]Comercial Clientes 2024'!$C$2:$C$347,'[1]Comercial Clientes 2024'!$L$2:$L$347))</f>
        <v/>
      </c>
      <c r="Q649" t="b">
        <f t="shared" si="40"/>
        <v>0</v>
      </c>
      <c r="R649" t="b">
        <f t="shared" si="41"/>
        <v>1</v>
      </c>
      <c r="S649" t="str">
        <f t="shared" si="42"/>
        <v>⊕</v>
      </c>
      <c r="T649" t="str">
        <f t="shared" si="43"/>
        <v>⊕</v>
      </c>
    </row>
    <row r="650" spans="1:20" hidden="1" x14ac:dyDescent="0.25">
      <c r="A650" t="s">
        <v>1259</v>
      </c>
      <c r="B650" t="s">
        <v>2888</v>
      </c>
      <c r="D650" t="s">
        <v>2889</v>
      </c>
      <c r="G650" t="s">
        <v>2890</v>
      </c>
      <c r="H650" t="s">
        <v>20</v>
      </c>
      <c r="I650" t="s">
        <v>21</v>
      </c>
      <c r="K650" t="s">
        <v>23</v>
      </c>
      <c r="L650" t="s">
        <v>24</v>
      </c>
      <c r="M650">
        <v>4</v>
      </c>
      <c r="N650" t="s">
        <v>2891</v>
      </c>
      <c r="O650" t="str">
        <f>IF(C650="","",_xlfn.XLOOKUP(C650,'[1]Comercial Clientes 2024'!$C$2:$C$347,'[1]Comercial Clientes 2024'!$M$2:$M$347))</f>
        <v/>
      </c>
      <c r="P650" t="str">
        <f>IF(C650="","",_xlfn.XLOOKUP(C650,'[1]Comercial Clientes 2024'!$C$2:$C$347,'[1]Comercial Clientes 2024'!$L$2:$L$347))</f>
        <v/>
      </c>
      <c r="Q650" t="b">
        <f t="shared" si="40"/>
        <v>0</v>
      </c>
      <c r="R650" t="b">
        <f t="shared" si="41"/>
        <v>1</v>
      </c>
      <c r="S650" t="str">
        <f t="shared" si="42"/>
        <v>⊕</v>
      </c>
      <c r="T650" t="str">
        <f t="shared" si="43"/>
        <v>⊕</v>
      </c>
    </row>
    <row r="651" spans="1:20" hidden="1" x14ac:dyDescent="0.25">
      <c r="A651" t="s">
        <v>1259</v>
      </c>
      <c r="B651" t="s">
        <v>2892</v>
      </c>
      <c r="D651" t="s">
        <v>2893</v>
      </c>
      <c r="G651" t="s">
        <v>2894</v>
      </c>
      <c r="H651" t="s">
        <v>20</v>
      </c>
      <c r="I651" t="s">
        <v>21</v>
      </c>
      <c r="K651" t="s">
        <v>23</v>
      </c>
      <c r="L651" t="s">
        <v>24</v>
      </c>
      <c r="M651">
        <v>4</v>
      </c>
      <c r="N651" t="s">
        <v>2895</v>
      </c>
      <c r="O651" t="str">
        <f>IF(C651="","",_xlfn.XLOOKUP(C651,'[1]Comercial Clientes 2024'!$C$2:$C$347,'[1]Comercial Clientes 2024'!$M$2:$M$347))</f>
        <v/>
      </c>
      <c r="P651" t="str">
        <f>IF(C651="","",_xlfn.XLOOKUP(C651,'[1]Comercial Clientes 2024'!$C$2:$C$347,'[1]Comercial Clientes 2024'!$L$2:$L$347))</f>
        <v/>
      </c>
      <c r="Q651" t="b">
        <f t="shared" si="40"/>
        <v>0</v>
      </c>
      <c r="R651" t="b">
        <f t="shared" si="41"/>
        <v>1</v>
      </c>
      <c r="S651" t="str">
        <f t="shared" si="42"/>
        <v>⊕</v>
      </c>
      <c r="T651" t="str">
        <f t="shared" si="43"/>
        <v>⊕</v>
      </c>
    </row>
    <row r="652" spans="1:20" hidden="1" x14ac:dyDescent="0.25">
      <c r="A652" t="s">
        <v>1259</v>
      </c>
      <c r="B652" t="s">
        <v>2896</v>
      </c>
      <c r="D652" t="s">
        <v>2897</v>
      </c>
      <c r="G652" t="s">
        <v>2898</v>
      </c>
      <c r="H652" t="s">
        <v>20</v>
      </c>
      <c r="I652" t="s">
        <v>21</v>
      </c>
      <c r="K652" t="s">
        <v>23</v>
      </c>
      <c r="L652" t="s">
        <v>24</v>
      </c>
      <c r="M652">
        <v>4</v>
      </c>
      <c r="N652" t="s">
        <v>2899</v>
      </c>
      <c r="O652" t="str">
        <f>IF(C652="","",_xlfn.XLOOKUP(C652,'[1]Comercial Clientes 2024'!$C$2:$C$347,'[1]Comercial Clientes 2024'!$M$2:$M$347))</f>
        <v/>
      </c>
      <c r="P652" t="str">
        <f>IF(C652="","",_xlfn.XLOOKUP(C652,'[1]Comercial Clientes 2024'!$C$2:$C$347,'[1]Comercial Clientes 2024'!$L$2:$L$347))</f>
        <v/>
      </c>
      <c r="Q652" t="b">
        <f t="shared" si="40"/>
        <v>0</v>
      </c>
      <c r="R652" t="b">
        <f t="shared" si="41"/>
        <v>1</v>
      </c>
      <c r="S652" t="str">
        <f t="shared" si="42"/>
        <v>⊕</v>
      </c>
      <c r="T652" t="str">
        <f t="shared" si="43"/>
        <v>⊕</v>
      </c>
    </row>
    <row r="653" spans="1:20" hidden="1" x14ac:dyDescent="0.25">
      <c r="A653" t="s">
        <v>1259</v>
      </c>
      <c r="B653" t="s">
        <v>2900</v>
      </c>
      <c r="D653" t="s">
        <v>2901</v>
      </c>
      <c r="G653" t="s">
        <v>2902</v>
      </c>
      <c r="H653" t="s">
        <v>20</v>
      </c>
      <c r="I653" t="s">
        <v>21</v>
      </c>
      <c r="K653" t="s">
        <v>23</v>
      </c>
      <c r="L653" t="s">
        <v>24</v>
      </c>
      <c r="M653">
        <v>4</v>
      </c>
      <c r="N653" t="s">
        <v>2903</v>
      </c>
      <c r="O653" t="str">
        <f>IF(C653="","",_xlfn.XLOOKUP(C653,'[1]Comercial Clientes 2024'!$C$2:$C$347,'[1]Comercial Clientes 2024'!$M$2:$M$347))</f>
        <v/>
      </c>
      <c r="P653" t="str">
        <f>IF(C653="","",_xlfn.XLOOKUP(C653,'[1]Comercial Clientes 2024'!$C$2:$C$347,'[1]Comercial Clientes 2024'!$L$2:$L$347))</f>
        <v/>
      </c>
      <c r="Q653" t="b">
        <f t="shared" si="40"/>
        <v>0</v>
      </c>
      <c r="R653" t="b">
        <f t="shared" si="41"/>
        <v>1</v>
      </c>
      <c r="S653" t="str">
        <f t="shared" si="42"/>
        <v>⊕</v>
      </c>
      <c r="T653" t="str">
        <f t="shared" si="43"/>
        <v>⊕</v>
      </c>
    </row>
    <row r="654" spans="1:20" hidden="1" x14ac:dyDescent="0.25">
      <c r="A654" t="s">
        <v>1259</v>
      </c>
      <c r="B654" t="s">
        <v>2904</v>
      </c>
      <c r="D654" t="s">
        <v>2905</v>
      </c>
      <c r="G654" t="s">
        <v>2906</v>
      </c>
      <c r="H654" t="s">
        <v>20</v>
      </c>
      <c r="I654" t="s">
        <v>21</v>
      </c>
      <c r="K654" t="s">
        <v>23</v>
      </c>
      <c r="L654" t="s">
        <v>24</v>
      </c>
      <c r="M654">
        <v>4</v>
      </c>
      <c r="N654" t="s">
        <v>2907</v>
      </c>
      <c r="O654" t="str">
        <f>IF(C654="","",_xlfn.XLOOKUP(C654,'[1]Comercial Clientes 2024'!$C$2:$C$347,'[1]Comercial Clientes 2024'!$M$2:$M$347))</f>
        <v/>
      </c>
      <c r="P654" t="str">
        <f>IF(C654="","",_xlfn.XLOOKUP(C654,'[1]Comercial Clientes 2024'!$C$2:$C$347,'[1]Comercial Clientes 2024'!$L$2:$L$347))</f>
        <v/>
      </c>
      <c r="Q654" t="b">
        <f t="shared" si="40"/>
        <v>0</v>
      </c>
      <c r="R654" t="b">
        <f t="shared" si="41"/>
        <v>1</v>
      </c>
      <c r="S654" t="str">
        <f t="shared" si="42"/>
        <v>⊕</v>
      </c>
      <c r="T654" t="str">
        <f t="shared" si="43"/>
        <v>⊕</v>
      </c>
    </row>
    <row r="655" spans="1:20" hidden="1" x14ac:dyDescent="0.25">
      <c r="A655" t="s">
        <v>1259</v>
      </c>
      <c r="B655" t="s">
        <v>2908</v>
      </c>
      <c r="D655" t="s">
        <v>2909</v>
      </c>
      <c r="G655" t="s">
        <v>2910</v>
      </c>
      <c r="H655" t="s">
        <v>20</v>
      </c>
      <c r="I655" t="s">
        <v>21</v>
      </c>
      <c r="K655" t="s">
        <v>23</v>
      </c>
      <c r="L655" t="s">
        <v>24</v>
      </c>
      <c r="M655">
        <v>4</v>
      </c>
      <c r="N655" t="s">
        <v>2911</v>
      </c>
      <c r="O655" t="str">
        <f>IF(C655="","",_xlfn.XLOOKUP(C655,'[1]Comercial Clientes 2024'!$C$2:$C$347,'[1]Comercial Clientes 2024'!$M$2:$M$347))</f>
        <v/>
      </c>
      <c r="P655" t="str">
        <f>IF(C655="","",_xlfn.XLOOKUP(C655,'[1]Comercial Clientes 2024'!$C$2:$C$347,'[1]Comercial Clientes 2024'!$L$2:$L$347))</f>
        <v/>
      </c>
      <c r="Q655" t="b">
        <f t="shared" si="40"/>
        <v>0</v>
      </c>
      <c r="R655" t="b">
        <f t="shared" si="41"/>
        <v>1</v>
      </c>
      <c r="S655" t="str">
        <f t="shared" si="42"/>
        <v>⊕</v>
      </c>
      <c r="T655" t="str">
        <f t="shared" si="43"/>
        <v>⊕</v>
      </c>
    </row>
    <row r="656" spans="1:20" hidden="1" x14ac:dyDescent="0.25">
      <c r="A656" t="s">
        <v>1259</v>
      </c>
      <c r="B656" t="s">
        <v>2912</v>
      </c>
      <c r="D656" t="s">
        <v>2913</v>
      </c>
      <c r="G656" t="s">
        <v>2914</v>
      </c>
      <c r="H656" t="s">
        <v>20</v>
      </c>
      <c r="I656" t="s">
        <v>21</v>
      </c>
      <c r="K656" t="s">
        <v>23</v>
      </c>
      <c r="L656" t="s">
        <v>24</v>
      </c>
      <c r="M656">
        <v>4</v>
      </c>
      <c r="N656" t="s">
        <v>2915</v>
      </c>
      <c r="O656" t="str">
        <f>IF(C656="","",_xlfn.XLOOKUP(C656,'[1]Comercial Clientes 2024'!$C$2:$C$347,'[1]Comercial Clientes 2024'!$M$2:$M$347))</f>
        <v/>
      </c>
      <c r="P656" t="str">
        <f>IF(C656="","",_xlfn.XLOOKUP(C656,'[1]Comercial Clientes 2024'!$C$2:$C$347,'[1]Comercial Clientes 2024'!$L$2:$L$347))</f>
        <v/>
      </c>
      <c r="Q656" t="b">
        <f t="shared" si="40"/>
        <v>0</v>
      </c>
      <c r="R656" t="b">
        <f t="shared" si="41"/>
        <v>1</v>
      </c>
      <c r="S656" t="str">
        <f t="shared" si="42"/>
        <v>⊕</v>
      </c>
      <c r="T656" t="str">
        <f t="shared" si="43"/>
        <v>⊕</v>
      </c>
    </row>
    <row r="657" spans="1:20" hidden="1" x14ac:dyDescent="0.25">
      <c r="A657" t="s">
        <v>1259</v>
      </c>
      <c r="B657" t="s">
        <v>2916</v>
      </c>
      <c r="D657" t="s">
        <v>2917</v>
      </c>
      <c r="G657" t="s">
        <v>2918</v>
      </c>
      <c r="H657" t="s">
        <v>20</v>
      </c>
      <c r="I657" t="s">
        <v>21</v>
      </c>
      <c r="K657" t="s">
        <v>23</v>
      </c>
      <c r="L657" t="s">
        <v>24</v>
      </c>
      <c r="M657">
        <v>4</v>
      </c>
      <c r="N657" t="s">
        <v>2919</v>
      </c>
      <c r="O657" t="str">
        <f>IF(C657="","",_xlfn.XLOOKUP(C657,'[1]Comercial Clientes 2024'!$C$2:$C$347,'[1]Comercial Clientes 2024'!$M$2:$M$347))</f>
        <v/>
      </c>
      <c r="P657" t="str">
        <f>IF(C657="","",_xlfn.XLOOKUP(C657,'[1]Comercial Clientes 2024'!$C$2:$C$347,'[1]Comercial Clientes 2024'!$L$2:$L$347))</f>
        <v/>
      </c>
      <c r="Q657" t="b">
        <f t="shared" si="40"/>
        <v>0</v>
      </c>
      <c r="R657" t="b">
        <f t="shared" si="41"/>
        <v>1</v>
      </c>
      <c r="S657" t="str">
        <f t="shared" si="42"/>
        <v>⊕</v>
      </c>
      <c r="T657" t="str">
        <f t="shared" si="43"/>
        <v>⊕</v>
      </c>
    </row>
    <row r="658" spans="1:20" hidden="1" x14ac:dyDescent="0.25">
      <c r="A658" t="s">
        <v>1259</v>
      </c>
      <c r="B658" t="s">
        <v>2920</v>
      </c>
      <c r="D658" t="s">
        <v>2921</v>
      </c>
      <c r="G658" t="s">
        <v>2922</v>
      </c>
      <c r="H658" t="s">
        <v>20</v>
      </c>
      <c r="I658" t="s">
        <v>21</v>
      </c>
      <c r="K658" t="s">
        <v>23</v>
      </c>
      <c r="L658" t="s">
        <v>24</v>
      </c>
      <c r="M658">
        <v>4</v>
      </c>
      <c r="N658" t="s">
        <v>2923</v>
      </c>
      <c r="O658" t="str">
        <f>IF(C658="","",_xlfn.XLOOKUP(C658,'[1]Comercial Clientes 2024'!$C$2:$C$347,'[1]Comercial Clientes 2024'!$M$2:$M$347))</f>
        <v/>
      </c>
      <c r="P658" t="str">
        <f>IF(C658="","",_xlfn.XLOOKUP(C658,'[1]Comercial Clientes 2024'!$C$2:$C$347,'[1]Comercial Clientes 2024'!$L$2:$L$347))</f>
        <v/>
      </c>
      <c r="Q658" t="b">
        <f t="shared" si="40"/>
        <v>0</v>
      </c>
      <c r="R658" t="b">
        <f t="shared" si="41"/>
        <v>1</v>
      </c>
      <c r="S658" t="str">
        <f t="shared" si="42"/>
        <v>⊕</v>
      </c>
      <c r="T658" t="str">
        <f t="shared" si="43"/>
        <v>⊕</v>
      </c>
    </row>
    <row r="659" spans="1:20" hidden="1" x14ac:dyDescent="0.25">
      <c r="A659" t="s">
        <v>1259</v>
      </c>
      <c r="B659" t="s">
        <v>2924</v>
      </c>
      <c r="D659" t="s">
        <v>2925</v>
      </c>
      <c r="G659" t="s">
        <v>2926</v>
      </c>
      <c r="H659" t="s">
        <v>20</v>
      </c>
      <c r="I659" t="s">
        <v>21</v>
      </c>
      <c r="K659" t="s">
        <v>23</v>
      </c>
      <c r="L659" t="s">
        <v>24</v>
      </c>
      <c r="M659">
        <v>4</v>
      </c>
      <c r="N659" t="s">
        <v>2927</v>
      </c>
      <c r="O659" t="str">
        <f>IF(C659="","",_xlfn.XLOOKUP(C659,'[1]Comercial Clientes 2024'!$C$2:$C$347,'[1]Comercial Clientes 2024'!$M$2:$M$347))</f>
        <v/>
      </c>
      <c r="P659" t="str">
        <f>IF(C659="","",_xlfn.XLOOKUP(C659,'[1]Comercial Clientes 2024'!$C$2:$C$347,'[1]Comercial Clientes 2024'!$L$2:$L$347))</f>
        <v/>
      </c>
      <c r="Q659" t="b">
        <f t="shared" si="40"/>
        <v>0</v>
      </c>
      <c r="R659" t="b">
        <f t="shared" si="41"/>
        <v>1</v>
      </c>
      <c r="S659" t="str">
        <f t="shared" si="42"/>
        <v>⊕</v>
      </c>
      <c r="T659" t="str">
        <f t="shared" si="43"/>
        <v>⊕</v>
      </c>
    </row>
    <row r="660" spans="1:20" hidden="1" x14ac:dyDescent="0.25">
      <c r="A660" t="s">
        <v>1259</v>
      </c>
      <c r="B660" t="s">
        <v>2928</v>
      </c>
      <c r="D660" t="s">
        <v>2929</v>
      </c>
      <c r="G660" t="s">
        <v>2930</v>
      </c>
      <c r="H660" t="s">
        <v>20</v>
      </c>
      <c r="I660" t="s">
        <v>21</v>
      </c>
      <c r="K660" t="s">
        <v>23</v>
      </c>
      <c r="L660" t="s">
        <v>24</v>
      </c>
      <c r="M660">
        <v>4</v>
      </c>
      <c r="N660" t="s">
        <v>2931</v>
      </c>
      <c r="O660" t="str">
        <f>IF(C660="","",_xlfn.XLOOKUP(C660,'[1]Comercial Clientes 2024'!$C$2:$C$347,'[1]Comercial Clientes 2024'!$M$2:$M$347))</f>
        <v/>
      </c>
      <c r="P660" t="str">
        <f>IF(C660="","",_xlfn.XLOOKUP(C660,'[1]Comercial Clientes 2024'!$C$2:$C$347,'[1]Comercial Clientes 2024'!$L$2:$L$347))</f>
        <v/>
      </c>
      <c r="Q660" t="b">
        <f t="shared" si="40"/>
        <v>0</v>
      </c>
      <c r="R660" t="b">
        <f t="shared" si="41"/>
        <v>1</v>
      </c>
      <c r="S660" t="str">
        <f t="shared" si="42"/>
        <v>⊕</v>
      </c>
      <c r="T660" t="str">
        <f t="shared" si="43"/>
        <v>⊕</v>
      </c>
    </row>
    <row r="661" spans="1:20" hidden="1" x14ac:dyDescent="0.25">
      <c r="A661" t="s">
        <v>1259</v>
      </c>
      <c r="B661" t="s">
        <v>2932</v>
      </c>
      <c r="D661" t="s">
        <v>2933</v>
      </c>
      <c r="G661" t="s">
        <v>2934</v>
      </c>
      <c r="H661" t="s">
        <v>20</v>
      </c>
      <c r="I661" t="s">
        <v>21</v>
      </c>
      <c r="K661" t="s">
        <v>23</v>
      </c>
      <c r="L661" t="s">
        <v>24</v>
      </c>
      <c r="M661">
        <v>4</v>
      </c>
      <c r="N661" t="s">
        <v>2935</v>
      </c>
      <c r="O661" t="str">
        <f>IF(C661="","",_xlfn.XLOOKUP(C661,'[1]Comercial Clientes 2024'!$C$2:$C$347,'[1]Comercial Clientes 2024'!$M$2:$M$347))</f>
        <v/>
      </c>
      <c r="P661" t="str">
        <f>IF(C661="","",_xlfn.XLOOKUP(C661,'[1]Comercial Clientes 2024'!$C$2:$C$347,'[1]Comercial Clientes 2024'!$L$2:$L$347))</f>
        <v/>
      </c>
      <c r="Q661" t="b">
        <f t="shared" si="40"/>
        <v>0</v>
      </c>
      <c r="R661" t="b">
        <f t="shared" si="41"/>
        <v>1</v>
      </c>
      <c r="S661" t="str">
        <f t="shared" si="42"/>
        <v>⊕</v>
      </c>
      <c r="T661" t="str">
        <f t="shared" si="43"/>
        <v>⊕</v>
      </c>
    </row>
    <row r="662" spans="1:20" hidden="1" x14ac:dyDescent="0.25">
      <c r="A662" t="s">
        <v>1259</v>
      </c>
      <c r="B662" t="s">
        <v>2936</v>
      </c>
      <c r="D662" t="s">
        <v>2937</v>
      </c>
      <c r="G662" t="s">
        <v>2938</v>
      </c>
      <c r="H662" t="s">
        <v>20</v>
      </c>
      <c r="I662" t="s">
        <v>21</v>
      </c>
      <c r="K662" t="s">
        <v>23</v>
      </c>
      <c r="L662" t="s">
        <v>24</v>
      </c>
      <c r="M662">
        <v>4</v>
      </c>
      <c r="N662" t="s">
        <v>2939</v>
      </c>
      <c r="O662" t="str">
        <f>IF(C662="","",_xlfn.XLOOKUP(C662,'[1]Comercial Clientes 2024'!$C$2:$C$347,'[1]Comercial Clientes 2024'!$M$2:$M$347))</f>
        <v/>
      </c>
      <c r="P662" t="str">
        <f>IF(C662="","",_xlfn.XLOOKUP(C662,'[1]Comercial Clientes 2024'!$C$2:$C$347,'[1]Comercial Clientes 2024'!$L$2:$L$347))</f>
        <v/>
      </c>
      <c r="Q662" t="b">
        <f t="shared" si="40"/>
        <v>0</v>
      </c>
      <c r="R662" t="b">
        <f t="shared" si="41"/>
        <v>1</v>
      </c>
      <c r="S662" t="str">
        <f t="shared" si="42"/>
        <v>⊕</v>
      </c>
      <c r="T662" t="str">
        <f t="shared" si="43"/>
        <v>⊕</v>
      </c>
    </row>
    <row r="663" spans="1:20" hidden="1" x14ac:dyDescent="0.25">
      <c r="A663" t="s">
        <v>1259</v>
      </c>
      <c r="B663" t="s">
        <v>2940</v>
      </c>
      <c r="D663" t="s">
        <v>2941</v>
      </c>
      <c r="G663" t="s">
        <v>2942</v>
      </c>
      <c r="H663" t="s">
        <v>20</v>
      </c>
      <c r="I663" t="s">
        <v>21</v>
      </c>
      <c r="K663" t="s">
        <v>23</v>
      </c>
      <c r="L663" t="s">
        <v>24</v>
      </c>
      <c r="M663">
        <v>4</v>
      </c>
      <c r="N663" t="s">
        <v>2943</v>
      </c>
      <c r="O663" t="str">
        <f>IF(C663="","",_xlfn.XLOOKUP(C663,'[1]Comercial Clientes 2024'!$C$2:$C$347,'[1]Comercial Clientes 2024'!$M$2:$M$347))</f>
        <v/>
      </c>
      <c r="P663" t="str">
        <f>IF(C663="","",_xlfn.XLOOKUP(C663,'[1]Comercial Clientes 2024'!$C$2:$C$347,'[1]Comercial Clientes 2024'!$L$2:$L$347))</f>
        <v/>
      </c>
      <c r="Q663" t="b">
        <f t="shared" si="40"/>
        <v>0</v>
      </c>
      <c r="R663" t="b">
        <f t="shared" si="41"/>
        <v>1</v>
      </c>
      <c r="S663" t="str">
        <f t="shared" si="42"/>
        <v>⊕</v>
      </c>
      <c r="T663" t="str">
        <f t="shared" si="43"/>
        <v>⊕</v>
      </c>
    </row>
    <row r="664" spans="1:20" hidden="1" x14ac:dyDescent="0.25">
      <c r="A664" t="s">
        <v>1259</v>
      </c>
      <c r="B664" t="s">
        <v>2944</v>
      </c>
      <c r="D664" t="s">
        <v>2945</v>
      </c>
      <c r="G664" t="s">
        <v>2946</v>
      </c>
      <c r="H664" t="s">
        <v>20</v>
      </c>
      <c r="I664" t="s">
        <v>21</v>
      </c>
      <c r="K664" t="s">
        <v>23</v>
      </c>
      <c r="L664" t="s">
        <v>24</v>
      </c>
      <c r="M664">
        <v>4</v>
      </c>
      <c r="N664" t="s">
        <v>2947</v>
      </c>
      <c r="O664" t="str">
        <f>IF(C664="","",_xlfn.XLOOKUP(C664,'[1]Comercial Clientes 2024'!$C$2:$C$347,'[1]Comercial Clientes 2024'!$M$2:$M$347))</f>
        <v/>
      </c>
      <c r="P664" t="str">
        <f>IF(C664="","",_xlfn.XLOOKUP(C664,'[1]Comercial Clientes 2024'!$C$2:$C$347,'[1]Comercial Clientes 2024'!$L$2:$L$347))</f>
        <v/>
      </c>
      <c r="Q664" t="b">
        <f t="shared" si="40"/>
        <v>0</v>
      </c>
      <c r="R664" t="b">
        <f t="shared" si="41"/>
        <v>1</v>
      </c>
      <c r="S664" t="str">
        <f t="shared" si="42"/>
        <v>⊕</v>
      </c>
      <c r="T664" t="str">
        <f t="shared" si="43"/>
        <v>⊕</v>
      </c>
    </row>
    <row r="665" spans="1:20" hidden="1" x14ac:dyDescent="0.25">
      <c r="A665" t="s">
        <v>1259</v>
      </c>
      <c r="B665" t="s">
        <v>2948</v>
      </c>
      <c r="D665" t="s">
        <v>2949</v>
      </c>
      <c r="G665" t="s">
        <v>2950</v>
      </c>
      <c r="H665" t="s">
        <v>20</v>
      </c>
      <c r="I665" t="s">
        <v>21</v>
      </c>
      <c r="K665" t="s">
        <v>23</v>
      </c>
      <c r="L665" t="s">
        <v>24</v>
      </c>
      <c r="M665">
        <v>4</v>
      </c>
      <c r="N665" t="s">
        <v>2951</v>
      </c>
      <c r="O665" t="str">
        <f>IF(C665="","",_xlfn.XLOOKUP(C665,'[1]Comercial Clientes 2024'!$C$2:$C$347,'[1]Comercial Clientes 2024'!$M$2:$M$347))</f>
        <v/>
      </c>
      <c r="P665" t="str">
        <f>IF(C665="","",_xlfn.XLOOKUP(C665,'[1]Comercial Clientes 2024'!$C$2:$C$347,'[1]Comercial Clientes 2024'!$L$2:$L$347))</f>
        <v/>
      </c>
      <c r="Q665" t="b">
        <f t="shared" si="40"/>
        <v>0</v>
      </c>
      <c r="R665" t="b">
        <f t="shared" si="41"/>
        <v>1</v>
      </c>
      <c r="S665" t="str">
        <f t="shared" si="42"/>
        <v>⊕</v>
      </c>
      <c r="T665" t="str">
        <f t="shared" si="43"/>
        <v>⊕</v>
      </c>
    </row>
    <row r="666" spans="1:20" hidden="1" x14ac:dyDescent="0.25">
      <c r="A666" t="s">
        <v>1259</v>
      </c>
      <c r="B666" t="s">
        <v>2952</v>
      </c>
      <c r="D666" t="s">
        <v>2953</v>
      </c>
      <c r="G666" t="s">
        <v>2954</v>
      </c>
      <c r="H666" t="s">
        <v>20</v>
      </c>
      <c r="I666" t="s">
        <v>21</v>
      </c>
      <c r="K666" t="s">
        <v>23</v>
      </c>
      <c r="L666" t="s">
        <v>24</v>
      </c>
      <c r="M666">
        <v>4</v>
      </c>
      <c r="N666" t="s">
        <v>2955</v>
      </c>
      <c r="O666" t="str">
        <f>IF(C666="","",_xlfn.XLOOKUP(C666,'[1]Comercial Clientes 2024'!$C$2:$C$347,'[1]Comercial Clientes 2024'!$M$2:$M$347))</f>
        <v/>
      </c>
      <c r="P666" t="str">
        <f>IF(C666="","",_xlfn.XLOOKUP(C666,'[1]Comercial Clientes 2024'!$C$2:$C$347,'[1]Comercial Clientes 2024'!$L$2:$L$347))</f>
        <v/>
      </c>
      <c r="Q666" t="b">
        <f t="shared" si="40"/>
        <v>0</v>
      </c>
      <c r="R666" t="b">
        <f t="shared" si="41"/>
        <v>1</v>
      </c>
      <c r="S666" t="str">
        <f t="shared" si="42"/>
        <v>⊕</v>
      </c>
      <c r="T666" t="str">
        <f t="shared" si="43"/>
        <v>⊕</v>
      </c>
    </row>
    <row r="667" spans="1:20" hidden="1" x14ac:dyDescent="0.25">
      <c r="A667" t="s">
        <v>1259</v>
      </c>
      <c r="B667" t="s">
        <v>2956</v>
      </c>
      <c r="D667" t="s">
        <v>2957</v>
      </c>
      <c r="G667" t="s">
        <v>2958</v>
      </c>
      <c r="H667" t="s">
        <v>20</v>
      </c>
      <c r="I667" t="s">
        <v>21</v>
      </c>
      <c r="K667" t="s">
        <v>23</v>
      </c>
      <c r="L667" t="s">
        <v>24</v>
      </c>
      <c r="M667">
        <v>4</v>
      </c>
      <c r="N667" t="s">
        <v>2959</v>
      </c>
      <c r="O667" t="str">
        <f>IF(C667="","",_xlfn.XLOOKUP(C667,'[1]Comercial Clientes 2024'!$C$2:$C$347,'[1]Comercial Clientes 2024'!$M$2:$M$347))</f>
        <v/>
      </c>
      <c r="P667" t="str">
        <f>IF(C667="","",_xlfn.XLOOKUP(C667,'[1]Comercial Clientes 2024'!$C$2:$C$347,'[1]Comercial Clientes 2024'!$L$2:$L$347))</f>
        <v/>
      </c>
      <c r="Q667" t="b">
        <f t="shared" si="40"/>
        <v>0</v>
      </c>
      <c r="R667" t="b">
        <f t="shared" si="41"/>
        <v>1</v>
      </c>
      <c r="S667" t="str">
        <f t="shared" si="42"/>
        <v>⊕</v>
      </c>
      <c r="T667" t="str">
        <f t="shared" si="43"/>
        <v>⊕</v>
      </c>
    </row>
    <row r="668" spans="1:20" hidden="1" x14ac:dyDescent="0.25">
      <c r="A668" t="s">
        <v>1259</v>
      </c>
      <c r="B668" t="s">
        <v>2960</v>
      </c>
      <c r="D668" t="s">
        <v>2961</v>
      </c>
      <c r="G668" t="s">
        <v>2962</v>
      </c>
      <c r="H668" t="s">
        <v>20</v>
      </c>
      <c r="I668" t="s">
        <v>21</v>
      </c>
      <c r="K668" t="s">
        <v>23</v>
      </c>
      <c r="L668" t="s">
        <v>24</v>
      </c>
      <c r="M668">
        <v>4</v>
      </c>
      <c r="N668" t="s">
        <v>2963</v>
      </c>
      <c r="O668" t="str">
        <f>IF(C668="","",_xlfn.XLOOKUP(C668,'[1]Comercial Clientes 2024'!$C$2:$C$347,'[1]Comercial Clientes 2024'!$M$2:$M$347))</f>
        <v/>
      </c>
      <c r="P668" t="str">
        <f>IF(C668="","",_xlfn.XLOOKUP(C668,'[1]Comercial Clientes 2024'!$C$2:$C$347,'[1]Comercial Clientes 2024'!$L$2:$L$347))</f>
        <v/>
      </c>
      <c r="Q668" t="b">
        <f t="shared" si="40"/>
        <v>0</v>
      </c>
      <c r="R668" t="b">
        <f t="shared" si="41"/>
        <v>1</v>
      </c>
      <c r="S668" t="str">
        <f t="shared" si="42"/>
        <v>⊕</v>
      </c>
      <c r="T668" t="str">
        <f t="shared" si="43"/>
        <v>⊕</v>
      </c>
    </row>
    <row r="669" spans="1:20" hidden="1" x14ac:dyDescent="0.25">
      <c r="A669" t="s">
        <v>1259</v>
      </c>
      <c r="B669" t="s">
        <v>2964</v>
      </c>
      <c r="D669" t="s">
        <v>2965</v>
      </c>
      <c r="G669" t="s">
        <v>2966</v>
      </c>
      <c r="H669" t="s">
        <v>20</v>
      </c>
      <c r="I669" t="s">
        <v>21</v>
      </c>
      <c r="K669" t="s">
        <v>23</v>
      </c>
      <c r="L669" t="s">
        <v>24</v>
      </c>
      <c r="M669">
        <v>4</v>
      </c>
      <c r="N669" t="s">
        <v>2967</v>
      </c>
      <c r="O669" t="str">
        <f>IF(C669="","",_xlfn.XLOOKUP(C669,'[1]Comercial Clientes 2024'!$C$2:$C$347,'[1]Comercial Clientes 2024'!$M$2:$M$347))</f>
        <v/>
      </c>
      <c r="P669" t="str">
        <f>IF(C669="","",_xlfn.XLOOKUP(C669,'[1]Comercial Clientes 2024'!$C$2:$C$347,'[1]Comercial Clientes 2024'!$L$2:$L$347))</f>
        <v/>
      </c>
      <c r="Q669" t="b">
        <f t="shared" si="40"/>
        <v>0</v>
      </c>
      <c r="R669" t="b">
        <f t="shared" si="41"/>
        <v>1</v>
      </c>
      <c r="S669" t="str">
        <f t="shared" si="42"/>
        <v>⊕</v>
      </c>
      <c r="T669" t="str">
        <f t="shared" si="43"/>
        <v>⊕</v>
      </c>
    </row>
    <row r="670" spans="1:20" hidden="1" x14ac:dyDescent="0.25">
      <c r="A670" t="s">
        <v>1259</v>
      </c>
      <c r="B670" t="s">
        <v>2968</v>
      </c>
      <c r="D670" t="s">
        <v>2969</v>
      </c>
      <c r="G670" t="s">
        <v>2970</v>
      </c>
      <c r="H670" t="s">
        <v>20</v>
      </c>
      <c r="I670" t="s">
        <v>21</v>
      </c>
      <c r="K670" t="s">
        <v>23</v>
      </c>
      <c r="L670" t="s">
        <v>24</v>
      </c>
      <c r="M670">
        <v>4</v>
      </c>
      <c r="N670" t="s">
        <v>2971</v>
      </c>
      <c r="O670" t="str">
        <f>IF(C670="","",_xlfn.XLOOKUP(C670,'[1]Comercial Clientes 2024'!$C$2:$C$347,'[1]Comercial Clientes 2024'!$M$2:$M$347))</f>
        <v/>
      </c>
      <c r="P670" t="str">
        <f>IF(C670="","",_xlfn.XLOOKUP(C670,'[1]Comercial Clientes 2024'!$C$2:$C$347,'[1]Comercial Clientes 2024'!$L$2:$L$347))</f>
        <v/>
      </c>
      <c r="Q670" t="b">
        <f t="shared" si="40"/>
        <v>0</v>
      </c>
      <c r="R670" t="b">
        <f t="shared" si="41"/>
        <v>1</v>
      </c>
      <c r="S670" t="str">
        <f t="shared" si="42"/>
        <v>⊕</v>
      </c>
      <c r="T670" t="str">
        <f t="shared" si="43"/>
        <v>⊕</v>
      </c>
    </row>
    <row r="671" spans="1:20" hidden="1" x14ac:dyDescent="0.25">
      <c r="A671" t="s">
        <v>1259</v>
      </c>
      <c r="B671" t="s">
        <v>2972</v>
      </c>
      <c r="D671" t="s">
        <v>2973</v>
      </c>
      <c r="G671" t="s">
        <v>2974</v>
      </c>
      <c r="H671" t="s">
        <v>20</v>
      </c>
      <c r="I671" t="s">
        <v>21</v>
      </c>
      <c r="K671" t="s">
        <v>23</v>
      </c>
      <c r="L671" t="s">
        <v>24</v>
      </c>
      <c r="M671">
        <v>4</v>
      </c>
      <c r="N671" t="s">
        <v>2975</v>
      </c>
      <c r="O671" t="str">
        <f>IF(C671="","",_xlfn.XLOOKUP(C671,'[1]Comercial Clientes 2024'!$C$2:$C$347,'[1]Comercial Clientes 2024'!$M$2:$M$347))</f>
        <v/>
      </c>
      <c r="P671" t="str">
        <f>IF(C671="","",_xlfn.XLOOKUP(C671,'[1]Comercial Clientes 2024'!$C$2:$C$347,'[1]Comercial Clientes 2024'!$L$2:$L$347))</f>
        <v/>
      </c>
      <c r="Q671" t="b">
        <f t="shared" si="40"/>
        <v>0</v>
      </c>
      <c r="R671" t="b">
        <f t="shared" si="41"/>
        <v>1</v>
      </c>
      <c r="S671" t="str">
        <f t="shared" si="42"/>
        <v>⊕</v>
      </c>
      <c r="T671" t="str">
        <f t="shared" si="43"/>
        <v>⊕</v>
      </c>
    </row>
    <row r="672" spans="1:20" hidden="1" x14ac:dyDescent="0.25">
      <c r="A672" t="s">
        <v>1259</v>
      </c>
      <c r="B672" t="s">
        <v>2976</v>
      </c>
      <c r="D672" t="s">
        <v>2977</v>
      </c>
      <c r="G672" t="s">
        <v>2978</v>
      </c>
      <c r="H672" t="s">
        <v>20</v>
      </c>
      <c r="I672" t="s">
        <v>21</v>
      </c>
      <c r="K672" t="s">
        <v>23</v>
      </c>
      <c r="L672" t="s">
        <v>24</v>
      </c>
      <c r="M672">
        <v>4</v>
      </c>
      <c r="N672" t="s">
        <v>2979</v>
      </c>
      <c r="O672" t="str">
        <f>IF(C672="","",_xlfn.XLOOKUP(C672,'[1]Comercial Clientes 2024'!$C$2:$C$347,'[1]Comercial Clientes 2024'!$M$2:$M$347))</f>
        <v/>
      </c>
      <c r="P672" t="str">
        <f>IF(C672="","",_xlfn.XLOOKUP(C672,'[1]Comercial Clientes 2024'!$C$2:$C$347,'[1]Comercial Clientes 2024'!$L$2:$L$347))</f>
        <v/>
      </c>
      <c r="Q672" t="b">
        <f t="shared" si="40"/>
        <v>0</v>
      </c>
      <c r="R672" t="b">
        <f t="shared" si="41"/>
        <v>1</v>
      </c>
      <c r="S672" t="str">
        <f t="shared" si="42"/>
        <v>⊕</v>
      </c>
      <c r="T672" t="str">
        <f t="shared" si="43"/>
        <v>⊕</v>
      </c>
    </row>
    <row r="673" spans="1:20" hidden="1" x14ac:dyDescent="0.25">
      <c r="A673" t="s">
        <v>1259</v>
      </c>
      <c r="B673" t="s">
        <v>2980</v>
      </c>
      <c r="D673" t="s">
        <v>2981</v>
      </c>
      <c r="G673" t="s">
        <v>2982</v>
      </c>
      <c r="H673" t="s">
        <v>20</v>
      </c>
      <c r="I673" t="s">
        <v>21</v>
      </c>
      <c r="K673" t="s">
        <v>23</v>
      </c>
      <c r="L673" t="s">
        <v>24</v>
      </c>
      <c r="M673">
        <v>4</v>
      </c>
      <c r="N673" t="s">
        <v>2983</v>
      </c>
      <c r="O673" t="str">
        <f>IF(C673="","",_xlfn.XLOOKUP(C673,'[1]Comercial Clientes 2024'!$C$2:$C$347,'[1]Comercial Clientes 2024'!$M$2:$M$347))</f>
        <v/>
      </c>
      <c r="P673" t="str">
        <f>IF(C673="","",_xlfn.XLOOKUP(C673,'[1]Comercial Clientes 2024'!$C$2:$C$347,'[1]Comercial Clientes 2024'!$L$2:$L$347))</f>
        <v/>
      </c>
      <c r="Q673" t="b">
        <f t="shared" si="40"/>
        <v>0</v>
      </c>
      <c r="R673" t="b">
        <f t="shared" si="41"/>
        <v>1</v>
      </c>
      <c r="S673" t="str">
        <f t="shared" si="42"/>
        <v>⊕</v>
      </c>
      <c r="T673" t="str">
        <f t="shared" si="43"/>
        <v>⊕</v>
      </c>
    </row>
    <row r="674" spans="1:20" hidden="1" x14ac:dyDescent="0.25">
      <c r="A674" t="s">
        <v>1259</v>
      </c>
      <c r="B674" t="s">
        <v>2984</v>
      </c>
      <c r="D674" t="s">
        <v>2985</v>
      </c>
      <c r="G674" t="s">
        <v>2986</v>
      </c>
      <c r="H674" t="s">
        <v>20</v>
      </c>
      <c r="I674" t="s">
        <v>21</v>
      </c>
      <c r="K674" t="s">
        <v>23</v>
      </c>
      <c r="L674" t="s">
        <v>24</v>
      </c>
      <c r="M674">
        <v>4</v>
      </c>
      <c r="N674" t="s">
        <v>2987</v>
      </c>
      <c r="O674" t="str">
        <f>IF(C674="","",_xlfn.XLOOKUP(C674,'[1]Comercial Clientes 2024'!$C$2:$C$347,'[1]Comercial Clientes 2024'!$M$2:$M$347))</f>
        <v/>
      </c>
      <c r="P674" t="str">
        <f>IF(C674="","",_xlfn.XLOOKUP(C674,'[1]Comercial Clientes 2024'!$C$2:$C$347,'[1]Comercial Clientes 2024'!$L$2:$L$347))</f>
        <v/>
      </c>
      <c r="Q674" t="b">
        <f t="shared" si="40"/>
        <v>0</v>
      </c>
      <c r="R674" t="b">
        <f t="shared" si="41"/>
        <v>1</v>
      </c>
      <c r="S674" t="str">
        <f t="shared" si="42"/>
        <v>⊕</v>
      </c>
      <c r="T674" t="str">
        <f t="shared" si="43"/>
        <v>⊕</v>
      </c>
    </row>
    <row r="675" spans="1:20" hidden="1" x14ac:dyDescent="0.25">
      <c r="A675" t="s">
        <v>1259</v>
      </c>
      <c r="B675" t="s">
        <v>2988</v>
      </c>
      <c r="D675" t="s">
        <v>2989</v>
      </c>
      <c r="G675" t="s">
        <v>2990</v>
      </c>
      <c r="H675" t="s">
        <v>20</v>
      </c>
      <c r="I675" t="s">
        <v>21</v>
      </c>
      <c r="K675" t="s">
        <v>23</v>
      </c>
      <c r="L675" t="s">
        <v>24</v>
      </c>
      <c r="M675">
        <v>4</v>
      </c>
      <c r="N675" t="s">
        <v>2991</v>
      </c>
      <c r="O675" t="str">
        <f>IF(C675="","",_xlfn.XLOOKUP(C675,'[1]Comercial Clientes 2024'!$C$2:$C$347,'[1]Comercial Clientes 2024'!$M$2:$M$347))</f>
        <v/>
      </c>
      <c r="P675" t="str">
        <f>IF(C675="","",_xlfn.XLOOKUP(C675,'[1]Comercial Clientes 2024'!$C$2:$C$347,'[1]Comercial Clientes 2024'!$L$2:$L$347))</f>
        <v/>
      </c>
      <c r="Q675" t="b">
        <f t="shared" si="40"/>
        <v>0</v>
      </c>
      <c r="R675" t="b">
        <f t="shared" si="41"/>
        <v>1</v>
      </c>
      <c r="S675" t="str">
        <f t="shared" si="42"/>
        <v>⊕</v>
      </c>
      <c r="T675" t="str">
        <f t="shared" si="43"/>
        <v>⊕</v>
      </c>
    </row>
    <row r="676" spans="1:20" hidden="1" x14ac:dyDescent="0.25">
      <c r="A676" t="s">
        <v>1259</v>
      </c>
      <c r="B676" t="s">
        <v>2992</v>
      </c>
      <c r="D676" t="s">
        <v>2993</v>
      </c>
      <c r="G676" t="s">
        <v>2994</v>
      </c>
      <c r="H676" t="s">
        <v>20</v>
      </c>
      <c r="I676" t="s">
        <v>21</v>
      </c>
      <c r="K676" t="s">
        <v>23</v>
      </c>
      <c r="L676" t="s">
        <v>24</v>
      </c>
      <c r="M676">
        <v>4</v>
      </c>
      <c r="N676" t="s">
        <v>2995</v>
      </c>
      <c r="O676" t="str">
        <f>IF(C676="","",_xlfn.XLOOKUP(C676,'[1]Comercial Clientes 2024'!$C$2:$C$347,'[1]Comercial Clientes 2024'!$M$2:$M$347))</f>
        <v/>
      </c>
      <c r="P676" t="str">
        <f>IF(C676="","",_xlfn.XLOOKUP(C676,'[1]Comercial Clientes 2024'!$C$2:$C$347,'[1]Comercial Clientes 2024'!$L$2:$L$347))</f>
        <v/>
      </c>
      <c r="Q676" t="b">
        <f t="shared" si="40"/>
        <v>0</v>
      </c>
      <c r="R676" t="b">
        <f t="shared" si="41"/>
        <v>1</v>
      </c>
      <c r="S676" t="str">
        <f t="shared" si="42"/>
        <v>⊕</v>
      </c>
      <c r="T676" t="str">
        <f t="shared" si="43"/>
        <v>⊕</v>
      </c>
    </row>
    <row r="677" spans="1:20" hidden="1" x14ac:dyDescent="0.25">
      <c r="A677" t="s">
        <v>1259</v>
      </c>
      <c r="B677" t="s">
        <v>2996</v>
      </c>
      <c r="D677" t="s">
        <v>2997</v>
      </c>
      <c r="G677" t="s">
        <v>2998</v>
      </c>
      <c r="H677" t="s">
        <v>20</v>
      </c>
      <c r="I677" t="s">
        <v>21</v>
      </c>
      <c r="K677" t="s">
        <v>23</v>
      </c>
      <c r="L677" t="s">
        <v>24</v>
      </c>
      <c r="M677">
        <v>4</v>
      </c>
      <c r="N677" t="s">
        <v>2999</v>
      </c>
      <c r="O677" t="str">
        <f>IF(C677="","",_xlfn.XLOOKUP(C677,'[1]Comercial Clientes 2024'!$C$2:$C$347,'[1]Comercial Clientes 2024'!$M$2:$M$347))</f>
        <v/>
      </c>
      <c r="P677" t="str">
        <f>IF(C677="","",_xlfn.XLOOKUP(C677,'[1]Comercial Clientes 2024'!$C$2:$C$347,'[1]Comercial Clientes 2024'!$L$2:$L$347))</f>
        <v/>
      </c>
      <c r="Q677" t="b">
        <f t="shared" si="40"/>
        <v>0</v>
      </c>
      <c r="R677" t="b">
        <f t="shared" si="41"/>
        <v>1</v>
      </c>
      <c r="S677" t="str">
        <f t="shared" si="42"/>
        <v>⊕</v>
      </c>
      <c r="T677" t="str">
        <f t="shared" si="43"/>
        <v>⊕</v>
      </c>
    </row>
    <row r="678" spans="1:20" hidden="1" x14ac:dyDescent="0.25">
      <c r="A678" t="s">
        <v>1259</v>
      </c>
      <c r="B678" t="s">
        <v>3000</v>
      </c>
      <c r="D678" t="s">
        <v>3001</v>
      </c>
      <c r="G678" t="s">
        <v>3002</v>
      </c>
      <c r="H678" t="s">
        <v>20</v>
      </c>
      <c r="I678" t="s">
        <v>21</v>
      </c>
      <c r="K678" t="s">
        <v>23</v>
      </c>
      <c r="L678" t="s">
        <v>24</v>
      </c>
      <c r="M678">
        <v>4</v>
      </c>
      <c r="N678" t="s">
        <v>3003</v>
      </c>
      <c r="O678" t="str">
        <f>IF(C678="","",_xlfn.XLOOKUP(C678,'[1]Comercial Clientes 2024'!$C$2:$C$347,'[1]Comercial Clientes 2024'!$M$2:$M$347))</f>
        <v/>
      </c>
      <c r="P678" t="str">
        <f>IF(C678="","",_xlfn.XLOOKUP(C678,'[1]Comercial Clientes 2024'!$C$2:$C$347,'[1]Comercial Clientes 2024'!$L$2:$L$347))</f>
        <v/>
      </c>
      <c r="Q678" t="b">
        <f t="shared" si="40"/>
        <v>0</v>
      </c>
      <c r="R678" t="b">
        <f t="shared" si="41"/>
        <v>1</v>
      </c>
      <c r="S678" t="str">
        <f t="shared" si="42"/>
        <v>⊕</v>
      </c>
      <c r="T678" t="str">
        <f t="shared" si="43"/>
        <v>⊕</v>
      </c>
    </row>
    <row r="679" spans="1:20" hidden="1" x14ac:dyDescent="0.25">
      <c r="A679" t="s">
        <v>1259</v>
      </c>
      <c r="B679" t="s">
        <v>3004</v>
      </c>
      <c r="D679" t="s">
        <v>3005</v>
      </c>
      <c r="G679" t="s">
        <v>3006</v>
      </c>
      <c r="H679" t="s">
        <v>20</v>
      </c>
      <c r="I679" t="s">
        <v>21</v>
      </c>
      <c r="K679" t="s">
        <v>23</v>
      </c>
      <c r="L679" t="s">
        <v>24</v>
      </c>
      <c r="M679">
        <v>4</v>
      </c>
      <c r="N679" t="s">
        <v>3007</v>
      </c>
      <c r="O679" t="str">
        <f>IF(C679="","",_xlfn.XLOOKUP(C679,'[1]Comercial Clientes 2024'!$C$2:$C$347,'[1]Comercial Clientes 2024'!$M$2:$M$347))</f>
        <v/>
      </c>
      <c r="P679" t="str">
        <f>IF(C679="","",_xlfn.XLOOKUP(C679,'[1]Comercial Clientes 2024'!$C$2:$C$347,'[1]Comercial Clientes 2024'!$L$2:$L$347))</f>
        <v/>
      </c>
      <c r="Q679" t="b">
        <f t="shared" si="40"/>
        <v>0</v>
      </c>
      <c r="R679" t="b">
        <f t="shared" si="41"/>
        <v>1</v>
      </c>
      <c r="S679" t="str">
        <f t="shared" si="42"/>
        <v>⊕</v>
      </c>
      <c r="T679" t="str">
        <f t="shared" si="43"/>
        <v>⊕</v>
      </c>
    </row>
    <row r="680" spans="1:20" hidden="1" x14ac:dyDescent="0.25">
      <c r="A680" t="s">
        <v>1259</v>
      </c>
      <c r="B680" t="s">
        <v>3008</v>
      </c>
      <c r="D680" t="s">
        <v>3009</v>
      </c>
      <c r="G680" t="s">
        <v>3010</v>
      </c>
      <c r="H680" t="s">
        <v>20</v>
      </c>
      <c r="I680" t="s">
        <v>21</v>
      </c>
      <c r="K680" t="s">
        <v>23</v>
      </c>
      <c r="L680" t="s">
        <v>24</v>
      </c>
      <c r="M680">
        <v>4</v>
      </c>
      <c r="N680" t="s">
        <v>3011</v>
      </c>
      <c r="O680" t="str">
        <f>IF(C680="","",_xlfn.XLOOKUP(C680,'[1]Comercial Clientes 2024'!$C$2:$C$347,'[1]Comercial Clientes 2024'!$M$2:$M$347))</f>
        <v/>
      </c>
      <c r="P680" t="str">
        <f>IF(C680="","",_xlfn.XLOOKUP(C680,'[1]Comercial Clientes 2024'!$C$2:$C$347,'[1]Comercial Clientes 2024'!$L$2:$L$347))</f>
        <v/>
      </c>
      <c r="Q680" t="b">
        <f t="shared" si="40"/>
        <v>0</v>
      </c>
      <c r="R680" t="b">
        <f t="shared" si="41"/>
        <v>1</v>
      </c>
      <c r="S680" t="str">
        <f t="shared" si="42"/>
        <v>⊕</v>
      </c>
      <c r="T680" t="str">
        <f t="shared" si="43"/>
        <v>⊕</v>
      </c>
    </row>
    <row r="681" spans="1:20" hidden="1" x14ac:dyDescent="0.25">
      <c r="A681" t="s">
        <v>1259</v>
      </c>
      <c r="B681" t="s">
        <v>3012</v>
      </c>
      <c r="D681" t="s">
        <v>3013</v>
      </c>
      <c r="G681" t="s">
        <v>3014</v>
      </c>
      <c r="H681" t="s">
        <v>20</v>
      </c>
      <c r="I681" t="s">
        <v>21</v>
      </c>
      <c r="K681" t="s">
        <v>23</v>
      </c>
      <c r="L681" t="s">
        <v>24</v>
      </c>
      <c r="M681">
        <v>4</v>
      </c>
      <c r="N681" t="s">
        <v>3015</v>
      </c>
      <c r="O681" t="str">
        <f>IF(C681="","",_xlfn.XLOOKUP(C681,'[1]Comercial Clientes 2024'!$C$2:$C$347,'[1]Comercial Clientes 2024'!$M$2:$M$347))</f>
        <v/>
      </c>
      <c r="P681" t="str">
        <f>IF(C681="","",_xlfn.XLOOKUP(C681,'[1]Comercial Clientes 2024'!$C$2:$C$347,'[1]Comercial Clientes 2024'!$L$2:$L$347))</f>
        <v/>
      </c>
      <c r="Q681" t="b">
        <f t="shared" si="40"/>
        <v>0</v>
      </c>
      <c r="R681" t="b">
        <f t="shared" si="41"/>
        <v>1</v>
      </c>
      <c r="S681" t="str">
        <f t="shared" si="42"/>
        <v>⊕</v>
      </c>
      <c r="T681" t="str">
        <f t="shared" si="43"/>
        <v>⊕</v>
      </c>
    </row>
    <row r="682" spans="1:20" hidden="1" x14ac:dyDescent="0.25">
      <c r="A682" t="s">
        <v>1259</v>
      </c>
      <c r="B682" t="s">
        <v>3016</v>
      </c>
      <c r="D682" t="s">
        <v>3017</v>
      </c>
      <c r="G682" t="s">
        <v>3018</v>
      </c>
      <c r="H682" t="s">
        <v>20</v>
      </c>
      <c r="I682" t="s">
        <v>21</v>
      </c>
      <c r="K682" t="s">
        <v>23</v>
      </c>
      <c r="L682" t="s">
        <v>24</v>
      </c>
      <c r="M682">
        <v>4</v>
      </c>
      <c r="N682" t="s">
        <v>3019</v>
      </c>
      <c r="O682" t="str">
        <f>IF(C682="","",_xlfn.XLOOKUP(C682,'[1]Comercial Clientes 2024'!$C$2:$C$347,'[1]Comercial Clientes 2024'!$M$2:$M$347))</f>
        <v/>
      </c>
      <c r="P682" t="str">
        <f>IF(C682="","",_xlfn.XLOOKUP(C682,'[1]Comercial Clientes 2024'!$C$2:$C$347,'[1]Comercial Clientes 2024'!$L$2:$L$347))</f>
        <v/>
      </c>
      <c r="Q682" t="b">
        <f t="shared" si="40"/>
        <v>0</v>
      </c>
      <c r="R682" t="b">
        <f t="shared" si="41"/>
        <v>1</v>
      </c>
      <c r="S682" t="str">
        <f t="shared" si="42"/>
        <v>⊕</v>
      </c>
      <c r="T682" t="str">
        <f t="shared" si="43"/>
        <v>⊕</v>
      </c>
    </row>
    <row r="683" spans="1:20" hidden="1" x14ac:dyDescent="0.25">
      <c r="A683" t="s">
        <v>1259</v>
      </c>
      <c r="B683" t="s">
        <v>3020</v>
      </c>
      <c r="D683" t="s">
        <v>3021</v>
      </c>
      <c r="G683" t="s">
        <v>3022</v>
      </c>
      <c r="H683" t="s">
        <v>20</v>
      </c>
      <c r="I683" t="s">
        <v>21</v>
      </c>
      <c r="K683" t="s">
        <v>23</v>
      </c>
      <c r="L683" t="s">
        <v>24</v>
      </c>
      <c r="M683">
        <v>4</v>
      </c>
      <c r="N683" t="s">
        <v>3023</v>
      </c>
      <c r="O683" t="str">
        <f>IF(C683="","",_xlfn.XLOOKUP(C683,'[1]Comercial Clientes 2024'!$C$2:$C$347,'[1]Comercial Clientes 2024'!$M$2:$M$347))</f>
        <v/>
      </c>
      <c r="P683" t="str">
        <f>IF(C683="","",_xlfn.XLOOKUP(C683,'[1]Comercial Clientes 2024'!$C$2:$C$347,'[1]Comercial Clientes 2024'!$L$2:$L$347))</f>
        <v/>
      </c>
      <c r="Q683" t="b">
        <f t="shared" si="40"/>
        <v>0</v>
      </c>
      <c r="R683" t="b">
        <f t="shared" si="41"/>
        <v>1</v>
      </c>
      <c r="S683" t="str">
        <f t="shared" si="42"/>
        <v>⊕</v>
      </c>
      <c r="T683" t="str">
        <f t="shared" si="43"/>
        <v>⊕</v>
      </c>
    </row>
    <row r="684" spans="1:20" hidden="1" x14ac:dyDescent="0.25">
      <c r="A684" t="s">
        <v>1259</v>
      </c>
      <c r="B684" t="s">
        <v>3024</v>
      </c>
      <c r="D684" t="s">
        <v>3025</v>
      </c>
      <c r="G684" t="s">
        <v>3026</v>
      </c>
      <c r="H684" t="s">
        <v>20</v>
      </c>
      <c r="I684" t="s">
        <v>21</v>
      </c>
      <c r="K684" t="s">
        <v>23</v>
      </c>
      <c r="L684" t="s">
        <v>24</v>
      </c>
      <c r="M684">
        <v>4</v>
      </c>
      <c r="N684" t="s">
        <v>3027</v>
      </c>
      <c r="O684" t="str">
        <f>IF(C684="","",_xlfn.XLOOKUP(C684,'[1]Comercial Clientes 2024'!$C$2:$C$347,'[1]Comercial Clientes 2024'!$M$2:$M$347))</f>
        <v/>
      </c>
      <c r="P684" t="str">
        <f>IF(C684="","",_xlfn.XLOOKUP(C684,'[1]Comercial Clientes 2024'!$C$2:$C$347,'[1]Comercial Clientes 2024'!$L$2:$L$347))</f>
        <v/>
      </c>
      <c r="Q684" t="b">
        <f t="shared" si="40"/>
        <v>0</v>
      </c>
      <c r="R684" t="b">
        <f t="shared" si="41"/>
        <v>1</v>
      </c>
      <c r="S684" t="str">
        <f t="shared" si="42"/>
        <v>⊕</v>
      </c>
      <c r="T684" t="str">
        <f t="shared" si="43"/>
        <v>⊕</v>
      </c>
    </row>
    <row r="685" spans="1:20" hidden="1" x14ac:dyDescent="0.25">
      <c r="A685" t="s">
        <v>1259</v>
      </c>
      <c r="B685" t="s">
        <v>3028</v>
      </c>
      <c r="D685" t="s">
        <v>3029</v>
      </c>
      <c r="G685" t="s">
        <v>3030</v>
      </c>
      <c r="H685" t="s">
        <v>20</v>
      </c>
      <c r="I685" t="s">
        <v>21</v>
      </c>
      <c r="K685" t="s">
        <v>23</v>
      </c>
      <c r="L685" t="s">
        <v>24</v>
      </c>
      <c r="M685">
        <v>4</v>
      </c>
      <c r="N685" t="s">
        <v>3031</v>
      </c>
      <c r="O685" t="str">
        <f>IF(C685="","",_xlfn.XLOOKUP(C685,'[1]Comercial Clientes 2024'!$C$2:$C$347,'[1]Comercial Clientes 2024'!$M$2:$M$347))</f>
        <v/>
      </c>
      <c r="P685" t="str">
        <f>IF(C685="","",_xlfn.XLOOKUP(C685,'[1]Comercial Clientes 2024'!$C$2:$C$347,'[1]Comercial Clientes 2024'!$L$2:$L$347))</f>
        <v/>
      </c>
      <c r="Q685" t="b">
        <f t="shared" si="40"/>
        <v>0</v>
      </c>
      <c r="R685" t="b">
        <f t="shared" si="41"/>
        <v>1</v>
      </c>
      <c r="S685" t="str">
        <f t="shared" si="42"/>
        <v>⊕</v>
      </c>
      <c r="T685" t="str">
        <f t="shared" si="43"/>
        <v>⊕</v>
      </c>
    </row>
    <row r="686" spans="1:20" hidden="1" x14ac:dyDescent="0.25">
      <c r="A686" t="s">
        <v>1259</v>
      </c>
      <c r="B686" t="s">
        <v>3032</v>
      </c>
      <c r="D686" t="s">
        <v>3033</v>
      </c>
      <c r="G686" t="s">
        <v>3034</v>
      </c>
      <c r="H686" t="s">
        <v>20</v>
      </c>
      <c r="I686" t="s">
        <v>21</v>
      </c>
      <c r="K686" t="s">
        <v>23</v>
      </c>
      <c r="L686" t="s">
        <v>24</v>
      </c>
      <c r="M686">
        <v>4</v>
      </c>
      <c r="N686" t="s">
        <v>3035</v>
      </c>
      <c r="O686" t="str">
        <f>IF(C686="","",_xlfn.XLOOKUP(C686,'[1]Comercial Clientes 2024'!$C$2:$C$347,'[1]Comercial Clientes 2024'!$M$2:$M$347))</f>
        <v/>
      </c>
      <c r="P686" t="str">
        <f>IF(C686="","",_xlfn.XLOOKUP(C686,'[1]Comercial Clientes 2024'!$C$2:$C$347,'[1]Comercial Clientes 2024'!$L$2:$L$347))</f>
        <v/>
      </c>
      <c r="Q686" t="b">
        <f t="shared" si="40"/>
        <v>0</v>
      </c>
      <c r="R686" t="b">
        <f t="shared" si="41"/>
        <v>1</v>
      </c>
      <c r="S686" t="str">
        <f t="shared" si="42"/>
        <v>⊕</v>
      </c>
      <c r="T686" t="str">
        <f t="shared" si="43"/>
        <v>⊕</v>
      </c>
    </row>
    <row r="687" spans="1:20" hidden="1" x14ac:dyDescent="0.25">
      <c r="A687" t="s">
        <v>1259</v>
      </c>
      <c r="B687" t="s">
        <v>3036</v>
      </c>
      <c r="D687" t="s">
        <v>3037</v>
      </c>
      <c r="G687" t="s">
        <v>3038</v>
      </c>
      <c r="H687" t="s">
        <v>20</v>
      </c>
      <c r="I687" t="s">
        <v>21</v>
      </c>
      <c r="K687" t="s">
        <v>23</v>
      </c>
      <c r="L687" t="s">
        <v>24</v>
      </c>
      <c r="M687">
        <v>4</v>
      </c>
      <c r="N687" t="s">
        <v>3039</v>
      </c>
      <c r="O687" t="str">
        <f>IF(C687="","",_xlfn.XLOOKUP(C687,'[1]Comercial Clientes 2024'!$C$2:$C$347,'[1]Comercial Clientes 2024'!$M$2:$M$347))</f>
        <v/>
      </c>
      <c r="P687" t="str">
        <f>IF(C687="","",_xlfn.XLOOKUP(C687,'[1]Comercial Clientes 2024'!$C$2:$C$347,'[1]Comercial Clientes 2024'!$L$2:$L$347))</f>
        <v/>
      </c>
      <c r="Q687" t="b">
        <f t="shared" si="40"/>
        <v>0</v>
      </c>
      <c r="R687" t="b">
        <f t="shared" si="41"/>
        <v>1</v>
      </c>
      <c r="S687" t="str">
        <f t="shared" si="42"/>
        <v>⊕</v>
      </c>
      <c r="T687" t="str">
        <f t="shared" si="43"/>
        <v>⊕</v>
      </c>
    </row>
    <row r="688" spans="1:20" hidden="1" x14ac:dyDescent="0.25">
      <c r="A688" t="s">
        <v>1259</v>
      </c>
      <c r="B688" t="s">
        <v>3040</v>
      </c>
      <c r="D688" t="s">
        <v>3041</v>
      </c>
      <c r="G688" t="s">
        <v>3042</v>
      </c>
      <c r="H688" t="s">
        <v>20</v>
      </c>
      <c r="I688" t="s">
        <v>21</v>
      </c>
      <c r="K688" t="s">
        <v>23</v>
      </c>
      <c r="L688" t="s">
        <v>24</v>
      </c>
      <c r="M688">
        <v>4</v>
      </c>
      <c r="N688" t="s">
        <v>3043</v>
      </c>
      <c r="O688" t="str">
        <f>IF(C688="","",_xlfn.XLOOKUP(C688,'[1]Comercial Clientes 2024'!$C$2:$C$347,'[1]Comercial Clientes 2024'!$M$2:$M$347))</f>
        <v/>
      </c>
      <c r="P688" t="str">
        <f>IF(C688="","",_xlfn.XLOOKUP(C688,'[1]Comercial Clientes 2024'!$C$2:$C$347,'[1]Comercial Clientes 2024'!$L$2:$L$347))</f>
        <v/>
      </c>
      <c r="Q688" t="b">
        <f t="shared" si="40"/>
        <v>0</v>
      </c>
      <c r="R688" t="b">
        <f t="shared" si="41"/>
        <v>1</v>
      </c>
      <c r="S688" t="str">
        <f t="shared" si="42"/>
        <v>⊕</v>
      </c>
      <c r="T688" t="str">
        <f t="shared" si="43"/>
        <v>⊕</v>
      </c>
    </row>
    <row r="689" spans="1:20" hidden="1" x14ac:dyDescent="0.25">
      <c r="A689" t="s">
        <v>1259</v>
      </c>
      <c r="B689" t="s">
        <v>3044</v>
      </c>
      <c r="D689" t="s">
        <v>3045</v>
      </c>
      <c r="G689" t="s">
        <v>3046</v>
      </c>
      <c r="H689" t="s">
        <v>20</v>
      </c>
      <c r="I689" t="s">
        <v>21</v>
      </c>
      <c r="K689" t="s">
        <v>23</v>
      </c>
      <c r="L689" t="s">
        <v>24</v>
      </c>
      <c r="M689">
        <v>4</v>
      </c>
      <c r="N689" t="s">
        <v>3047</v>
      </c>
      <c r="O689" t="str">
        <f>IF(C689="","",_xlfn.XLOOKUP(C689,'[1]Comercial Clientes 2024'!$C$2:$C$347,'[1]Comercial Clientes 2024'!$M$2:$M$347))</f>
        <v/>
      </c>
      <c r="P689" t="str">
        <f>IF(C689="","",_xlfn.XLOOKUP(C689,'[1]Comercial Clientes 2024'!$C$2:$C$347,'[1]Comercial Clientes 2024'!$L$2:$L$347))</f>
        <v/>
      </c>
      <c r="Q689" t="b">
        <f t="shared" si="40"/>
        <v>0</v>
      </c>
      <c r="R689" t="b">
        <f t="shared" si="41"/>
        <v>1</v>
      </c>
      <c r="S689" t="str">
        <f t="shared" si="42"/>
        <v>⊕</v>
      </c>
      <c r="T689" t="str">
        <f t="shared" si="43"/>
        <v>⊕</v>
      </c>
    </row>
    <row r="690" spans="1:20" hidden="1" x14ac:dyDescent="0.25">
      <c r="A690" t="s">
        <v>1259</v>
      </c>
      <c r="B690" t="s">
        <v>3048</v>
      </c>
      <c r="D690" t="s">
        <v>3049</v>
      </c>
      <c r="G690" t="s">
        <v>3050</v>
      </c>
      <c r="H690" t="s">
        <v>20</v>
      </c>
      <c r="I690" t="s">
        <v>21</v>
      </c>
      <c r="K690" t="s">
        <v>23</v>
      </c>
      <c r="L690" t="s">
        <v>24</v>
      </c>
      <c r="M690">
        <v>4</v>
      </c>
      <c r="N690" t="s">
        <v>3051</v>
      </c>
      <c r="O690" t="str">
        <f>IF(C690="","",_xlfn.XLOOKUP(C690,'[1]Comercial Clientes 2024'!$C$2:$C$347,'[1]Comercial Clientes 2024'!$M$2:$M$347))</f>
        <v/>
      </c>
      <c r="P690" t="str">
        <f>IF(C690="","",_xlfn.XLOOKUP(C690,'[1]Comercial Clientes 2024'!$C$2:$C$347,'[1]Comercial Clientes 2024'!$L$2:$L$347))</f>
        <v/>
      </c>
      <c r="Q690" t="b">
        <f t="shared" si="40"/>
        <v>0</v>
      </c>
      <c r="R690" t="b">
        <f t="shared" si="41"/>
        <v>1</v>
      </c>
      <c r="S690" t="str">
        <f t="shared" si="42"/>
        <v>⊕</v>
      </c>
      <c r="T690" t="str">
        <f t="shared" si="43"/>
        <v>⊕</v>
      </c>
    </row>
    <row r="691" spans="1:20" hidden="1" x14ac:dyDescent="0.25">
      <c r="A691" t="s">
        <v>1259</v>
      </c>
      <c r="B691" t="s">
        <v>3052</v>
      </c>
      <c r="D691" t="s">
        <v>3053</v>
      </c>
      <c r="G691" t="s">
        <v>3054</v>
      </c>
      <c r="H691" t="s">
        <v>20</v>
      </c>
      <c r="I691" t="s">
        <v>21</v>
      </c>
      <c r="K691" t="s">
        <v>23</v>
      </c>
      <c r="L691" t="s">
        <v>24</v>
      </c>
      <c r="M691">
        <v>4</v>
      </c>
      <c r="N691" t="s">
        <v>3055</v>
      </c>
      <c r="O691" t="str">
        <f>IF(C691="","",_xlfn.XLOOKUP(C691,'[1]Comercial Clientes 2024'!$C$2:$C$347,'[1]Comercial Clientes 2024'!$M$2:$M$347))</f>
        <v/>
      </c>
      <c r="P691" t="str">
        <f>IF(C691="","",_xlfn.XLOOKUP(C691,'[1]Comercial Clientes 2024'!$C$2:$C$347,'[1]Comercial Clientes 2024'!$L$2:$L$347))</f>
        <v/>
      </c>
      <c r="Q691" t="b">
        <f t="shared" si="40"/>
        <v>0</v>
      </c>
      <c r="R691" t="b">
        <f t="shared" si="41"/>
        <v>1</v>
      </c>
      <c r="S691" t="str">
        <f t="shared" si="42"/>
        <v>⊕</v>
      </c>
      <c r="T691" t="str">
        <f t="shared" si="43"/>
        <v>⊕</v>
      </c>
    </row>
    <row r="692" spans="1:20" hidden="1" x14ac:dyDescent="0.25">
      <c r="A692" t="s">
        <v>1259</v>
      </c>
      <c r="B692" t="s">
        <v>3056</v>
      </c>
      <c r="D692" t="s">
        <v>3057</v>
      </c>
      <c r="G692" t="s">
        <v>3058</v>
      </c>
      <c r="H692" t="s">
        <v>20</v>
      </c>
      <c r="I692" t="s">
        <v>21</v>
      </c>
      <c r="K692" t="s">
        <v>23</v>
      </c>
      <c r="L692" t="s">
        <v>24</v>
      </c>
      <c r="M692">
        <v>4</v>
      </c>
      <c r="N692" t="s">
        <v>3059</v>
      </c>
      <c r="O692" t="str">
        <f>IF(C692="","",_xlfn.XLOOKUP(C692,'[1]Comercial Clientes 2024'!$C$2:$C$347,'[1]Comercial Clientes 2024'!$M$2:$M$347))</f>
        <v/>
      </c>
      <c r="P692" t="str">
        <f>IF(C692="","",_xlfn.XLOOKUP(C692,'[1]Comercial Clientes 2024'!$C$2:$C$347,'[1]Comercial Clientes 2024'!$L$2:$L$347))</f>
        <v/>
      </c>
      <c r="Q692" t="b">
        <f t="shared" si="40"/>
        <v>0</v>
      </c>
      <c r="R692" t="b">
        <f t="shared" si="41"/>
        <v>1</v>
      </c>
      <c r="S692" t="str">
        <f t="shared" si="42"/>
        <v>⊕</v>
      </c>
      <c r="T692" t="str">
        <f t="shared" si="43"/>
        <v>⊕</v>
      </c>
    </row>
    <row r="693" spans="1:20" hidden="1" x14ac:dyDescent="0.25">
      <c r="A693" t="s">
        <v>1259</v>
      </c>
      <c r="B693" t="s">
        <v>3060</v>
      </c>
      <c r="D693" t="s">
        <v>3061</v>
      </c>
      <c r="G693" t="s">
        <v>3062</v>
      </c>
      <c r="H693" t="s">
        <v>20</v>
      </c>
      <c r="I693" t="s">
        <v>21</v>
      </c>
      <c r="K693" t="s">
        <v>23</v>
      </c>
      <c r="L693" t="s">
        <v>24</v>
      </c>
      <c r="M693">
        <v>4</v>
      </c>
      <c r="N693" t="s">
        <v>3063</v>
      </c>
      <c r="O693" t="str">
        <f>IF(C693="","",_xlfn.XLOOKUP(C693,'[1]Comercial Clientes 2024'!$C$2:$C$347,'[1]Comercial Clientes 2024'!$M$2:$M$347))</f>
        <v/>
      </c>
      <c r="P693" t="str">
        <f>IF(C693="","",_xlfn.XLOOKUP(C693,'[1]Comercial Clientes 2024'!$C$2:$C$347,'[1]Comercial Clientes 2024'!$L$2:$L$347))</f>
        <v/>
      </c>
      <c r="Q693" t="b">
        <f t="shared" si="40"/>
        <v>0</v>
      </c>
      <c r="R693" t="b">
        <f t="shared" si="41"/>
        <v>1</v>
      </c>
      <c r="S693" t="str">
        <f t="shared" si="42"/>
        <v>⊕</v>
      </c>
      <c r="T693" t="str">
        <f t="shared" si="43"/>
        <v>⊕</v>
      </c>
    </row>
    <row r="694" spans="1:20" hidden="1" x14ac:dyDescent="0.25">
      <c r="A694" t="s">
        <v>1259</v>
      </c>
      <c r="B694" t="s">
        <v>3064</v>
      </c>
      <c r="D694" t="s">
        <v>3065</v>
      </c>
      <c r="G694" t="s">
        <v>3066</v>
      </c>
      <c r="H694" t="s">
        <v>20</v>
      </c>
      <c r="I694" t="s">
        <v>21</v>
      </c>
      <c r="K694" t="s">
        <v>23</v>
      </c>
      <c r="L694" t="s">
        <v>24</v>
      </c>
      <c r="M694">
        <v>4</v>
      </c>
      <c r="N694" t="s">
        <v>3067</v>
      </c>
      <c r="O694" t="str">
        <f>IF(C694="","",_xlfn.XLOOKUP(C694,'[1]Comercial Clientes 2024'!$C$2:$C$347,'[1]Comercial Clientes 2024'!$M$2:$M$347))</f>
        <v/>
      </c>
      <c r="P694" t="str">
        <f>IF(C694="","",_xlfn.XLOOKUP(C694,'[1]Comercial Clientes 2024'!$C$2:$C$347,'[1]Comercial Clientes 2024'!$L$2:$L$347))</f>
        <v/>
      </c>
      <c r="Q694" t="b">
        <f t="shared" si="40"/>
        <v>0</v>
      </c>
      <c r="R694" t="b">
        <f t="shared" si="41"/>
        <v>1</v>
      </c>
      <c r="S694" t="str">
        <f t="shared" si="42"/>
        <v>⊕</v>
      </c>
      <c r="T694" t="str">
        <f t="shared" si="43"/>
        <v>⊕</v>
      </c>
    </row>
    <row r="695" spans="1:20" hidden="1" x14ac:dyDescent="0.25">
      <c r="A695" t="s">
        <v>1259</v>
      </c>
      <c r="B695" t="s">
        <v>3068</v>
      </c>
      <c r="D695" t="s">
        <v>3069</v>
      </c>
      <c r="G695" t="s">
        <v>3070</v>
      </c>
      <c r="H695" t="s">
        <v>20</v>
      </c>
      <c r="I695" t="s">
        <v>21</v>
      </c>
      <c r="K695" t="s">
        <v>23</v>
      </c>
      <c r="L695" t="s">
        <v>24</v>
      </c>
      <c r="M695">
        <v>4</v>
      </c>
      <c r="N695" t="s">
        <v>3071</v>
      </c>
      <c r="O695" t="str">
        <f>IF(C695="","",_xlfn.XLOOKUP(C695,'[1]Comercial Clientes 2024'!$C$2:$C$347,'[1]Comercial Clientes 2024'!$M$2:$M$347))</f>
        <v/>
      </c>
      <c r="P695" t="str">
        <f>IF(C695="","",_xlfn.XLOOKUP(C695,'[1]Comercial Clientes 2024'!$C$2:$C$347,'[1]Comercial Clientes 2024'!$L$2:$L$347))</f>
        <v/>
      </c>
      <c r="Q695" t="b">
        <f t="shared" si="40"/>
        <v>0</v>
      </c>
      <c r="R695" t="b">
        <f t="shared" si="41"/>
        <v>1</v>
      </c>
      <c r="S695" t="str">
        <f t="shared" si="42"/>
        <v>⊕</v>
      </c>
      <c r="T695" t="str">
        <f t="shared" si="43"/>
        <v>⊕</v>
      </c>
    </row>
    <row r="696" spans="1:20" hidden="1" x14ac:dyDescent="0.25">
      <c r="A696" t="s">
        <v>1259</v>
      </c>
      <c r="B696" t="s">
        <v>3072</v>
      </c>
      <c r="D696" t="s">
        <v>3073</v>
      </c>
      <c r="G696" t="s">
        <v>3074</v>
      </c>
      <c r="H696" t="s">
        <v>20</v>
      </c>
      <c r="I696" t="s">
        <v>21</v>
      </c>
      <c r="K696" t="s">
        <v>23</v>
      </c>
      <c r="L696" t="s">
        <v>24</v>
      </c>
      <c r="M696">
        <v>4</v>
      </c>
      <c r="N696" t="s">
        <v>3075</v>
      </c>
      <c r="O696" t="str">
        <f>IF(C696="","",_xlfn.XLOOKUP(C696,'[1]Comercial Clientes 2024'!$C$2:$C$347,'[1]Comercial Clientes 2024'!$M$2:$M$347))</f>
        <v/>
      </c>
      <c r="P696" t="str">
        <f>IF(C696="","",_xlfn.XLOOKUP(C696,'[1]Comercial Clientes 2024'!$C$2:$C$347,'[1]Comercial Clientes 2024'!$L$2:$L$347))</f>
        <v/>
      </c>
      <c r="Q696" t="b">
        <f t="shared" si="40"/>
        <v>0</v>
      </c>
      <c r="R696" t="b">
        <f t="shared" si="41"/>
        <v>1</v>
      </c>
      <c r="S696" t="str">
        <f t="shared" si="42"/>
        <v>⊕</v>
      </c>
      <c r="T696" t="str">
        <f t="shared" si="43"/>
        <v>⊕</v>
      </c>
    </row>
    <row r="697" spans="1:20" hidden="1" x14ac:dyDescent="0.25">
      <c r="A697" t="s">
        <v>1259</v>
      </c>
      <c r="B697" t="s">
        <v>3076</v>
      </c>
      <c r="D697" t="s">
        <v>3077</v>
      </c>
      <c r="G697" t="s">
        <v>3078</v>
      </c>
      <c r="H697" t="s">
        <v>20</v>
      </c>
      <c r="I697" t="s">
        <v>21</v>
      </c>
      <c r="K697" t="s">
        <v>23</v>
      </c>
      <c r="L697" t="s">
        <v>24</v>
      </c>
      <c r="M697">
        <v>4</v>
      </c>
      <c r="N697" t="s">
        <v>3079</v>
      </c>
      <c r="O697" t="str">
        <f>IF(C697="","",_xlfn.XLOOKUP(C697,'[1]Comercial Clientes 2024'!$C$2:$C$347,'[1]Comercial Clientes 2024'!$M$2:$M$347))</f>
        <v/>
      </c>
      <c r="P697" t="str">
        <f>IF(C697="","",_xlfn.XLOOKUP(C697,'[1]Comercial Clientes 2024'!$C$2:$C$347,'[1]Comercial Clientes 2024'!$L$2:$L$347))</f>
        <v/>
      </c>
      <c r="Q697" t="b">
        <f t="shared" si="40"/>
        <v>0</v>
      </c>
      <c r="R697" t="b">
        <f t="shared" si="41"/>
        <v>1</v>
      </c>
      <c r="S697" t="str">
        <f t="shared" si="42"/>
        <v>⊕</v>
      </c>
      <c r="T697" t="str">
        <f t="shared" si="43"/>
        <v>⊕</v>
      </c>
    </row>
    <row r="698" spans="1:20" hidden="1" x14ac:dyDescent="0.25">
      <c r="A698" t="s">
        <v>1259</v>
      </c>
      <c r="B698" t="s">
        <v>3080</v>
      </c>
      <c r="D698" t="s">
        <v>3081</v>
      </c>
      <c r="G698" t="s">
        <v>3082</v>
      </c>
      <c r="H698" t="s">
        <v>20</v>
      </c>
      <c r="I698" t="s">
        <v>21</v>
      </c>
      <c r="K698" t="s">
        <v>23</v>
      </c>
      <c r="L698" t="s">
        <v>24</v>
      </c>
      <c r="M698">
        <v>4</v>
      </c>
      <c r="N698" t="s">
        <v>3083</v>
      </c>
      <c r="O698" t="str">
        <f>IF(C698="","",_xlfn.XLOOKUP(C698,'[1]Comercial Clientes 2024'!$C$2:$C$347,'[1]Comercial Clientes 2024'!$M$2:$M$347))</f>
        <v/>
      </c>
      <c r="P698" t="str">
        <f>IF(C698="","",_xlfn.XLOOKUP(C698,'[1]Comercial Clientes 2024'!$C$2:$C$347,'[1]Comercial Clientes 2024'!$L$2:$L$347))</f>
        <v/>
      </c>
      <c r="Q698" t="b">
        <f t="shared" si="40"/>
        <v>0</v>
      </c>
      <c r="R698" t="b">
        <f t="shared" si="41"/>
        <v>1</v>
      </c>
      <c r="S698" t="str">
        <f t="shared" si="42"/>
        <v>⊕</v>
      </c>
      <c r="T698" t="str">
        <f t="shared" si="43"/>
        <v>⊕</v>
      </c>
    </row>
    <row r="699" spans="1:20" hidden="1" x14ac:dyDescent="0.25">
      <c r="A699" t="s">
        <v>1259</v>
      </c>
      <c r="B699" t="s">
        <v>3084</v>
      </c>
      <c r="D699" t="s">
        <v>3085</v>
      </c>
      <c r="G699" t="s">
        <v>3086</v>
      </c>
      <c r="H699" t="s">
        <v>20</v>
      </c>
      <c r="I699" t="s">
        <v>21</v>
      </c>
      <c r="K699" t="s">
        <v>23</v>
      </c>
      <c r="L699" t="s">
        <v>24</v>
      </c>
      <c r="M699">
        <v>4</v>
      </c>
      <c r="N699" t="s">
        <v>3087</v>
      </c>
      <c r="O699" t="str">
        <f>IF(C699="","",_xlfn.XLOOKUP(C699,'[1]Comercial Clientes 2024'!$C$2:$C$347,'[1]Comercial Clientes 2024'!$M$2:$M$347))</f>
        <v/>
      </c>
      <c r="P699" t="str">
        <f>IF(C699="","",_xlfn.XLOOKUP(C699,'[1]Comercial Clientes 2024'!$C$2:$C$347,'[1]Comercial Clientes 2024'!$L$2:$L$347))</f>
        <v/>
      </c>
      <c r="Q699" t="b">
        <f t="shared" si="40"/>
        <v>0</v>
      </c>
      <c r="R699" t="b">
        <f t="shared" si="41"/>
        <v>1</v>
      </c>
      <c r="S699" t="str">
        <f t="shared" si="42"/>
        <v>⊕</v>
      </c>
      <c r="T699" t="str">
        <f t="shared" si="43"/>
        <v>⊕</v>
      </c>
    </row>
    <row r="700" spans="1:20" hidden="1" x14ac:dyDescent="0.25">
      <c r="A700" t="s">
        <v>1259</v>
      </c>
      <c r="B700" t="s">
        <v>3088</v>
      </c>
      <c r="D700" t="s">
        <v>3089</v>
      </c>
      <c r="G700" t="s">
        <v>3090</v>
      </c>
      <c r="H700" t="s">
        <v>20</v>
      </c>
      <c r="I700" t="s">
        <v>21</v>
      </c>
      <c r="K700" t="s">
        <v>23</v>
      </c>
      <c r="L700" t="s">
        <v>24</v>
      </c>
      <c r="M700">
        <v>4</v>
      </c>
      <c r="N700" t="s">
        <v>3091</v>
      </c>
      <c r="O700" t="str">
        <f>IF(C700="","",_xlfn.XLOOKUP(C700,'[1]Comercial Clientes 2024'!$C$2:$C$347,'[1]Comercial Clientes 2024'!$M$2:$M$347))</f>
        <v/>
      </c>
      <c r="P700" t="str">
        <f>IF(C700="","",_xlfn.XLOOKUP(C700,'[1]Comercial Clientes 2024'!$C$2:$C$347,'[1]Comercial Clientes 2024'!$L$2:$L$347))</f>
        <v/>
      </c>
      <c r="Q700" t="b">
        <f t="shared" si="40"/>
        <v>0</v>
      </c>
      <c r="R700" t="b">
        <f t="shared" si="41"/>
        <v>1</v>
      </c>
      <c r="S700" t="str">
        <f t="shared" si="42"/>
        <v>⊕</v>
      </c>
      <c r="T700" t="str">
        <f t="shared" si="43"/>
        <v>⊕</v>
      </c>
    </row>
    <row r="701" spans="1:20" hidden="1" x14ac:dyDescent="0.25">
      <c r="A701" t="s">
        <v>1259</v>
      </c>
      <c r="B701" t="s">
        <v>3092</v>
      </c>
      <c r="D701" t="s">
        <v>3093</v>
      </c>
      <c r="G701" t="s">
        <v>3094</v>
      </c>
      <c r="H701" t="s">
        <v>20</v>
      </c>
      <c r="I701" t="s">
        <v>21</v>
      </c>
      <c r="K701" t="s">
        <v>23</v>
      </c>
      <c r="L701" t="s">
        <v>24</v>
      </c>
      <c r="M701">
        <v>4</v>
      </c>
      <c r="N701" t="s">
        <v>3095</v>
      </c>
      <c r="O701" t="str">
        <f>IF(C701="","",_xlfn.XLOOKUP(C701,'[1]Comercial Clientes 2024'!$C$2:$C$347,'[1]Comercial Clientes 2024'!$M$2:$M$347))</f>
        <v/>
      </c>
      <c r="P701" t="str">
        <f>IF(C701="","",_xlfn.XLOOKUP(C701,'[1]Comercial Clientes 2024'!$C$2:$C$347,'[1]Comercial Clientes 2024'!$L$2:$L$347))</f>
        <v/>
      </c>
      <c r="Q701" t="b">
        <f t="shared" si="40"/>
        <v>0</v>
      </c>
      <c r="R701" t="b">
        <f t="shared" si="41"/>
        <v>1</v>
      </c>
      <c r="S701" t="str">
        <f t="shared" si="42"/>
        <v>⊕</v>
      </c>
      <c r="T701" t="str">
        <f t="shared" si="43"/>
        <v>⊕</v>
      </c>
    </row>
    <row r="702" spans="1:20" hidden="1" x14ac:dyDescent="0.25">
      <c r="A702" t="s">
        <v>1259</v>
      </c>
      <c r="B702" t="s">
        <v>3096</v>
      </c>
      <c r="D702" t="s">
        <v>3097</v>
      </c>
      <c r="G702" t="s">
        <v>3098</v>
      </c>
      <c r="H702" t="s">
        <v>20</v>
      </c>
      <c r="I702" t="s">
        <v>21</v>
      </c>
      <c r="K702" t="s">
        <v>23</v>
      </c>
      <c r="L702" t="s">
        <v>24</v>
      </c>
      <c r="M702">
        <v>4</v>
      </c>
      <c r="N702" t="s">
        <v>3099</v>
      </c>
      <c r="O702" t="str">
        <f>IF(C702="","",_xlfn.XLOOKUP(C702,'[1]Comercial Clientes 2024'!$C$2:$C$347,'[1]Comercial Clientes 2024'!$M$2:$M$347))</f>
        <v/>
      </c>
      <c r="P702" t="str">
        <f>IF(C702="","",_xlfn.XLOOKUP(C702,'[1]Comercial Clientes 2024'!$C$2:$C$347,'[1]Comercial Clientes 2024'!$L$2:$L$347))</f>
        <v/>
      </c>
      <c r="Q702" t="b">
        <f t="shared" si="40"/>
        <v>0</v>
      </c>
      <c r="R702" t="b">
        <f t="shared" si="41"/>
        <v>1</v>
      </c>
      <c r="S702" t="str">
        <f t="shared" si="42"/>
        <v>⊕</v>
      </c>
      <c r="T702" t="str">
        <f t="shared" si="43"/>
        <v>⊕</v>
      </c>
    </row>
    <row r="703" spans="1:20" hidden="1" x14ac:dyDescent="0.25">
      <c r="A703" t="s">
        <v>1259</v>
      </c>
      <c r="B703" t="s">
        <v>3100</v>
      </c>
      <c r="D703" t="s">
        <v>3101</v>
      </c>
      <c r="G703" t="s">
        <v>3102</v>
      </c>
      <c r="H703" t="s">
        <v>20</v>
      </c>
      <c r="I703" t="s">
        <v>21</v>
      </c>
      <c r="K703" t="s">
        <v>23</v>
      </c>
      <c r="L703" t="s">
        <v>24</v>
      </c>
      <c r="M703">
        <v>4</v>
      </c>
      <c r="N703" t="s">
        <v>3103</v>
      </c>
      <c r="O703" t="str">
        <f>IF(C703="","",_xlfn.XLOOKUP(C703,'[1]Comercial Clientes 2024'!$C$2:$C$347,'[1]Comercial Clientes 2024'!$M$2:$M$347))</f>
        <v/>
      </c>
      <c r="P703" t="str">
        <f>IF(C703="","",_xlfn.XLOOKUP(C703,'[1]Comercial Clientes 2024'!$C$2:$C$347,'[1]Comercial Clientes 2024'!$L$2:$L$347))</f>
        <v/>
      </c>
      <c r="Q703" t="b">
        <f t="shared" si="40"/>
        <v>0</v>
      </c>
      <c r="R703" t="b">
        <f t="shared" si="41"/>
        <v>1</v>
      </c>
      <c r="S703" t="str">
        <f t="shared" si="42"/>
        <v>⊕</v>
      </c>
      <c r="T703" t="str">
        <f t="shared" si="43"/>
        <v>⊕</v>
      </c>
    </row>
    <row r="704" spans="1:20" hidden="1" x14ac:dyDescent="0.25">
      <c r="A704" t="s">
        <v>1259</v>
      </c>
      <c r="B704" t="s">
        <v>3104</v>
      </c>
      <c r="D704" t="s">
        <v>3105</v>
      </c>
      <c r="G704" t="s">
        <v>3106</v>
      </c>
      <c r="H704" t="s">
        <v>20</v>
      </c>
      <c r="I704" t="s">
        <v>21</v>
      </c>
      <c r="K704" t="s">
        <v>23</v>
      </c>
      <c r="L704" t="s">
        <v>24</v>
      </c>
      <c r="M704">
        <v>4</v>
      </c>
      <c r="N704" t="s">
        <v>3107</v>
      </c>
      <c r="O704" t="str">
        <f>IF(C704="","",_xlfn.XLOOKUP(C704,'[1]Comercial Clientes 2024'!$C$2:$C$347,'[1]Comercial Clientes 2024'!$M$2:$M$347))</f>
        <v/>
      </c>
      <c r="P704" t="str">
        <f>IF(C704="","",_xlfn.XLOOKUP(C704,'[1]Comercial Clientes 2024'!$C$2:$C$347,'[1]Comercial Clientes 2024'!$L$2:$L$347))</f>
        <v/>
      </c>
      <c r="Q704" t="b">
        <f t="shared" si="40"/>
        <v>0</v>
      </c>
      <c r="R704" t="b">
        <f t="shared" si="41"/>
        <v>1</v>
      </c>
      <c r="S704" t="str">
        <f t="shared" si="42"/>
        <v>⊕</v>
      </c>
      <c r="T704" t="str">
        <f t="shared" si="43"/>
        <v>⊕</v>
      </c>
    </row>
    <row r="705" spans="1:20" hidden="1" x14ac:dyDescent="0.25">
      <c r="A705" t="s">
        <v>1259</v>
      </c>
      <c r="B705" t="s">
        <v>3108</v>
      </c>
      <c r="D705" t="s">
        <v>3109</v>
      </c>
      <c r="G705" t="s">
        <v>3110</v>
      </c>
      <c r="H705" t="s">
        <v>20</v>
      </c>
      <c r="I705" t="s">
        <v>21</v>
      </c>
      <c r="K705" t="s">
        <v>23</v>
      </c>
      <c r="L705" t="s">
        <v>24</v>
      </c>
      <c r="M705">
        <v>4</v>
      </c>
      <c r="N705" t="s">
        <v>3111</v>
      </c>
      <c r="O705" t="str">
        <f>IF(C705="","",_xlfn.XLOOKUP(C705,'[1]Comercial Clientes 2024'!$C$2:$C$347,'[1]Comercial Clientes 2024'!$M$2:$M$347))</f>
        <v/>
      </c>
      <c r="P705" t="str">
        <f>IF(C705="","",_xlfn.XLOOKUP(C705,'[1]Comercial Clientes 2024'!$C$2:$C$347,'[1]Comercial Clientes 2024'!$L$2:$L$347))</f>
        <v/>
      </c>
      <c r="Q705" t="b">
        <f t="shared" si="40"/>
        <v>0</v>
      </c>
      <c r="R705" t="b">
        <f t="shared" si="41"/>
        <v>1</v>
      </c>
      <c r="S705" t="str">
        <f t="shared" si="42"/>
        <v>⊕</v>
      </c>
      <c r="T705" t="str">
        <f t="shared" si="43"/>
        <v>⊕</v>
      </c>
    </row>
    <row r="706" spans="1:20" hidden="1" x14ac:dyDescent="0.25">
      <c r="A706" t="s">
        <v>1259</v>
      </c>
      <c r="B706" t="s">
        <v>3112</v>
      </c>
      <c r="D706" t="s">
        <v>3113</v>
      </c>
      <c r="G706" t="s">
        <v>3114</v>
      </c>
      <c r="H706" t="s">
        <v>20</v>
      </c>
      <c r="I706" t="s">
        <v>21</v>
      </c>
      <c r="K706" t="s">
        <v>23</v>
      </c>
      <c r="L706" t="s">
        <v>24</v>
      </c>
      <c r="M706">
        <v>4</v>
      </c>
      <c r="N706" t="s">
        <v>3115</v>
      </c>
      <c r="O706" t="str">
        <f>IF(C706="","",_xlfn.XLOOKUP(C706,'[1]Comercial Clientes 2024'!$C$2:$C$347,'[1]Comercial Clientes 2024'!$M$2:$M$347))</f>
        <v/>
      </c>
      <c r="P706" t="str">
        <f>IF(C706="","",_xlfn.XLOOKUP(C706,'[1]Comercial Clientes 2024'!$C$2:$C$347,'[1]Comercial Clientes 2024'!$L$2:$L$347))</f>
        <v/>
      </c>
      <c r="Q706" t="b">
        <f t="shared" si="40"/>
        <v>0</v>
      </c>
      <c r="R706" t="b">
        <f t="shared" si="41"/>
        <v>1</v>
      </c>
      <c r="S706" t="str">
        <f t="shared" si="42"/>
        <v>⊕</v>
      </c>
      <c r="T706" t="str">
        <f t="shared" si="43"/>
        <v>⊕</v>
      </c>
    </row>
    <row r="707" spans="1:20" hidden="1" x14ac:dyDescent="0.25">
      <c r="A707" t="s">
        <v>1259</v>
      </c>
      <c r="B707" t="s">
        <v>3116</v>
      </c>
      <c r="D707" t="s">
        <v>3117</v>
      </c>
      <c r="G707" t="s">
        <v>3118</v>
      </c>
      <c r="H707" t="s">
        <v>20</v>
      </c>
      <c r="I707" t="s">
        <v>21</v>
      </c>
      <c r="K707" t="s">
        <v>23</v>
      </c>
      <c r="L707" t="s">
        <v>24</v>
      </c>
      <c r="M707">
        <v>4</v>
      </c>
      <c r="N707" t="s">
        <v>3119</v>
      </c>
      <c r="O707" t="str">
        <f>IF(C707="","",_xlfn.XLOOKUP(C707,'[1]Comercial Clientes 2024'!$C$2:$C$347,'[1]Comercial Clientes 2024'!$M$2:$M$347))</f>
        <v/>
      </c>
      <c r="P707" t="str">
        <f>IF(C707="","",_xlfn.XLOOKUP(C707,'[1]Comercial Clientes 2024'!$C$2:$C$347,'[1]Comercial Clientes 2024'!$L$2:$L$347))</f>
        <v/>
      </c>
      <c r="Q707" t="b">
        <f t="shared" ref="Q707:Q770" si="44">ISERROR(P707)</f>
        <v>0</v>
      </c>
      <c r="R707" t="b">
        <f t="shared" ref="R707:R770" si="45">P707=""</f>
        <v>1</v>
      </c>
      <c r="S707" t="str">
        <f t="shared" ref="S707:S770" si="46">IF(OR(Q707=TRUE,R707=TRUE),K707,P707)</f>
        <v>⊕</v>
      </c>
      <c r="T707" t="str">
        <f t="shared" ref="T707:T770" si="47">IF(ISERROR(S707),K707,S707)</f>
        <v>⊕</v>
      </c>
    </row>
    <row r="708" spans="1:20" hidden="1" x14ac:dyDescent="0.25">
      <c r="A708" t="s">
        <v>1259</v>
      </c>
      <c r="B708" t="s">
        <v>3120</v>
      </c>
      <c r="D708" t="s">
        <v>3121</v>
      </c>
      <c r="G708" t="s">
        <v>3122</v>
      </c>
      <c r="H708" t="s">
        <v>20</v>
      </c>
      <c r="I708" t="s">
        <v>21</v>
      </c>
      <c r="K708" t="s">
        <v>23</v>
      </c>
      <c r="L708" t="s">
        <v>24</v>
      </c>
      <c r="M708">
        <v>4</v>
      </c>
      <c r="N708" t="s">
        <v>3123</v>
      </c>
      <c r="O708" t="str">
        <f>IF(C708="","",_xlfn.XLOOKUP(C708,'[1]Comercial Clientes 2024'!$C$2:$C$347,'[1]Comercial Clientes 2024'!$M$2:$M$347))</f>
        <v/>
      </c>
      <c r="P708" t="str">
        <f>IF(C708="","",_xlfn.XLOOKUP(C708,'[1]Comercial Clientes 2024'!$C$2:$C$347,'[1]Comercial Clientes 2024'!$L$2:$L$347))</f>
        <v/>
      </c>
      <c r="Q708" t="b">
        <f t="shared" si="44"/>
        <v>0</v>
      </c>
      <c r="R708" t="b">
        <f t="shared" si="45"/>
        <v>1</v>
      </c>
      <c r="S708" t="str">
        <f t="shared" si="46"/>
        <v>⊕</v>
      </c>
      <c r="T708" t="str">
        <f t="shared" si="47"/>
        <v>⊕</v>
      </c>
    </row>
    <row r="709" spans="1:20" hidden="1" x14ac:dyDescent="0.25">
      <c r="A709" t="s">
        <v>1259</v>
      </c>
      <c r="B709" t="s">
        <v>3124</v>
      </c>
      <c r="D709" t="s">
        <v>3125</v>
      </c>
      <c r="G709" t="s">
        <v>3126</v>
      </c>
      <c r="H709" t="s">
        <v>20</v>
      </c>
      <c r="I709" t="s">
        <v>21</v>
      </c>
      <c r="K709" t="s">
        <v>23</v>
      </c>
      <c r="L709" t="s">
        <v>24</v>
      </c>
      <c r="M709">
        <v>4</v>
      </c>
      <c r="N709" t="s">
        <v>3127</v>
      </c>
      <c r="O709" t="str">
        <f>IF(C709="","",_xlfn.XLOOKUP(C709,'[1]Comercial Clientes 2024'!$C$2:$C$347,'[1]Comercial Clientes 2024'!$M$2:$M$347))</f>
        <v/>
      </c>
      <c r="P709" t="str">
        <f>IF(C709="","",_xlfn.XLOOKUP(C709,'[1]Comercial Clientes 2024'!$C$2:$C$347,'[1]Comercial Clientes 2024'!$L$2:$L$347))</f>
        <v/>
      </c>
      <c r="Q709" t="b">
        <f t="shared" si="44"/>
        <v>0</v>
      </c>
      <c r="R709" t="b">
        <f t="shared" si="45"/>
        <v>1</v>
      </c>
      <c r="S709" t="str">
        <f t="shared" si="46"/>
        <v>⊕</v>
      </c>
      <c r="T709" t="str">
        <f t="shared" si="47"/>
        <v>⊕</v>
      </c>
    </row>
    <row r="710" spans="1:20" hidden="1" x14ac:dyDescent="0.25">
      <c r="A710" t="s">
        <v>1259</v>
      </c>
      <c r="B710" t="s">
        <v>3128</v>
      </c>
      <c r="D710" t="s">
        <v>3129</v>
      </c>
      <c r="G710" t="s">
        <v>3130</v>
      </c>
      <c r="H710" t="s">
        <v>20</v>
      </c>
      <c r="I710" t="s">
        <v>21</v>
      </c>
      <c r="K710" t="s">
        <v>23</v>
      </c>
      <c r="L710" t="s">
        <v>24</v>
      </c>
      <c r="M710">
        <v>4</v>
      </c>
      <c r="N710" t="s">
        <v>3131</v>
      </c>
      <c r="O710" t="str">
        <f>IF(C710="","",_xlfn.XLOOKUP(C710,'[1]Comercial Clientes 2024'!$C$2:$C$347,'[1]Comercial Clientes 2024'!$M$2:$M$347))</f>
        <v/>
      </c>
      <c r="P710" t="str">
        <f>IF(C710="","",_xlfn.XLOOKUP(C710,'[1]Comercial Clientes 2024'!$C$2:$C$347,'[1]Comercial Clientes 2024'!$L$2:$L$347))</f>
        <v/>
      </c>
      <c r="Q710" t="b">
        <f t="shared" si="44"/>
        <v>0</v>
      </c>
      <c r="R710" t="b">
        <f t="shared" si="45"/>
        <v>1</v>
      </c>
      <c r="S710" t="str">
        <f t="shared" si="46"/>
        <v>⊕</v>
      </c>
      <c r="T710" t="str">
        <f t="shared" si="47"/>
        <v>⊕</v>
      </c>
    </row>
    <row r="711" spans="1:20" hidden="1" x14ac:dyDescent="0.25">
      <c r="A711" t="s">
        <v>1259</v>
      </c>
      <c r="B711" t="s">
        <v>3132</v>
      </c>
      <c r="D711" t="s">
        <v>3133</v>
      </c>
      <c r="G711" t="s">
        <v>3134</v>
      </c>
      <c r="H711" t="s">
        <v>20</v>
      </c>
      <c r="I711" t="s">
        <v>21</v>
      </c>
      <c r="K711" t="s">
        <v>23</v>
      </c>
      <c r="L711" t="s">
        <v>24</v>
      </c>
      <c r="M711">
        <v>4</v>
      </c>
      <c r="N711" t="s">
        <v>3135</v>
      </c>
      <c r="O711" t="str">
        <f>IF(C711="","",_xlfn.XLOOKUP(C711,'[1]Comercial Clientes 2024'!$C$2:$C$347,'[1]Comercial Clientes 2024'!$M$2:$M$347))</f>
        <v/>
      </c>
      <c r="P711" t="str">
        <f>IF(C711="","",_xlfn.XLOOKUP(C711,'[1]Comercial Clientes 2024'!$C$2:$C$347,'[1]Comercial Clientes 2024'!$L$2:$L$347))</f>
        <v/>
      </c>
      <c r="Q711" t="b">
        <f t="shared" si="44"/>
        <v>0</v>
      </c>
      <c r="R711" t="b">
        <f t="shared" si="45"/>
        <v>1</v>
      </c>
      <c r="S711" t="str">
        <f t="shared" si="46"/>
        <v>⊕</v>
      </c>
      <c r="T711" t="str">
        <f t="shared" si="47"/>
        <v>⊕</v>
      </c>
    </row>
    <row r="712" spans="1:20" hidden="1" x14ac:dyDescent="0.25">
      <c r="A712" t="s">
        <v>1259</v>
      </c>
      <c r="B712" t="s">
        <v>3136</v>
      </c>
      <c r="D712" t="s">
        <v>3137</v>
      </c>
      <c r="G712" t="s">
        <v>3138</v>
      </c>
      <c r="H712" t="s">
        <v>20</v>
      </c>
      <c r="I712" t="s">
        <v>21</v>
      </c>
      <c r="K712" t="s">
        <v>23</v>
      </c>
      <c r="L712" t="s">
        <v>24</v>
      </c>
      <c r="M712">
        <v>4</v>
      </c>
      <c r="N712" t="s">
        <v>3139</v>
      </c>
      <c r="O712" t="str">
        <f>IF(C712="","",_xlfn.XLOOKUP(C712,'[1]Comercial Clientes 2024'!$C$2:$C$347,'[1]Comercial Clientes 2024'!$M$2:$M$347))</f>
        <v/>
      </c>
      <c r="P712" t="str">
        <f>IF(C712="","",_xlfn.XLOOKUP(C712,'[1]Comercial Clientes 2024'!$C$2:$C$347,'[1]Comercial Clientes 2024'!$L$2:$L$347))</f>
        <v/>
      </c>
      <c r="Q712" t="b">
        <f t="shared" si="44"/>
        <v>0</v>
      </c>
      <c r="R712" t="b">
        <f t="shared" si="45"/>
        <v>1</v>
      </c>
      <c r="S712" t="str">
        <f t="shared" si="46"/>
        <v>⊕</v>
      </c>
      <c r="T712" t="str">
        <f t="shared" si="47"/>
        <v>⊕</v>
      </c>
    </row>
    <row r="713" spans="1:20" hidden="1" x14ac:dyDescent="0.25">
      <c r="A713" t="s">
        <v>1259</v>
      </c>
      <c r="B713" t="s">
        <v>3140</v>
      </c>
      <c r="D713" t="s">
        <v>2021</v>
      </c>
      <c r="G713" t="s">
        <v>3141</v>
      </c>
      <c r="H713" t="s">
        <v>20</v>
      </c>
      <c r="I713" t="s">
        <v>21</v>
      </c>
      <c r="K713" t="s">
        <v>23</v>
      </c>
      <c r="L713" t="s">
        <v>24</v>
      </c>
      <c r="M713">
        <v>4</v>
      </c>
      <c r="N713" t="s">
        <v>3142</v>
      </c>
      <c r="O713" t="str">
        <f>IF(C713="","",_xlfn.XLOOKUP(C713,'[1]Comercial Clientes 2024'!$C$2:$C$347,'[1]Comercial Clientes 2024'!$M$2:$M$347))</f>
        <v/>
      </c>
      <c r="P713" t="str">
        <f>IF(C713="","",_xlfn.XLOOKUP(C713,'[1]Comercial Clientes 2024'!$C$2:$C$347,'[1]Comercial Clientes 2024'!$L$2:$L$347))</f>
        <v/>
      </c>
      <c r="Q713" t="b">
        <f t="shared" si="44"/>
        <v>0</v>
      </c>
      <c r="R713" t="b">
        <f t="shared" si="45"/>
        <v>1</v>
      </c>
      <c r="S713" t="str">
        <f t="shared" si="46"/>
        <v>⊕</v>
      </c>
      <c r="T713" t="str">
        <f t="shared" si="47"/>
        <v>⊕</v>
      </c>
    </row>
    <row r="714" spans="1:20" hidden="1" x14ac:dyDescent="0.25">
      <c r="A714" t="s">
        <v>1259</v>
      </c>
      <c r="B714" t="s">
        <v>3143</v>
      </c>
      <c r="D714" t="s">
        <v>3144</v>
      </c>
      <c r="G714" t="s">
        <v>3145</v>
      </c>
      <c r="H714" t="s">
        <v>20</v>
      </c>
      <c r="I714" t="s">
        <v>21</v>
      </c>
      <c r="K714" t="s">
        <v>23</v>
      </c>
      <c r="L714" t="s">
        <v>24</v>
      </c>
      <c r="M714">
        <v>4</v>
      </c>
      <c r="N714" t="s">
        <v>3146</v>
      </c>
      <c r="O714" t="str">
        <f>IF(C714="","",_xlfn.XLOOKUP(C714,'[1]Comercial Clientes 2024'!$C$2:$C$347,'[1]Comercial Clientes 2024'!$M$2:$M$347))</f>
        <v/>
      </c>
      <c r="P714" t="str">
        <f>IF(C714="","",_xlfn.XLOOKUP(C714,'[1]Comercial Clientes 2024'!$C$2:$C$347,'[1]Comercial Clientes 2024'!$L$2:$L$347))</f>
        <v/>
      </c>
      <c r="Q714" t="b">
        <f t="shared" si="44"/>
        <v>0</v>
      </c>
      <c r="R714" t="b">
        <f t="shared" si="45"/>
        <v>1</v>
      </c>
      <c r="S714" t="str">
        <f t="shared" si="46"/>
        <v>⊕</v>
      </c>
      <c r="T714" t="str">
        <f t="shared" si="47"/>
        <v>⊕</v>
      </c>
    </row>
    <row r="715" spans="1:20" hidden="1" x14ac:dyDescent="0.25">
      <c r="A715" t="s">
        <v>1259</v>
      </c>
      <c r="B715" t="s">
        <v>3147</v>
      </c>
      <c r="D715" t="s">
        <v>3148</v>
      </c>
      <c r="G715" t="s">
        <v>3149</v>
      </c>
      <c r="H715" t="s">
        <v>20</v>
      </c>
      <c r="I715" t="s">
        <v>21</v>
      </c>
      <c r="K715" t="s">
        <v>23</v>
      </c>
      <c r="L715" t="s">
        <v>24</v>
      </c>
      <c r="M715">
        <v>4</v>
      </c>
      <c r="N715" t="s">
        <v>3150</v>
      </c>
      <c r="O715" t="str">
        <f>IF(C715="","",_xlfn.XLOOKUP(C715,'[1]Comercial Clientes 2024'!$C$2:$C$347,'[1]Comercial Clientes 2024'!$M$2:$M$347))</f>
        <v/>
      </c>
      <c r="P715" t="str">
        <f>IF(C715="","",_xlfn.XLOOKUP(C715,'[1]Comercial Clientes 2024'!$C$2:$C$347,'[1]Comercial Clientes 2024'!$L$2:$L$347))</f>
        <v/>
      </c>
      <c r="Q715" t="b">
        <f t="shared" si="44"/>
        <v>0</v>
      </c>
      <c r="R715" t="b">
        <f t="shared" si="45"/>
        <v>1</v>
      </c>
      <c r="S715" t="str">
        <f t="shared" si="46"/>
        <v>⊕</v>
      </c>
      <c r="T715" t="str">
        <f t="shared" si="47"/>
        <v>⊕</v>
      </c>
    </row>
    <row r="716" spans="1:20" hidden="1" x14ac:dyDescent="0.25">
      <c r="A716" t="s">
        <v>1259</v>
      </c>
      <c r="B716" t="s">
        <v>3151</v>
      </c>
      <c r="D716" t="s">
        <v>3152</v>
      </c>
      <c r="G716" t="s">
        <v>3153</v>
      </c>
      <c r="H716" t="s">
        <v>20</v>
      </c>
      <c r="I716" t="s">
        <v>21</v>
      </c>
      <c r="K716" t="s">
        <v>23</v>
      </c>
      <c r="L716" t="s">
        <v>24</v>
      </c>
      <c r="M716">
        <v>4</v>
      </c>
      <c r="N716" t="s">
        <v>3154</v>
      </c>
      <c r="O716" t="str">
        <f>IF(C716="","",_xlfn.XLOOKUP(C716,'[1]Comercial Clientes 2024'!$C$2:$C$347,'[1]Comercial Clientes 2024'!$M$2:$M$347))</f>
        <v/>
      </c>
      <c r="P716" t="str">
        <f>IF(C716="","",_xlfn.XLOOKUP(C716,'[1]Comercial Clientes 2024'!$C$2:$C$347,'[1]Comercial Clientes 2024'!$L$2:$L$347))</f>
        <v/>
      </c>
      <c r="Q716" t="b">
        <f t="shared" si="44"/>
        <v>0</v>
      </c>
      <c r="R716" t="b">
        <f t="shared" si="45"/>
        <v>1</v>
      </c>
      <c r="S716" t="str">
        <f t="shared" si="46"/>
        <v>⊕</v>
      </c>
      <c r="T716" t="str">
        <f t="shared" si="47"/>
        <v>⊕</v>
      </c>
    </row>
    <row r="717" spans="1:20" hidden="1" x14ac:dyDescent="0.25">
      <c r="A717" t="s">
        <v>1259</v>
      </c>
      <c r="B717" t="s">
        <v>3155</v>
      </c>
      <c r="D717" t="s">
        <v>3156</v>
      </c>
      <c r="G717" t="s">
        <v>3157</v>
      </c>
      <c r="H717" t="s">
        <v>20</v>
      </c>
      <c r="I717" t="s">
        <v>21</v>
      </c>
      <c r="K717" t="s">
        <v>23</v>
      </c>
      <c r="L717" t="s">
        <v>24</v>
      </c>
      <c r="M717">
        <v>4</v>
      </c>
      <c r="N717" t="s">
        <v>3158</v>
      </c>
      <c r="O717" t="str">
        <f>IF(C717="","",_xlfn.XLOOKUP(C717,'[1]Comercial Clientes 2024'!$C$2:$C$347,'[1]Comercial Clientes 2024'!$M$2:$M$347))</f>
        <v/>
      </c>
      <c r="P717" t="str">
        <f>IF(C717="","",_xlfn.XLOOKUP(C717,'[1]Comercial Clientes 2024'!$C$2:$C$347,'[1]Comercial Clientes 2024'!$L$2:$L$347))</f>
        <v/>
      </c>
      <c r="Q717" t="b">
        <f t="shared" si="44"/>
        <v>0</v>
      </c>
      <c r="R717" t="b">
        <f t="shared" si="45"/>
        <v>1</v>
      </c>
      <c r="S717" t="str">
        <f t="shared" si="46"/>
        <v>⊕</v>
      </c>
      <c r="T717" t="str">
        <f t="shared" si="47"/>
        <v>⊕</v>
      </c>
    </row>
    <row r="718" spans="1:20" hidden="1" x14ac:dyDescent="0.25">
      <c r="A718" t="s">
        <v>1259</v>
      </c>
      <c r="B718" t="s">
        <v>3159</v>
      </c>
      <c r="D718" t="s">
        <v>3160</v>
      </c>
      <c r="G718" t="s">
        <v>3161</v>
      </c>
      <c r="H718" t="s">
        <v>20</v>
      </c>
      <c r="I718" t="s">
        <v>21</v>
      </c>
      <c r="K718" t="s">
        <v>23</v>
      </c>
      <c r="L718" t="s">
        <v>24</v>
      </c>
      <c r="M718">
        <v>4</v>
      </c>
      <c r="N718" t="s">
        <v>3162</v>
      </c>
      <c r="O718" t="str">
        <f>IF(C718="","",_xlfn.XLOOKUP(C718,'[1]Comercial Clientes 2024'!$C$2:$C$347,'[1]Comercial Clientes 2024'!$M$2:$M$347))</f>
        <v/>
      </c>
      <c r="P718" t="str">
        <f>IF(C718="","",_xlfn.XLOOKUP(C718,'[1]Comercial Clientes 2024'!$C$2:$C$347,'[1]Comercial Clientes 2024'!$L$2:$L$347))</f>
        <v/>
      </c>
      <c r="Q718" t="b">
        <f t="shared" si="44"/>
        <v>0</v>
      </c>
      <c r="R718" t="b">
        <f t="shared" si="45"/>
        <v>1</v>
      </c>
      <c r="S718" t="str">
        <f t="shared" si="46"/>
        <v>⊕</v>
      </c>
      <c r="T718" t="str">
        <f t="shared" si="47"/>
        <v>⊕</v>
      </c>
    </row>
    <row r="719" spans="1:20" hidden="1" x14ac:dyDescent="0.25">
      <c r="A719" t="s">
        <v>1259</v>
      </c>
      <c r="B719" t="s">
        <v>3163</v>
      </c>
      <c r="D719" t="s">
        <v>3164</v>
      </c>
      <c r="G719" t="s">
        <v>3165</v>
      </c>
      <c r="H719" t="s">
        <v>20</v>
      </c>
      <c r="I719" t="s">
        <v>21</v>
      </c>
      <c r="K719" t="s">
        <v>23</v>
      </c>
      <c r="L719" t="s">
        <v>24</v>
      </c>
      <c r="M719">
        <v>4</v>
      </c>
      <c r="N719" t="s">
        <v>3166</v>
      </c>
      <c r="O719" t="str">
        <f>IF(C719="","",_xlfn.XLOOKUP(C719,'[1]Comercial Clientes 2024'!$C$2:$C$347,'[1]Comercial Clientes 2024'!$M$2:$M$347))</f>
        <v/>
      </c>
      <c r="P719" t="str">
        <f>IF(C719="","",_xlfn.XLOOKUP(C719,'[1]Comercial Clientes 2024'!$C$2:$C$347,'[1]Comercial Clientes 2024'!$L$2:$L$347))</f>
        <v/>
      </c>
      <c r="Q719" t="b">
        <f t="shared" si="44"/>
        <v>0</v>
      </c>
      <c r="R719" t="b">
        <f t="shared" si="45"/>
        <v>1</v>
      </c>
      <c r="S719" t="str">
        <f t="shared" si="46"/>
        <v>⊕</v>
      </c>
      <c r="T719" t="str">
        <f t="shared" si="47"/>
        <v>⊕</v>
      </c>
    </row>
    <row r="720" spans="1:20" hidden="1" x14ac:dyDescent="0.25">
      <c r="A720" t="s">
        <v>1259</v>
      </c>
      <c r="B720" t="s">
        <v>3167</v>
      </c>
      <c r="D720" t="s">
        <v>3168</v>
      </c>
      <c r="G720" t="s">
        <v>3169</v>
      </c>
      <c r="H720" t="s">
        <v>20</v>
      </c>
      <c r="I720" t="s">
        <v>21</v>
      </c>
      <c r="K720" t="s">
        <v>23</v>
      </c>
      <c r="L720" t="s">
        <v>24</v>
      </c>
      <c r="M720">
        <v>4</v>
      </c>
      <c r="N720" t="s">
        <v>3170</v>
      </c>
      <c r="O720" t="str">
        <f>IF(C720="","",_xlfn.XLOOKUP(C720,'[1]Comercial Clientes 2024'!$C$2:$C$347,'[1]Comercial Clientes 2024'!$M$2:$M$347))</f>
        <v/>
      </c>
      <c r="P720" t="str">
        <f>IF(C720="","",_xlfn.XLOOKUP(C720,'[1]Comercial Clientes 2024'!$C$2:$C$347,'[1]Comercial Clientes 2024'!$L$2:$L$347))</f>
        <v/>
      </c>
      <c r="Q720" t="b">
        <f t="shared" si="44"/>
        <v>0</v>
      </c>
      <c r="R720" t="b">
        <f t="shared" si="45"/>
        <v>1</v>
      </c>
      <c r="S720" t="str">
        <f t="shared" si="46"/>
        <v>⊕</v>
      </c>
      <c r="T720" t="str">
        <f t="shared" si="47"/>
        <v>⊕</v>
      </c>
    </row>
    <row r="721" spans="1:20" hidden="1" x14ac:dyDescent="0.25">
      <c r="A721" t="s">
        <v>1259</v>
      </c>
      <c r="B721" t="s">
        <v>3171</v>
      </c>
      <c r="D721" t="s">
        <v>3172</v>
      </c>
      <c r="G721" t="s">
        <v>3173</v>
      </c>
      <c r="H721" t="s">
        <v>20</v>
      </c>
      <c r="I721" t="s">
        <v>21</v>
      </c>
      <c r="K721" t="s">
        <v>23</v>
      </c>
      <c r="L721" t="s">
        <v>24</v>
      </c>
      <c r="M721">
        <v>4</v>
      </c>
      <c r="N721" t="s">
        <v>3174</v>
      </c>
      <c r="O721" t="str">
        <f>IF(C721="","",_xlfn.XLOOKUP(C721,'[1]Comercial Clientes 2024'!$C$2:$C$347,'[1]Comercial Clientes 2024'!$M$2:$M$347))</f>
        <v/>
      </c>
      <c r="P721" t="str">
        <f>IF(C721="","",_xlfn.XLOOKUP(C721,'[1]Comercial Clientes 2024'!$C$2:$C$347,'[1]Comercial Clientes 2024'!$L$2:$L$347))</f>
        <v/>
      </c>
      <c r="Q721" t="b">
        <f t="shared" si="44"/>
        <v>0</v>
      </c>
      <c r="R721" t="b">
        <f t="shared" si="45"/>
        <v>1</v>
      </c>
      <c r="S721" t="str">
        <f t="shared" si="46"/>
        <v>⊕</v>
      </c>
      <c r="T721" t="str">
        <f t="shared" si="47"/>
        <v>⊕</v>
      </c>
    </row>
    <row r="722" spans="1:20" hidden="1" x14ac:dyDescent="0.25">
      <c r="A722" t="s">
        <v>1259</v>
      </c>
      <c r="B722" t="s">
        <v>3175</v>
      </c>
      <c r="D722" t="s">
        <v>3176</v>
      </c>
      <c r="G722" t="s">
        <v>3177</v>
      </c>
      <c r="H722" t="s">
        <v>20</v>
      </c>
      <c r="I722" t="s">
        <v>21</v>
      </c>
      <c r="K722" t="s">
        <v>23</v>
      </c>
      <c r="L722" t="s">
        <v>24</v>
      </c>
      <c r="M722">
        <v>4</v>
      </c>
      <c r="N722" t="s">
        <v>3178</v>
      </c>
      <c r="O722" t="str">
        <f>IF(C722="","",_xlfn.XLOOKUP(C722,'[1]Comercial Clientes 2024'!$C$2:$C$347,'[1]Comercial Clientes 2024'!$M$2:$M$347))</f>
        <v/>
      </c>
      <c r="P722" t="str">
        <f>IF(C722="","",_xlfn.XLOOKUP(C722,'[1]Comercial Clientes 2024'!$C$2:$C$347,'[1]Comercial Clientes 2024'!$L$2:$L$347))</f>
        <v/>
      </c>
      <c r="Q722" t="b">
        <f t="shared" si="44"/>
        <v>0</v>
      </c>
      <c r="R722" t="b">
        <f t="shared" si="45"/>
        <v>1</v>
      </c>
      <c r="S722" t="str">
        <f t="shared" si="46"/>
        <v>⊕</v>
      </c>
      <c r="T722" t="str">
        <f t="shared" si="47"/>
        <v>⊕</v>
      </c>
    </row>
    <row r="723" spans="1:20" hidden="1" x14ac:dyDescent="0.25">
      <c r="A723" t="s">
        <v>1259</v>
      </c>
      <c r="B723" t="s">
        <v>3179</v>
      </c>
      <c r="D723" t="s">
        <v>3180</v>
      </c>
      <c r="G723" t="s">
        <v>3181</v>
      </c>
      <c r="H723" t="s">
        <v>20</v>
      </c>
      <c r="I723" t="s">
        <v>21</v>
      </c>
      <c r="K723" t="s">
        <v>23</v>
      </c>
      <c r="L723" t="s">
        <v>24</v>
      </c>
      <c r="M723">
        <v>4</v>
      </c>
      <c r="N723" t="s">
        <v>3182</v>
      </c>
      <c r="O723" t="str">
        <f>IF(C723="","",_xlfn.XLOOKUP(C723,'[1]Comercial Clientes 2024'!$C$2:$C$347,'[1]Comercial Clientes 2024'!$M$2:$M$347))</f>
        <v/>
      </c>
      <c r="P723" t="str">
        <f>IF(C723="","",_xlfn.XLOOKUP(C723,'[1]Comercial Clientes 2024'!$C$2:$C$347,'[1]Comercial Clientes 2024'!$L$2:$L$347))</f>
        <v/>
      </c>
      <c r="Q723" t="b">
        <f t="shared" si="44"/>
        <v>0</v>
      </c>
      <c r="R723" t="b">
        <f t="shared" si="45"/>
        <v>1</v>
      </c>
      <c r="S723" t="str">
        <f t="shared" si="46"/>
        <v>⊕</v>
      </c>
      <c r="T723" t="str">
        <f t="shared" si="47"/>
        <v>⊕</v>
      </c>
    </row>
    <row r="724" spans="1:20" hidden="1" x14ac:dyDescent="0.25">
      <c r="A724" t="s">
        <v>1259</v>
      </c>
      <c r="B724" t="s">
        <v>3183</v>
      </c>
      <c r="D724" t="s">
        <v>3184</v>
      </c>
      <c r="G724" t="s">
        <v>3185</v>
      </c>
      <c r="H724" t="s">
        <v>20</v>
      </c>
      <c r="I724" t="s">
        <v>21</v>
      </c>
      <c r="K724" t="s">
        <v>23</v>
      </c>
      <c r="L724" t="s">
        <v>24</v>
      </c>
      <c r="M724">
        <v>4</v>
      </c>
      <c r="N724" t="s">
        <v>3186</v>
      </c>
      <c r="O724" t="str">
        <f>IF(C724="","",_xlfn.XLOOKUP(C724,'[1]Comercial Clientes 2024'!$C$2:$C$347,'[1]Comercial Clientes 2024'!$M$2:$M$347))</f>
        <v/>
      </c>
      <c r="P724" t="str">
        <f>IF(C724="","",_xlfn.XLOOKUP(C724,'[1]Comercial Clientes 2024'!$C$2:$C$347,'[1]Comercial Clientes 2024'!$L$2:$L$347))</f>
        <v/>
      </c>
      <c r="Q724" t="b">
        <f t="shared" si="44"/>
        <v>0</v>
      </c>
      <c r="R724" t="b">
        <f t="shared" si="45"/>
        <v>1</v>
      </c>
      <c r="S724" t="str">
        <f t="shared" si="46"/>
        <v>⊕</v>
      </c>
      <c r="T724" t="str">
        <f t="shared" si="47"/>
        <v>⊕</v>
      </c>
    </row>
    <row r="725" spans="1:20" hidden="1" x14ac:dyDescent="0.25">
      <c r="A725" t="s">
        <v>1259</v>
      </c>
      <c r="B725" t="s">
        <v>3187</v>
      </c>
      <c r="D725" t="s">
        <v>3188</v>
      </c>
      <c r="G725" t="s">
        <v>3189</v>
      </c>
      <c r="H725" t="s">
        <v>20</v>
      </c>
      <c r="I725" t="s">
        <v>21</v>
      </c>
      <c r="K725" t="s">
        <v>23</v>
      </c>
      <c r="L725" t="s">
        <v>24</v>
      </c>
      <c r="M725">
        <v>4</v>
      </c>
      <c r="N725" t="s">
        <v>3190</v>
      </c>
      <c r="O725" t="str">
        <f>IF(C725="","",_xlfn.XLOOKUP(C725,'[1]Comercial Clientes 2024'!$C$2:$C$347,'[1]Comercial Clientes 2024'!$M$2:$M$347))</f>
        <v/>
      </c>
      <c r="P725" t="str">
        <f>IF(C725="","",_xlfn.XLOOKUP(C725,'[1]Comercial Clientes 2024'!$C$2:$C$347,'[1]Comercial Clientes 2024'!$L$2:$L$347))</f>
        <v/>
      </c>
      <c r="Q725" t="b">
        <f t="shared" si="44"/>
        <v>0</v>
      </c>
      <c r="R725" t="b">
        <f t="shared" si="45"/>
        <v>1</v>
      </c>
      <c r="S725" t="str">
        <f t="shared" si="46"/>
        <v>⊕</v>
      </c>
      <c r="T725" t="str">
        <f t="shared" si="47"/>
        <v>⊕</v>
      </c>
    </row>
    <row r="726" spans="1:20" hidden="1" x14ac:dyDescent="0.25">
      <c r="A726" t="s">
        <v>1259</v>
      </c>
      <c r="B726" t="s">
        <v>3191</v>
      </c>
      <c r="D726" t="s">
        <v>3192</v>
      </c>
      <c r="G726" t="s">
        <v>3193</v>
      </c>
      <c r="H726" t="s">
        <v>20</v>
      </c>
      <c r="I726" t="s">
        <v>21</v>
      </c>
      <c r="K726" t="s">
        <v>23</v>
      </c>
      <c r="L726" t="s">
        <v>24</v>
      </c>
      <c r="M726">
        <v>4</v>
      </c>
      <c r="N726" t="s">
        <v>3194</v>
      </c>
      <c r="O726" t="str">
        <f>IF(C726="","",_xlfn.XLOOKUP(C726,'[1]Comercial Clientes 2024'!$C$2:$C$347,'[1]Comercial Clientes 2024'!$M$2:$M$347))</f>
        <v/>
      </c>
      <c r="P726" t="str">
        <f>IF(C726="","",_xlfn.XLOOKUP(C726,'[1]Comercial Clientes 2024'!$C$2:$C$347,'[1]Comercial Clientes 2024'!$L$2:$L$347))</f>
        <v/>
      </c>
      <c r="Q726" t="b">
        <f t="shared" si="44"/>
        <v>0</v>
      </c>
      <c r="R726" t="b">
        <f t="shared" si="45"/>
        <v>1</v>
      </c>
      <c r="S726" t="str">
        <f t="shared" si="46"/>
        <v>⊕</v>
      </c>
      <c r="T726" t="str">
        <f t="shared" si="47"/>
        <v>⊕</v>
      </c>
    </row>
    <row r="727" spans="1:20" hidden="1" x14ac:dyDescent="0.25">
      <c r="A727" t="s">
        <v>1259</v>
      </c>
      <c r="B727" t="s">
        <v>3195</v>
      </c>
      <c r="D727" t="s">
        <v>3196</v>
      </c>
      <c r="G727" t="s">
        <v>3197</v>
      </c>
      <c r="H727" t="s">
        <v>20</v>
      </c>
      <c r="I727" t="s">
        <v>21</v>
      </c>
      <c r="K727" t="s">
        <v>23</v>
      </c>
      <c r="L727" t="s">
        <v>24</v>
      </c>
      <c r="M727">
        <v>4</v>
      </c>
      <c r="N727" t="s">
        <v>3198</v>
      </c>
      <c r="O727" t="str">
        <f>IF(C727="","",_xlfn.XLOOKUP(C727,'[1]Comercial Clientes 2024'!$C$2:$C$347,'[1]Comercial Clientes 2024'!$M$2:$M$347))</f>
        <v/>
      </c>
      <c r="P727" t="str">
        <f>IF(C727="","",_xlfn.XLOOKUP(C727,'[1]Comercial Clientes 2024'!$C$2:$C$347,'[1]Comercial Clientes 2024'!$L$2:$L$347))</f>
        <v/>
      </c>
      <c r="Q727" t="b">
        <f t="shared" si="44"/>
        <v>0</v>
      </c>
      <c r="R727" t="b">
        <f t="shared" si="45"/>
        <v>1</v>
      </c>
      <c r="S727" t="str">
        <f t="shared" si="46"/>
        <v>⊕</v>
      </c>
      <c r="T727" t="str">
        <f t="shared" si="47"/>
        <v>⊕</v>
      </c>
    </row>
    <row r="728" spans="1:20" hidden="1" x14ac:dyDescent="0.25">
      <c r="A728" t="s">
        <v>1259</v>
      </c>
      <c r="B728" t="s">
        <v>3199</v>
      </c>
      <c r="D728" t="s">
        <v>3200</v>
      </c>
      <c r="G728" t="s">
        <v>3201</v>
      </c>
      <c r="H728" t="s">
        <v>20</v>
      </c>
      <c r="I728" t="s">
        <v>21</v>
      </c>
      <c r="K728" t="s">
        <v>23</v>
      </c>
      <c r="L728" t="s">
        <v>24</v>
      </c>
      <c r="M728">
        <v>4</v>
      </c>
      <c r="N728" t="s">
        <v>3202</v>
      </c>
      <c r="O728" t="str">
        <f>IF(C728="","",_xlfn.XLOOKUP(C728,'[1]Comercial Clientes 2024'!$C$2:$C$347,'[1]Comercial Clientes 2024'!$M$2:$M$347))</f>
        <v/>
      </c>
      <c r="P728" t="str">
        <f>IF(C728="","",_xlfn.XLOOKUP(C728,'[1]Comercial Clientes 2024'!$C$2:$C$347,'[1]Comercial Clientes 2024'!$L$2:$L$347))</f>
        <v/>
      </c>
      <c r="Q728" t="b">
        <f t="shared" si="44"/>
        <v>0</v>
      </c>
      <c r="R728" t="b">
        <f t="shared" si="45"/>
        <v>1</v>
      </c>
      <c r="S728" t="str">
        <f t="shared" si="46"/>
        <v>⊕</v>
      </c>
      <c r="T728" t="str">
        <f t="shared" si="47"/>
        <v>⊕</v>
      </c>
    </row>
    <row r="729" spans="1:20" hidden="1" x14ac:dyDescent="0.25">
      <c r="A729" t="s">
        <v>1259</v>
      </c>
      <c r="B729" t="s">
        <v>3203</v>
      </c>
      <c r="D729" t="s">
        <v>3204</v>
      </c>
      <c r="G729" t="s">
        <v>3205</v>
      </c>
      <c r="H729" t="s">
        <v>20</v>
      </c>
      <c r="I729" t="s">
        <v>21</v>
      </c>
      <c r="K729" t="s">
        <v>23</v>
      </c>
      <c r="L729" t="s">
        <v>24</v>
      </c>
      <c r="M729">
        <v>4</v>
      </c>
      <c r="N729" t="s">
        <v>3206</v>
      </c>
      <c r="O729" t="str">
        <f>IF(C729="","",_xlfn.XLOOKUP(C729,'[1]Comercial Clientes 2024'!$C$2:$C$347,'[1]Comercial Clientes 2024'!$M$2:$M$347))</f>
        <v/>
      </c>
      <c r="P729" t="str">
        <f>IF(C729="","",_xlfn.XLOOKUP(C729,'[1]Comercial Clientes 2024'!$C$2:$C$347,'[1]Comercial Clientes 2024'!$L$2:$L$347))</f>
        <v/>
      </c>
      <c r="Q729" t="b">
        <f t="shared" si="44"/>
        <v>0</v>
      </c>
      <c r="R729" t="b">
        <f t="shared" si="45"/>
        <v>1</v>
      </c>
      <c r="S729" t="str">
        <f t="shared" si="46"/>
        <v>⊕</v>
      </c>
      <c r="T729" t="str">
        <f t="shared" si="47"/>
        <v>⊕</v>
      </c>
    </row>
    <row r="730" spans="1:20" hidden="1" x14ac:dyDescent="0.25">
      <c r="A730" t="s">
        <v>1259</v>
      </c>
      <c r="B730" t="s">
        <v>3207</v>
      </c>
      <c r="D730" t="s">
        <v>3208</v>
      </c>
      <c r="G730" t="s">
        <v>3209</v>
      </c>
      <c r="H730" t="s">
        <v>20</v>
      </c>
      <c r="I730" t="s">
        <v>21</v>
      </c>
      <c r="K730" t="s">
        <v>23</v>
      </c>
      <c r="L730" t="s">
        <v>24</v>
      </c>
      <c r="M730">
        <v>4</v>
      </c>
      <c r="N730" t="s">
        <v>3210</v>
      </c>
      <c r="O730" t="str">
        <f>IF(C730="","",_xlfn.XLOOKUP(C730,'[1]Comercial Clientes 2024'!$C$2:$C$347,'[1]Comercial Clientes 2024'!$M$2:$M$347))</f>
        <v/>
      </c>
      <c r="P730" t="str">
        <f>IF(C730="","",_xlfn.XLOOKUP(C730,'[1]Comercial Clientes 2024'!$C$2:$C$347,'[1]Comercial Clientes 2024'!$L$2:$L$347))</f>
        <v/>
      </c>
      <c r="Q730" t="b">
        <f t="shared" si="44"/>
        <v>0</v>
      </c>
      <c r="R730" t="b">
        <f t="shared" si="45"/>
        <v>1</v>
      </c>
      <c r="S730" t="str">
        <f t="shared" si="46"/>
        <v>⊕</v>
      </c>
      <c r="T730" t="str">
        <f t="shared" si="47"/>
        <v>⊕</v>
      </c>
    </row>
    <row r="731" spans="1:20" hidden="1" x14ac:dyDescent="0.25">
      <c r="A731" t="s">
        <v>1259</v>
      </c>
      <c r="B731" t="s">
        <v>3211</v>
      </c>
      <c r="D731" t="s">
        <v>3212</v>
      </c>
      <c r="G731" t="s">
        <v>3213</v>
      </c>
      <c r="H731" t="s">
        <v>20</v>
      </c>
      <c r="I731" t="s">
        <v>21</v>
      </c>
      <c r="K731" t="s">
        <v>23</v>
      </c>
      <c r="L731" t="s">
        <v>24</v>
      </c>
      <c r="M731">
        <v>4</v>
      </c>
      <c r="N731" t="s">
        <v>3214</v>
      </c>
      <c r="O731" t="str">
        <f>IF(C731="","",_xlfn.XLOOKUP(C731,'[1]Comercial Clientes 2024'!$C$2:$C$347,'[1]Comercial Clientes 2024'!$M$2:$M$347))</f>
        <v/>
      </c>
      <c r="P731" t="str">
        <f>IF(C731="","",_xlfn.XLOOKUP(C731,'[1]Comercial Clientes 2024'!$C$2:$C$347,'[1]Comercial Clientes 2024'!$L$2:$L$347))</f>
        <v/>
      </c>
      <c r="Q731" t="b">
        <f t="shared" si="44"/>
        <v>0</v>
      </c>
      <c r="R731" t="b">
        <f t="shared" si="45"/>
        <v>1</v>
      </c>
      <c r="S731" t="str">
        <f t="shared" si="46"/>
        <v>⊕</v>
      </c>
      <c r="T731" t="str">
        <f t="shared" si="47"/>
        <v>⊕</v>
      </c>
    </row>
    <row r="732" spans="1:20" hidden="1" x14ac:dyDescent="0.25">
      <c r="A732" t="s">
        <v>1259</v>
      </c>
      <c r="B732" t="s">
        <v>3215</v>
      </c>
      <c r="D732" t="s">
        <v>3216</v>
      </c>
      <c r="G732" t="s">
        <v>3217</v>
      </c>
      <c r="H732" t="s">
        <v>20</v>
      </c>
      <c r="I732" t="s">
        <v>21</v>
      </c>
      <c r="K732" t="s">
        <v>23</v>
      </c>
      <c r="L732" t="s">
        <v>24</v>
      </c>
      <c r="M732">
        <v>4</v>
      </c>
      <c r="N732" t="s">
        <v>3218</v>
      </c>
      <c r="O732" t="str">
        <f>IF(C732="","",_xlfn.XLOOKUP(C732,'[1]Comercial Clientes 2024'!$C$2:$C$347,'[1]Comercial Clientes 2024'!$M$2:$M$347))</f>
        <v/>
      </c>
      <c r="P732" t="str">
        <f>IF(C732="","",_xlfn.XLOOKUP(C732,'[1]Comercial Clientes 2024'!$C$2:$C$347,'[1]Comercial Clientes 2024'!$L$2:$L$347))</f>
        <v/>
      </c>
      <c r="Q732" t="b">
        <f t="shared" si="44"/>
        <v>0</v>
      </c>
      <c r="R732" t="b">
        <f t="shared" si="45"/>
        <v>1</v>
      </c>
      <c r="S732" t="str">
        <f t="shared" si="46"/>
        <v>⊕</v>
      </c>
      <c r="T732" t="str">
        <f t="shared" si="47"/>
        <v>⊕</v>
      </c>
    </row>
    <row r="733" spans="1:20" hidden="1" x14ac:dyDescent="0.25">
      <c r="A733" t="s">
        <v>1259</v>
      </c>
      <c r="B733" t="s">
        <v>3219</v>
      </c>
      <c r="D733" t="s">
        <v>3220</v>
      </c>
      <c r="G733" t="s">
        <v>3221</v>
      </c>
      <c r="H733" t="s">
        <v>20</v>
      </c>
      <c r="I733" t="s">
        <v>21</v>
      </c>
      <c r="K733" t="s">
        <v>23</v>
      </c>
      <c r="L733" t="s">
        <v>24</v>
      </c>
      <c r="M733">
        <v>4</v>
      </c>
      <c r="N733" t="s">
        <v>3222</v>
      </c>
      <c r="O733" t="str">
        <f>IF(C733="","",_xlfn.XLOOKUP(C733,'[1]Comercial Clientes 2024'!$C$2:$C$347,'[1]Comercial Clientes 2024'!$M$2:$M$347))</f>
        <v/>
      </c>
      <c r="P733" t="str">
        <f>IF(C733="","",_xlfn.XLOOKUP(C733,'[1]Comercial Clientes 2024'!$C$2:$C$347,'[1]Comercial Clientes 2024'!$L$2:$L$347))</f>
        <v/>
      </c>
      <c r="Q733" t="b">
        <f t="shared" si="44"/>
        <v>0</v>
      </c>
      <c r="R733" t="b">
        <f t="shared" si="45"/>
        <v>1</v>
      </c>
      <c r="S733" t="str">
        <f t="shared" si="46"/>
        <v>⊕</v>
      </c>
      <c r="T733" t="str">
        <f t="shared" si="47"/>
        <v>⊕</v>
      </c>
    </row>
    <row r="734" spans="1:20" hidden="1" x14ac:dyDescent="0.25">
      <c r="A734" t="s">
        <v>1259</v>
      </c>
      <c r="B734" t="s">
        <v>3223</v>
      </c>
      <c r="D734" t="s">
        <v>1672</v>
      </c>
      <c r="G734" t="s">
        <v>3224</v>
      </c>
      <c r="H734" t="s">
        <v>20</v>
      </c>
      <c r="I734" t="s">
        <v>21</v>
      </c>
      <c r="K734" t="s">
        <v>23</v>
      </c>
      <c r="L734" t="s">
        <v>24</v>
      </c>
      <c r="M734">
        <v>4</v>
      </c>
      <c r="N734" t="s">
        <v>3225</v>
      </c>
      <c r="O734" t="str">
        <f>IF(C734="","",_xlfn.XLOOKUP(C734,'[1]Comercial Clientes 2024'!$C$2:$C$347,'[1]Comercial Clientes 2024'!$M$2:$M$347))</f>
        <v/>
      </c>
      <c r="P734" t="str">
        <f>IF(C734="","",_xlfn.XLOOKUP(C734,'[1]Comercial Clientes 2024'!$C$2:$C$347,'[1]Comercial Clientes 2024'!$L$2:$L$347))</f>
        <v/>
      </c>
      <c r="Q734" t="b">
        <f t="shared" si="44"/>
        <v>0</v>
      </c>
      <c r="R734" t="b">
        <f t="shared" si="45"/>
        <v>1</v>
      </c>
      <c r="S734" t="str">
        <f t="shared" si="46"/>
        <v>⊕</v>
      </c>
      <c r="T734" t="str">
        <f t="shared" si="47"/>
        <v>⊕</v>
      </c>
    </row>
    <row r="735" spans="1:20" hidden="1" x14ac:dyDescent="0.25">
      <c r="A735" t="s">
        <v>1259</v>
      </c>
      <c r="B735" t="s">
        <v>3226</v>
      </c>
      <c r="D735" t="s">
        <v>3227</v>
      </c>
      <c r="G735" t="s">
        <v>3228</v>
      </c>
      <c r="H735" t="s">
        <v>20</v>
      </c>
      <c r="I735" t="s">
        <v>21</v>
      </c>
      <c r="K735" t="s">
        <v>23</v>
      </c>
      <c r="L735" t="s">
        <v>24</v>
      </c>
      <c r="M735">
        <v>4</v>
      </c>
      <c r="N735" t="s">
        <v>3229</v>
      </c>
      <c r="O735" t="str">
        <f>IF(C735="","",_xlfn.XLOOKUP(C735,'[1]Comercial Clientes 2024'!$C$2:$C$347,'[1]Comercial Clientes 2024'!$M$2:$M$347))</f>
        <v/>
      </c>
      <c r="P735" t="str">
        <f>IF(C735="","",_xlfn.XLOOKUP(C735,'[1]Comercial Clientes 2024'!$C$2:$C$347,'[1]Comercial Clientes 2024'!$L$2:$L$347))</f>
        <v/>
      </c>
      <c r="Q735" t="b">
        <f t="shared" si="44"/>
        <v>0</v>
      </c>
      <c r="R735" t="b">
        <f t="shared" si="45"/>
        <v>1</v>
      </c>
      <c r="S735" t="str">
        <f t="shared" si="46"/>
        <v>⊕</v>
      </c>
      <c r="T735" t="str">
        <f t="shared" si="47"/>
        <v>⊕</v>
      </c>
    </row>
    <row r="736" spans="1:20" hidden="1" x14ac:dyDescent="0.25">
      <c r="A736" t="s">
        <v>1259</v>
      </c>
      <c r="B736" t="s">
        <v>3230</v>
      </c>
      <c r="D736" t="s">
        <v>3231</v>
      </c>
      <c r="G736" t="s">
        <v>3232</v>
      </c>
      <c r="H736" t="s">
        <v>20</v>
      </c>
      <c r="I736" t="s">
        <v>21</v>
      </c>
      <c r="K736" t="s">
        <v>23</v>
      </c>
      <c r="L736" t="s">
        <v>24</v>
      </c>
      <c r="M736">
        <v>4</v>
      </c>
      <c r="N736" t="s">
        <v>3233</v>
      </c>
      <c r="O736" t="str">
        <f>IF(C736="","",_xlfn.XLOOKUP(C736,'[1]Comercial Clientes 2024'!$C$2:$C$347,'[1]Comercial Clientes 2024'!$M$2:$M$347))</f>
        <v/>
      </c>
      <c r="P736" t="str">
        <f>IF(C736="","",_xlfn.XLOOKUP(C736,'[1]Comercial Clientes 2024'!$C$2:$C$347,'[1]Comercial Clientes 2024'!$L$2:$L$347))</f>
        <v/>
      </c>
      <c r="Q736" t="b">
        <f t="shared" si="44"/>
        <v>0</v>
      </c>
      <c r="R736" t="b">
        <f t="shared" si="45"/>
        <v>1</v>
      </c>
      <c r="S736" t="str">
        <f t="shared" si="46"/>
        <v>⊕</v>
      </c>
      <c r="T736" t="str">
        <f t="shared" si="47"/>
        <v>⊕</v>
      </c>
    </row>
    <row r="737" spans="1:20" hidden="1" x14ac:dyDescent="0.25">
      <c r="A737" t="s">
        <v>1259</v>
      </c>
      <c r="B737" t="s">
        <v>3234</v>
      </c>
      <c r="D737" t="s">
        <v>3235</v>
      </c>
      <c r="G737" t="s">
        <v>3236</v>
      </c>
      <c r="H737" t="s">
        <v>20</v>
      </c>
      <c r="I737" t="s">
        <v>21</v>
      </c>
      <c r="K737" t="s">
        <v>23</v>
      </c>
      <c r="L737" t="s">
        <v>24</v>
      </c>
      <c r="M737">
        <v>4</v>
      </c>
      <c r="N737" t="s">
        <v>3237</v>
      </c>
      <c r="O737" t="str">
        <f>IF(C737="","",_xlfn.XLOOKUP(C737,'[1]Comercial Clientes 2024'!$C$2:$C$347,'[1]Comercial Clientes 2024'!$M$2:$M$347))</f>
        <v/>
      </c>
      <c r="P737" t="str">
        <f>IF(C737="","",_xlfn.XLOOKUP(C737,'[1]Comercial Clientes 2024'!$C$2:$C$347,'[1]Comercial Clientes 2024'!$L$2:$L$347))</f>
        <v/>
      </c>
      <c r="Q737" t="b">
        <f t="shared" si="44"/>
        <v>0</v>
      </c>
      <c r="R737" t="b">
        <f t="shared" si="45"/>
        <v>1</v>
      </c>
      <c r="S737" t="str">
        <f t="shared" si="46"/>
        <v>⊕</v>
      </c>
      <c r="T737" t="str">
        <f t="shared" si="47"/>
        <v>⊕</v>
      </c>
    </row>
    <row r="738" spans="1:20" hidden="1" x14ac:dyDescent="0.25">
      <c r="A738" t="s">
        <v>1259</v>
      </c>
      <c r="B738" t="s">
        <v>3238</v>
      </c>
      <c r="D738" t="s">
        <v>3239</v>
      </c>
      <c r="G738" t="s">
        <v>3240</v>
      </c>
      <c r="H738" t="s">
        <v>20</v>
      </c>
      <c r="I738" t="s">
        <v>21</v>
      </c>
      <c r="K738" t="s">
        <v>23</v>
      </c>
      <c r="L738" t="s">
        <v>24</v>
      </c>
      <c r="M738">
        <v>4</v>
      </c>
      <c r="N738" t="s">
        <v>3241</v>
      </c>
      <c r="O738" t="str">
        <f>IF(C738="","",_xlfn.XLOOKUP(C738,'[1]Comercial Clientes 2024'!$C$2:$C$347,'[1]Comercial Clientes 2024'!$M$2:$M$347))</f>
        <v/>
      </c>
      <c r="P738" t="str">
        <f>IF(C738="","",_xlfn.XLOOKUP(C738,'[1]Comercial Clientes 2024'!$C$2:$C$347,'[1]Comercial Clientes 2024'!$L$2:$L$347))</f>
        <v/>
      </c>
      <c r="Q738" t="b">
        <f t="shared" si="44"/>
        <v>0</v>
      </c>
      <c r="R738" t="b">
        <f t="shared" si="45"/>
        <v>1</v>
      </c>
      <c r="S738" t="str">
        <f t="shared" si="46"/>
        <v>⊕</v>
      </c>
      <c r="T738" t="str">
        <f t="shared" si="47"/>
        <v>⊕</v>
      </c>
    </row>
    <row r="739" spans="1:20" hidden="1" x14ac:dyDescent="0.25">
      <c r="A739" t="s">
        <v>1259</v>
      </c>
      <c r="B739" t="s">
        <v>3242</v>
      </c>
      <c r="D739" t="s">
        <v>3243</v>
      </c>
      <c r="G739" t="s">
        <v>3244</v>
      </c>
      <c r="H739" t="s">
        <v>20</v>
      </c>
      <c r="I739" t="s">
        <v>21</v>
      </c>
      <c r="K739" t="s">
        <v>23</v>
      </c>
      <c r="L739" t="s">
        <v>24</v>
      </c>
      <c r="M739">
        <v>4</v>
      </c>
      <c r="N739" t="s">
        <v>3245</v>
      </c>
      <c r="O739" t="str">
        <f>IF(C739="","",_xlfn.XLOOKUP(C739,'[1]Comercial Clientes 2024'!$C$2:$C$347,'[1]Comercial Clientes 2024'!$M$2:$M$347))</f>
        <v/>
      </c>
      <c r="P739" t="str">
        <f>IF(C739="","",_xlfn.XLOOKUP(C739,'[1]Comercial Clientes 2024'!$C$2:$C$347,'[1]Comercial Clientes 2024'!$L$2:$L$347))</f>
        <v/>
      </c>
      <c r="Q739" t="b">
        <f t="shared" si="44"/>
        <v>0</v>
      </c>
      <c r="R739" t="b">
        <f t="shared" si="45"/>
        <v>1</v>
      </c>
      <c r="S739" t="str">
        <f t="shared" si="46"/>
        <v>⊕</v>
      </c>
      <c r="T739" t="str">
        <f t="shared" si="47"/>
        <v>⊕</v>
      </c>
    </row>
    <row r="740" spans="1:20" hidden="1" x14ac:dyDescent="0.25">
      <c r="A740" t="s">
        <v>1259</v>
      </c>
      <c r="B740" t="s">
        <v>3246</v>
      </c>
      <c r="D740" t="s">
        <v>2323</v>
      </c>
      <c r="G740" t="s">
        <v>3247</v>
      </c>
      <c r="H740" t="s">
        <v>20</v>
      </c>
      <c r="I740" t="s">
        <v>21</v>
      </c>
      <c r="K740" t="s">
        <v>23</v>
      </c>
      <c r="L740" t="s">
        <v>24</v>
      </c>
      <c r="M740">
        <v>4</v>
      </c>
      <c r="N740" t="s">
        <v>3248</v>
      </c>
      <c r="O740" t="str">
        <f>IF(C740="","",_xlfn.XLOOKUP(C740,'[1]Comercial Clientes 2024'!$C$2:$C$347,'[1]Comercial Clientes 2024'!$M$2:$M$347))</f>
        <v/>
      </c>
      <c r="P740" t="str">
        <f>IF(C740="","",_xlfn.XLOOKUP(C740,'[1]Comercial Clientes 2024'!$C$2:$C$347,'[1]Comercial Clientes 2024'!$L$2:$L$347))</f>
        <v/>
      </c>
      <c r="Q740" t="b">
        <f t="shared" si="44"/>
        <v>0</v>
      </c>
      <c r="R740" t="b">
        <f t="shared" si="45"/>
        <v>1</v>
      </c>
      <c r="S740" t="str">
        <f t="shared" si="46"/>
        <v>⊕</v>
      </c>
      <c r="T740" t="str">
        <f t="shared" si="47"/>
        <v>⊕</v>
      </c>
    </row>
    <row r="741" spans="1:20" hidden="1" x14ac:dyDescent="0.25">
      <c r="A741" t="s">
        <v>1259</v>
      </c>
      <c r="B741" t="s">
        <v>3249</v>
      </c>
      <c r="D741" t="s">
        <v>3250</v>
      </c>
      <c r="G741" t="s">
        <v>3251</v>
      </c>
      <c r="H741" t="s">
        <v>20</v>
      </c>
      <c r="I741" t="s">
        <v>21</v>
      </c>
      <c r="K741" t="s">
        <v>23</v>
      </c>
      <c r="L741" t="s">
        <v>24</v>
      </c>
      <c r="M741">
        <v>4</v>
      </c>
      <c r="N741" t="s">
        <v>3252</v>
      </c>
      <c r="O741" t="str">
        <f>IF(C741="","",_xlfn.XLOOKUP(C741,'[1]Comercial Clientes 2024'!$C$2:$C$347,'[1]Comercial Clientes 2024'!$M$2:$M$347))</f>
        <v/>
      </c>
      <c r="P741" t="str">
        <f>IF(C741="","",_xlfn.XLOOKUP(C741,'[1]Comercial Clientes 2024'!$C$2:$C$347,'[1]Comercial Clientes 2024'!$L$2:$L$347))</f>
        <v/>
      </c>
      <c r="Q741" t="b">
        <f t="shared" si="44"/>
        <v>0</v>
      </c>
      <c r="R741" t="b">
        <f t="shared" si="45"/>
        <v>1</v>
      </c>
      <c r="S741" t="str">
        <f t="shared" si="46"/>
        <v>⊕</v>
      </c>
      <c r="T741" t="str">
        <f t="shared" si="47"/>
        <v>⊕</v>
      </c>
    </row>
    <row r="742" spans="1:20" hidden="1" x14ac:dyDescent="0.25">
      <c r="A742" t="s">
        <v>1259</v>
      </c>
      <c r="B742" t="s">
        <v>3253</v>
      </c>
      <c r="D742" t="s">
        <v>3254</v>
      </c>
      <c r="E742" t="s">
        <v>1752</v>
      </c>
      <c r="G742" t="s">
        <v>3254</v>
      </c>
      <c r="H742" t="s">
        <v>20</v>
      </c>
      <c r="I742" t="s">
        <v>21</v>
      </c>
      <c r="K742" t="s">
        <v>1753</v>
      </c>
      <c r="L742" t="s">
        <v>1754</v>
      </c>
      <c r="M742">
        <v>4</v>
      </c>
      <c r="N742" t="s">
        <v>3255</v>
      </c>
      <c r="O742" t="str">
        <f>IF(C742="","",_xlfn.XLOOKUP(C742,'[1]Comercial Clientes 2024'!$C$2:$C$347,'[1]Comercial Clientes 2024'!$M$2:$M$347))</f>
        <v/>
      </c>
      <c r="P742" t="str">
        <f>IF(C742="","",_xlfn.XLOOKUP(C742,'[1]Comercial Clientes 2024'!$C$2:$C$347,'[1]Comercial Clientes 2024'!$L$2:$L$347))</f>
        <v/>
      </c>
      <c r="Q742" t="b">
        <f t="shared" si="44"/>
        <v>0</v>
      </c>
      <c r="R742" t="b">
        <f t="shared" si="45"/>
        <v>1</v>
      </c>
      <c r="S742" t="str">
        <f t="shared" si="46"/>
        <v>▓</v>
      </c>
      <c r="T742" t="str">
        <f t="shared" si="47"/>
        <v>▓</v>
      </c>
    </row>
    <row r="743" spans="1:20" hidden="1" x14ac:dyDescent="0.25">
      <c r="A743" t="s">
        <v>1259</v>
      </c>
      <c r="B743" t="s">
        <v>3256</v>
      </c>
      <c r="D743" t="s">
        <v>3257</v>
      </c>
      <c r="G743" t="s">
        <v>3258</v>
      </c>
      <c r="H743" t="s">
        <v>20</v>
      </c>
      <c r="I743" t="s">
        <v>21</v>
      </c>
      <c r="K743" t="s">
        <v>23</v>
      </c>
      <c r="L743" t="s">
        <v>24</v>
      </c>
      <c r="M743">
        <v>4</v>
      </c>
      <c r="N743" t="s">
        <v>3259</v>
      </c>
      <c r="O743" t="str">
        <f>IF(C743="","",_xlfn.XLOOKUP(C743,'[1]Comercial Clientes 2024'!$C$2:$C$347,'[1]Comercial Clientes 2024'!$M$2:$M$347))</f>
        <v/>
      </c>
      <c r="P743" t="str">
        <f>IF(C743="","",_xlfn.XLOOKUP(C743,'[1]Comercial Clientes 2024'!$C$2:$C$347,'[1]Comercial Clientes 2024'!$L$2:$L$347))</f>
        <v/>
      </c>
      <c r="Q743" t="b">
        <f t="shared" si="44"/>
        <v>0</v>
      </c>
      <c r="R743" t="b">
        <f t="shared" si="45"/>
        <v>1</v>
      </c>
      <c r="S743" t="str">
        <f t="shared" si="46"/>
        <v>⊕</v>
      </c>
      <c r="T743" t="str">
        <f t="shared" si="47"/>
        <v>⊕</v>
      </c>
    </row>
    <row r="744" spans="1:20" hidden="1" x14ac:dyDescent="0.25">
      <c r="A744" t="s">
        <v>1259</v>
      </c>
      <c r="B744" t="s">
        <v>3260</v>
      </c>
      <c r="D744" t="s">
        <v>3261</v>
      </c>
      <c r="E744" t="s">
        <v>1752</v>
      </c>
      <c r="G744" t="s">
        <v>3262</v>
      </c>
      <c r="H744" t="s">
        <v>20</v>
      </c>
      <c r="I744" t="s">
        <v>21</v>
      </c>
      <c r="K744" t="s">
        <v>1753</v>
      </c>
      <c r="L744" t="s">
        <v>1754</v>
      </c>
      <c r="M744">
        <v>4</v>
      </c>
      <c r="N744" t="s">
        <v>3263</v>
      </c>
      <c r="O744" t="str">
        <f>IF(C744="","",_xlfn.XLOOKUP(C744,'[1]Comercial Clientes 2024'!$C$2:$C$347,'[1]Comercial Clientes 2024'!$M$2:$M$347))</f>
        <v/>
      </c>
      <c r="P744" t="str">
        <f>IF(C744="","",_xlfn.XLOOKUP(C744,'[1]Comercial Clientes 2024'!$C$2:$C$347,'[1]Comercial Clientes 2024'!$L$2:$L$347))</f>
        <v/>
      </c>
      <c r="Q744" t="b">
        <f t="shared" si="44"/>
        <v>0</v>
      </c>
      <c r="R744" t="b">
        <f t="shared" si="45"/>
        <v>1</v>
      </c>
      <c r="S744" t="str">
        <f t="shared" si="46"/>
        <v>▓</v>
      </c>
      <c r="T744" t="str">
        <f t="shared" si="47"/>
        <v>▓</v>
      </c>
    </row>
    <row r="745" spans="1:20" hidden="1" x14ac:dyDescent="0.25">
      <c r="A745" t="s">
        <v>1259</v>
      </c>
      <c r="B745" t="s">
        <v>3264</v>
      </c>
      <c r="D745" t="s">
        <v>35</v>
      </c>
      <c r="E745" t="s">
        <v>1752</v>
      </c>
      <c r="G745" t="s">
        <v>35</v>
      </c>
      <c r="H745" t="s">
        <v>20</v>
      </c>
      <c r="I745" t="s">
        <v>21</v>
      </c>
      <c r="K745" t="s">
        <v>1753</v>
      </c>
      <c r="L745" t="s">
        <v>1754</v>
      </c>
      <c r="M745">
        <v>4</v>
      </c>
      <c r="N745" t="s">
        <v>3265</v>
      </c>
      <c r="O745" t="str">
        <f>IF(C745="","",_xlfn.XLOOKUP(C745,'[1]Comercial Clientes 2024'!$C$2:$C$347,'[1]Comercial Clientes 2024'!$M$2:$M$347))</f>
        <v/>
      </c>
      <c r="P745" t="str">
        <f>IF(C745="","",_xlfn.XLOOKUP(C745,'[1]Comercial Clientes 2024'!$C$2:$C$347,'[1]Comercial Clientes 2024'!$L$2:$L$347))</f>
        <v/>
      </c>
      <c r="Q745" t="b">
        <f t="shared" si="44"/>
        <v>0</v>
      </c>
      <c r="R745" t="b">
        <f t="shared" si="45"/>
        <v>1</v>
      </c>
      <c r="S745" t="str">
        <f t="shared" si="46"/>
        <v>▓</v>
      </c>
      <c r="T745" t="str">
        <f t="shared" si="47"/>
        <v>▓</v>
      </c>
    </row>
    <row r="746" spans="1:20" hidden="1" x14ac:dyDescent="0.25">
      <c r="A746" t="s">
        <v>1259</v>
      </c>
      <c r="B746" t="s">
        <v>3266</v>
      </c>
      <c r="D746" t="s">
        <v>35</v>
      </c>
      <c r="E746" t="s">
        <v>1752</v>
      </c>
      <c r="G746" t="s">
        <v>35</v>
      </c>
      <c r="H746" t="s">
        <v>20</v>
      </c>
      <c r="I746" t="s">
        <v>21</v>
      </c>
      <c r="K746" t="s">
        <v>1753</v>
      </c>
      <c r="L746" t="s">
        <v>1754</v>
      </c>
      <c r="M746">
        <v>4</v>
      </c>
      <c r="N746" t="s">
        <v>3267</v>
      </c>
      <c r="O746" t="str">
        <f>IF(C746="","",_xlfn.XLOOKUP(C746,'[1]Comercial Clientes 2024'!$C$2:$C$347,'[1]Comercial Clientes 2024'!$M$2:$M$347))</f>
        <v/>
      </c>
      <c r="P746" t="str">
        <f>IF(C746="","",_xlfn.XLOOKUP(C746,'[1]Comercial Clientes 2024'!$C$2:$C$347,'[1]Comercial Clientes 2024'!$L$2:$L$347))</f>
        <v/>
      </c>
      <c r="Q746" t="b">
        <f t="shared" si="44"/>
        <v>0</v>
      </c>
      <c r="R746" t="b">
        <f t="shared" si="45"/>
        <v>1</v>
      </c>
      <c r="S746" t="str">
        <f t="shared" si="46"/>
        <v>▓</v>
      </c>
      <c r="T746" t="str">
        <f t="shared" si="47"/>
        <v>▓</v>
      </c>
    </row>
    <row r="747" spans="1:20" hidden="1" x14ac:dyDescent="0.25">
      <c r="A747" t="s">
        <v>1259</v>
      </c>
      <c r="B747" t="s">
        <v>3268</v>
      </c>
      <c r="D747" t="s">
        <v>35</v>
      </c>
      <c r="E747" t="s">
        <v>1752</v>
      </c>
      <c r="G747" t="s">
        <v>35</v>
      </c>
      <c r="H747" t="s">
        <v>20</v>
      </c>
      <c r="I747" t="s">
        <v>21</v>
      </c>
      <c r="K747" t="s">
        <v>1753</v>
      </c>
      <c r="L747" t="s">
        <v>1754</v>
      </c>
      <c r="M747">
        <v>4</v>
      </c>
      <c r="N747" t="s">
        <v>3269</v>
      </c>
      <c r="O747" t="str">
        <f>IF(C747="","",_xlfn.XLOOKUP(C747,'[1]Comercial Clientes 2024'!$C$2:$C$347,'[1]Comercial Clientes 2024'!$M$2:$M$347))</f>
        <v/>
      </c>
      <c r="P747" t="str">
        <f>IF(C747="","",_xlfn.XLOOKUP(C747,'[1]Comercial Clientes 2024'!$C$2:$C$347,'[1]Comercial Clientes 2024'!$L$2:$L$347))</f>
        <v/>
      </c>
      <c r="Q747" t="b">
        <f t="shared" si="44"/>
        <v>0</v>
      </c>
      <c r="R747" t="b">
        <f t="shared" si="45"/>
        <v>1</v>
      </c>
      <c r="S747" t="str">
        <f t="shared" si="46"/>
        <v>▓</v>
      </c>
      <c r="T747" t="str">
        <f t="shared" si="47"/>
        <v>▓</v>
      </c>
    </row>
    <row r="748" spans="1:20" hidden="1" x14ac:dyDescent="0.25">
      <c r="A748" t="s">
        <v>1259</v>
      </c>
      <c r="B748" t="s">
        <v>3270</v>
      </c>
      <c r="D748" t="s">
        <v>3271</v>
      </c>
      <c r="E748" t="s">
        <v>1752</v>
      </c>
      <c r="G748" t="s">
        <v>3272</v>
      </c>
      <c r="H748" t="s">
        <v>20</v>
      </c>
      <c r="I748" t="s">
        <v>21</v>
      </c>
      <c r="K748" t="s">
        <v>1753</v>
      </c>
      <c r="L748" t="s">
        <v>1754</v>
      </c>
      <c r="M748">
        <v>4</v>
      </c>
      <c r="N748" t="s">
        <v>3273</v>
      </c>
      <c r="O748" t="str">
        <f>IF(C748="","",_xlfn.XLOOKUP(C748,'[1]Comercial Clientes 2024'!$C$2:$C$347,'[1]Comercial Clientes 2024'!$M$2:$M$347))</f>
        <v/>
      </c>
      <c r="P748" t="str">
        <f>IF(C748="","",_xlfn.XLOOKUP(C748,'[1]Comercial Clientes 2024'!$C$2:$C$347,'[1]Comercial Clientes 2024'!$L$2:$L$347))</f>
        <v/>
      </c>
      <c r="Q748" t="b">
        <f t="shared" si="44"/>
        <v>0</v>
      </c>
      <c r="R748" t="b">
        <f t="shared" si="45"/>
        <v>1</v>
      </c>
      <c r="S748" t="str">
        <f t="shared" si="46"/>
        <v>▓</v>
      </c>
      <c r="T748" t="str">
        <f t="shared" si="47"/>
        <v>▓</v>
      </c>
    </row>
    <row r="749" spans="1:20" hidden="1" x14ac:dyDescent="0.25">
      <c r="A749" t="s">
        <v>1259</v>
      </c>
      <c r="B749" t="s">
        <v>3274</v>
      </c>
      <c r="D749" t="s">
        <v>3275</v>
      </c>
      <c r="E749" t="s">
        <v>1752</v>
      </c>
      <c r="G749" t="s">
        <v>3276</v>
      </c>
      <c r="H749" t="s">
        <v>20</v>
      </c>
      <c r="I749" t="s">
        <v>21</v>
      </c>
      <c r="K749" t="s">
        <v>1753</v>
      </c>
      <c r="L749" t="s">
        <v>1754</v>
      </c>
      <c r="M749">
        <v>4</v>
      </c>
      <c r="N749" t="s">
        <v>3277</v>
      </c>
      <c r="O749" t="str">
        <f>IF(C749="","",_xlfn.XLOOKUP(C749,'[1]Comercial Clientes 2024'!$C$2:$C$347,'[1]Comercial Clientes 2024'!$M$2:$M$347))</f>
        <v/>
      </c>
      <c r="P749" t="str">
        <f>IF(C749="","",_xlfn.XLOOKUP(C749,'[1]Comercial Clientes 2024'!$C$2:$C$347,'[1]Comercial Clientes 2024'!$L$2:$L$347))</f>
        <v/>
      </c>
      <c r="Q749" t="b">
        <f t="shared" si="44"/>
        <v>0</v>
      </c>
      <c r="R749" t="b">
        <f t="shared" si="45"/>
        <v>1</v>
      </c>
      <c r="S749" t="str">
        <f t="shared" si="46"/>
        <v>▓</v>
      </c>
      <c r="T749" t="str">
        <f t="shared" si="47"/>
        <v>▓</v>
      </c>
    </row>
    <row r="750" spans="1:20" hidden="1" x14ac:dyDescent="0.25">
      <c r="A750" t="s">
        <v>1259</v>
      </c>
      <c r="B750" t="s">
        <v>3278</v>
      </c>
      <c r="D750" t="s">
        <v>3279</v>
      </c>
      <c r="E750" t="s">
        <v>1752</v>
      </c>
      <c r="G750" t="s">
        <v>3280</v>
      </c>
      <c r="H750" t="s">
        <v>20</v>
      </c>
      <c r="I750" t="s">
        <v>21</v>
      </c>
      <c r="K750" t="s">
        <v>1753</v>
      </c>
      <c r="L750" t="s">
        <v>1754</v>
      </c>
      <c r="M750">
        <v>4</v>
      </c>
      <c r="N750" t="s">
        <v>3281</v>
      </c>
      <c r="O750" t="str">
        <f>IF(C750="","",_xlfn.XLOOKUP(C750,'[1]Comercial Clientes 2024'!$C$2:$C$347,'[1]Comercial Clientes 2024'!$M$2:$M$347))</f>
        <v/>
      </c>
      <c r="P750" t="str">
        <f>IF(C750="","",_xlfn.XLOOKUP(C750,'[1]Comercial Clientes 2024'!$C$2:$C$347,'[1]Comercial Clientes 2024'!$L$2:$L$347))</f>
        <v/>
      </c>
      <c r="Q750" t="b">
        <f t="shared" si="44"/>
        <v>0</v>
      </c>
      <c r="R750" t="b">
        <f t="shared" si="45"/>
        <v>1</v>
      </c>
      <c r="S750" t="str">
        <f t="shared" si="46"/>
        <v>▓</v>
      </c>
      <c r="T750" t="str">
        <f t="shared" si="47"/>
        <v>▓</v>
      </c>
    </row>
    <row r="751" spans="1:20" hidden="1" x14ac:dyDescent="0.25">
      <c r="A751" t="s">
        <v>1259</v>
      </c>
      <c r="B751" t="s">
        <v>3282</v>
      </c>
      <c r="D751" t="s">
        <v>3283</v>
      </c>
      <c r="E751" t="s">
        <v>1791</v>
      </c>
      <c r="G751" t="s">
        <v>3284</v>
      </c>
      <c r="H751" t="s">
        <v>20</v>
      </c>
      <c r="I751" t="s">
        <v>21</v>
      </c>
      <c r="K751" t="s">
        <v>23</v>
      </c>
      <c r="L751" t="s">
        <v>24</v>
      </c>
      <c r="M751">
        <v>4</v>
      </c>
      <c r="N751" t="s">
        <v>3285</v>
      </c>
      <c r="O751" t="str">
        <f>IF(C751="","",_xlfn.XLOOKUP(C751,'[1]Comercial Clientes 2024'!$C$2:$C$347,'[1]Comercial Clientes 2024'!$M$2:$M$347))</f>
        <v/>
      </c>
      <c r="P751" t="str">
        <f>IF(C751="","",_xlfn.XLOOKUP(C751,'[1]Comercial Clientes 2024'!$C$2:$C$347,'[1]Comercial Clientes 2024'!$L$2:$L$347))</f>
        <v/>
      </c>
      <c r="Q751" t="b">
        <f t="shared" si="44"/>
        <v>0</v>
      </c>
      <c r="R751" t="b">
        <f t="shared" si="45"/>
        <v>1</v>
      </c>
      <c r="S751" t="str">
        <f t="shared" si="46"/>
        <v>⊕</v>
      </c>
      <c r="T751" t="str">
        <f t="shared" si="47"/>
        <v>⊕</v>
      </c>
    </row>
    <row r="752" spans="1:20" hidden="1" x14ac:dyDescent="0.25">
      <c r="A752" t="s">
        <v>1259</v>
      </c>
      <c r="B752" t="s">
        <v>3286</v>
      </c>
      <c r="D752" t="s">
        <v>3287</v>
      </c>
      <c r="E752" t="s">
        <v>1752</v>
      </c>
      <c r="G752" t="s">
        <v>3288</v>
      </c>
      <c r="H752" t="s">
        <v>20</v>
      </c>
      <c r="I752" t="s">
        <v>21</v>
      </c>
      <c r="K752" t="s">
        <v>1753</v>
      </c>
      <c r="L752" t="s">
        <v>1754</v>
      </c>
      <c r="M752">
        <v>4</v>
      </c>
      <c r="N752" t="s">
        <v>3289</v>
      </c>
      <c r="O752" t="str">
        <f>IF(C752="","",_xlfn.XLOOKUP(C752,'[1]Comercial Clientes 2024'!$C$2:$C$347,'[1]Comercial Clientes 2024'!$M$2:$M$347))</f>
        <v/>
      </c>
      <c r="P752" t="str">
        <f>IF(C752="","",_xlfn.XLOOKUP(C752,'[1]Comercial Clientes 2024'!$C$2:$C$347,'[1]Comercial Clientes 2024'!$L$2:$L$347))</f>
        <v/>
      </c>
      <c r="Q752" t="b">
        <f t="shared" si="44"/>
        <v>0</v>
      </c>
      <c r="R752" t="b">
        <f t="shared" si="45"/>
        <v>1</v>
      </c>
      <c r="S752" t="str">
        <f t="shared" si="46"/>
        <v>▓</v>
      </c>
      <c r="T752" t="str">
        <f t="shared" si="47"/>
        <v>▓</v>
      </c>
    </row>
    <row r="753" spans="1:20" hidden="1" x14ac:dyDescent="0.25">
      <c r="A753" t="s">
        <v>1259</v>
      </c>
      <c r="B753" t="s">
        <v>3290</v>
      </c>
      <c r="D753" t="s">
        <v>35</v>
      </c>
      <c r="E753" t="s">
        <v>1752</v>
      </c>
      <c r="G753" t="s">
        <v>3291</v>
      </c>
      <c r="H753" t="s">
        <v>20</v>
      </c>
      <c r="I753" t="s">
        <v>21</v>
      </c>
      <c r="K753" t="s">
        <v>1753</v>
      </c>
      <c r="L753" t="s">
        <v>1754</v>
      </c>
      <c r="M753">
        <v>4</v>
      </c>
      <c r="N753" t="s">
        <v>3292</v>
      </c>
      <c r="O753" t="str">
        <f>IF(C753="","",_xlfn.XLOOKUP(C753,'[1]Comercial Clientes 2024'!$C$2:$C$347,'[1]Comercial Clientes 2024'!$M$2:$M$347))</f>
        <v/>
      </c>
      <c r="P753" t="str">
        <f>IF(C753="","",_xlfn.XLOOKUP(C753,'[1]Comercial Clientes 2024'!$C$2:$C$347,'[1]Comercial Clientes 2024'!$L$2:$L$347))</f>
        <v/>
      </c>
      <c r="Q753" t="b">
        <f t="shared" si="44"/>
        <v>0</v>
      </c>
      <c r="R753" t="b">
        <f t="shared" si="45"/>
        <v>1</v>
      </c>
      <c r="S753" t="str">
        <f t="shared" si="46"/>
        <v>▓</v>
      </c>
      <c r="T753" t="str">
        <f t="shared" si="47"/>
        <v>▓</v>
      </c>
    </row>
    <row r="754" spans="1:20" hidden="1" x14ac:dyDescent="0.25">
      <c r="A754" t="s">
        <v>1259</v>
      </c>
      <c r="B754" t="s">
        <v>3293</v>
      </c>
      <c r="D754" t="s">
        <v>3294</v>
      </c>
      <c r="E754" t="s">
        <v>1752</v>
      </c>
      <c r="G754" t="s">
        <v>3295</v>
      </c>
      <c r="H754" t="s">
        <v>20</v>
      </c>
      <c r="I754" t="s">
        <v>21</v>
      </c>
      <c r="K754" t="s">
        <v>1753</v>
      </c>
      <c r="L754" t="s">
        <v>1754</v>
      </c>
      <c r="M754">
        <v>4</v>
      </c>
      <c r="N754" t="s">
        <v>3296</v>
      </c>
      <c r="O754" t="str">
        <f>IF(C754="","",_xlfn.XLOOKUP(C754,'[1]Comercial Clientes 2024'!$C$2:$C$347,'[1]Comercial Clientes 2024'!$M$2:$M$347))</f>
        <v/>
      </c>
      <c r="P754" t="str">
        <f>IF(C754="","",_xlfn.XLOOKUP(C754,'[1]Comercial Clientes 2024'!$C$2:$C$347,'[1]Comercial Clientes 2024'!$L$2:$L$347))</f>
        <v/>
      </c>
      <c r="Q754" t="b">
        <f t="shared" si="44"/>
        <v>0</v>
      </c>
      <c r="R754" t="b">
        <f t="shared" si="45"/>
        <v>1</v>
      </c>
      <c r="S754" t="str">
        <f t="shared" si="46"/>
        <v>▓</v>
      </c>
      <c r="T754" t="str">
        <f t="shared" si="47"/>
        <v>▓</v>
      </c>
    </row>
    <row r="755" spans="1:20" hidden="1" x14ac:dyDescent="0.25">
      <c r="A755" t="s">
        <v>1259</v>
      </c>
      <c r="B755" t="s">
        <v>3297</v>
      </c>
      <c r="D755" t="s">
        <v>3298</v>
      </c>
      <c r="E755" t="s">
        <v>1791</v>
      </c>
      <c r="G755" t="s">
        <v>3299</v>
      </c>
      <c r="H755" t="s">
        <v>20</v>
      </c>
      <c r="I755" t="s">
        <v>21</v>
      </c>
      <c r="K755" t="s">
        <v>23</v>
      </c>
      <c r="L755" t="s">
        <v>24</v>
      </c>
      <c r="M755">
        <v>4</v>
      </c>
      <c r="N755" t="s">
        <v>3300</v>
      </c>
      <c r="O755" t="str">
        <f>IF(C755="","",_xlfn.XLOOKUP(C755,'[1]Comercial Clientes 2024'!$C$2:$C$347,'[1]Comercial Clientes 2024'!$M$2:$M$347))</f>
        <v/>
      </c>
      <c r="P755" t="str">
        <f>IF(C755="","",_xlfn.XLOOKUP(C755,'[1]Comercial Clientes 2024'!$C$2:$C$347,'[1]Comercial Clientes 2024'!$L$2:$L$347))</f>
        <v/>
      </c>
      <c r="Q755" t="b">
        <f t="shared" si="44"/>
        <v>0</v>
      </c>
      <c r="R755" t="b">
        <f t="shared" si="45"/>
        <v>1</v>
      </c>
      <c r="S755" t="str">
        <f t="shared" si="46"/>
        <v>⊕</v>
      </c>
      <c r="T755" t="str">
        <f t="shared" si="47"/>
        <v>⊕</v>
      </c>
    </row>
    <row r="756" spans="1:20" hidden="1" x14ac:dyDescent="0.25">
      <c r="A756" t="s">
        <v>1259</v>
      </c>
      <c r="B756" t="s">
        <v>3301</v>
      </c>
      <c r="D756" t="s">
        <v>3302</v>
      </c>
      <c r="E756" t="s">
        <v>1752</v>
      </c>
      <c r="G756" t="s">
        <v>3303</v>
      </c>
      <c r="H756" t="s">
        <v>20</v>
      </c>
      <c r="I756" t="s">
        <v>21</v>
      </c>
      <c r="K756" t="s">
        <v>1753</v>
      </c>
      <c r="L756" t="s">
        <v>1754</v>
      </c>
      <c r="M756">
        <v>4</v>
      </c>
      <c r="N756" t="s">
        <v>3304</v>
      </c>
      <c r="O756" t="str">
        <f>IF(C756="","",_xlfn.XLOOKUP(C756,'[1]Comercial Clientes 2024'!$C$2:$C$347,'[1]Comercial Clientes 2024'!$M$2:$M$347))</f>
        <v/>
      </c>
      <c r="P756" t="str">
        <f>IF(C756="","",_xlfn.XLOOKUP(C756,'[1]Comercial Clientes 2024'!$C$2:$C$347,'[1]Comercial Clientes 2024'!$L$2:$L$347))</f>
        <v/>
      </c>
      <c r="Q756" t="b">
        <f t="shared" si="44"/>
        <v>0</v>
      </c>
      <c r="R756" t="b">
        <f t="shared" si="45"/>
        <v>1</v>
      </c>
      <c r="S756" t="str">
        <f t="shared" si="46"/>
        <v>▓</v>
      </c>
      <c r="T756" t="str">
        <f t="shared" si="47"/>
        <v>▓</v>
      </c>
    </row>
    <row r="757" spans="1:20" hidden="1" x14ac:dyDescent="0.25">
      <c r="A757" t="s">
        <v>1259</v>
      </c>
      <c r="B757" t="s">
        <v>3305</v>
      </c>
      <c r="D757" t="s">
        <v>3306</v>
      </c>
      <c r="E757" t="s">
        <v>1752</v>
      </c>
      <c r="G757" t="s">
        <v>3307</v>
      </c>
      <c r="H757" t="s">
        <v>20</v>
      </c>
      <c r="I757" t="s">
        <v>21</v>
      </c>
      <c r="K757" t="s">
        <v>1753</v>
      </c>
      <c r="L757" t="s">
        <v>1754</v>
      </c>
      <c r="M757">
        <v>4</v>
      </c>
      <c r="N757" t="s">
        <v>3308</v>
      </c>
      <c r="O757" t="str">
        <f>IF(C757="","",_xlfn.XLOOKUP(C757,'[1]Comercial Clientes 2024'!$C$2:$C$347,'[1]Comercial Clientes 2024'!$M$2:$M$347))</f>
        <v/>
      </c>
      <c r="P757" t="str">
        <f>IF(C757="","",_xlfn.XLOOKUP(C757,'[1]Comercial Clientes 2024'!$C$2:$C$347,'[1]Comercial Clientes 2024'!$L$2:$L$347))</f>
        <v/>
      </c>
      <c r="Q757" t="b">
        <f t="shared" si="44"/>
        <v>0</v>
      </c>
      <c r="R757" t="b">
        <f t="shared" si="45"/>
        <v>1</v>
      </c>
      <c r="S757" t="str">
        <f t="shared" si="46"/>
        <v>▓</v>
      </c>
      <c r="T757" t="str">
        <f t="shared" si="47"/>
        <v>▓</v>
      </c>
    </row>
    <row r="758" spans="1:20" hidden="1" x14ac:dyDescent="0.25">
      <c r="A758" t="s">
        <v>1259</v>
      </c>
      <c r="B758" t="s">
        <v>3309</v>
      </c>
      <c r="D758" t="s">
        <v>3310</v>
      </c>
      <c r="E758" t="s">
        <v>1752</v>
      </c>
      <c r="G758" t="s">
        <v>3311</v>
      </c>
      <c r="H758" t="s">
        <v>20</v>
      </c>
      <c r="I758" t="s">
        <v>21</v>
      </c>
      <c r="K758" t="s">
        <v>1753</v>
      </c>
      <c r="L758" t="s">
        <v>1754</v>
      </c>
      <c r="M758">
        <v>4</v>
      </c>
      <c r="N758" t="s">
        <v>3312</v>
      </c>
      <c r="O758" t="str">
        <f>IF(C758="","",_xlfn.XLOOKUP(C758,'[1]Comercial Clientes 2024'!$C$2:$C$347,'[1]Comercial Clientes 2024'!$M$2:$M$347))</f>
        <v/>
      </c>
      <c r="P758" t="str">
        <f>IF(C758="","",_xlfn.XLOOKUP(C758,'[1]Comercial Clientes 2024'!$C$2:$C$347,'[1]Comercial Clientes 2024'!$L$2:$L$347))</f>
        <v/>
      </c>
      <c r="Q758" t="b">
        <f t="shared" si="44"/>
        <v>0</v>
      </c>
      <c r="R758" t="b">
        <f t="shared" si="45"/>
        <v>1</v>
      </c>
      <c r="S758" t="str">
        <f t="shared" si="46"/>
        <v>▓</v>
      </c>
      <c r="T758" t="str">
        <f t="shared" si="47"/>
        <v>▓</v>
      </c>
    </row>
    <row r="759" spans="1:20" hidden="1" x14ac:dyDescent="0.25">
      <c r="A759" t="s">
        <v>1259</v>
      </c>
      <c r="B759" t="s">
        <v>3313</v>
      </c>
      <c r="D759" t="s">
        <v>3314</v>
      </c>
      <c r="G759" t="s">
        <v>3315</v>
      </c>
      <c r="H759" t="s">
        <v>20</v>
      </c>
      <c r="I759" t="s">
        <v>21</v>
      </c>
      <c r="K759" t="s">
        <v>23</v>
      </c>
      <c r="L759" t="s">
        <v>24</v>
      </c>
      <c r="M759">
        <v>4</v>
      </c>
      <c r="N759" t="s">
        <v>3316</v>
      </c>
      <c r="O759" t="str">
        <f>IF(C759="","",_xlfn.XLOOKUP(C759,'[1]Comercial Clientes 2024'!$C$2:$C$347,'[1]Comercial Clientes 2024'!$M$2:$M$347))</f>
        <v/>
      </c>
      <c r="P759" t="str">
        <f>IF(C759="","",_xlfn.XLOOKUP(C759,'[1]Comercial Clientes 2024'!$C$2:$C$347,'[1]Comercial Clientes 2024'!$L$2:$L$347))</f>
        <v/>
      </c>
      <c r="Q759" t="b">
        <f t="shared" si="44"/>
        <v>0</v>
      </c>
      <c r="R759" t="b">
        <f t="shared" si="45"/>
        <v>1</v>
      </c>
      <c r="S759" t="str">
        <f t="shared" si="46"/>
        <v>⊕</v>
      </c>
      <c r="T759" t="str">
        <f t="shared" si="47"/>
        <v>⊕</v>
      </c>
    </row>
    <row r="760" spans="1:20" hidden="1" x14ac:dyDescent="0.25">
      <c r="A760" t="s">
        <v>1259</v>
      </c>
      <c r="B760" t="s">
        <v>3317</v>
      </c>
      <c r="D760" t="s">
        <v>3318</v>
      </c>
      <c r="E760" t="s">
        <v>1791</v>
      </c>
      <c r="G760" t="s">
        <v>3319</v>
      </c>
      <c r="H760" t="s">
        <v>20</v>
      </c>
      <c r="I760" t="s">
        <v>21</v>
      </c>
      <c r="K760" t="s">
        <v>23</v>
      </c>
      <c r="L760" t="s">
        <v>24</v>
      </c>
      <c r="M760">
        <v>4</v>
      </c>
      <c r="N760" t="s">
        <v>3320</v>
      </c>
      <c r="O760" t="str">
        <f>IF(C760="","",_xlfn.XLOOKUP(C760,'[1]Comercial Clientes 2024'!$C$2:$C$347,'[1]Comercial Clientes 2024'!$M$2:$M$347))</f>
        <v/>
      </c>
      <c r="P760" t="str">
        <f>IF(C760="","",_xlfn.XLOOKUP(C760,'[1]Comercial Clientes 2024'!$C$2:$C$347,'[1]Comercial Clientes 2024'!$L$2:$L$347))</f>
        <v/>
      </c>
      <c r="Q760" t="b">
        <f t="shared" si="44"/>
        <v>0</v>
      </c>
      <c r="R760" t="b">
        <f t="shared" si="45"/>
        <v>1</v>
      </c>
      <c r="S760" t="str">
        <f t="shared" si="46"/>
        <v>⊕</v>
      </c>
      <c r="T760" t="str">
        <f t="shared" si="47"/>
        <v>⊕</v>
      </c>
    </row>
    <row r="761" spans="1:20" hidden="1" x14ac:dyDescent="0.25">
      <c r="A761" t="s">
        <v>1259</v>
      </c>
      <c r="B761" t="s">
        <v>3321</v>
      </c>
      <c r="D761" t="s">
        <v>2323</v>
      </c>
      <c r="E761" t="s">
        <v>1752</v>
      </c>
      <c r="G761" t="s">
        <v>3247</v>
      </c>
      <c r="H761" t="s">
        <v>20</v>
      </c>
      <c r="I761" t="s">
        <v>21</v>
      </c>
      <c r="K761" t="s">
        <v>1753</v>
      </c>
      <c r="L761" t="s">
        <v>1754</v>
      </c>
      <c r="M761">
        <v>4</v>
      </c>
      <c r="N761" t="s">
        <v>3322</v>
      </c>
      <c r="O761" t="str">
        <f>IF(C761="","",_xlfn.XLOOKUP(C761,'[1]Comercial Clientes 2024'!$C$2:$C$347,'[1]Comercial Clientes 2024'!$M$2:$M$347))</f>
        <v/>
      </c>
      <c r="P761" t="str">
        <f>IF(C761="","",_xlfn.XLOOKUP(C761,'[1]Comercial Clientes 2024'!$C$2:$C$347,'[1]Comercial Clientes 2024'!$L$2:$L$347))</f>
        <v/>
      </c>
      <c r="Q761" t="b">
        <f t="shared" si="44"/>
        <v>0</v>
      </c>
      <c r="R761" t="b">
        <f t="shared" si="45"/>
        <v>1</v>
      </c>
      <c r="S761" t="str">
        <f t="shared" si="46"/>
        <v>▓</v>
      </c>
      <c r="T761" t="str">
        <f t="shared" si="47"/>
        <v>▓</v>
      </c>
    </row>
    <row r="762" spans="1:20" hidden="1" x14ac:dyDescent="0.25">
      <c r="A762" t="s">
        <v>1259</v>
      </c>
      <c r="B762" t="s">
        <v>3323</v>
      </c>
      <c r="D762" t="s">
        <v>3324</v>
      </c>
      <c r="E762" t="s">
        <v>1752</v>
      </c>
      <c r="G762" t="s">
        <v>3325</v>
      </c>
      <c r="H762" t="s">
        <v>20</v>
      </c>
      <c r="I762" t="s">
        <v>21</v>
      </c>
      <c r="K762" t="s">
        <v>1753</v>
      </c>
      <c r="L762" t="s">
        <v>1754</v>
      </c>
      <c r="M762">
        <v>4</v>
      </c>
      <c r="N762" t="s">
        <v>3326</v>
      </c>
      <c r="O762" t="str">
        <f>IF(C762="","",_xlfn.XLOOKUP(C762,'[1]Comercial Clientes 2024'!$C$2:$C$347,'[1]Comercial Clientes 2024'!$M$2:$M$347))</f>
        <v/>
      </c>
      <c r="P762" t="str">
        <f>IF(C762="","",_xlfn.XLOOKUP(C762,'[1]Comercial Clientes 2024'!$C$2:$C$347,'[1]Comercial Clientes 2024'!$L$2:$L$347))</f>
        <v/>
      </c>
      <c r="Q762" t="b">
        <f t="shared" si="44"/>
        <v>0</v>
      </c>
      <c r="R762" t="b">
        <f t="shared" si="45"/>
        <v>1</v>
      </c>
      <c r="S762" t="str">
        <f t="shared" si="46"/>
        <v>▓</v>
      </c>
      <c r="T762" t="str">
        <f t="shared" si="47"/>
        <v>▓</v>
      </c>
    </row>
    <row r="763" spans="1:20" hidden="1" x14ac:dyDescent="0.25">
      <c r="A763" t="s">
        <v>1259</v>
      </c>
      <c r="B763" t="s">
        <v>3327</v>
      </c>
      <c r="D763" t="s">
        <v>3328</v>
      </c>
      <c r="E763" t="s">
        <v>1817</v>
      </c>
      <c r="G763" t="s">
        <v>3329</v>
      </c>
      <c r="H763" t="s">
        <v>20</v>
      </c>
      <c r="I763" t="s">
        <v>21</v>
      </c>
      <c r="K763" t="s">
        <v>23</v>
      </c>
      <c r="L763" t="s">
        <v>24</v>
      </c>
      <c r="M763">
        <v>4</v>
      </c>
      <c r="N763" t="s">
        <v>3330</v>
      </c>
      <c r="O763" t="str">
        <f>IF(C763="","",_xlfn.XLOOKUP(C763,'[1]Comercial Clientes 2024'!$C$2:$C$347,'[1]Comercial Clientes 2024'!$M$2:$M$347))</f>
        <v/>
      </c>
      <c r="P763" t="str">
        <f>IF(C763="","",_xlfn.XLOOKUP(C763,'[1]Comercial Clientes 2024'!$C$2:$C$347,'[1]Comercial Clientes 2024'!$L$2:$L$347))</f>
        <v/>
      </c>
      <c r="Q763" t="b">
        <f t="shared" si="44"/>
        <v>0</v>
      </c>
      <c r="R763" t="b">
        <f t="shared" si="45"/>
        <v>1</v>
      </c>
      <c r="S763" t="str">
        <f t="shared" si="46"/>
        <v>⊕</v>
      </c>
      <c r="T763" t="str">
        <f t="shared" si="47"/>
        <v>⊕</v>
      </c>
    </row>
    <row r="764" spans="1:20" hidden="1" x14ac:dyDescent="0.25">
      <c r="A764" t="s">
        <v>1259</v>
      </c>
      <c r="B764" t="s">
        <v>3331</v>
      </c>
      <c r="D764" t="s">
        <v>3332</v>
      </c>
      <c r="E764" t="s">
        <v>1817</v>
      </c>
      <c r="G764" t="s">
        <v>3333</v>
      </c>
      <c r="H764" t="s">
        <v>20</v>
      </c>
      <c r="I764" t="s">
        <v>21</v>
      </c>
      <c r="K764" t="s">
        <v>23</v>
      </c>
      <c r="L764" t="s">
        <v>24</v>
      </c>
      <c r="M764">
        <v>4</v>
      </c>
      <c r="N764" t="s">
        <v>3334</v>
      </c>
      <c r="O764" t="str">
        <f>IF(C764="","",_xlfn.XLOOKUP(C764,'[1]Comercial Clientes 2024'!$C$2:$C$347,'[1]Comercial Clientes 2024'!$M$2:$M$347))</f>
        <v/>
      </c>
      <c r="P764" t="str">
        <f>IF(C764="","",_xlfn.XLOOKUP(C764,'[1]Comercial Clientes 2024'!$C$2:$C$347,'[1]Comercial Clientes 2024'!$L$2:$L$347))</f>
        <v/>
      </c>
      <c r="Q764" t="b">
        <f t="shared" si="44"/>
        <v>0</v>
      </c>
      <c r="R764" t="b">
        <f t="shared" si="45"/>
        <v>1</v>
      </c>
      <c r="S764" t="str">
        <f t="shared" si="46"/>
        <v>⊕</v>
      </c>
      <c r="T764" t="str">
        <f t="shared" si="47"/>
        <v>⊕</v>
      </c>
    </row>
    <row r="765" spans="1:20" hidden="1" x14ac:dyDescent="0.25">
      <c r="A765" t="s">
        <v>1259</v>
      </c>
      <c r="B765" t="s">
        <v>3335</v>
      </c>
      <c r="D765" t="s">
        <v>3336</v>
      </c>
      <c r="E765" t="s">
        <v>1817</v>
      </c>
      <c r="G765" t="s">
        <v>3337</v>
      </c>
      <c r="H765" t="s">
        <v>20</v>
      </c>
      <c r="I765" t="s">
        <v>21</v>
      </c>
      <c r="K765" t="s">
        <v>23</v>
      </c>
      <c r="L765" t="s">
        <v>24</v>
      </c>
      <c r="M765">
        <v>4</v>
      </c>
      <c r="N765" t="s">
        <v>3338</v>
      </c>
      <c r="O765" t="str">
        <f>IF(C765="","",_xlfn.XLOOKUP(C765,'[1]Comercial Clientes 2024'!$C$2:$C$347,'[1]Comercial Clientes 2024'!$M$2:$M$347))</f>
        <v/>
      </c>
      <c r="P765" t="str">
        <f>IF(C765="","",_xlfn.XLOOKUP(C765,'[1]Comercial Clientes 2024'!$C$2:$C$347,'[1]Comercial Clientes 2024'!$L$2:$L$347))</f>
        <v/>
      </c>
      <c r="Q765" t="b">
        <f t="shared" si="44"/>
        <v>0</v>
      </c>
      <c r="R765" t="b">
        <f t="shared" si="45"/>
        <v>1</v>
      </c>
      <c r="S765" t="str">
        <f t="shared" si="46"/>
        <v>⊕</v>
      </c>
      <c r="T765" t="str">
        <f t="shared" si="47"/>
        <v>⊕</v>
      </c>
    </row>
    <row r="766" spans="1:20" hidden="1" x14ac:dyDescent="0.25">
      <c r="A766" t="s">
        <v>1259</v>
      </c>
      <c r="B766" t="s">
        <v>3339</v>
      </c>
      <c r="D766" t="s">
        <v>3340</v>
      </c>
      <c r="E766" t="s">
        <v>1752</v>
      </c>
      <c r="G766" t="s">
        <v>3341</v>
      </c>
      <c r="H766" t="s">
        <v>20</v>
      </c>
      <c r="I766" t="s">
        <v>21</v>
      </c>
      <c r="K766" t="s">
        <v>1753</v>
      </c>
      <c r="L766" t="s">
        <v>1754</v>
      </c>
      <c r="M766">
        <v>4</v>
      </c>
      <c r="N766" t="s">
        <v>3342</v>
      </c>
      <c r="O766" t="str">
        <f>IF(C766="","",_xlfn.XLOOKUP(C766,'[1]Comercial Clientes 2024'!$C$2:$C$347,'[1]Comercial Clientes 2024'!$M$2:$M$347))</f>
        <v/>
      </c>
      <c r="P766" t="str">
        <f>IF(C766="","",_xlfn.XLOOKUP(C766,'[1]Comercial Clientes 2024'!$C$2:$C$347,'[1]Comercial Clientes 2024'!$L$2:$L$347))</f>
        <v/>
      </c>
      <c r="Q766" t="b">
        <f t="shared" si="44"/>
        <v>0</v>
      </c>
      <c r="R766" t="b">
        <f t="shared" si="45"/>
        <v>1</v>
      </c>
      <c r="S766" t="str">
        <f t="shared" si="46"/>
        <v>▓</v>
      </c>
      <c r="T766" t="str">
        <f t="shared" si="47"/>
        <v>▓</v>
      </c>
    </row>
    <row r="767" spans="1:20" hidden="1" x14ac:dyDescent="0.25">
      <c r="A767" t="s">
        <v>1259</v>
      </c>
      <c r="B767" t="s">
        <v>3343</v>
      </c>
      <c r="D767" t="s">
        <v>2622</v>
      </c>
      <c r="E767" t="s">
        <v>1817</v>
      </c>
      <c r="G767" t="s">
        <v>2623</v>
      </c>
      <c r="H767" t="s">
        <v>20</v>
      </c>
      <c r="I767" t="s">
        <v>21</v>
      </c>
      <c r="K767" t="s">
        <v>23</v>
      </c>
      <c r="L767" t="s">
        <v>24</v>
      </c>
      <c r="M767">
        <v>4</v>
      </c>
      <c r="N767" t="s">
        <v>3344</v>
      </c>
      <c r="O767" t="str">
        <f>IF(C767="","",_xlfn.XLOOKUP(C767,'[1]Comercial Clientes 2024'!$C$2:$C$347,'[1]Comercial Clientes 2024'!$M$2:$M$347))</f>
        <v/>
      </c>
      <c r="P767" t="str">
        <f>IF(C767="","",_xlfn.XLOOKUP(C767,'[1]Comercial Clientes 2024'!$C$2:$C$347,'[1]Comercial Clientes 2024'!$L$2:$L$347))</f>
        <v/>
      </c>
      <c r="Q767" t="b">
        <f t="shared" si="44"/>
        <v>0</v>
      </c>
      <c r="R767" t="b">
        <f t="shared" si="45"/>
        <v>1</v>
      </c>
      <c r="S767" t="str">
        <f t="shared" si="46"/>
        <v>⊕</v>
      </c>
      <c r="T767" t="str">
        <f t="shared" si="47"/>
        <v>⊕</v>
      </c>
    </row>
    <row r="768" spans="1:20" hidden="1" x14ac:dyDescent="0.25">
      <c r="A768" t="s">
        <v>1259</v>
      </c>
      <c r="B768" t="s">
        <v>3345</v>
      </c>
      <c r="D768" t="s">
        <v>3346</v>
      </c>
      <c r="E768" t="s">
        <v>1752</v>
      </c>
      <c r="G768" t="s">
        <v>3347</v>
      </c>
      <c r="H768" t="s">
        <v>20</v>
      </c>
      <c r="I768" t="s">
        <v>21</v>
      </c>
      <c r="K768" t="s">
        <v>1753</v>
      </c>
      <c r="L768" t="s">
        <v>1754</v>
      </c>
      <c r="M768">
        <v>4</v>
      </c>
      <c r="N768" t="s">
        <v>3348</v>
      </c>
      <c r="O768" t="str">
        <f>IF(C768="","",_xlfn.XLOOKUP(C768,'[1]Comercial Clientes 2024'!$C$2:$C$347,'[1]Comercial Clientes 2024'!$M$2:$M$347))</f>
        <v/>
      </c>
      <c r="P768" t="str">
        <f>IF(C768="","",_xlfn.XLOOKUP(C768,'[1]Comercial Clientes 2024'!$C$2:$C$347,'[1]Comercial Clientes 2024'!$L$2:$L$347))</f>
        <v/>
      </c>
      <c r="Q768" t="b">
        <f t="shared" si="44"/>
        <v>0</v>
      </c>
      <c r="R768" t="b">
        <f t="shared" si="45"/>
        <v>1</v>
      </c>
      <c r="S768" t="str">
        <f t="shared" si="46"/>
        <v>▓</v>
      </c>
      <c r="T768" t="str">
        <f t="shared" si="47"/>
        <v>▓</v>
      </c>
    </row>
    <row r="769" spans="1:20" hidden="1" x14ac:dyDescent="0.25">
      <c r="A769" t="s">
        <v>1259</v>
      </c>
      <c r="B769" t="s">
        <v>3349</v>
      </c>
      <c r="D769" t="s">
        <v>3350</v>
      </c>
      <c r="E769" t="s">
        <v>1752</v>
      </c>
      <c r="G769" t="s">
        <v>3351</v>
      </c>
      <c r="H769" t="s">
        <v>20</v>
      </c>
      <c r="I769" t="s">
        <v>21</v>
      </c>
      <c r="K769" t="s">
        <v>1753</v>
      </c>
      <c r="L769" t="s">
        <v>1754</v>
      </c>
      <c r="M769">
        <v>4</v>
      </c>
      <c r="N769" t="s">
        <v>3352</v>
      </c>
      <c r="O769" t="str">
        <f>IF(C769="","",_xlfn.XLOOKUP(C769,'[1]Comercial Clientes 2024'!$C$2:$C$347,'[1]Comercial Clientes 2024'!$M$2:$M$347))</f>
        <v/>
      </c>
      <c r="P769" t="str">
        <f>IF(C769="","",_xlfn.XLOOKUP(C769,'[1]Comercial Clientes 2024'!$C$2:$C$347,'[1]Comercial Clientes 2024'!$L$2:$L$347))</f>
        <v/>
      </c>
      <c r="Q769" t="b">
        <f t="shared" si="44"/>
        <v>0</v>
      </c>
      <c r="R769" t="b">
        <f t="shared" si="45"/>
        <v>1</v>
      </c>
      <c r="S769" t="str">
        <f t="shared" si="46"/>
        <v>▓</v>
      </c>
      <c r="T769" t="str">
        <f t="shared" si="47"/>
        <v>▓</v>
      </c>
    </row>
    <row r="770" spans="1:20" hidden="1" x14ac:dyDescent="0.25">
      <c r="A770" t="s">
        <v>1259</v>
      </c>
      <c r="B770" t="s">
        <v>3353</v>
      </c>
      <c r="D770" t="s">
        <v>3354</v>
      </c>
      <c r="E770" t="s">
        <v>1817</v>
      </c>
      <c r="G770" t="s">
        <v>3355</v>
      </c>
      <c r="H770" t="s">
        <v>20</v>
      </c>
      <c r="I770" t="s">
        <v>21</v>
      </c>
      <c r="K770" t="s">
        <v>23</v>
      </c>
      <c r="L770" t="s">
        <v>24</v>
      </c>
      <c r="M770">
        <v>4</v>
      </c>
      <c r="N770" t="s">
        <v>3356</v>
      </c>
      <c r="O770" t="str">
        <f>IF(C770="","",_xlfn.XLOOKUP(C770,'[1]Comercial Clientes 2024'!$C$2:$C$347,'[1]Comercial Clientes 2024'!$M$2:$M$347))</f>
        <v/>
      </c>
      <c r="P770" t="str">
        <f>IF(C770="","",_xlfn.XLOOKUP(C770,'[1]Comercial Clientes 2024'!$C$2:$C$347,'[1]Comercial Clientes 2024'!$L$2:$L$347))</f>
        <v/>
      </c>
      <c r="Q770" t="b">
        <f t="shared" si="44"/>
        <v>0</v>
      </c>
      <c r="R770" t="b">
        <f t="shared" si="45"/>
        <v>1</v>
      </c>
      <c r="S770" t="str">
        <f t="shared" si="46"/>
        <v>⊕</v>
      </c>
      <c r="T770" t="str">
        <f t="shared" si="47"/>
        <v>⊕</v>
      </c>
    </row>
    <row r="771" spans="1:20" hidden="1" x14ac:dyDescent="0.25">
      <c r="A771" t="s">
        <v>1259</v>
      </c>
      <c r="B771" t="s">
        <v>3357</v>
      </c>
      <c r="D771" t="s">
        <v>3358</v>
      </c>
      <c r="E771" t="s">
        <v>1752</v>
      </c>
      <c r="G771" t="s">
        <v>3359</v>
      </c>
      <c r="H771" t="s">
        <v>20</v>
      </c>
      <c r="I771" t="s">
        <v>21</v>
      </c>
      <c r="K771" t="s">
        <v>1753</v>
      </c>
      <c r="L771" t="s">
        <v>1754</v>
      </c>
      <c r="M771">
        <v>4</v>
      </c>
      <c r="N771" t="s">
        <v>3360</v>
      </c>
      <c r="O771" t="str">
        <f>IF(C771="","",_xlfn.XLOOKUP(C771,'[1]Comercial Clientes 2024'!$C$2:$C$347,'[1]Comercial Clientes 2024'!$M$2:$M$347))</f>
        <v/>
      </c>
      <c r="P771" t="str">
        <f>IF(C771="","",_xlfn.XLOOKUP(C771,'[1]Comercial Clientes 2024'!$C$2:$C$347,'[1]Comercial Clientes 2024'!$L$2:$L$347))</f>
        <v/>
      </c>
      <c r="Q771" t="b">
        <f t="shared" ref="Q771:Q820" si="48">ISERROR(P771)</f>
        <v>0</v>
      </c>
      <c r="R771" t="b">
        <f t="shared" ref="R771:R820" si="49">P771=""</f>
        <v>1</v>
      </c>
      <c r="S771" t="str">
        <f t="shared" ref="S771:S820" si="50">IF(OR(Q771=TRUE,R771=TRUE),K771,P771)</f>
        <v>▓</v>
      </c>
      <c r="T771" t="str">
        <f t="shared" ref="T771:T820" si="51">IF(ISERROR(S771),K771,S771)</f>
        <v>▓</v>
      </c>
    </row>
    <row r="772" spans="1:20" hidden="1" x14ac:dyDescent="0.25">
      <c r="A772" t="s">
        <v>1259</v>
      </c>
      <c r="B772" t="s">
        <v>3361</v>
      </c>
      <c r="D772" t="s">
        <v>3362</v>
      </c>
      <c r="E772" t="s">
        <v>1752</v>
      </c>
      <c r="G772" t="s">
        <v>3363</v>
      </c>
      <c r="H772" t="s">
        <v>20</v>
      </c>
      <c r="I772" t="s">
        <v>21</v>
      </c>
      <c r="K772" t="s">
        <v>1753</v>
      </c>
      <c r="L772" t="s">
        <v>1754</v>
      </c>
      <c r="M772">
        <v>4</v>
      </c>
      <c r="N772" t="s">
        <v>3364</v>
      </c>
      <c r="O772" t="str">
        <f>IF(C772="","",_xlfn.XLOOKUP(C772,'[1]Comercial Clientes 2024'!$C$2:$C$347,'[1]Comercial Clientes 2024'!$M$2:$M$347))</f>
        <v/>
      </c>
      <c r="P772" t="str">
        <f>IF(C772="","",_xlfn.XLOOKUP(C772,'[1]Comercial Clientes 2024'!$C$2:$C$347,'[1]Comercial Clientes 2024'!$L$2:$L$347))</f>
        <v/>
      </c>
      <c r="Q772" t="b">
        <f t="shared" si="48"/>
        <v>0</v>
      </c>
      <c r="R772" t="b">
        <f t="shared" si="49"/>
        <v>1</v>
      </c>
      <c r="S772" t="str">
        <f t="shared" si="50"/>
        <v>▓</v>
      </c>
      <c r="T772" t="str">
        <f t="shared" si="51"/>
        <v>▓</v>
      </c>
    </row>
    <row r="773" spans="1:20" hidden="1" x14ac:dyDescent="0.25">
      <c r="A773" t="s">
        <v>1259</v>
      </c>
      <c r="B773" t="s">
        <v>3365</v>
      </c>
      <c r="D773" t="s">
        <v>3366</v>
      </c>
      <c r="E773" t="s">
        <v>1752</v>
      </c>
      <c r="G773" t="s">
        <v>3367</v>
      </c>
      <c r="H773" t="s">
        <v>20</v>
      </c>
      <c r="I773" t="s">
        <v>21</v>
      </c>
      <c r="K773" t="s">
        <v>1753</v>
      </c>
      <c r="L773" t="s">
        <v>1754</v>
      </c>
      <c r="M773">
        <v>4</v>
      </c>
      <c r="N773" t="s">
        <v>3368</v>
      </c>
      <c r="O773" t="str">
        <f>IF(C773="","",_xlfn.XLOOKUP(C773,'[1]Comercial Clientes 2024'!$C$2:$C$347,'[1]Comercial Clientes 2024'!$M$2:$M$347))</f>
        <v/>
      </c>
      <c r="P773" t="str">
        <f>IF(C773="","",_xlfn.XLOOKUP(C773,'[1]Comercial Clientes 2024'!$C$2:$C$347,'[1]Comercial Clientes 2024'!$L$2:$L$347))</f>
        <v/>
      </c>
      <c r="Q773" t="b">
        <f t="shared" si="48"/>
        <v>0</v>
      </c>
      <c r="R773" t="b">
        <f t="shared" si="49"/>
        <v>1</v>
      </c>
      <c r="S773" t="str">
        <f t="shared" si="50"/>
        <v>▓</v>
      </c>
      <c r="T773" t="str">
        <f t="shared" si="51"/>
        <v>▓</v>
      </c>
    </row>
    <row r="774" spans="1:20" hidden="1" x14ac:dyDescent="0.25">
      <c r="A774" t="s">
        <v>1259</v>
      </c>
      <c r="B774" t="s">
        <v>3369</v>
      </c>
      <c r="D774" t="s">
        <v>3366</v>
      </c>
      <c r="E774" t="s">
        <v>1752</v>
      </c>
      <c r="G774" t="s">
        <v>3370</v>
      </c>
      <c r="H774" t="s">
        <v>20</v>
      </c>
      <c r="I774" t="s">
        <v>21</v>
      </c>
      <c r="K774" t="s">
        <v>1753</v>
      </c>
      <c r="L774" t="s">
        <v>1754</v>
      </c>
      <c r="M774">
        <v>4</v>
      </c>
      <c r="N774" t="s">
        <v>3371</v>
      </c>
      <c r="O774" t="str">
        <f>IF(C774="","",_xlfn.XLOOKUP(C774,'[1]Comercial Clientes 2024'!$C$2:$C$347,'[1]Comercial Clientes 2024'!$M$2:$M$347))</f>
        <v/>
      </c>
      <c r="P774" t="str">
        <f>IF(C774="","",_xlfn.XLOOKUP(C774,'[1]Comercial Clientes 2024'!$C$2:$C$347,'[1]Comercial Clientes 2024'!$L$2:$L$347))</f>
        <v/>
      </c>
      <c r="Q774" t="b">
        <f t="shared" si="48"/>
        <v>0</v>
      </c>
      <c r="R774" t="b">
        <f t="shared" si="49"/>
        <v>1</v>
      </c>
      <c r="S774" t="str">
        <f t="shared" si="50"/>
        <v>▓</v>
      </c>
      <c r="T774" t="str">
        <f t="shared" si="51"/>
        <v>▓</v>
      </c>
    </row>
    <row r="775" spans="1:20" hidden="1" x14ac:dyDescent="0.25">
      <c r="A775" t="s">
        <v>1259</v>
      </c>
      <c r="B775" t="s">
        <v>3372</v>
      </c>
      <c r="D775" t="s">
        <v>3366</v>
      </c>
      <c r="E775" t="s">
        <v>1752</v>
      </c>
      <c r="G775" t="s">
        <v>3373</v>
      </c>
      <c r="H775" t="s">
        <v>20</v>
      </c>
      <c r="I775" t="s">
        <v>21</v>
      </c>
      <c r="K775" t="s">
        <v>1753</v>
      </c>
      <c r="L775" t="s">
        <v>1754</v>
      </c>
      <c r="M775">
        <v>4</v>
      </c>
      <c r="N775" t="s">
        <v>3374</v>
      </c>
      <c r="O775" t="str">
        <f>IF(C775="","",_xlfn.XLOOKUP(C775,'[1]Comercial Clientes 2024'!$C$2:$C$347,'[1]Comercial Clientes 2024'!$M$2:$M$347))</f>
        <v/>
      </c>
      <c r="P775" t="str">
        <f>IF(C775="","",_xlfn.XLOOKUP(C775,'[1]Comercial Clientes 2024'!$C$2:$C$347,'[1]Comercial Clientes 2024'!$L$2:$L$347))</f>
        <v/>
      </c>
      <c r="Q775" t="b">
        <f t="shared" si="48"/>
        <v>0</v>
      </c>
      <c r="R775" t="b">
        <f t="shared" si="49"/>
        <v>1</v>
      </c>
      <c r="S775" t="str">
        <f t="shared" si="50"/>
        <v>▓</v>
      </c>
      <c r="T775" t="str">
        <f t="shared" si="51"/>
        <v>▓</v>
      </c>
    </row>
    <row r="776" spans="1:20" hidden="1" x14ac:dyDescent="0.25">
      <c r="A776" t="s">
        <v>1259</v>
      </c>
      <c r="B776" t="s">
        <v>3375</v>
      </c>
      <c r="D776" t="s">
        <v>3366</v>
      </c>
      <c r="E776" t="s">
        <v>1752</v>
      </c>
      <c r="G776" t="s">
        <v>3373</v>
      </c>
      <c r="H776" t="s">
        <v>20</v>
      </c>
      <c r="I776" t="s">
        <v>21</v>
      </c>
      <c r="K776" t="s">
        <v>1753</v>
      </c>
      <c r="L776" t="s">
        <v>1754</v>
      </c>
      <c r="M776">
        <v>4</v>
      </c>
      <c r="N776" t="s">
        <v>3376</v>
      </c>
      <c r="O776" t="str">
        <f>IF(C776="","",_xlfn.XLOOKUP(C776,'[1]Comercial Clientes 2024'!$C$2:$C$347,'[1]Comercial Clientes 2024'!$M$2:$M$347))</f>
        <v/>
      </c>
      <c r="P776" t="str">
        <f>IF(C776="","",_xlfn.XLOOKUP(C776,'[1]Comercial Clientes 2024'!$C$2:$C$347,'[1]Comercial Clientes 2024'!$L$2:$L$347))</f>
        <v/>
      </c>
      <c r="Q776" t="b">
        <f t="shared" si="48"/>
        <v>0</v>
      </c>
      <c r="R776" t="b">
        <f t="shared" si="49"/>
        <v>1</v>
      </c>
      <c r="S776" t="str">
        <f t="shared" si="50"/>
        <v>▓</v>
      </c>
      <c r="T776" t="str">
        <f t="shared" si="51"/>
        <v>▓</v>
      </c>
    </row>
    <row r="777" spans="1:20" hidden="1" x14ac:dyDescent="0.25">
      <c r="A777" t="s">
        <v>1259</v>
      </c>
      <c r="B777" t="s">
        <v>3377</v>
      </c>
      <c r="D777" t="s">
        <v>3378</v>
      </c>
      <c r="E777" t="s">
        <v>1752</v>
      </c>
      <c r="G777" t="s">
        <v>3379</v>
      </c>
      <c r="H777" t="s">
        <v>20</v>
      </c>
      <c r="I777" t="s">
        <v>21</v>
      </c>
      <c r="K777" t="s">
        <v>1753</v>
      </c>
      <c r="L777" t="s">
        <v>1754</v>
      </c>
      <c r="M777">
        <v>4</v>
      </c>
      <c r="N777" t="s">
        <v>3380</v>
      </c>
      <c r="O777" t="str">
        <f>IF(C777="","",_xlfn.XLOOKUP(C777,'[1]Comercial Clientes 2024'!$C$2:$C$347,'[1]Comercial Clientes 2024'!$M$2:$M$347))</f>
        <v/>
      </c>
      <c r="P777" t="str">
        <f>IF(C777="","",_xlfn.XLOOKUP(C777,'[1]Comercial Clientes 2024'!$C$2:$C$347,'[1]Comercial Clientes 2024'!$L$2:$L$347))</f>
        <v/>
      </c>
      <c r="Q777" t="b">
        <f t="shared" si="48"/>
        <v>0</v>
      </c>
      <c r="R777" t="b">
        <f t="shared" si="49"/>
        <v>1</v>
      </c>
      <c r="S777" t="str">
        <f t="shared" si="50"/>
        <v>▓</v>
      </c>
      <c r="T777" t="str">
        <f t="shared" si="51"/>
        <v>▓</v>
      </c>
    </row>
    <row r="778" spans="1:20" hidden="1" x14ac:dyDescent="0.25">
      <c r="A778" t="s">
        <v>1259</v>
      </c>
      <c r="B778" t="s">
        <v>3381</v>
      </c>
      <c r="D778" t="s">
        <v>3382</v>
      </c>
      <c r="E778" t="s">
        <v>1817</v>
      </c>
      <c r="G778" t="s">
        <v>3383</v>
      </c>
      <c r="H778" t="s">
        <v>20</v>
      </c>
      <c r="I778" t="s">
        <v>21</v>
      </c>
      <c r="K778" t="s">
        <v>23</v>
      </c>
      <c r="L778" t="s">
        <v>24</v>
      </c>
      <c r="M778">
        <v>4</v>
      </c>
      <c r="N778" t="s">
        <v>3384</v>
      </c>
      <c r="O778" t="str">
        <f>IF(C778="","",_xlfn.XLOOKUP(C778,'[1]Comercial Clientes 2024'!$C$2:$C$347,'[1]Comercial Clientes 2024'!$M$2:$M$347))</f>
        <v/>
      </c>
      <c r="P778" t="str">
        <f>IF(C778="","",_xlfn.XLOOKUP(C778,'[1]Comercial Clientes 2024'!$C$2:$C$347,'[1]Comercial Clientes 2024'!$L$2:$L$347))</f>
        <v/>
      </c>
      <c r="Q778" t="b">
        <f t="shared" si="48"/>
        <v>0</v>
      </c>
      <c r="R778" t="b">
        <f t="shared" si="49"/>
        <v>1</v>
      </c>
      <c r="S778" t="str">
        <f t="shared" si="50"/>
        <v>⊕</v>
      </c>
      <c r="T778" t="str">
        <f t="shared" si="51"/>
        <v>⊕</v>
      </c>
    </row>
    <row r="779" spans="1:20" hidden="1" x14ac:dyDescent="0.25">
      <c r="A779" t="s">
        <v>1259</v>
      </c>
      <c r="B779" t="s">
        <v>3385</v>
      </c>
      <c r="D779" t="s">
        <v>3386</v>
      </c>
      <c r="E779" t="s">
        <v>1817</v>
      </c>
      <c r="G779" t="s">
        <v>3387</v>
      </c>
      <c r="H779" t="s">
        <v>20</v>
      </c>
      <c r="I779" t="s">
        <v>21</v>
      </c>
      <c r="K779" t="s">
        <v>23</v>
      </c>
      <c r="L779" t="s">
        <v>24</v>
      </c>
      <c r="M779">
        <v>4</v>
      </c>
      <c r="N779" t="s">
        <v>3388</v>
      </c>
      <c r="O779" t="str">
        <f>IF(C779="","",_xlfn.XLOOKUP(C779,'[1]Comercial Clientes 2024'!$C$2:$C$347,'[1]Comercial Clientes 2024'!$M$2:$M$347))</f>
        <v/>
      </c>
      <c r="P779" t="str">
        <f>IF(C779="","",_xlfn.XLOOKUP(C779,'[1]Comercial Clientes 2024'!$C$2:$C$347,'[1]Comercial Clientes 2024'!$L$2:$L$347))</f>
        <v/>
      </c>
      <c r="Q779" t="b">
        <f t="shared" si="48"/>
        <v>0</v>
      </c>
      <c r="R779" t="b">
        <f t="shared" si="49"/>
        <v>1</v>
      </c>
      <c r="S779" t="str">
        <f t="shared" si="50"/>
        <v>⊕</v>
      </c>
      <c r="T779" t="str">
        <f t="shared" si="51"/>
        <v>⊕</v>
      </c>
    </row>
    <row r="780" spans="1:20" hidden="1" x14ac:dyDescent="0.25">
      <c r="A780" t="s">
        <v>1259</v>
      </c>
      <c r="B780" t="s">
        <v>3389</v>
      </c>
      <c r="D780" t="s">
        <v>2800</v>
      </c>
      <c r="E780" t="s">
        <v>1752</v>
      </c>
      <c r="G780" t="s">
        <v>3390</v>
      </c>
      <c r="H780" t="s">
        <v>20</v>
      </c>
      <c r="I780" t="s">
        <v>21</v>
      </c>
      <c r="K780" t="s">
        <v>1753</v>
      </c>
      <c r="L780" t="s">
        <v>1754</v>
      </c>
      <c r="M780">
        <v>4</v>
      </c>
      <c r="N780" t="s">
        <v>3391</v>
      </c>
      <c r="O780" t="str">
        <f>IF(C780="","",_xlfn.XLOOKUP(C780,'[1]Comercial Clientes 2024'!$C$2:$C$347,'[1]Comercial Clientes 2024'!$M$2:$M$347))</f>
        <v/>
      </c>
      <c r="P780" t="str">
        <f>IF(C780="","",_xlfn.XLOOKUP(C780,'[1]Comercial Clientes 2024'!$C$2:$C$347,'[1]Comercial Clientes 2024'!$L$2:$L$347))</f>
        <v/>
      </c>
      <c r="Q780" t="b">
        <f t="shared" si="48"/>
        <v>0</v>
      </c>
      <c r="R780" t="b">
        <f t="shared" si="49"/>
        <v>1</v>
      </c>
      <c r="S780" t="str">
        <f t="shared" si="50"/>
        <v>▓</v>
      </c>
      <c r="T780" t="str">
        <f t="shared" si="51"/>
        <v>▓</v>
      </c>
    </row>
    <row r="781" spans="1:20" hidden="1" x14ac:dyDescent="0.25">
      <c r="A781" t="s">
        <v>1259</v>
      </c>
      <c r="B781" t="s">
        <v>3392</v>
      </c>
      <c r="D781" t="s">
        <v>3393</v>
      </c>
      <c r="E781" t="s">
        <v>1752</v>
      </c>
      <c r="G781" t="s">
        <v>3394</v>
      </c>
      <c r="H781" t="s">
        <v>20</v>
      </c>
      <c r="I781" t="s">
        <v>21</v>
      </c>
      <c r="K781" t="s">
        <v>1753</v>
      </c>
      <c r="L781" t="s">
        <v>1754</v>
      </c>
      <c r="M781">
        <v>4</v>
      </c>
      <c r="N781" t="s">
        <v>3395</v>
      </c>
      <c r="O781" t="str">
        <f>IF(C781="","",_xlfn.XLOOKUP(C781,'[1]Comercial Clientes 2024'!$C$2:$C$347,'[1]Comercial Clientes 2024'!$M$2:$M$347))</f>
        <v/>
      </c>
      <c r="P781" t="str">
        <f>IF(C781="","",_xlfn.XLOOKUP(C781,'[1]Comercial Clientes 2024'!$C$2:$C$347,'[1]Comercial Clientes 2024'!$L$2:$L$347))</f>
        <v/>
      </c>
      <c r="Q781" t="b">
        <f t="shared" si="48"/>
        <v>0</v>
      </c>
      <c r="R781" t="b">
        <f t="shared" si="49"/>
        <v>1</v>
      </c>
      <c r="S781" t="str">
        <f t="shared" si="50"/>
        <v>▓</v>
      </c>
      <c r="T781" t="str">
        <f t="shared" si="51"/>
        <v>▓</v>
      </c>
    </row>
    <row r="782" spans="1:20" hidden="1" x14ac:dyDescent="0.25">
      <c r="A782" t="s">
        <v>1259</v>
      </c>
      <c r="B782" t="s">
        <v>3396</v>
      </c>
      <c r="D782" t="s">
        <v>3397</v>
      </c>
      <c r="E782" t="s">
        <v>1752</v>
      </c>
      <c r="G782" t="s">
        <v>3398</v>
      </c>
      <c r="H782" t="s">
        <v>20</v>
      </c>
      <c r="I782" t="s">
        <v>21</v>
      </c>
      <c r="K782" t="s">
        <v>1753</v>
      </c>
      <c r="L782" t="s">
        <v>1754</v>
      </c>
      <c r="M782">
        <v>4</v>
      </c>
      <c r="N782" t="s">
        <v>3399</v>
      </c>
      <c r="O782" t="str">
        <f>IF(C782="","",_xlfn.XLOOKUP(C782,'[1]Comercial Clientes 2024'!$C$2:$C$347,'[1]Comercial Clientes 2024'!$M$2:$M$347))</f>
        <v/>
      </c>
      <c r="P782" t="str">
        <f>IF(C782="","",_xlfn.XLOOKUP(C782,'[1]Comercial Clientes 2024'!$C$2:$C$347,'[1]Comercial Clientes 2024'!$L$2:$L$347))</f>
        <v/>
      </c>
      <c r="Q782" t="b">
        <f t="shared" si="48"/>
        <v>0</v>
      </c>
      <c r="R782" t="b">
        <f t="shared" si="49"/>
        <v>1</v>
      </c>
      <c r="S782" t="str">
        <f t="shared" si="50"/>
        <v>▓</v>
      </c>
      <c r="T782" t="str">
        <f t="shared" si="51"/>
        <v>▓</v>
      </c>
    </row>
    <row r="783" spans="1:20" hidden="1" x14ac:dyDescent="0.25">
      <c r="A783" t="s">
        <v>1259</v>
      </c>
      <c r="B783" t="s">
        <v>3400</v>
      </c>
      <c r="D783" t="s">
        <v>3401</v>
      </c>
      <c r="E783" t="s">
        <v>1770</v>
      </c>
      <c r="G783" t="s">
        <v>3402</v>
      </c>
      <c r="H783" t="s">
        <v>20</v>
      </c>
      <c r="I783" t="s">
        <v>21</v>
      </c>
      <c r="K783" t="s">
        <v>23</v>
      </c>
      <c r="L783" t="s">
        <v>24</v>
      </c>
      <c r="M783">
        <v>5</v>
      </c>
      <c r="N783" t="s">
        <v>3403</v>
      </c>
      <c r="O783" t="str">
        <f>IF(C783="","",_xlfn.XLOOKUP(C783,'[1]Comercial Clientes 2024'!$C$2:$C$347,'[1]Comercial Clientes 2024'!$M$2:$M$347))</f>
        <v/>
      </c>
      <c r="P783" t="str">
        <f>IF(C783="","",_xlfn.XLOOKUP(C783,'[1]Comercial Clientes 2024'!$C$2:$C$347,'[1]Comercial Clientes 2024'!$L$2:$L$347))</f>
        <v/>
      </c>
      <c r="Q783" t="b">
        <f t="shared" si="48"/>
        <v>0</v>
      </c>
      <c r="R783" t="b">
        <f t="shared" si="49"/>
        <v>1</v>
      </c>
      <c r="S783" t="str">
        <f t="shared" si="50"/>
        <v>⊕</v>
      </c>
      <c r="T783" t="str">
        <f t="shared" si="51"/>
        <v>⊕</v>
      </c>
    </row>
    <row r="784" spans="1:20" hidden="1" x14ac:dyDescent="0.25">
      <c r="A784" t="s">
        <v>1259</v>
      </c>
      <c r="B784" t="s">
        <v>3404</v>
      </c>
      <c r="D784" t="s">
        <v>3405</v>
      </c>
      <c r="E784" t="s">
        <v>1765</v>
      </c>
      <c r="G784" t="s">
        <v>3406</v>
      </c>
      <c r="H784" t="s">
        <v>20</v>
      </c>
      <c r="I784" t="s">
        <v>21</v>
      </c>
      <c r="K784" t="s">
        <v>23</v>
      </c>
      <c r="L784" t="s">
        <v>24</v>
      </c>
      <c r="M784">
        <v>5</v>
      </c>
      <c r="N784" t="s">
        <v>3407</v>
      </c>
      <c r="O784" t="str">
        <f>IF(C784="","",_xlfn.XLOOKUP(C784,'[1]Comercial Clientes 2024'!$C$2:$C$347,'[1]Comercial Clientes 2024'!$M$2:$M$347))</f>
        <v/>
      </c>
      <c r="P784" t="str">
        <f>IF(C784="","",_xlfn.XLOOKUP(C784,'[1]Comercial Clientes 2024'!$C$2:$C$347,'[1]Comercial Clientes 2024'!$L$2:$L$347))</f>
        <v/>
      </c>
      <c r="Q784" t="b">
        <f t="shared" si="48"/>
        <v>0</v>
      </c>
      <c r="R784" t="b">
        <f t="shared" si="49"/>
        <v>1</v>
      </c>
      <c r="S784" t="str">
        <f t="shared" si="50"/>
        <v>⊕</v>
      </c>
      <c r="T784" t="str">
        <f t="shared" si="51"/>
        <v>⊕</v>
      </c>
    </row>
    <row r="785" spans="1:20" hidden="1" x14ac:dyDescent="0.25">
      <c r="A785" t="s">
        <v>1259</v>
      </c>
      <c r="B785" t="s">
        <v>3408</v>
      </c>
      <c r="D785" t="s">
        <v>3409</v>
      </c>
      <c r="E785" t="s">
        <v>3410</v>
      </c>
      <c r="G785" t="s">
        <v>3411</v>
      </c>
      <c r="H785" t="s">
        <v>20</v>
      </c>
      <c r="I785" t="s">
        <v>21</v>
      </c>
      <c r="K785" t="s">
        <v>23</v>
      </c>
      <c r="L785" t="s">
        <v>24</v>
      </c>
      <c r="M785">
        <v>5</v>
      </c>
      <c r="N785" t="s">
        <v>3412</v>
      </c>
      <c r="O785" t="str">
        <f>IF(C785="","",_xlfn.XLOOKUP(C785,'[1]Comercial Clientes 2024'!$C$2:$C$347,'[1]Comercial Clientes 2024'!$M$2:$M$347))</f>
        <v/>
      </c>
      <c r="P785" t="str">
        <f>IF(C785="","",_xlfn.XLOOKUP(C785,'[1]Comercial Clientes 2024'!$C$2:$C$347,'[1]Comercial Clientes 2024'!$L$2:$L$347))</f>
        <v/>
      </c>
      <c r="Q785" t="b">
        <f t="shared" si="48"/>
        <v>0</v>
      </c>
      <c r="R785" t="b">
        <f t="shared" si="49"/>
        <v>1</v>
      </c>
      <c r="S785" t="str">
        <f t="shared" si="50"/>
        <v>⊕</v>
      </c>
      <c r="T785" t="str">
        <f t="shared" si="51"/>
        <v>⊕</v>
      </c>
    </row>
    <row r="786" spans="1:20" hidden="1" x14ac:dyDescent="0.25">
      <c r="A786" t="s">
        <v>1259</v>
      </c>
      <c r="B786" t="s">
        <v>3413</v>
      </c>
      <c r="D786" t="s">
        <v>3414</v>
      </c>
      <c r="E786" t="s">
        <v>1770</v>
      </c>
      <c r="G786" t="s">
        <v>3415</v>
      </c>
      <c r="H786" t="s">
        <v>20</v>
      </c>
      <c r="I786" t="s">
        <v>21</v>
      </c>
      <c r="K786" t="s">
        <v>23</v>
      </c>
      <c r="L786" t="s">
        <v>24</v>
      </c>
      <c r="M786">
        <v>5</v>
      </c>
      <c r="N786" t="s">
        <v>3416</v>
      </c>
      <c r="O786" t="str">
        <f>IF(C786="","",_xlfn.XLOOKUP(C786,'[1]Comercial Clientes 2024'!$C$2:$C$347,'[1]Comercial Clientes 2024'!$M$2:$M$347))</f>
        <v/>
      </c>
      <c r="P786" t="str">
        <f>IF(C786="","",_xlfn.XLOOKUP(C786,'[1]Comercial Clientes 2024'!$C$2:$C$347,'[1]Comercial Clientes 2024'!$L$2:$L$347))</f>
        <v/>
      </c>
      <c r="Q786" t="b">
        <f t="shared" si="48"/>
        <v>0</v>
      </c>
      <c r="R786" t="b">
        <f t="shared" si="49"/>
        <v>1</v>
      </c>
      <c r="S786" t="str">
        <f t="shared" si="50"/>
        <v>⊕</v>
      </c>
      <c r="T786" t="str">
        <f t="shared" si="51"/>
        <v>⊕</v>
      </c>
    </row>
    <row r="787" spans="1:20" hidden="1" x14ac:dyDescent="0.25">
      <c r="A787" t="s">
        <v>1259</v>
      </c>
      <c r="B787" t="s">
        <v>3417</v>
      </c>
      <c r="D787" t="s">
        <v>3418</v>
      </c>
      <c r="E787" t="s">
        <v>1765</v>
      </c>
      <c r="G787" t="s">
        <v>3419</v>
      </c>
      <c r="H787" t="s">
        <v>20</v>
      </c>
      <c r="I787" t="s">
        <v>21</v>
      </c>
      <c r="K787" t="s">
        <v>23</v>
      </c>
      <c r="L787" t="s">
        <v>24</v>
      </c>
      <c r="M787">
        <v>5</v>
      </c>
      <c r="N787" t="s">
        <v>3420</v>
      </c>
      <c r="O787" t="str">
        <f>IF(C787="","",_xlfn.XLOOKUP(C787,'[1]Comercial Clientes 2024'!$C$2:$C$347,'[1]Comercial Clientes 2024'!$M$2:$M$347))</f>
        <v/>
      </c>
      <c r="P787" t="str">
        <f>IF(C787="","",_xlfn.XLOOKUP(C787,'[1]Comercial Clientes 2024'!$C$2:$C$347,'[1]Comercial Clientes 2024'!$L$2:$L$347))</f>
        <v/>
      </c>
      <c r="Q787" t="b">
        <f t="shared" si="48"/>
        <v>0</v>
      </c>
      <c r="R787" t="b">
        <f t="shared" si="49"/>
        <v>1</v>
      </c>
      <c r="S787" t="str">
        <f t="shared" si="50"/>
        <v>⊕</v>
      </c>
      <c r="T787" t="str">
        <f t="shared" si="51"/>
        <v>⊕</v>
      </c>
    </row>
    <row r="788" spans="1:20" hidden="1" x14ac:dyDescent="0.25">
      <c r="A788" t="s">
        <v>1259</v>
      </c>
      <c r="B788" t="s">
        <v>3421</v>
      </c>
      <c r="D788" t="s">
        <v>3422</v>
      </c>
      <c r="E788" t="s">
        <v>3410</v>
      </c>
      <c r="G788" t="s">
        <v>3423</v>
      </c>
      <c r="H788" t="s">
        <v>20</v>
      </c>
      <c r="I788" t="s">
        <v>21</v>
      </c>
      <c r="K788" t="s">
        <v>23</v>
      </c>
      <c r="L788" t="s">
        <v>24</v>
      </c>
      <c r="M788">
        <v>5</v>
      </c>
      <c r="N788" t="s">
        <v>3424</v>
      </c>
      <c r="O788" t="str">
        <f>IF(C788="","",_xlfn.XLOOKUP(C788,'[1]Comercial Clientes 2024'!$C$2:$C$347,'[1]Comercial Clientes 2024'!$M$2:$M$347))</f>
        <v/>
      </c>
      <c r="P788" t="str">
        <f>IF(C788="","",_xlfn.XLOOKUP(C788,'[1]Comercial Clientes 2024'!$C$2:$C$347,'[1]Comercial Clientes 2024'!$L$2:$L$347))</f>
        <v/>
      </c>
      <c r="Q788" t="b">
        <f t="shared" si="48"/>
        <v>0</v>
      </c>
      <c r="R788" t="b">
        <f t="shared" si="49"/>
        <v>1</v>
      </c>
      <c r="S788" t="str">
        <f t="shared" si="50"/>
        <v>⊕</v>
      </c>
      <c r="T788" t="str">
        <f t="shared" si="51"/>
        <v>⊕</v>
      </c>
    </row>
    <row r="789" spans="1:20" hidden="1" x14ac:dyDescent="0.25">
      <c r="A789" t="s">
        <v>1259</v>
      </c>
      <c r="B789" t="s">
        <v>3425</v>
      </c>
      <c r="D789" t="s">
        <v>3426</v>
      </c>
      <c r="E789" t="s">
        <v>1765</v>
      </c>
      <c r="G789" t="s">
        <v>3427</v>
      </c>
      <c r="H789" t="s">
        <v>20</v>
      </c>
      <c r="I789" t="s">
        <v>21</v>
      </c>
      <c r="K789" t="s">
        <v>23</v>
      </c>
      <c r="L789" t="s">
        <v>24</v>
      </c>
      <c r="M789">
        <v>5</v>
      </c>
      <c r="N789" t="s">
        <v>3428</v>
      </c>
      <c r="O789" t="str">
        <f>IF(C789="","",_xlfn.XLOOKUP(C789,'[1]Comercial Clientes 2024'!$C$2:$C$347,'[1]Comercial Clientes 2024'!$M$2:$M$347))</f>
        <v/>
      </c>
      <c r="P789" t="str">
        <f>IF(C789="","",_xlfn.XLOOKUP(C789,'[1]Comercial Clientes 2024'!$C$2:$C$347,'[1]Comercial Clientes 2024'!$L$2:$L$347))</f>
        <v/>
      </c>
      <c r="Q789" t="b">
        <f t="shared" si="48"/>
        <v>0</v>
      </c>
      <c r="R789" t="b">
        <f t="shared" si="49"/>
        <v>1</v>
      </c>
      <c r="S789" t="str">
        <f t="shared" si="50"/>
        <v>⊕</v>
      </c>
      <c r="T789" t="str">
        <f t="shared" si="51"/>
        <v>⊕</v>
      </c>
    </row>
    <row r="790" spans="1:20" hidden="1" x14ac:dyDescent="0.25">
      <c r="A790" t="s">
        <v>1259</v>
      </c>
      <c r="B790" t="s">
        <v>3429</v>
      </c>
      <c r="D790" t="s">
        <v>3430</v>
      </c>
      <c r="E790" t="s">
        <v>1770</v>
      </c>
      <c r="G790" t="s">
        <v>3431</v>
      </c>
      <c r="H790" t="s">
        <v>20</v>
      </c>
      <c r="I790" t="s">
        <v>21</v>
      </c>
      <c r="K790" t="s">
        <v>23</v>
      </c>
      <c r="L790" t="s">
        <v>24</v>
      </c>
      <c r="M790">
        <v>5</v>
      </c>
      <c r="N790" t="s">
        <v>3432</v>
      </c>
      <c r="O790" t="str">
        <f>IF(C790="","",_xlfn.XLOOKUP(C790,'[1]Comercial Clientes 2024'!$C$2:$C$347,'[1]Comercial Clientes 2024'!$M$2:$M$347))</f>
        <v/>
      </c>
      <c r="P790" t="str">
        <f>IF(C790="","",_xlfn.XLOOKUP(C790,'[1]Comercial Clientes 2024'!$C$2:$C$347,'[1]Comercial Clientes 2024'!$L$2:$L$347))</f>
        <v/>
      </c>
      <c r="Q790" t="b">
        <f t="shared" si="48"/>
        <v>0</v>
      </c>
      <c r="R790" t="b">
        <f t="shared" si="49"/>
        <v>1</v>
      </c>
      <c r="S790" t="str">
        <f t="shared" si="50"/>
        <v>⊕</v>
      </c>
      <c r="T790" t="str">
        <f t="shared" si="51"/>
        <v>⊕</v>
      </c>
    </row>
    <row r="791" spans="1:20" hidden="1" x14ac:dyDescent="0.25">
      <c r="A791" t="s">
        <v>1259</v>
      </c>
      <c r="B791" t="s">
        <v>3433</v>
      </c>
      <c r="D791" t="s">
        <v>3434</v>
      </c>
      <c r="E791" t="s">
        <v>3410</v>
      </c>
      <c r="G791" t="s">
        <v>3435</v>
      </c>
      <c r="H791" t="s">
        <v>20</v>
      </c>
      <c r="I791" t="s">
        <v>21</v>
      </c>
      <c r="K791" t="s">
        <v>23</v>
      </c>
      <c r="L791" t="s">
        <v>24</v>
      </c>
      <c r="M791">
        <v>5</v>
      </c>
      <c r="N791" t="s">
        <v>3436</v>
      </c>
      <c r="O791" t="str">
        <f>IF(C791="","",_xlfn.XLOOKUP(C791,'[1]Comercial Clientes 2024'!$C$2:$C$347,'[1]Comercial Clientes 2024'!$M$2:$M$347))</f>
        <v/>
      </c>
      <c r="P791" t="str">
        <f>IF(C791="","",_xlfn.XLOOKUP(C791,'[1]Comercial Clientes 2024'!$C$2:$C$347,'[1]Comercial Clientes 2024'!$L$2:$L$347))</f>
        <v/>
      </c>
      <c r="Q791" t="b">
        <f t="shared" si="48"/>
        <v>0</v>
      </c>
      <c r="R791" t="b">
        <f t="shared" si="49"/>
        <v>1</v>
      </c>
      <c r="S791" t="str">
        <f t="shared" si="50"/>
        <v>⊕</v>
      </c>
      <c r="T791" t="str">
        <f t="shared" si="51"/>
        <v>⊕</v>
      </c>
    </row>
    <row r="792" spans="1:20" hidden="1" x14ac:dyDescent="0.25">
      <c r="A792" t="s">
        <v>1259</v>
      </c>
      <c r="B792" t="s">
        <v>3437</v>
      </c>
      <c r="D792" t="s">
        <v>3438</v>
      </c>
      <c r="E792" t="s">
        <v>1765</v>
      </c>
      <c r="G792" t="s">
        <v>3439</v>
      </c>
      <c r="H792" t="s">
        <v>20</v>
      </c>
      <c r="I792" t="s">
        <v>21</v>
      </c>
      <c r="K792" t="s">
        <v>23</v>
      </c>
      <c r="L792" t="s">
        <v>24</v>
      </c>
      <c r="M792">
        <v>5</v>
      </c>
      <c r="N792" t="s">
        <v>3440</v>
      </c>
      <c r="O792" t="str">
        <f>IF(C792="","",_xlfn.XLOOKUP(C792,'[1]Comercial Clientes 2024'!$C$2:$C$347,'[1]Comercial Clientes 2024'!$M$2:$M$347))</f>
        <v/>
      </c>
      <c r="P792" t="str">
        <f>IF(C792="","",_xlfn.XLOOKUP(C792,'[1]Comercial Clientes 2024'!$C$2:$C$347,'[1]Comercial Clientes 2024'!$L$2:$L$347))</f>
        <v/>
      </c>
      <c r="Q792" t="b">
        <f t="shared" si="48"/>
        <v>0</v>
      </c>
      <c r="R792" t="b">
        <f t="shared" si="49"/>
        <v>1</v>
      </c>
      <c r="S792" t="str">
        <f t="shared" si="50"/>
        <v>⊕</v>
      </c>
      <c r="T792" t="str">
        <f t="shared" si="51"/>
        <v>⊕</v>
      </c>
    </row>
    <row r="793" spans="1:20" hidden="1" x14ac:dyDescent="0.25">
      <c r="A793" t="s">
        <v>1259</v>
      </c>
      <c r="B793" t="s">
        <v>3441</v>
      </c>
      <c r="D793" t="s">
        <v>3442</v>
      </c>
      <c r="E793" t="s">
        <v>1770</v>
      </c>
      <c r="G793" t="s">
        <v>3443</v>
      </c>
      <c r="H793" t="s">
        <v>20</v>
      </c>
      <c r="I793" t="s">
        <v>21</v>
      </c>
      <c r="K793" t="s">
        <v>23</v>
      </c>
      <c r="L793" t="s">
        <v>24</v>
      </c>
      <c r="M793">
        <v>5</v>
      </c>
      <c r="N793" t="s">
        <v>3444</v>
      </c>
      <c r="O793" t="str">
        <f>IF(C793="","",_xlfn.XLOOKUP(C793,'[1]Comercial Clientes 2024'!$C$2:$C$347,'[1]Comercial Clientes 2024'!$M$2:$M$347))</f>
        <v/>
      </c>
      <c r="P793" t="str">
        <f>IF(C793="","",_xlfn.XLOOKUP(C793,'[1]Comercial Clientes 2024'!$C$2:$C$347,'[1]Comercial Clientes 2024'!$L$2:$L$347))</f>
        <v/>
      </c>
      <c r="Q793" t="b">
        <f t="shared" si="48"/>
        <v>0</v>
      </c>
      <c r="R793" t="b">
        <f t="shared" si="49"/>
        <v>1</v>
      </c>
      <c r="S793" t="str">
        <f t="shared" si="50"/>
        <v>⊕</v>
      </c>
      <c r="T793" t="str">
        <f t="shared" si="51"/>
        <v>⊕</v>
      </c>
    </row>
    <row r="794" spans="1:20" hidden="1" x14ac:dyDescent="0.25">
      <c r="A794" t="s">
        <v>1259</v>
      </c>
      <c r="B794" t="s">
        <v>3445</v>
      </c>
      <c r="D794" t="s">
        <v>3446</v>
      </c>
      <c r="E794" t="s">
        <v>1770</v>
      </c>
      <c r="G794" t="s">
        <v>3447</v>
      </c>
      <c r="H794" t="s">
        <v>20</v>
      </c>
      <c r="I794" t="s">
        <v>21</v>
      </c>
      <c r="K794" t="s">
        <v>23</v>
      </c>
      <c r="L794" t="s">
        <v>24</v>
      </c>
      <c r="M794">
        <v>5</v>
      </c>
      <c r="N794" t="s">
        <v>3448</v>
      </c>
      <c r="O794" t="str">
        <f>IF(C794="","",_xlfn.XLOOKUP(C794,'[1]Comercial Clientes 2024'!$C$2:$C$347,'[1]Comercial Clientes 2024'!$M$2:$M$347))</f>
        <v/>
      </c>
      <c r="P794" t="str">
        <f>IF(C794="","",_xlfn.XLOOKUP(C794,'[1]Comercial Clientes 2024'!$C$2:$C$347,'[1]Comercial Clientes 2024'!$L$2:$L$347))</f>
        <v/>
      </c>
      <c r="Q794" t="b">
        <f t="shared" si="48"/>
        <v>0</v>
      </c>
      <c r="R794" t="b">
        <f t="shared" si="49"/>
        <v>1</v>
      </c>
      <c r="S794" t="str">
        <f t="shared" si="50"/>
        <v>⊕</v>
      </c>
      <c r="T794" t="str">
        <f t="shared" si="51"/>
        <v>⊕</v>
      </c>
    </row>
    <row r="795" spans="1:20" hidden="1" x14ac:dyDescent="0.25">
      <c r="A795" t="s">
        <v>1259</v>
      </c>
      <c r="B795" t="s">
        <v>3449</v>
      </c>
      <c r="D795" t="s">
        <v>3450</v>
      </c>
      <c r="E795" t="s">
        <v>1770</v>
      </c>
      <c r="G795" t="s">
        <v>3451</v>
      </c>
      <c r="H795" t="s">
        <v>20</v>
      </c>
      <c r="I795" t="s">
        <v>21</v>
      </c>
      <c r="K795" t="s">
        <v>23</v>
      </c>
      <c r="L795" t="s">
        <v>24</v>
      </c>
      <c r="M795">
        <v>5</v>
      </c>
      <c r="N795" t="s">
        <v>3452</v>
      </c>
      <c r="O795" t="str">
        <f>IF(C795="","",_xlfn.XLOOKUP(C795,'[1]Comercial Clientes 2024'!$C$2:$C$347,'[1]Comercial Clientes 2024'!$M$2:$M$347))</f>
        <v/>
      </c>
      <c r="P795" t="str">
        <f>IF(C795="","",_xlfn.XLOOKUP(C795,'[1]Comercial Clientes 2024'!$C$2:$C$347,'[1]Comercial Clientes 2024'!$L$2:$L$347))</f>
        <v/>
      </c>
      <c r="Q795" t="b">
        <f t="shared" si="48"/>
        <v>0</v>
      </c>
      <c r="R795" t="b">
        <f t="shared" si="49"/>
        <v>1</v>
      </c>
      <c r="S795" t="str">
        <f t="shared" si="50"/>
        <v>⊕</v>
      </c>
      <c r="T795" t="str">
        <f t="shared" si="51"/>
        <v>⊕</v>
      </c>
    </row>
    <row r="796" spans="1:20" hidden="1" x14ac:dyDescent="0.25">
      <c r="A796" t="s">
        <v>1259</v>
      </c>
      <c r="B796" t="s">
        <v>3453</v>
      </c>
      <c r="D796" t="s">
        <v>3454</v>
      </c>
      <c r="E796" t="s">
        <v>1765</v>
      </c>
      <c r="G796" t="s">
        <v>3455</v>
      </c>
      <c r="H796" t="s">
        <v>20</v>
      </c>
      <c r="I796" t="s">
        <v>21</v>
      </c>
      <c r="K796" t="s">
        <v>23</v>
      </c>
      <c r="L796" t="s">
        <v>24</v>
      </c>
      <c r="M796">
        <v>5</v>
      </c>
      <c r="N796" t="s">
        <v>3456</v>
      </c>
      <c r="O796" t="str">
        <f>IF(C796="","",_xlfn.XLOOKUP(C796,'[1]Comercial Clientes 2024'!$C$2:$C$347,'[1]Comercial Clientes 2024'!$M$2:$M$347))</f>
        <v/>
      </c>
      <c r="P796" t="str">
        <f>IF(C796="","",_xlfn.XLOOKUP(C796,'[1]Comercial Clientes 2024'!$C$2:$C$347,'[1]Comercial Clientes 2024'!$L$2:$L$347))</f>
        <v/>
      </c>
      <c r="Q796" t="b">
        <f t="shared" si="48"/>
        <v>0</v>
      </c>
      <c r="R796" t="b">
        <f t="shared" si="49"/>
        <v>1</v>
      </c>
      <c r="S796" t="str">
        <f t="shared" si="50"/>
        <v>⊕</v>
      </c>
      <c r="T796" t="str">
        <f t="shared" si="51"/>
        <v>⊕</v>
      </c>
    </row>
    <row r="797" spans="1:20" hidden="1" x14ac:dyDescent="0.25">
      <c r="A797" t="s">
        <v>1259</v>
      </c>
      <c r="B797" t="s">
        <v>3457</v>
      </c>
      <c r="D797" t="s">
        <v>3458</v>
      </c>
      <c r="E797" t="s">
        <v>3410</v>
      </c>
      <c r="G797" t="s">
        <v>3459</v>
      </c>
      <c r="H797" t="s">
        <v>20</v>
      </c>
      <c r="I797" t="s">
        <v>21</v>
      </c>
      <c r="K797" t="s">
        <v>23</v>
      </c>
      <c r="L797" t="s">
        <v>24</v>
      </c>
      <c r="M797">
        <v>5</v>
      </c>
      <c r="N797" t="s">
        <v>3460</v>
      </c>
      <c r="O797" t="str">
        <f>IF(C797="","",_xlfn.XLOOKUP(C797,'[1]Comercial Clientes 2024'!$C$2:$C$347,'[1]Comercial Clientes 2024'!$M$2:$M$347))</f>
        <v/>
      </c>
      <c r="P797" t="str">
        <f>IF(C797="","",_xlfn.XLOOKUP(C797,'[1]Comercial Clientes 2024'!$C$2:$C$347,'[1]Comercial Clientes 2024'!$L$2:$L$347))</f>
        <v/>
      </c>
      <c r="Q797" t="b">
        <f t="shared" si="48"/>
        <v>0</v>
      </c>
      <c r="R797" t="b">
        <f t="shared" si="49"/>
        <v>1</v>
      </c>
      <c r="S797" t="str">
        <f t="shared" si="50"/>
        <v>⊕</v>
      </c>
      <c r="T797" t="str">
        <f t="shared" si="51"/>
        <v>⊕</v>
      </c>
    </row>
    <row r="798" spans="1:20" hidden="1" x14ac:dyDescent="0.25">
      <c r="A798" t="s">
        <v>1259</v>
      </c>
      <c r="B798" t="s">
        <v>3461</v>
      </c>
      <c r="D798" t="s">
        <v>3462</v>
      </c>
      <c r="E798" t="s">
        <v>1765</v>
      </c>
      <c r="G798" t="s">
        <v>3463</v>
      </c>
      <c r="H798" t="s">
        <v>20</v>
      </c>
      <c r="I798" t="s">
        <v>21</v>
      </c>
      <c r="K798" t="s">
        <v>23</v>
      </c>
      <c r="L798" t="s">
        <v>24</v>
      </c>
      <c r="M798">
        <v>5</v>
      </c>
      <c r="N798" t="s">
        <v>3464</v>
      </c>
      <c r="O798" t="str">
        <f>IF(C798="","",_xlfn.XLOOKUP(C798,'[1]Comercial Clientes 2024'!$C$2:$C$347,'[1]Comercial Clientes 2024'!$M$2:$M$347))</f>
        <v/>
      </c>
      <c r="P798" t="str">
        <f>IF(C798="","",_xlfn.XLOOKUP(C798,'[1]Comercial Clientes 2024'!$C$2:$C$347,'[1]Comercial Clientes 2024'!$L$2:$L$347))</f>
        <v/>
      </c>
      <c r="Q798" t="b">
        <f t="shared" si="48"/>
        <v>0</v>
      </c>
      <c r="R798" t="b">
        <f t="shared" si="49"/>
        <v>1</v>
      </c>
      <c r="S798" t="str">
        <f t="shared" si="50"/>
        <v>⊕</v>
      </c>
      <c r="T798" t="str">
        <f t="shared" si="51"/>
        <v>⊕</v>
      </c>
    </row>
    <row r="799" spans="1:20" hidden="1" x14ac:dyDescent="0.25">
      <c r="A799" t="s">
        <v>1259</v>
      </c>
      <c r="B799" t="s">
        <v>3465</v>
      </c>
      <c r="D799" t="s">
        <v>3466</v>
      </c>
      <c r="E799" t="s">
        <v>1770</v>
      </c>
      <c r="G799" t="s">
        <v>3467</v>
      </c>
      <c r="H799" t="s">
        <v>20</v>
      </c>
      <c r="I799" t="s">
        <v>21</v>
      </c>
      <c r="K799" t="s">
        <v>23</v>
      </c>
      <c r="L799" t="s">
        <v>24</v>
      </c>
      <c r="M799">
        <v>5</v>
      </c>
      <c r="N799" t="s">
        <v>3468</v>
      </c>
      <c r="O799" t="str">
        <f>IF(C799="","",_xlfn.XLOOKUP(C799,'[1]Comercial Clientes 2024'!$C$2:$C$347,'[1]Comercial Clientes 2024'!$M$2:$M$347))</f>
        <v/>
      </c>
      <c r="P799" t="str">
        <f>IF(C799="","",_xlfn.XLOOKUP(C799,'[1]Comercial Clientes 2024'!$C$2:$C$347,'[1]Comercial Clientes 2024'!$L$2:$L$347))</f>
        <v/>
      </c>
      <c r="Q799" t="b">
        <f t="shared" si="48"/>
        <v>0</v>
      </c>
      <c r="R799" t="b">
        <f t="shared" si="49"/>
        <v>1</v>
      </c>
      <c r="S799" t="str">
        <f t="shared" si="50"/>
        <v>⊕</v>
      </c>
      <c r="T799" t="str">
        <f t="shared" si="51"/>
        <v>⊕</v>
      </c>
    </row>
    <row r="800" spans="1:20" hidden="1" x14ac:dyDescent="0.25">
      <c r="A800" t="s">
        <v>1259</v>
      </c>
      <c r="B800" t="s">
        <v>3469</v>
      </c>
      <c r="D800" t="s">
        <v>3470</v>
      </c>
      <c r="E800" t="s">
        <v>1765</v>
      </c>
      <c r="G800" t="s">
        <v>3471</v>
      </c>
      <c r="H800" t="s">
        <v>20</v>
      </c>
      <c r="I800" t="s">
        <v>21</v>
      </c>
      <c r="K800" t="s">
        <v>23</v>
      </c>
      <c r="L800" t="s">
        <v>24</v>
      </c>
      <c r="M800">
        <v>5</v>
      </c>
      <c r="N800" t="s">
        <v>3472</v>
      </c>
      <c r="O800" t="str">
        <f>IF(C800="","",_xlfn.XLOOKUP(C800,'[1]Comercial Clientes 2024'!$C$2:$C$347,'[1]Comercial Clientes 2024'!$M$2:$M$347))</f>
        <v/>
      </c>
      <c r="P800" t="str">
        <f>IF(C800="","",_xlfn.XLOOKUP(C800,'[1]Comercial Clientes 2024'!$C$2:$C$347,'[1]Comercial Clientes 2024'!$L$2:$L$347))</f>
        <v/>
      </c>
      <c r="Q800" t="b">
        <f t="shared" si="48"/>
        <v>0</v>
      </c>
      <c r="R800" t="b">
        <f t="shared" si="49"/>
        <v>1</v>
      </c>
      <c r="S800" t="str">
        <f t="shared" si="50"/>
        <v>⊕</v>
      </c>
      <c r="T800" t="str">
        <f t="shared" si="51"/>
        <v>⊕</v>
      </c>
    </row>
    <row r="801" spans="1:20" hidden="1" x14ac:dyDescent="0.25">
      <c r="A801" t="s">
        <v>1259</v>
      </c>
      <c r="B801" t="s">
        <v>3473</v>
      </c>
      <c r="D801" t="s">
        <v>3474</v>
      </c>
      <c r="E801" t="s">
        <v>3410</v>
      </c>
      <c r="G801" t="s">
        <v>3475</v>
      </c>
      <c r="H801" t="s">
        <v>20</v>
      </c>
      <c r="I801" t="s">
        <v>21</v>
      </c>
      <c r="K801" t="s">
        <v>23</v>
      </c>
      <c r="L801" t="s">
        <v>24</v>
      </c>
      <c r="M801">
        <v>5</v>
      </c>
      <c r="N801" t="s">
        <v>3476</v>
      </c>
      <c r="O801" t="str">
        <f>IF(C801="","",_xlfn.XLOOKUP(C801,'[1]Comercial Clientes 2024'!$C$2:$C$347,'[1]Comercial Clientes 2024'!$M$2:$M$347))</f>
        <v/>
      </c>
      <c r="P801" t="str">
        <f>IF(C801="","",_xlfn.XLOOKUP(C801,'[1]Comercial Clientes 2024'!$C$2:$C$347,'[1]Comercial Clientes 2024'!$L$2:$L$347))</f>
        <v/>
      </c>
      <c r="Q801" t="b">
        <f t="shared" si="48"/>
        <v>0</v>
      </c>
      <c r="R801" t="b">
        <f t="shared" si="49"/>
        <v>1</v>
      </c>
      <c r="S801" t="str">
        <f t="shared" si="50"/>
        <v>⊕</v>
      </c>
      <c r="T801" t="str">
        <f t="shared" si="51"/>
        <v>⊕</v>
      </c>
    </row>
    <row r="802" spans="1:20" hidden="1" x14ac:dyDescent="0.25">
      <c r="A802" t="s">
        <v>1259</v>
      </c>
      <c r="B802" t="s">
        <v>3477</v>
      </c>
      <c r="D802" t="s">
        <v>3478</v>
      </c>
      <c r="E802" t="s">
        <v>1770</v>
      </c>
      <c r="G802" t="s">
        <v>3479</v>
      </c>
      <c r="H802" t="s">
        <v>20</v>
      </c>
      <c r="I802" t="s">
        <v>21</v>
      </c>
      <c r="K802" t="s">
        <v>23</v>
      </c>
      <c r="L802" t="s">
        <v>24</v>
      </c>
      <c r="M802">
        <v>5</v>
      </c>
      <c r="N802" t="s">
        <v>3480</v>
      </c>
      <c r="O802" t="str">
        <f>IF(C802="","",_xlfn.XLOOKUP(C802,'[1]Comercial Clientes 2024'!$C$2:$C$347,'[1]Comercial Clientes 2024'!$M$2:$M$347))</f>
        <v/>
      </c>
      <c r="P802" t="str">
        <f>IF(C802="","",_xlfn.XLOOKUP(C802,'[1]Comercial Clientes 2024'!$C$2:$C$347,'[1]Comercial Clientes 2024'!$L$2:$L$347))</f>
        <v/>
      </c>
      <c r="Q802" t="b">
        <f t="shared" si="48"/>
        <v>0</v>
      </c>
      <c r="R802" t="b">
        <f t="shared" si="49"/>
        <v>1</v>
      </c>
      <c r="S802" t="str">
        <f t="shared" si="50"/>
        <v>⊕</v>
      </c>
      <c r="T802" t="str">
        <f t="shared" si="51"/>
        <v>⊕</v>
      </c>
    </row>
    <row r="803" spans="1:20" hidden="1" x14ac:dyDescent="0.25">
      <c r="A803" t="s">
        <v>1259</v>
      </c>
      <c r="B803" t="s">
        <v>3481</v>
      </c>
      <c r="D803" t="s">
        <v>3482</v>
      </c>
      <c r="E803" t="s">
        <v>1770</v>
      </c>
      <c r="G803" t="s">
        <v>3483</v>
      </c>
      <c r="H803" t="s">
        <v>20</v>
      </c>
      <c r="I803" t="s">
        <v>21</v>
      </c>
      <c r="K803" t="s">
        <v>23</v>
      </c>
      <c r="L803" t="s">
        <v>24</v>
      </c>
      <c r="M803">
        <v>5</v>
      </c>
      <c r="N803" t="s">
        <v>3484</v>
      </c>
      <c r="O803" t="str">
        <f>IF(C803="","",_xlfn.XLOOKUP(C803,'[1]Comercial Clientes 2024'!$C$2:$C$347,'[1]Comercial Clientes 2024'!$M$2:$M$347))</f>
        <v/>
      </c>
      <c r="P803" t="str">
        <f>IF(C803="","",_xlfn.XLOOKUP(C803,'[1]Comercial Clientes 2024'!$C$2:$C$347,'[1]Comercial Clientes 2024'!$L$2:$L$347))</f>
        <v/>
      </c>
      <c r="Q803" t="b">
        <f t="shared" si="48"/>
        <v>0</v>
      </c>
      <c r="R803" t="b">
        <f t="shared" si="49"/>
        <v>1</v>
      </c>
      <c r="S803" t="str">
        <f t="shared" si="50"/>
        <v>⊕</v>
      </c>
      <c r="T803" t="str">
        <f t="shared" si="51"/>
        <v>⊕</v>
      </c>
    </row>
    <row r="804" spans="1:20" hidden="1" x14ac:dyDescent="0.25">
      <c r="A804" t="s">
        <v>1259</v>
      </c>
      <c r="B804" t="s">
        <v>3485</v>
      </c>
      <c r="D804" t="s">
        <v>3486</v>
      </c>
      <c r="E804" t="s">
        <v>1770</v>
      </c>
      <c r="G804" t="s">
        <v>3487</v>
      </c>
      <c r="H804" t="s">
        <v>20</v>
      </c>
      <c r="I804" t="s">
        <v>21</v>
      </c>
      <c r="K804" t="s">
        <v>23</v>
      </c>
      <c r="L804" t="s">
        <v>24</v>
      </c>
      <c r="M804">
        <v>5</v>
      </c>
      <c r="N804" t="s">
        <v>3488</v>
      </c>
      <c r="O804" t="str">
        <f>IF(C804="","",_xlfn.XLOOKUP(C804,'[1]Comercial Clientes 2024'!$C$2:$C$347,'[1]Comercial Clientes 2024'!$M$2:$M$347))</f>
        <v/>
      </c>
      <c r="P804" t="str">
        <f>IF(C804="","",_xlfn.XLOOKUP(C804,'[1]Comercial Clientes 2024'!$C$2:$C$347,'[1]Comercial Clientes 2024'!$L$2:$L$347))</f>
        <v/>
      </c>
      <c r="Q804" t="b">
        <f t="shared" si="48"/>
        <v>0</v>
      </c>
      <c r="R804" t="b">
        <f t="shared" si="49"/>
        <v>1</v>
      </c>
      <c r="S804" t="str">
        <f t="shared" si="50"/>
        <v>⊕</v>
      </c>
      <c r="T804" t="str">
        <f t="shared" si="51"/>
        <v>⊕</v>
      </c>
    </row>
    <row r="805" spans="1:20" hidden="1" x14ac:dyDescent="0.25">
      <c r="A805" t="s">
        <v>1259</v>
      </c>
      <c r="B805" t="s">
        <v>3489</v>
      </c>
      <c r="D805" t="s">
        <v>3490</v>
      </c>
      <c r="E805" t="s">
        <v>1765</v>
      </c>
      <c r="G805" t="s">
        <v>3491</v>
      </c>
      <c r="H805" t="s">
        <v>20</v>
      </c>
      <c r="I805" t="s">
        <v>21</v>
      </c>
      <c r="K805" t="s">
        <v>23</v>
      </c>
      <c r="L805" t="s">
        <v>24</v>
      </c>
      <c r="M805">
        <v>5</v>
      </c>
      <c r="N805" t="s">
        <v>3492</v>
      </c>
      <c r="O805" t="str">
        <f>IF(C805="","",_xlfn.XLOOKUP(C805,'[1]Comercial Clientes 2024'!$C$2:$C$347,'[1]Comercial Clientes 2024'!$M$2:$M$347))</f>
        <v/>
      </c>
      <c r="P805" t="str">
        <f>IF(C805="","",_xlfn.XLOOKUP(C805,'[1]Comercial Clientes 2024'!$C$2:$C$347,'[1]Comercial Clientes 2024'!$L$2:$L$347))</f>
        <v/>
      </c>
      <c r="Q805" t="b">
        <f t="shared" si="48"/>
        <v>0</v>
      </c>
      <c r="R805" t="b">
        <f t="shared" si="49"/>
        <v>1</v>
      </c>
      <c r="S805" t="str">
        <f t="shared" si="50"/>
        <v>⊕</v>
      </c>
      <c r="T805" t="str">
        <f t="shared" si="51"/>
        <v>⊕</v>
      </c>
    </row>
    <row r="806" spans="1:20" hidden="1" x14ac:dyDescent="0.25">
      <c r="A806" t="s">
        <v>1259</v>
      </c>
      <c r="B806" t="s">
        <v>3493</v>
      </c>
      <c r="D806" t="s">
        <v>3494</v>
      </c>
      <c r="E806" t="s">
        <v>3410</v>
      </c>
      <c r="G806" t="s">
        <v>3495</v>
      </c>
      <c r="H806" t="s">
        <v>20</v>
      </c>
      <c r="I806" t="s">
        <v>21</v>
      </c>
      <c r="K806" t="s">
        <v>23</v>
      </c>
      <c r="L806" t="s">
        <v>24</v>
      </c>
      <c r="M806">
        <v>5</v>
      </c>
      <c r="N806" t="s">
        <v>3496</v>
      </c>
      <c r="O806" t="str">
        <f>IF(C806="","",_xlfn.XLOOKUP(C806,'[1]Comercial Clientes 2024'!$C$2:$C$347,'[1]Comercial Clientes 2024'!$M$2:$M$347))</f>
        <v/>
      </c>
      <c r="P806" t="str">
        <f>IF(C806="","",_xlfn.XLOOKUP(C806,'[1]Comercial Clientes 2024'!$C$2:$C$347,'[1]Comercial Clientes 2024'!$L$2:$L$347))</f>
        <v/>
      </c>
      <c r="Q806" t="b">
        <f t="shared" si="48"/>
        <v>0</v>
      </c>
      <c r="R806" t="b">
        <f t="shared" si="49"/>
        <v>1</v>
      </c>
      <c r="S806" t="str">
        <f t="shared" si="50"/>
        <v>⊕</v>
      </c>
      <c r="T806" t="str">
        <f t="shared" si="51"/>
        <v>⊕</v>
      </c>
    </row>
    <row r="807" spans="1:20" hidden="1" x14ac:dyDescent="0.25">
      <c r="A807" t="s">
        <v>1259</v>
      </c>
      <c r="B807" t="s">
        <v>3497</v>
      </c>
      <c r="D807" t="s">
        <v>3498</v>
      </c>
      <c r="E807" t="s">
        <v>1770</v>
      </c>
      <c r="G807" t="s">
        <v>3499</v>
      </c>
      <c r="H807" t="s">
        <v>20</v>
      </c>
      <c r="I807" t="s">
        <v>21</v>
      </c>
      <c r="K807" t="s">
        <v>23</v>
      </c>
      <c r="L807" t="s">
        <v>24</v>
      </c>
      <c r="M807">
        <v>5</v>
      </c>
      <c r="N807" t="s">
        <v>3500</v>
      </c>
      <c r="O807" t="str">
        <f>IF(C807="","",_xlfn.XLOOKUP(C807,'[1]Comercial Clientes 2024'!$C$2:$C$347,'[1]Comercial Clientes 2024'!$M$2:$M$347))</f>
        <v/>
      </c>
      <c r="P807" t="str">
        <f>IF(C807="","",_xlfn.XLOOKUP(C807,'[1]Comercial Clientes 2024'!$C$2:$C$347,'[1]Comercial Clientes 2024'!$L$2:$L$347))</f>
        <v/>
      </c>
      <c r="Q807" t="b">
        <f t="shared" si="48"/>
        <v>0</v>
      </c>
      <c r="R807" t="b">
        <f t="shared" si="49"/>
        <v>1</v>
      </c>
      <c r="S807" t="str">
        <f t="shared" si="50"/>
        <v>⊕</v>
      </c>
      <c r="T807" t="str">
        <f t="shared" si="51"/>
        <v>⊕</v>
      </c>
    </row>
    <row r="808" spans="1:20" hidden="1" x14ac:dyDescent="0.25">
      <c r="A808" t="s">
        <v>1259</v>
      </c>
      <c r="B808" t="s">
        <v>3501</v>
      </c>
      <c r="D808" t="s">
        <v>3502</v>
      </c>
      <c r="E808" t="s">
        <v>1770</v>
      </c>
      <c r="G808" t="s">
        <v>3503</v>
      </c>
      <c r="H808" t="s">
        <v>20</v>
      </c>
      <c r="I808" t="s">
        <v>21</v>
      </c>
      <c r="K808" t="s">
        <v>23</v>
      </c>
      <c r="L808" t="s">
        <v>24</v>
      </c>
      <c r="M808">
        <v>5</v>
      </c>
      <c r="N808" t="s">
        <v>3504</v>
      </c>
      <c r="O808" t="str">
        <f>IF(C808="","",_xlfn.XLOOKUP(C808,'[1]Comercial Clientes 2024'!$C$2:$C$347,'[1]Comercial Clientes 2024'!$M$2:$M$347))</f>
        <v/>
      </c>
      <c r="P808" t="str">
        <f>IF(C808="","",_xlfn.XLOOKUP(C808,'[1]Comercial Clientes 2024'!$C$2:$C$347,'[1]Comercial Clientes 2024'!$L$2:$L$347))</f>
        <v/>
      </c>
      <c r="Q808" t="b">
        <f t="shared" si="48"/>
        <v>0</v>
      </c>
      <c r="R808" t="b">
        <f t="shared" si="49"/>
        <v>1</v>
      </c>
      <c r="S808" t="str">
        <f t="shared" si="50"/>
        <v>⊕</v>
      </c>
      <c r="T808" t="str">
        <f t="shared" si="51"/>
        <v>⊕</v>
      </c>
    </row>
    <row r="809" spans="1:20" hidden="1" x14ac:dyDescent="0.25">
      <c r="A809" t="s">
        <v>1259</v>
      </c>
      <c r="B809" t="s">
        <v>3505</v>
      </c>
      <c r="D809" t="s">
        <v>3506</v>
      </c>
      <c r="E809" t="s">
        <v>1770</v>
      </c>
      <c r="G809" t="s">
        <v>3507</v>
      </c>
      <c r="H809" t="s">
        <v>20</v>
      </c>
      <c r="I809" t="s">
        <v>21</v>
      </c>
      <c r="K809" t="s">
        <v>23</v>
      </c>
      <c r="L809" t="s">
        <v>24</v>
      </c>
      <c r="M809">
        <v>5</v>
      </c>
      <c r="N809" t="s">
        <v>3508</v>
      </c>
      <c r="O809" t="str">
        <f>IF(C809="","",_xlfn.XLOOKUP(C809,'[1]Comercial Clientes 2024'!$C$2:$C$347,'[1]Comercial Clientes 2024'!$M$2:$M$347))</f>
        <v/>
      </c>
      <c r="P809" t="str">
        <f>IF(C809="","",_xlfn.XLOOKUP(C809,'[1]Comercial Clientes 2024'!$C$2:$C$347,'[1]Comercial Clientes 2024'!$L$2:$L$347))</f>
        <v/>
      </c>
      <c r="Q809" t="b">
        <f t="shared" si="48"/>
        <v>0</v>
      </c>
      <c r="R809" t="b">
        <f t="shared" si="49"/>
        <v>1</v>
      </c>
      <c r="S809" t="str">
        <f t="shared" si="50"/>
        <v>⊕</v>
      </c>
      <c r="T809" t="str">
        <f t="shared" si="51"/>
        <v>⊕</v>
      </c>
    </row>
    <row r="810" spans="1:20" hidden="1" x14ac:dyDescent="0.25">
      <c r="A810" t="s">
        <v>1259</v>
      </c>
      <c r="B810" t="s">
        <v>3509</v>
      </c>
      <c r="D810" t="s">
        <v>3510</v>
      </c>
      <c r="E810" t="s">
        <v>1770</v>
      </c>
      <c r="G810" t="s">
        <v>3511</v>
      </c>
      <c r="H810" t="s">
        <v>20</v>
      </c>
      <c r="I810" t="s">
        <v>21</v>
      </c>
      <c r="K810" t="s">
        <v>23</v>
      </c>
      <c r="L810" t="s">
        <v>24</v>
      </c>
      <c r="M810">
        <v>5</v>
      </c>
      <c r="N810" t="s">
        <v>3512</v>
      </c>
      <c r="O810" t="str">
        <f>IF(C810="","",_xlfn.XLOOKUP(C810,'[1]Comercial Clientes 2024'!$C$2:$C$347,'[1]Comercial Clientes 2024'!$M$2:$M$347))</f>
        <v/>
      </c>
      <c r="P810" t="str">
        <f>IF(C810="","",_xlfn.XLOOKUP(C810,'[1]Comercial Clientes 2024'!$C$2:$C$347,'[1]Comercial Clientes 2024'!$L$2:$L$347))</f>
        <v/>
      </c>
      <c r="Q810" t="b">
        <f t="shared" si="48"/>
        <v>0</v>
      </c>
      <c r="R810" t="b">
        <f t="shared" si="49"/>
        <v>1</v>
      </c>
      <c r="S810" t="str">
        <f t="shared" si="50"/>
        <v>⊕</v>
      </c>
      <c r="T810" t="str">
        <f t="shared" si="51"/>
        <v>⊕</v>
      </c>
    </row>
    <row r="811" spans="1:20" hidden="1" x14ac:dyDescent="0.25">
      <c r="A811" t="s">
        <v>1259</v>
      </c>
      <c r="B811" t="s">
        <v>3513</v>
      </c>
      <c r="D811" t="s">
        <v>35</v>
      </c>
      <c r="E811" t="s">
        <v>1770</v>
      </c>
      <c r="G811" t="s">
        <v>35</v>
      </c>
      <c r="H811" t="s">
        <v>20</v>
      </c>
      <c r="I811" t="s">
        <v>21</v>
      </c>
      <c r="K811" t="s">
        <v>23</v>
      </c>
      <c r="L811" t="s">
        <v>24</v>
      </c>
      <c r="M811">
        <v>5</v>
      </c>
      <c r="N811" t="s">
        <v>3514</v>
      </c>
      <c r="O811" t="str">
        <f>IF(C811="","",_xlfn.XLOOKUP(C811,'[1]Comercial Clientes 2024'!$C$2:$C$347,'[1]Comercial Clientes 2024'!$M$2:$M$347))</f>
        <v/>
      </c>
      <c r="P811" t="str">
        <f>IF(C811="","",_xlfn.XLOOKUP(C811,'[1]Comercial Clientes 2024'!$C$2:$C$347,'[1]Comercial Clientes 2024'!$L$2:$L$347))</f>
        <v/>
      </c>
      <c r="Q811" t="b">
        <f t="shared" si="48"/>
        <v>0</v>
      </c>
      <c r="R811" t="b">
        <f t="shared" si="49"/>
        <v>1</v>
      </c>
      <c r="S811" t="str">
        <f t="shared" si="50"/>
        <v>⊕</v>
      </c>
      <c r="T811" t="str">
        <f t="shared" si="51"/>
        <v>⊕</v>
      </c>
    </row>
    <row r="812" spans="1:20" hidden="1" x14ac:dyDescent="0.25">
      <c r="A812" t="s">
        <v>1259</v>
      </c>
      <c r="B812" t="s">
        <v>3515</v>
      </c>
      <c r="D812" t="s">
        <v>3516</v>
      </c>
      <c r="E812" t="s">
        <v>3410</v>
      </c>
      <c r="G812" t="s">
        <v>3517</v>
      </c>
      <c r="H812" t="s">
        <v>20</v>
      </c>
      <c r="I812" t="s">
        <v>21</v>
      </c>
      <c r="K812" t="s">
        <v>23</v>
      </c>
      <c r="L812" t="s">
        <v>24</v>
      </c>
      <c r="M812">
        <v>5</v>
      </c>
      <c r="N812" t="s">
        <v>3518</v>
      </c>
      <c r="O812" t="str">
        <f>IF(C812="","",_xlfn.XLOOKUP(C812,'[1]Comercial Clientes 2024'!$C$2:$C$347,'[1]Comercial Clientes 2024'!$M$2:$M$347))</f>
        <v/>
      </c>
      <c r="P812" t="str">
        <f>IF(C812="","",_xlfn.XLOOKUP(C812,'[1]Comercial Clientes 2024'!$C$2:$C$347,'[1]Comercial Clientes 2024'!$L$2:$L$347))</f>
        <v/>
      </c>
      <c r="Q812" t="b">
        <f t="shared" si="48"/>
        <v>0</v>
      </c>
      <c r="R812" t="b">
        <f t="shared" si="49"/>
        <v>1</v>
      </c>
      <c r="S812" t="str">
        <f t="shared" si="50"/>
        <v>⊕</v>
      </c>
      <c r="T812" t="str">
        <f t="shared" si="51"/>
        <v>⊕</v>
      </c>
    </row>
    <row r="813" spans="1:20" hidden="1" x14ac:dyDescent="0.25">
      <c r="A813" t="s">
        <v>1259</v>
      </c>
      <c r="B813" t="s">
        <v>3519</v>
      </c>
      <c r="D813" t="s">
        <v>3520</v>
      </c>
      <c r="E813" t="s">
        <v>1770</v>
      </c>
      <c r="G813" t="s">
        <v>3521</v>
      </c>
      <c r="H813" t="s">
        <v>20</v>
      </c>
      <c r="I813" t="s">
        <v>21</v>
      </c>
      <c r="K813" t="s">
        <v>23</v>
      </c>
      <c r="L813" t="s">
        <v>24</v>
      </c>
      <c r="M813">
        <v>5</v>
      </c>
      <c r="N813" t="s">
        <v>3522</v>
      </c>
      <c r="O813" t="str">
        <f>IF(C813="","",_xlfn.XLOOKUP(C813,'[1]Comercial Clientes 2024'!$C$2:$C$347,'[1]Comercial Clientes 2024'!$M$2:$M$347))</f>
        <v/>
      </c>
      <c r="P813" t="str">
        <f>IF(C813="","",_xlfn.XLOOKUP(C813,'[1]Comercial Clientes 2024'!$C$2:$C$347,'[1]Comercial Clientes 2024'!$L$2:$L$347))</f>
        <v/>
      </c>
      <c r="Q813" t="b">
        <f t="shared" si="48"/>
        <v>0</v>
      </c>
      <c r="R813" t="b">
        <f t="shared" si="49"/>
        <v>1</v>
      </c>
      <c r="S813" t="str">
        <f t="shared" si="50"/>
        <v>⊕</v>
      </c>
      <c r="T813" t="str">
        <f t="shared" si="51"/>
        <v>⊕</v>
      </c>
    </row>
    <row r="814" spans="1:20" hidden="1" x14ac:dyDescent="0.25">
      <c r="A814" t="s">
        <v>1259</v>
      </c>
      <c r="B814" t="s">
        <v>3523</v>
      </c>
      <c r="D814" t="s">
        <v>3520</v>
      </c>
      <c r="E814" t="s">
        <v>1770</v>
      </c>
      <c r="G814" t="s">
        <v>3521</v>
      </c>
      <c r="H814" t="s">
        <v>20</v>
      </c>
      <c r="I814" t="s">
        <v>21</v>
      </c>
      <c r="K814" t="s">
        <v>23</v>
      </c>
      <c r="L814" t="s">
        <v>24</v>
      </c>
      <c r="M814">
        <v>5</v>
      </c>
      <c r="N814" t="s">
        <v>3524</v>
      </c>
      <c r="O814" t="str">
        <f>IF(C814="","",_xlfn.XLOOKUP(C814,'[1]Comercial Clientes 2024'!$C$2:$C$347,'[1]Comercial Clientes 2024'!$M$2:$M$347))</f>
        <v/>
      </c>
      <c r="P814" t="str">
        <f>IF(C814="","",_xlfn.XLOOKUP(C814,'[1]Comercial Clientes 2024'!$C$2:$C$347,'[1]Comercial Clientes 2024'!$L$2:$L$347))</f>
        <v/>
      </c>
      <c r="Q814" t="b">
        <f t="shared" si="48"/>
        <v>0</v>
      </c>
      <c r="R814" t="b">
        <f t="shared" si="49"/>
        <v>1</v>
      </c>
      <c r="S814" t="str">
        <f t="shared" si="50"/>
        <v>⊕</v>
      </c>
      <c r="T814" t="str">
        <f t="shared" si="51"/>
        <v>⊕</v>
      </c>
    </row>
    <row r="815" spans="1:20" hidden="1" x14ac:dyDescent="0.25">
      <c r="A815" t="s">
        <v>1259</v>
      </c>
      <c r="B815" t="s">
        <v>3525</v>
      </c>
      <c r="D815" t="s">
        <v>3520</v>
      </c>
      <c r="E815" t="s">
        <v>3410</v>
      </c>
      <c r="G815" t="s">
        <v>3521</v>
      </c>
      <c r="H815" t="s">
        <v>20</v>
      </c>
      <c r="I815" t="s">
        <v>21</v>
      </c>
      <c r="K815" t="s">
        <v>23</v>
      </c>
      <c r="L815" t="s">
        <v>24</v>
      </c>
      <c r="M815">
        <v>5</v>
      </c>
      <c r="N815" t="s">
        <v>3526</v>
      </c>
      <c r="O815" t="str">
        <f>IF(C815="","",_xlfn.XLOOKUP(C815,'[1]Comercial Clientes 2024'!$C$2:$C$347,'[1]Comercial Clientes 2024'!$M$2:$M$347))</f>
        <v/>
      </c>
      <c r="P815" t="str">
        <f>IF(C815="","",_xlfn.XLOOKUP(C815,'[1]Comercial Clientes 2024'!$C$2:$C$347,'[1]Comercial Clientes 2024'!$L$2:$L$347))</f>
        <v/>
      </c>
      <c r="Q815" t="b">
        <f t="shared" si="48"/>
        <v>0</v>
      </c>
      <c r="R815" t="b">
        <f t="shared" si="49"/>
        <v>1</v>
      </c>
      <c r="S815" t="str">
        <f t="shared" si="50"/>
        <v>⊕</v>
      </c>
      <c r="T815" t="str">
        <f t="shared" si="51"/>
        <v>⊕</v>
      </c>
    </row>
    <row r="816" spans="1:20" hidden="1" x14ac:dyDescent="0.25">
      <c r="A816" t="s">
        <v>1259</v>
      </c>
      <c r="B816" t="s">
        <v>3527</v>
      </c>
      <c r="D816" t="s">
        <v>3528</v>
      </c>
      <c r="E816" t="s">
        <v>1765</v>
      </c>
      <c r="G816" t="s">
        <v>3528</v>
      </c>
      <c r="H816" t="s">
        <v>20</v>
      </c>
      <c r="I816" t="s">
        <v>21</v>
      </c>
      <c r="K816" t="s">
        <v>23</v>
      </c>
      <c r="L816" t="s">
        <v>24</v>
      </c>
      <c r="M816">
        <v>5</v>
      </c>
      <c r="N816" t="s">
        <v>3529</v>
      </c>
      <c r="O816" t="str">
        <f>IF(C816="","",_xlfn.XLOOKUP(C816,'[1]Comercial Clientes 2024'!$C$2:$C$347,'[1]Comercial Clientes 2024'!$M$2:$M$347))</f>
        <v/>
      </c>
      <c r="P816" t="str">
        <f>IF(C816="","",_xlfn.XLOOKUP(C816,'[1]Comercial Clientes 2024'!$C$2:$C$347,'[1]Comercial Clientes 2024'!$L$2:$L$347))</f>
        <v/>
      </c>
      <c r="Q816" t="b">
        <f t="shared" si="48"/>
        <v>0</v>
      </c>
      <c r="R816" t="b">
        <f t="shared" si="49"/>
        <v>1</v>
      </c>
      <c r="S816" t="str">
        <f t="shared" si="50"/>
        <v>⊕</v>
      </c>
      <c r="T816" t="str">
        <f t="shared" si="51"/>
        <v>⊕</v>
      </c>
    </row>
    <row r="817" spans="1:20" hidden="1" x14ac:dyDescent="0.25">
      <c r="A817" t="s">
        <v>1259</v>
      </c>
      <c r="B817" t="s">
        <v>3530</v>
      </c>
      <c r="D817" t="s">
        <v>32</v>
      </c>
      <c r="E817" t="s">
        <v>1752</v>
      </c>
      <c r="G817" t="s">
        <v>32</v>
      </c>
      <c r="H817" t="s">
        <v>20</v>
      </c>
      <c r="I817" t="s">
        <v>21</v>
      </c>
      <c r="K817" t="s">
        <v>1753</v>
      </c>
      <c r="L817" t="s">
        <v>1754</v>
      </c>
      <c r="M817">
        <v>5</v>
      </c>
      <c r="N817" t="s">
        <v>3531</v>
      </c>
      <c r="O817" t="str">
        <f>IF(C817="","",_xlfn.XLOOKUP(C817,'[1]Comercial Clientes 2024'!$C$2:$C$347,'[1]Comercial Clientes 2024'!$M$2:$M$347))</f>
        <v/>
      </c>
      <c r="P817" t="str">
        <f>IF(C817="","",_xlfn.XLOOKUP(C817,'[1]Comercial Clientes 2024'!$C$2:$C$347,'[1]Comercial Clientes 2024'!$L$2:$L$347))</f>
        <v/>
      </c>
      <c r="Q817" t="b">
        <f t="shared" si="48"/>
        <v>0</v>
      </c>
      <c r="R817" t="b">
        <f t="shared" si="49"/>
        <v>1</v>
      </c>
      <c r="S817" t="str">
        <f t="shared" si="50"/>
        <v>▓</v>
      </c>
      <c r="T817" t="str">
        <f t="shared" si="51"/>
        <v>▓</v>
      </c>
    </row>
    <row r="818" spans="1:20" hidden="1" x14ac:dyDescent="0.25">
      <c r="A818" t="s">
        <v>1259</v>
      </c>
      <c r="B818" t="s">
        <v>3532</v>
      </c>
      <c r="D818" t="s">
        <v>3533</v>
      </c>
      <c r="E818" t="s">
        <v>1770</v>
      </c>
      <c r="G818" t="s">
        <v>3534</v>
      </c>
      <c r="H818" t="s">
        <v>20</v>
      </c>
      <c r="I818" t="s">
        <v>21</v>
      </c>
      <c r="K818" t="s">
        <v>23</v>
      </c>
      <c r="L818" t="s">
        <v>24</v>
      </c>
      <c r="M818">
        <v>5</v>
      </c>
      <c r="N818" t="s">
        <v>3535</v>
      </c>
      <c r="O818" t="str">
        <f>IF(C818="","",_xlfn.XLOOKUP(C818,'[1]Comercial Clientes 2024'!$C$2:$C$347,'[1]Comercial Clientes 2024'!$M$2:$M$347))</f>
        <v/>
      </c>
      <c r="P818" t="str">
        <f>IF(C818="","",_xlfn.XLOOKUP(C818,'[1]Comercial Clientes 2024'!$C$2:$C$347,'[1]Comercial Clientes 2024'!$L$2:$L$347))</f>
        <v/>
      </c>
      <c r="Q818" t="b">
        <f t="shared" si="48"/>
        <v>0</v>
      </c>
      <c r="R818" t="b">
        <f t="shared" si="49"/>
        <v>1</v>
      </c>
      <c r="S818" t="str">
        <f t="shared" si="50"/>
        <v>⊕</v>
      </c>
      <c r="T818" t="str">
        <f t="shared" si="51"/>
        <v>⊕</v>
      </c>
    </row>
    <row r="819" spans="1:20" hidden="1" x14ac:dyDescent="0.25">
      <c r="A819" t="s">
        <v>1259</v>
      </c>
      <c r="B819" t="s">
        <v>3536</v>
      </c>
      <c r="D819" t="s">
        <v>3537</v>
      </c>
      <c r="E819" t="s">
        <v>1752</v>
      </c>
      <c r="G819" t="s">
        <v>3538</v>
      </c>
      <c r="H819" t="s">
        <v>20</v>
      </c>
      <c r="I819" t="s">
        <v>21</v>
      </c>
      <c r="K819" t="s">
        <v>1753</v>
      </c>
      <c r="L819" t="s">
        <v>1754</v>
      </c>
      <c r="M819">
        <v>5</v>
      </c>
      <c r="N819" t="s">
        <v>3539</v>
      </c>
      <c r="O819" t="str">
        <f>IF(C819="","",_xlfn.XLOOKUP(C819,'[1]Comercial Clientes 2024'!$C$2:$C$347,'[1]Comercial Clientes 2024'!$M$2:$M$347))</f>
        <v/>
      </c>
      <c r="P819" t="str">
        <f>IF(C819="","",_xlfn.XLOOKUP(C819,'[1]Comercial Clientes 2024'!$C$2:$C$347,'[1]Comercial Clientes 2024'!$L$2:$L$347))</f>
        <v/>
      </c>
      <c r="Q819" t="b">
        <f t="shared" si="48"/>
        <v>0</v>
      </c>
      <c r="R819" t="b">
        <f t="shared" si="49"/>
        <v>1</v>
      </c>
      <c r="S819" t="str">
        <f t="shared" si="50"/>
        <v>▓</v>
      </c>
      <c r="T819" t="str">
        <f t="shared" si="51"/>
        <v>▓</v>
      </c>
    </row>
    <row r="820" spans="1:20" hidden="1" x14ac:dyDescent="0.25">
      <c r="A820" t="s">
        <v>1259</v>
      </c>
      <c r="B820" t="s">
        <v>3540</v>
      </c>
      <c r="D820" t="s">
        <v>3541</v>
      </c>
      <c r="E820" t="s">
        <v>1817</v>
      </c>
      <c r="G820" t="s">
        <v>3542</v>
      </c>
      <c r="H820" t="s">
        <v>20</v>
      </c>
      <c r="I820" t="s">
        <v>21</v>
      </c>
      <c r="K820" t="s">
        <v>23</v>
      </c>
      <c r="L820" t="s">
        <v>24</v>
      </c>
      <c r="M820">
        <v>5</v>
      </c>
      <c r="N820" t="s">
        <v>3543</v>
      </c>
      <c r="O820" t="str">
        <f>IF(C820="","",_xlfn.XLOOKUP(C820,'[1]Comercial Clientes 2024'!$C$2:$C$347,'[1]Comercial Clientes 2024'!$M$2:$M$347))</f>
        <v/>
      </c>
      <c r="P820" t="str">
        <f>IF(C820="","",_xlfn.XLOOKUP(C820,'[1]Comercial Clientes 2024'!$C$2:$C$347,'[1]Comercial Clientes 2024'!$L$2:$L$347))</f>
        <v/>
      </c>
      <c r="Q820" t="b">
        <f t="shared" si="48"/>
        <v>0</v>
      </c>
      <c r="R820" t="b">
        <f t="shared" si="49"/>
        <v>1</v>
      </c>
      <c r="S820" t="str">
        <f t="shared" si="50"/>
        <v>⊕</v>
      </c>
      <c r="T820" t="str">
        <f t="shared" si="51"/>
        <v>⊕</v>
      </c>
    </row>
  </sheetData>
  <autoFilter ref="A1:T820" xr:uid="{00000000-0001-0000-0000-000000000000}">
    <filterColumn colId="12">
      <filters>
        <filter val="3"/>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Felipe Torres</cp:lastModifiedBy>
  <dcterms:created xsi:type="dcterms:W3CDTF">2024-07-25T18:16:18Z</dcterms:created>
  <dcterms:modified xsi:type="dcterms:W3CDTF">2024-07-25T18:50:35Z</dcterms:modified>
</cp:coreProperties>
</file>