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tralogargentinasa.sharepoint.com/sites/INTRALOGARGENTINAS.A-ComercialTeams/Shared Documents/"/>
    </mc:Choice>
  </mc:AlternateContent>
  <xr:revisionPtr revIDLastSave="2092" documentId="13_ncr:1_{C02FA4BE-DDD1-9041-A96D-C0AD412419EB}" xr6:coauthVersionLast="47" xr6:coauthVersionMax="47" xr10:uidLastSave="{6D4276FE-CE39-47EB-AD68-200563FB70BB}"/>
  <bookViews>
    <workbookView xWindow="-110" yWindow="-110" windowWidth="19420" windowHeight="10300" tabRatio="772" firstSheet="2" activeTab="2" xr2:uid="{00000000-000D-0000-FFFF-FFFF00000000}"/>
  </bookViews>
  <sheets>
    <sheet name="1 tema con varias acciones" sheetId="4" state="hidden" r:id="rId1"/>
    <sheet name="Modelos Tema y Lista" sheetId="5" state="hidden" r:id="rId2"/>
    <sheet name="Comercial Clientes 2024" sheetId="20" r:id="rId3"/>
    <sheet name="Seg viejo 2022 Inicial" sheetId="19" state="hidden" r:id="rId4"/>
    <sheet name="datos" sheetId="3" r:id="rId5"/>
    <sheet name="Yani" sheetId="31" r:id="rId6"/>
    <sheet name="Cami" sheetId="30" r:id="rId7"/>
    <sheet name="Modelo solo lista" sheetId="7" state="hidden" r:id="rId8"/>
  </sheets>
  <definedNames>
    <definedName name="_xlnm._FilterDatabase" localSheetId="0">'1 tema con varias acciones'!$A$11:$G$43</definedName>
    <definedName name="_xlnm._FilterDatabase" localSheetId="2" hidden="1">'Comercial Clientes 2024'!$A$1:$M$118</definedName>
    <definedName name="_xlnm._FilterDatabase" localSheetId="7">'Modelo solo lista'!$E$8:$F$42</definedName>
    <definedName name="_xlnm._FilterDatabase" localSheetId="1">'Modelos Tema y Lista'!$A$8:$G$14</definedName>
    <definedName name="_xlnm._FilterDatabase" localSheetId="3" hidden="1">'Seg viejo 2022 Inicial'!$A$1:$P$42</definedName>
  </definedNames>
  <calcPr calcId="191028"/>
  <pivotCaches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0" l="1"/>
  <c r="L86" i="20"/>
  <c r="L117" i="20"/>
  <c r="L42" i="20"/>
  <c r="L62" i="20"/>
  <c r="L118" i="20"/>
  <c r="L115" i="20"/>
  <c r="L72" i="20"/>
  <c r="L113" i="20"/>
  <c r="L112" i="20"/>
  <c r="L100" i="20"/>
  <c r="L99" i="20"/>
  <c r="L98" i="20"/>
  <c r="L97" i="20"/>
  <c r="L69" i="20"/>
  <c r="L61" i="20"/>
  <c r="L45" i="20"/>
  <c r="L43" i="20"/>
  <c r="L41" i="20"/>
  <c r="L37" i="20"/>
  <c r="L32" i="20"/>
  <c r="L28" i="20"/>
  <c r="L7" i="20"/>
  <c r="L36" i="20"/>
  <c r="L3" i="20"/>
  <c r="L8" i="20"/>
  <c r="L25" i="20"/>
  <c r="L88" i="20"/>
  <c r="L26" i="20"/>
  <c r="L9" i="20"/>
  <c r="L10" i="20"/>
  <c r="L11" i="20"/>
  <c r="L89" i="20"/>
  <c r="L12" i="20"/>
  <c r="L44" i="20"/>
  <c r="L27" i="20"/>
  <c r="L35" i="20"/>
  <c r="L29" i="20"/>
  <c r="L46" i="20"/>
  <c r="L30" i="20"/>
  <c r="L31" i="20" l="1"/>
  <c r="L13" i="20"/>
  <c r="L4" i="20"/>
  <c r="L90" i="20"/>
  <c r="L47" i="20"/>
  <c r="L5" i="20"/>
  <c r="L48" i="20"/>
  <c r="L49" i="20"/>
  <c r="L33" i="20"/>
  <c r="L50" i="20"/>
  <c r="L91" i="20"/>
  <c r="L51" i="20"/>
  <c r="L34" i="20"/>
  <c r="L93" i="20"/>
  <c r="L92" i="20"/>
  <c r="L6" i="20"/>
  <c r="L14" i="20"/>
  <c r="L52" i="20"/>
  <c r="L53" i="20"/>
  <c r="L16" i="20"/>
  <c r="L15" i="20"/>
  <c r="L54" i="20"/>
  <c r="L17" i="20"/>
  <c r="L96" i="20"/>
  <c r="L94" i="20"/>
  <c r="L95" i="20"/>
  <c r="L55" i="20"/>
  <c r="L56" i="20"/>
  <c r="L18" i="20"/>
  <c r="L57" i="20"/>
  <c r="L58" i="20"/>
  <c r="L19" i="20"/>
  <c r="L59" i="20"/>
  <c r="L24" i="20"/>
  <c r="L101" i="20"/>
  <c r="L20" i="20"/>
  <c r="L103" i="20"/>
  <c r="L102" i="20"/>
  <c r="L60" i="20"/>
  <c r="L21" i="20"/>
  <c r="L22" i="20"/>
  <c r="L63" i="20"/>
  <c r="L104" i="20"/>
  <c r="L64" i="20" l="1"/>
  <c r="L38" i="20"/>
  <c r="L39" i="20" l="1"/>
  <c r="L105" i="20"/>
  <c r="L65" i="20"/>
  <c r="L106" i="20"/>
  <c r="L66" i="20"/>
  <c r="L23" i="20"/>
  <c r="L107" i="20"/>
  <c r="L40" i="20"/>
  <c r="L67" i="20"/>
  <c r="L108" i="20"/>
  <c r="L68" i="20"/>
  <c r="L109" i="20"/>
  <c r="L111" i="20"/>
  <c r="L71" i="20"/>
  <c r="L70" i="20"/>
  <c r="L110" i="20"/>
  <c r="L73" i="20"/>
  <c r="L74" i="20"/>
  <c r="L75" i="20"/>
  <c r="L76" i="20"/>
  <c r="L114" i="20"/>
  <c r="L77" i="20"/>
  <c r="L78" i="20"/>
  <c r="L80" i="20"/>
  <c r="L79" i="20"/>
  <c r="L81" i="20"/>
  <c r="L82" i="20"/>
  <c r="L84" i="20"/>
  <c r="L116" i="20"/>
  <c r="L83" i="20"/>
  <c r="L85" i="20"/>
  <c r="L87" i="20"/>
  <c r="N41" i="19" l="1"/>
  <c r="N40" i="19"/>
  <c r="N39" i="19"/>
  <c r="N38" i="19"/>
  <c r="N37" i="19"/>
  <c r="N36" i="19"/>
  <c r="N35" i="19"/>
  <c r="N34" i="19"/>
  <c r="N33" i="19"/>
  <c r="N32" i="19"/>
  <c r="N31" i="19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  <c r="A3" i="7" l="1"/>
</calcChain>
</file>

<file path=xl/sharedStrings.xml><?xml version="1.0" encoding="utf-8"?>
<sst xmlns="http://schemas.openxmlformats.org/spreadsheetml/2006/main" count="1827" uniqueCount="757">
  <si>
    <t>INTRALOG 
ARGENTINA SA</t>
  </si>
  <si>
    <t xml:space="preserve"> ↓ Participantes</t>
  </si>
  <si>
    <t>Ref_Part ↓</t>
  </si>
  <si>
    <t>Compañía ↓</t>
  </si>
  <si>
    <t>Fecha ↓</t>
  </si>
  <si>
    <t>Norberto  de Francia</t>
  </si>
  <si>
    <t>Norber F</t>
  </si>
  <si>
    <t>Vital</t>
  </si>
  <si>
    <t>Nicolas Estevez</t>
  </si>
  <si>
    <t>Nico E</t>
  </si>
  <si>
    <t>Intralog</t>
  </si>
  <si>
    <t>Dia ↓</t>
  </si>
  <si>
    <t>Cesar Jaimes</t>
  </si>
  <si>
    <t>Cesar J</t>
  </si>
  <si>
    <t>Martes</t>
  </si>
  <si>
    <t>Hora ↓</t>
  </si>
  <si>
    <t>Temas
→</t>
  </si>
  <si>
    <t>Revision de estado de la flota</t>
  </si>
  <si>
    <t>Debate
→</t>
  </si>
  <si>
    <t>Se plantea desde VITAL una mejora en la flota para plotear</t>
  </si>
  <si>
    <t>Item ↓</t>
  </si>
  <si>
    <t>Tema ↓</t>
  </si>
  <si>
    <t>Acciones / Resoluciones ↓</t>
  </si>
  <si>
    <t>Resp ↓</t>
  </si>
  <si>
    <t>F_Entrega ↓</t>
  </si>
  <si>
    <t>Estado ↓</t>
  </si>
  <si>
    <t>Comentarios / Avances /  Notas ↓</t>
  </si>
  <si>
    <t>1.1</t>
  </si>
  <si>
    <t>Imágenes de ejemplo Ploteo</t>
  </si>
  <si>
    <t>Enviar fotos de ejemplos</t>
  </si>
  <si>
    <t>⊕</t>
  </si>
  <si>
    <t>2.1</t>
  </si>
  <si>
    <t>Hablar con los choferes</t>
  </si>
  <si>
    <t>Gerardi Gabriel</t>
  </si>
  <si>
    <t>2.2</t>
  </si>
  <si>
    <t>Gerardi Lucas</t>
  </si>
  <si>
    <t>2.3</t>
  </si>
  <si>
    <t>Heredia Juan</t>
  </si>
  <si>
    <t>2.4</t>
  </si>
  <si>
    <t>Perrone Sergio</t>
  </si>
  <si>
    <t>2.5</t>
  </si>
  <si>
    <t>Scarfatti Martin Gonzalo</t>
  </si>
  <si>
    <t>3.1</t>
  </si>
  <si>
    <t>Plan de plote</t>
  </si>
  <si>
    <t>a DEFINIR</t>
  </si>
  <si>
    <t>Quedamos martes 13/10 a las 11:30hs</t>
  </si>
  <si>
    <t>INTRALOG ARGENTINA SA</t>
  </si>
  <si>
    <t>Participantes ↓</t>
  </si>
  <si>
    <t>Fecha →</t>
  </si>
  <si>
    <t>Sabrina Murdoch</t>
  </si>
  <si>
    <t>Sabri M</t>
  </si>
  <si>
    <t>Dia →</t>
  </si>
  <si>
    <t>Hora →</t>
  </si>
  <si>
    <t>Lugar →</t>
  </si>
  <si>
    <t>Tema General →</t>
  </si>
  <si>
    <t>Problemática / Debate ↓</t>
  </si>
  <si>
    <t>S2G</t>
  </si>
  <si>
    <t>Buscar sellador de plastico termocontraible</t>
  </si>
  <si>
    <t>Empresa</t>
  </si>
  <si>
    <t>Fecha</t>
  </si>
  <si>
    <t>Cliente</t>
  </si>
  <si>
    <t>Mail</t>
  </si>
  <si>
    <t>Telefono</t>
  </si>
  <si>
    <t>Origen</t>
  </si>
  <si>
    <t>Sub-Origen</t>
  </si>
  <si>
    <t xml:space="preserve">Datos importantes informados por cliente </t>
  </si>
  <si>
    <t>Avance</t>
  </si>
  <si>
    <t>Sodimac</t>
  </si>
  <si>
    <t>Flete</t>
  </si>
  <si>
    <t>dvaquel@sodimac.com.ar</t>
  </si>
  <si>
    <t>EX-CLIENTE</t>
  </si>
  <si>
    <t>MAIL</t>
  </si>
  <si>
    <t>cotización para almacenar 5 palet con cajas que contienen cubiertas de motos desde el 22/07 hasta el 9/08</t>
  </si>
  <si>
    <t>Cami R</t>
  </si>
  <si>
    <t>Martin Sosa</t>
  </si>
  <si>
    <t>Almacenamiento</t>
  </si>
  <si>
    <t>martins.sosa@hotmail.com</t>
  </si>
  <si>
    <t>WEB</t>
  </si>
  <si>
    <t>TICKETERA</t>
  </si>
  <si>
    <t>Juan cruz Eggstein</t>
  </si>
  <si>
    <t>Fulfillment</t>
  </si>
  <si>
    <t>eggsteinjuan.ic@gmail.com</t>
  </si>
  <si>
    <t>54 9 3404 59 1656</t>
  </si>
  <si>
    <t>SIGNOS</t>
  </si>
  <si>
    <t>Fede</t>
  </si>
  <si>
    <t>◔</t>
  </si>
  <si>
    <t>Dalfino Muebles</t>
  </si>
  <si>
    <t>Cross Docking</t>
  </si>
  <si>
    <t>hernandalfino@gmail.com</t>
  </si>
  <si>
    <t>Envases M.l</t>
  </si>
  <si>
    <t>mflorenciaescudero@gmail.com</t>
  </si>
  <si>
    <t>guardado de papel cajas etc</t>
  </si>
  <si>
    <t>Intrapal</t>
  </si>
  <si>
    <t>NUTREFEED</t>
  </si>
  <si>
    <t>Pallets</t>
  </si>
  <si>
    <t>spereyra@nutrefeed.com.ar</t>
  </si>
  <si>
    <t>pallets de exportacion</t>
  </si>
  <si>
    <t>Yani</t>
  </si>
  <si>
    <t>gonzalo luis rico peña</t>
  </si>
  <si>
    <t>gonzalo@yogabaires.com.ar</t>
  </si>
  <si>
    <t>1136984889 gonzalo / 1139277870 luciana</t>
  </si>
  <si>
    <t>alfombras para yoga y accesorios</t>
  </si>
  <si>
    <t>GlobalProducts</t>
  </si>
  <si>
    <t>gustavo.retegui@gmail.com</t>
  </si>
  <si>
    <t>estoy comenzando un emprendimiento de importacion e ecommerce</t>
  </si>
  <si>
    <t>Modernia SA</t>
  </si>
  <si>
    <t>walter@modernia.com.ar</t>
  </si>
  <si>
    <t>deposito con seguridad para almacenar estructuras metalicas</t>
  </si>
  <si>
    <t>Comunitel</t>
  </si>
  <si>
    <t>cinthia.martinez@comunitelsa.com.ar</t>
  </si>
  <si>
    <t>Pallets fitosanitario</t>
  </si>
  <si>
    <t xml:space="preserve">8-7 Contactado. </t>
  </si>
  <si>
    <t>Manuel Contreras</t>
  </si>
  <si>
    <t>contrerasmanuelig@gmail.com</t>
  </si>
  <si>
    <t>INTERNET</t>
  </si>
  <si>
    <t>Piedras Refractarias</t>
  </si>
  <si>
    <t>piedrasrefractariask@gmail.com</t>
  </si>
  <si>
    <t>ACQUATECH</t>
  </si>
  <si>
    <t>compras.acquatech@gmail.com</t>
  </si>
  <si>
    <t>lunico srl</t>
  </si>
  <si>
    <t>mmansilla@lunico.com.ar</t>
  </si>
  <si>
    <t>Matias Penco Enero</t>
  </si>
  <si>
    <t>nordicosport8@gmail.com</t>
  </si>
  <si>
    <t>logística de envíos flex</t>
  </si>
  <si>
    <t>◑</t>
  </si>
  <si>
    <t>◕</t>
  </si>
  <si>
    <t>●</t>
  </si>
  <si>
    <t>REFERIDO</t>
  </si>
  <si>
    <t>♥</t>
  </si>
  <si>
    <t>Vetcompany</t>
  </si>
  <si>
    <t>balita450@yahoo.com.ar</t>
  </si>
  <si>
    <t>entrega por las mañanas en el dia en zona sur</t>
  </si>
  <si>
    <t>▼</t>
  </si>
  <si>
    <t>5-7 Contactado. Cotizado
8-7 Dejo de contestar.</t>
  </si>
  <si>
    <t>Supima Sas</t>
  </si>
  <si>
    <t>ventas@guinza.com.ar</t>
  </si>
  <si>
    <t>Aper en sus tiendas de ICBCmall y Galicia</t>
  </si>
  <si>
    <t>4-7 Cotizado
10-7 Dejo de contestar
11-7 Re-contactado.</t>
  </si>
  <si>
    <t>V-COM S.A.</t>
  </si>
  <si>
    <t>ecommercevcom@gmail.com</t>
  </si>
  <si>
    <t>+54 9 3533 43-9265</t>
  </si>
  <si>
    <t>e-commerce</t>
  </si>
  <si>
    <t>2-7 Cotizado
10-7 Dejo de contestar
11-7 Re-contactado.</t>
  </si>
  <si>
    <t>Pandemónium _ok</t>
  </si>
  <si>
    <t>helexng@gmail.com</t>
  </si>
  <si>
    <t>estoy por abrir una tienda online y queria más información sobre sus servicios.</t>
  </si>
  <si>
    <t>1-7 Cotizado
10-7 Dejo de contestar
11-7 Re-contactado.</t>
  </si>
  <si>
    <t>APER</t>
  </si>
  <si>
    <t>Solutions</t>
  </si>
  <si>
    <t>dlsgrandescuentas@gmail.com</t>
  </si>
  <si>
    <t>Envio a mar del plata de 3 pallets</t>
  </si>
  <si>
    <t>×</t>
  </si>
  <si>
    <t>11-7 Contactado.  No viable</t>
  </si>
  <si>
    <t>XCMG GROUP LATAM</t>
  </si>
  <si>
    <t>bruno.fernandez@xcmg-america.com</t>
  </si>
  <si>
    <t>Envio flete</t>
  </si>
  <si>
    <t>4-7 Queria translado, no viable.</t>
  </si>
  <si>
    <t>✲</t>
  </si>
  <si>
    <t>F_Inicio ↓</t>
  </si>
  <si>
    <t>Prioridad</t>
  </si>
  <si>
    <t>Cliente↓</t>
  </si>
  <si>
    <t>Servicio a Cotizar ↓</t>
  </si>
  <si>
    <t>Contacto</t>
  </si>
  <si>
    <t>Datos importantes informados por cliente ↓</t>
  </si>
  <si>
    <t>Estado</t>
  </si>
  <si>
    <t>SubEstado</t>
  </si>
  <si>
    <t>Resultado</t>
  </si>
  <si>
    <t>Dias ↓</t>
  </si>
  <si>
    <t>F_Coment↓</t>
  </si>
  <si>
    <t>DASA</t>
  </si>
  <si>
    <t>Crossdocking</t>
  </si>
  <si>
    <t>eugenia.azambuja@dasa.com.uy</t>
  </si>
  <si>
    <t>GOOGLE</t>
  </si>
  <si>
    <t>Cotizar crossdock y logsitca inversa</t>
  </si>
  <si>
    <t>1 | Por Cotizar</t>
  </si>
  <si>
    <t>1 | Pendiente</t>
  </si>
  <si>
    <t>13-7 hice primera reunion. Estuve con Ana, Nayara y Maria Eugenia. Para cotizar</t>
  </si>
  <si>
    <t>SELU</t>
  </si>
  <si>
    <t>Envios Same day
MERCADO LIBRE</t>
  </si>
  <si>
    <t>CLIENTE</t>
  </si>
  <si>
    <t>ACTIVO</t>
  </si>
  <si>
    <t>Cotizar y ver la forma operativa de realizar esta metodologia d eenvio</t>
  </si>
  <si>
    <t>8-07 le mande un whatsApp a Luis
13-07 le voliv a escribir a Luis</t>
  </si>
  <si>
    <t>SENCINET</t>
  </si>
  <si>
    <t>Warehousing</t>
  </si>
  <si>
    <t>juan.hernandez@sencinet.com</t>
  </si>
  <si>
    <t>Trabaj actualmente con DADA LOGISTICA y estan buscando algo nuevo por el nivel de servicio</t>
  </si>
  <si>
    <t>2 | En Espera</t>
  </si>
  <si>
    <t>13/07 hice la reunion y me paso una documentacion para completar.</t>
  </si>
  <si>
    <t>CARESTINO</t>
  </si>
  <si>
    <t>crossdock</t>
  </si>
  <si>
    <t>2 | Cotizado</t>
  </si>
  <si>
    <t>24-01 faltan datos para cotizar
29-01 cotizado
17-03 Se envio mail reclamando respuesta, no se comunico</t>
  </si>
  <si>
    <t>BASKA</t>
  </si>
  <si>
    <t>Almacenamiento de 3000 M2</t>
  </si>
  <si>
    <t>2-12 se solicito reunion para ver en detalle que necesitan
17-12 envie consultas para verificar si debemos cotizar posiciones a piso por fuera de la medida std
27-12 envie consulta para ver como continuamos avanzandos
7-1 reclamo por mail para ver la propuesta
26-3 se consulto y no respondio sobre la cot</t>
  </si>
  <si>
    <t>EXPORTALO</t>
  </si>
  <si>
    <t>MEMBRECIAS</t>
  </si>
  <si>
    <t>VISTAGE</t>
  </si>
  <si>
    <t>son huevos de piedra</t>
  </si>
  <si>
    <t>8/3/2022 cotizado
26-3 se consulto si reviso cotización, aun sin respuesta</t>
  </si>
  <si>
    <t>DISBYTE</t>
  </si>
  <si>
    <t>FF para distribuci´n flex</t>
  </si>
  <si>
    <t>2-2 cotizado
26-3 se consulto y no tespondio sobre cot</t>
  </si>
  <si>
    <t>AMALFI</t>
  </si>
  <si>
    <t>CACE</t>
  </si>
  <si>
    <t>Tienda nube, mercado libre y full) -&gt; B2B Y B2C</t>
  </si>
  <si>
    <t>5-1 recotizado 
09-03 enviado consulta
28-3 Se reenvio consulta, sin respuesta</t>
  </si>
  <si>
    <t>PUNTA DEL AGUA</t>
  </si>
  <si>
    <t>logistica inversa</t>
  </si>
  <si>
    <t>Almacenamiento - clasificacion - reparación y flete de palets</t>
  </si>
  <si>
    <t>19-10 cotizar servicio de log inversa
22-10 se envio cotización
9-11 le envie whatsapp consultando si tiene alguna definición
29-11 le consulte si definieron para avanzar
29-11  esta semana va a definir el gerente con que propuesta avanzan
3-12 esperando novedades de la dirección de la empresa para verificar si avanza la propuesta
18-4 cot enviada nuevamente</t>
  </si>
  <si>
    <t>PLANETA FIESTA</t>
  </si>
  <si>
    <t>WHATSAPP</t>
  </si>
  <si>
    <t>Fulfillment para entregas flex de mercado libre</t>
  </si>
  <si>
    <t>25-4 cotizado
27-4 me informa que la cotización de envios a caba es cara para el ticket de venta y quue por tema gastos si es que hay posibilidades de que ellos preparen los pedidos de colecta y flex para que nosotros los retiremos y entreguemos en el día</t>
  </si>
  <si>
    <t>MELI</t>
  </si>
  <si>
    <t>4-03 cotizado
28-4 cesar se reunio con selu y todavia estan en duda si avanzar con el proyecto</t>
  </si>
  <si>
    <t>NESTLE</t>
  </si>
  <si>
    <t>Transporte</t>
  </si>
  <si>
    <t>Reparto campaña spot NESQUIK</t>
  </si>
  <si>
    <t>26-4 cotizado
4-5  informa  que esta semana van a estar definiendo y que nos informa cualquier novedad</t>
  </si>
  <si>
    <t>GEKOFLEX</t>
  </si>
  <si>
    <t>EXTERNO</t>
  </si>
  <si>
    <t>SANCH</t>
  </si>
  <si>
    <t>Holcim</t>
  </si>
  <si>
    <t>21-02 Cotizado
26-3 no respondio sobre consultas para cotización
4-5 no tenemos contacto, actualizo reclamo por mail</t>
  </si>
  <si>
    <t>CATANATA</t>
  </si>
  <si>
    <t xml:space="preserve">Crossdocking para entrega en amba next day </t>
  </si>
  <si>
    <t>20-04 COTIZADO
2-5 realizo varias consultas sobre la cotización, quedo en terminar de verlo con la socia
12-5 me dice que todavia no definieron nada con su socia</t>
  </si>
  <si>
    <t>PAQUE &amp; COCO</t>
  </si>
  <si>
    <t>26-4 cotizado
4/5 envie consulta para ver si vio la cot, me respondio que esta semana lo ven y me dan una devolución
12-5 me dijo que me contacta el lunes 16 para comenzar esa semana con una prueba</t>
  </si>
  <si>
    <t>CELEBRANDO</t>
  </si>
  <si>
    <t>MAF</t>
  </si>
  <si>
    <t>Cotización en proceso</t>
  </si>
  <si>
    <t>Ariel informa que Celebrando quiere otra reunion para despejar dudas.
11-8 se arreglo reunion con Ariel para el 13-08 a las 12.30 hs
13-08 recotizado
14-09 se consulto nuevamente avances, dice que lo vemos en una semana
4-10 rearme el tarifario y le pase Cristian para uqe me haga el compartivo
14-10 reunion realizada. Se revisa la posibilidad de reunirnos la semana que viene  nuevamnete
23-11 Cesar le envio whatsapp para ver como continuamos
3-12 volver a contactar el 15/1
09-03 le mande msj y esta de vaaciones
4-5 volver a hablar el 20-5</t>
  </si>
  <si>
    <t>CHEEKY</t>
  </si>
  <si>
    <t>Retira sucursal y log inversa</t>
  </si>
  <si>
    <t>Cotizar servicio de log inversa y retira sucursal</t>
  </si>
  <si>
    <t>02/06 MAIL ENVIADO EL 2/6 POR TOMAS RECLAMANDO LA COTIZACION
27/06 Se hizo la reunion. Quedamos que Felipe unificaba CP de la base de correo para que haya una sola ocpoin x CP
13-07 Se pidio reunion a Tomas para sumarlo a Pablo</t>
  </si>
  <si>
    <t>EMECLAR</t>
  </si>
  <si>
    <t>3 | Cerrado</t>
  </si>
  <si>
    <t>17-02 cotizado</t>
  </si>
  <si>
    <t>1 | Nuevo Cliente</t>
  </si>
  <si>
    <t>4-03 cotizado</t>
  </si>
  <si>
    <t>SAWCO</t>
  </si>
  <si>
    <t>CTE ACTIVO</t>
  </si>
  <si>
    <t>armar cotizacion para productos pequeños y espacio fijo para evitar la cotizacion de SKU</t>
  </si>
  <si>
    <t>24-08 le pase consulta a Julio para que no se olvide
13-09 solicite a julio nuevamente la informacion
19-10 le pase a Sabri para que lo arme
20-4 al momento no avanzo</t>
  </si>
  <si>
    <t>RADSPORT</t>
  </si>
  <si>
    <t>Almacenamiento y envio de neumaticos</t>
  </si>
  <si>
    <t>9-9 le pase varias consultas
10-09 respondio por correo con la info solicitada, analizar
15-09 cotizado y envaido 
21-09 reclamamos respuesta sobre la cotizacion
4-10 reclame respuesta sobre la cot
13-10 pase consulta nuevamente
22-10 no responde 
12-11  Re cotizado
3-12 se envi omail reclamando
5-1 cotizado
12-01 recotizado
08-03 se volvio a consultar</t>
  </si>
  <si>
    <t>KRONEN - MABE</t>
  </si>
  <si>
    <t>Envios interior</t>
  </si>
  <si>
    <t>No avanzo por que se le van los costos</t>
  </si>
  <si>
    <t>TODO AIRE</t>
  </si>
  <si>
    <t>6-3 cotizado</t>
  </si>
  <si>
    <t>RUEDDO</t>
  </si>
  <si>
    <t>Viajes directos y crossdocking</t>
  </si>
  <si>
    <t>21-02 Cotizado
09-03 aviso que no avanza</t>
  </si>
  <si>
    <t>INTIZEN</t>
  </si>
  <si>
    <t>REDES</t>
  </si>
  <si>
    <t>FACEBOOK</t>
  </si>
  <si>
    <t>crossdocking en amba y viajes directos a retail</t>
  </si>
  <si>
    <t>16-11 reunion realizada, tienen que pasarnos el maestro de productos
2-12 cotización enviada
9-12 se envio cotización por zona sur y modelo de contrato para comenzar servicios
15-12 envie mail consultando si pudieron ver el contrato 
16-12 envie respuesta a consultas del contrato, espero confirmacion para modificar 
27-12 envie consulta para ver si avanzamos con la firma del contrato
14-12 informa que nos va a estar enviando el contrato firmado
28-3 consulte como viene para avanzar el servicio y todavia siguen en construcción del depo</t>
  </si>
  <si>
    <t>Transporte de maquinas de café y articulos de fumigación</t>
  </si>
  <si>
    <t>13-5 revisando el pliego y documentaciones de licitación</t>
  </si>
  <si>
    <t>LANDMARK</t>
  </si>
  <si>
    <t>Benjamin Gluglielmone</t>
  </si>
  <si>
    <t>Mudanza-FF - sin transporte</t>
  </si>
  <si>
    <t xml:space="preserve">12-11 reunion realizada | Se deg
9-12 cotización enviada
13/12 Me contacto la consultora para cotizar neuvamente en formato de ellos
16-12 repondieron consultas para avanzar con la cot </t>
  </si>
  <si>
    <t>SILVERSOFT</t>
  </si>
  <si>
    <t>crossdocking de cd martinez y warehousing - envios amba e interior</t>
  </si>
  <si>
    <t>11-01 cotizado y enviado
17-01 me pdio cotizar coelcta en 20 tiendas del AMBA con retira cliente desde las tiendas</t>
  </si>
  <si>
    <t>TITAN</t>
  </si>
  <si>
    <t>Distribucipin de 10 a 20 pedidos mensuales de neumaticos</t>
  </si>
  <si>
    <t>23-12 le consulte el domicilio de colecta
6-1 envio pagina web actualizada https://www.titan-intl.com/</t>
  </si>
  <si>
    <t>HERITAS</t>
  </si>
  <si>
    <t>crossdock interior ROSARIO</t>
  </si>
  <si>
    <t>1-2 cotizado</t>
  </si>
  <si>
    <t>DISFAMCAR</t>
  </si>
  <si>
    <t>Retrabajo</t>
  </si>
  <si>
    <t xml:space="preserve">Cotización de retrabajo, armado de paquetes de cajas de archivo </t>
  </si>
  <si>
    <t>ALOISE</t>
  </si>
  <si>
    <t>TREBOL</t>
  </si>
  <si>
    <t>Tienen tiendas en los shopping</t>
  </si>
  <si>
    <t>CIENCIAS PARA TODOS</t>
  </si>
  <si>
    <t>10-02 cotizado
15-02 recotizado</t>
  </si>
  <si>
    <t>MPARTS</t>
  </si>
  <si>
    <t>3 | No Cotizado</t>
  </si>
  <si>
    <t>3 | No Viable</t>
  </si>
  <si>
    <t>8-03 pase consultas al correo recibido
26-3 se consulto si vieron la cotización, aun sin respuesta</t>
  </si>
  <si>
    <t>Itris Software</t>
  </si>
  <si>
    <t>Varios</t>
  </si>
  <si>
    <t>RETAIL DAY</t>
  </si>
  <si>
    <t>EVENTO</t>
  </si>
  <si>
    <t>servicios varios para sus clientes</t>
  </si>
  <si>
    <t>4-4 desistio de avanzar con proyectos</t>
  </si>
  <si>
    <t>MULTI RADIO</t>
  </si>
  <si>
    <t>18-4 envie presentación de la empresa para que nos tengan encuenta, pero se aclar que no se ofrece solo transporte</t>
  </si>
  <si>
    <t>OHPIC S. A.</t>
  </si>
  <si>
    <t>Wharehouse y distribución</t>
  </si>
  <si>
    <t>Wharehouse 20 posiciones, entregas retail, abastecimiento a full meli, entregas same day y next day</t>
  </si>
  <si>
    <t>4-5 me informa que no estan definidos los articulos por almacenar
13-5 siguen determinando el objetivo de la empresa, no tienen definido los items para cotizar</t>
  </si>
  <si>
    <t xml:space="preserve">FULL CLICK AR </t>
  </si>
  <si>
    <t>Warehouse</t>
  </si>
  <si>
    <t>4-5 converse por whatsapp, me dijo que estan terminando de definir productos y stock, envie mail para que me envie la informacion
13-5 siguen determinando el objetivo de la empresa, no tienen definido los items para cotizar</t>
  </si>
  <si>
    <t>LODISER</t>
  </si>
  <si>
    <t>MARCELO DECHAT</t>
  </si>
  <si>
    <t>Envios interio ROSARIO y CORDOBA refrigerado</t>
  </si>
  <si>
    <t>Buscnado posibles proveedores</t>
  </si>
  <si>
    <t>EDKO</t>
  </si>
  <si>
    <t xml:space="preserve">crossdock de muebles </t>
  </si>
  <si>
    <t>17-01 reclame información para cotizar
24-01 reclamado x Cesar
24-01 el cliente respondio que necesite otro tipo de servicio. Queda sin efecto</t>
  </si>
  <si>
    <t>Origenes</t>
  </si>
  <si>
    <t>Sub-Origenes</t>
  </si>
  <si>
    <t>0 | En espera</t>
  </si>
  <si>
    <t>1 | Falta cotizar</t>
  </si>
  <si>
    <t>Redes Sociales</t>
  </si>
  <si>
    <t>3|Interesados en avanzar</t>
  </si>
  <si>
    <t>4 | Gestión exitosa</t>
  </si>
  <si>
    <t>NOMBRE(REFERENCIA)</t>
  </si>
  <si>
    <t>8 | Pospuesto</t>
  </si>
  <si>
    <t>6| No avanzó</t>
  </si>
  <si>
    <t>7 | No viable</t>
  </si>
  <si>
    <t>5 | Nuevo cliente</t>
  </si>
  <si>
    <t>INTRALOG</t>
  </si>
  <si>
    <t>Tema General ↓</t>
  </si>
  <si>
    <t>Felipe Torres</t>
  </si>
  <si>
    <t>Feli T</t>
  </si>
  <si>
    <t>→ Comienzo</t>
  </si>
  <si>
    <t>Federico M</t>
  </si>
  <si>
    <t>Fede M</t>
  </si>
  <si>
    <t>→ En proceso</t>
  </si>
  <si>
    <t>→ Avanzado</t>
  </si>
  <si>
    <t>Lugar ↓</t>
  </si>
  <si>
    <t>→ Muy avanzado</t>
  </si>
  <si>
    <t>Teams</t>
  </si>
  <si>
    <t>→ Finalizado</t>
  </si>
  <si>
    <t>X</t>
  </si>
  <si>
    <t>→ No cumplido / No realizable</t>
  </si>
  <si>
    <t>Item</t>
  </si>
  <si>
    <t>Listado de acciones y temas</t>
  </si>
  <si>
    <t>Asignado ↓</t>
  </si>
  <si>
    <t>Dar de alta KATHARSIS en SAAD</t>
  </si>
  <si>
    <t>Parmetrizar mercaderia en SAAD</t>
  </si>
  <si>
    <t>Definir horario de corte y como aplican las 72hs para la entrega</t>
  </si>
  <si>
    <t>Coordinar retiro especial para abastecimiento</t>
  </si>
  <si>
    <t>Partner</t>
  </si>
  <si>
    <t>milagros@oli-sa.com</t>
  </si>
  <si>
    <t>Operador Logistico Internacional</t>
  </si>
  <si>
    <t>Casa Dylan</t>
  </si>
  <si>
    <t>Info@casadylan.com.ar</t>
  </si>
  <si>
    <t>STARCELL LLC</t>
  </si>
  <si>
    <t>lilian.graham@stercellspa.com</t>
  </si>
  <si>
    <t>Robinson Logistics</t>
  </si>
  <si>
    <t>gabriel.biset@robinsonlogistics.com.ar</t>
  </si>
  <si>
    <t>LANXESS ARGENTINA</t>
  </si>
  <si>
    <t>silvina.arenas@lanxess.com</t>
  </si>
  <si>
    <t>Sandvik Argentina</t>
  </si>
  <si>
    <t>cristina.marino@sandvik.com</t>
  </si>
  <si>
    <t>5 pallets</t>
  </si>
  <si>
    <t>tarimas de plastico</t>
  </si>
  <si>
    <t>partner</t>
  </si>
  <si>
    <t>somos mayorista pyme</t>
  </si>
  <si>
    <t>15-7 Contactado. No viable</t>
  </si>
  <si>
    <t>Balkun</t>
  </si>
  <si>
    <t>seguridadehigiene.df@balkun.com.ar</t>
  </si>
  <si>
    <t>ANP Inversiones</t>
  </si>
  <si>
    <t>msuarez@anp-inversiones.com</t>
  </si>
  <si>
    <t>stmoritzclothes</t>
  </si>
  <si>
    <t>stmoritzclothes@gmail.com</t>
  </si>
  <si>
    <t>estba interesada en los envios en caba</t>
  </si>
  <si>
    <t>8-7 Contactado. 
11-7 Re-contactado.
16-7 Dejo de contestar</t>
  </si>
  <si>
    <t>Baterias Montecarlo</t>
  </si>
  <si>
    <t>ventas@bateriasgrh.com.ar</t>
  </si>
  <si>
    <t>Buenos días, tenemos un cliente que necesita realizar un envío desde Buenos Aires - Rio Gallegos y viceversa.</t>
  </si>
  <si>
    <t>Megavox S.A</t>
  </si>
  <si>
    <t>adm2@outgear.com.ar</t>
  </si>
  <si>
    <t>Solicito información para hacer envíos a través de la Plataforma Logistic Hub, cuáles son los costos según zona y la cantidad mínima de paquetes para el retiro por nuestro depósito</t>
  </si>
  <si>
    <t>Satelital Comercio</t>
  </si>
  <si>
    <t>envío de 7 heladeras</t>
  </si>
  <si>
    <t>kevin.jamui@bravium.io</t>
  </si>
  <si>
    <t>Bio Analitica</t>
  </si>
  <si>
    <t>pablo.boschini23@gmail.com</t>
  </si>
  <si>
    <t xml:space="preserve">60 pallets de medida </t>
  </si>
  <si>
    <t>18-7 Contactado. No viable</t>
  </si>
  <si>
    <t>Corpo</t>
  </si>
  <si>
    <t>germantrigalpremium@gmail.com</t>
  </si>
  <si>
    <t>pallets para un deposito en sarand</t>
  </si>
  <si>
    <t>MICAELA GALVEZ</t>
  </si>
  <si>
    <t>micaelagalvez10@gmail.com</t>
  </si>
  <si>
    <t>e-commerce de indumentaria femenina y quisiera saber más información sobre cómo funciona el servicio de distrubución de mis pedidos</t>
  </si>
  <si>
    <t>Franco Padilla</t>
  </si>
  <si>
    <t>Francopadilla@gmail.com</t>
  </si>
  <si>
    <t>Compran tarima madera ladrillos comunes</t>
  </si>
  <si>
    <t>12-7 Cotizado
16-7 Re-contactado
23-7 Dejo de contestar</t>
  </si>
  <si>
    <t>15-7 Contactado
23-7 Era spam</t>
  </si>
  <si>
    <t>Julieta Ortiz</t>
  </si>
  <si>
    <t>ortizjulieta169@gmail.com</t>
  </si>
  <si>
    <t xml:space="preserve">ecommerce </t>
  </si>
  <si>
    <t>URWA SRL</t>
  </si>
  <si>
    <t>info@urwa.com.ar</t>
  </si>
  <si>
    <t xml:space="preserve">sucursales </t>
  </si>
  <si>
    <t>Javier Funes</t>
  </si>
  <si>
    <t>jfunes@epsared.com.ar</t>
  </si>
  <si>
    <t>comprar 372 pallets</t>
  </si>
  <si>
    <t>23-7 Contactado. No era lo que estaba buscando</t>
  </si>
  <si>
    <t>Armado de cajas navideñas</t>
  </si>
  <si>
    <t>INCATA SRL</t>
  </si>
  <si>
    <t xml:space="preserve"> German.desimone@incata.com.ar</t>
  </si>
  <si>
    <t>MARCELO SANCHEZ</t>
  </si>
  <si>
    <t>Son importadores de pañales. Estiman un volumen entre 4 y 6 contenedores por mes. Requieren habilitacion de ANMAT</t>
  </si>
  <si>
    <t>gap insumos</t>
  </si>
  <si>
    <t>p.bonetto@gapinsumos.com.ar</t>
  </si>
  <si>
    <t>2000 mensuales</t>
  </si>
  <si>
    <t>Libertad SA</t>
  </si>
  <si>
    <t>dalbarracin@libertadsa.com.ar</t>
  </si>
  <si>
    <t>distribuir mercadería</t>
  </si>
  <si>
    <t>Plavicon</t>
  </si>
  <si>
    <t>ez@bitacoraconsultores.com</t>
  </si>
  <si>
    <t>Flex</t>
  </si>
  <si>
    <t xml:space="preserve"> </t>
  </si>
  <si>
    <t>angel_mindiola@colpal.com</t>
  </si>
  <si>
    <t>COLGATE (ARMADO DE KITS)</t>
  </si>
  <si>
    <t>Licitacion</t>
  </si>
  <si>
    <t>COLGATE (material POP)</t>
  </si>
  <si>
    <t>German Garcia</t>
  </si>
  <si>
    <t>arquigg@hotmail.com</t>
  </si>
  <si>
    <t xml:space="preserve">compran pallets en buen estado y rotos </t>
  </si>
  <si>
    <t>6 | Negativo</t>
  </si>
  <si>
    <t>▓</t>
  </si>
  <si>
    <t>GREENWAY AMBIENTE SUSTENTABLE</t>
  </si>
  <si>
    <t>aguilar@greenwayglobal.ar</t>
  </si>
  <si>
    <t>servicio integral de logística</t>
  </si>
  <si>
    <t>micaela.botta@bue.edu.ar</t>
  </si>
  <si>
    <t>Micaela Botta</t>
  </si>
  <si>
    <t>Tienda nube</t>
  </si>
  <si>
    <t>Aberturas exclusivas</t>
  </si>
  <si>
    <t>cpin@marroncelli.com</t>
  </si>
  <si>
    <t>11 3284-2434</t>
  </si>
  <si>
    <t>guardar temporariamente en un depósito una mercadería</t>
  </si>
  <si>
    <t>24-7 Contactado. 
26-7 No viable. Requiere habilitacion de ANMAT</t>
  </si>
  <si>
    <t>Praga SRL</t>
  </si>
  <si>
    <t>sofia@pragaaliementos.com</t>
  </si>
  <si>
    <t>Córdoba</t>
  </si>
  <si>
    <t>BIVORT SA</t>
  </si>
  <si>
    <t>4554-8838</t>
  </si>
  <si>
    <t>administracion@bivort.com.ar</t>
  </si>
  <si>
    <t xml:space="preserve">Pallets de 1000 x 1000 x 100 cm </t>
  </si>
  <si>
    <t>16-7 Contactado
29-7 Vende pallets</t>
  </si>
  <si>
    <t>22-7 Contactado
29- Vende Pallets</t>
  </si>
  <si>
    <t>11-7 Contactado
24-7 Re-contactado</t>
  </si>
  <si>
    <t>8-7 Contactado. 
11-7 Re-contactado.
29-7 Quiere solo 10 pallets</t>
  </si>
  <si>
    <t>12-7 Contactado
Requieren habilitacion ANMAT</t>
  </si>
  <si>
    <t>Luz negra decoracion</t>
  </si>
  <si>
    <t>luznegradecoracion@gmail.com</t>
  </si>
  <si>
    <t>espacio adecuado para almacenar nuestros productos y posteriormente, gestionarlos para nuestras ventas de ecommerce.</t>
  </si>
  <si>
    <t>Omnichannel</t>
  </si>
  <si>
    <t>mvillamor@omnigroup.ar</t>
  </si>
  <si>
    <t>Manuel Cornalis</t>
  </si>
  <si>
    <t xml:space="preserve">	manuelcornalis@hotmail.com</t>
  </si>
  <si>
    <t>CAFE ITALIANO SRL</t>
  </si>
  <si>
    <t>contacto@cafeitaliano.com.ar</t>
  </si>
  <si>
    <t>Almacenamiento de alimentos</t>
  </si>
  <si>
    <t>31-7 Contactado. Necesita habilitacion</t>
  </si>
  <si>
    <t>FASOFRA</t>
  </si>
  <si>
    <t>3472 503691</t>
  </si>
  <si>
    <t>consultas@arkons.com.ar</t>
  </si>
  <si>
    <t>11-7 Contactado
16-7 Re-contactado
31-7 Dejo de contestar</t>
  </si>
  <si>
    <t>10-7 Contactado. 
16-7 Re contactado
31-7 Dejo de contestar</t>
  </si>
  <si>
    <t>15-7 Contactado
26-7 Re-contactado por wpp
31-7 No contesto wpp</t>
  </si>
  <si>
    <t>16-7 Contactado
31-7 Dejo de contestar</t>
  </si>
  <si>
    <t>22-7 Contactado
26-7 Re-contactado por wpp
31-7 No le sirve</t>
  </si>
  <si>
    <t>23-7 Contactado
31-7 Djo de contestar</t>
  </si>
  <si>
    <t>Laura</t>
  </si>
  <si>
    <t>laura@a-teamwork.com</t>
  </si>
  <si>
    <t>Balanco Neumatico</t>
  </si>
  <si>
    <t>operadorbalanco1@gmail.com</t>
  </si>
  <si>
    <t>servicios de enviós al interior</t>
  </si>
  <si>
    <t>Nutrer Foods</t>
  </si>
  <si>
    <t>nutrerventas@gmail.com</t>
  </si>
  <si>
    <t>31-7 Contactado.Queria flete</t>
  </si>
  <si>
    <t>31-7 Contactado. Lead informal</t>
  </si>
  <si>
    <t>BZA Group</t>
  </si>
  <si>
    <t>mgutierrez@bzagroup.com</t>
  </si>
  <si>
    <t xml:space="preserve">500 pallets
</t>
  </si>
  <si>
    <t>Funcke Maritime</t>
  </si>
  <si>
    <t>dgarmendia@funcke.com.ar</t>
  </si>
  <si>
    <t>Leq SA</t>
  </si>
  <si>
    <t>florenciavb@productosleqsa.com.ar</t>
  </si>
  <si>
    <t>Mentrau SA</t>
  </si>
  <si>
    <t>compras@grupovonderk.com.ar</t>
  </si>
  <si>
    <t>pallet normalizados 100 unidades</t>
  </si>
  <si>
    <t>normalizados</t>
  </si>
  <si>
    <t>Viviana Nadef</t>
  </si>
  <si>
    <t>viviananadef@gmail.com</t>
  </si>
  <si>
    <t>vita srl</t>
  </si>
  <si>
    <t>sc.barbaro@gmail.com</t>
  </si>
  <si>
    <t>la industrial electrica</t>
  </si>
  <si>
    <t>sabrinav@liesa.com.ar</t>
  </si>
  <si>
    <t>50 pallets</t>
  </si>
  <si>
    <t>distrimar distribuidora sa</t>
  </si>
  <si>
    <t>500 pallets reciclados</t>
  </si>
  <si>
    <t>compras@distrimar.com.ar</t>
  </si>
  <si>
    <t>Abinco S.A.</t>
  </si>
  <si>
    <t>brian@abinco.com.ar</t>
  </si>
  <si>
    <t>20 toneladas de caño negro de 6 metros de largo por 5 pulgadas de diámetro</t>
  </si>
  <si>
    <t>MILU COLLECTIONS</t>
  </si>
  <si>
    <t>30-7 Contactado
5-7 Re-contactado
12-8 Dejo de contestar</t>
  </si>
  <si>
    <t>25-7 Contactada
5-8 Re-contactado
12-8 Dejo de contestar</t>
  </si>
  <si>
    <t>Sinis S.A</t>
  </si>
  <si>
    <t>LEONARDO.RAMOS@SINIS.COM.AR</t>
  </si>
  <si>
    <t xml:space="preserve">Sinis sa, fabrica, Barton srl fabrica y leiten sa </t>
  </si>
  <si>
    <t>12-8 Contactado</t>
  </si>
  <si>
    <t>MANGONE SA</t>
  </si>
  <si>
    <t>compras3@domingomangone.com.ar</t>
  </si>
  <si>
    <t>12-8 Contactado. Cargas peligrosas</t>
  </si>
  <si>
    <t>bebidas importadas. Son energizantes en lata.</t>
  </si>
  <si>
    <t>Empresa Alemana, start up para mediados 2025</t>
  </si>
  <si>
    <t>Flete para mercadería de contenedores,</t>
  </si>
  <si>
    <t>Crossdock de productos alimenticios desde Rosario</t>
  </si>
  <si>
    <t>24-7 Seguimiento comercial
1-8 Cotizado</t>
  </si>
  <si>
    <t>17-7 Contactado.
24-7 No contesta. Es para alianza comercial</t>
  </si>
  <si>
    <t>6 | No Avanzó</t>
  </si>
  <si>
    <t>7 | No Viable</t>
  </si>
  <si>
    <t>Total general</t>
  </si>
  <si>
    <t>12-7 Contactado
16-7 Re contactado
31-7 Dejo de contestar
12-8 wpp Cami: no tienen novedades todavía</t>
  </si>
  <si>
    <t>31-7 Contactado
5-8 Re-contactado
12-8 wpp Cami: consiguieron proveedor</t>
  </si>
  <si>
    <t>18-7 Contactado.
26-7 Re-contactado por wpp
21-7 Dejo de contestar
12-8 wpp cami: consiguieron otro proveedor</t>
  </si>
  <si>
    <t>24-7 Contactado. 
31-7 Dejo de contestar
12-8 wpp cami: responden que no es lo que necesitan (ya hablado con FEDE)</t>
  </si>
  <si>
    <t>Crossdock same day zona sur</t>
  </si>
  <si>
    <t>8-7 Contactado. 
11-7 Re-contactado.
16-7 Dejo de contestar
13-8 wpp cami, necesitan entregas same day tipo cross, ofreci next day pero no quieren</t>
  </si>
  <si>
    <t>Franco Yanini Perez Bacca</t>
  </si>
  <si>
    <t>francoyaniny@gmail.com</t>
  </si>
  <si>
    <t>contenedores</t>
  </si>
  <si>
    <t xml:space="preserve">9-8 Contactado. No viable </t>
  </si>
  <si>
    <t>COTILLON CASA ALBERTO</t>
  </si>
  <si>
    <t>roberto@cotilloncasaalberto.com.ar</t>
  </si>
  <si>
    <t>EMISOL S.A.</t>
  </si>
  <si>
    <t>towerwhite92@gmail.com</t>
  </si>
  <si>
    <t>Distribucion de pinturas</t>
  </si>
  <si>
    <t>Klabin Argentina</t>
  </si>
  <si>
    <t>Lgimenez@Klabin.com.ar</t>
  </si>
  <si>
    <t>Dragados y balizamientos S.A.</t>
  </si>
  <si>
    <t>lgodoy@dyb.com.ar</t>
  </si>
  <si>
    <t>Euro, Arlog</t>
  </si>
  <si>
    <t>Cheeky S.A</t>
  </si>
  <si>
    <t xml:space="preserve"> jgomez@altatex.com.ar</t>
  </si>
  <si>
    <t>pallets normalizados</t>
  </si>
  <si>
    <t>Cartocor S.A</t>
  </si>
  <si>
    <t>mhardock@arcor.com</t>
  </si>
  <si>
    <t>alimentos magros</t>
  </si>
  <si>
    <t>eracca@acacoop.com.ar</t>
  </si>
  <si>
    <t>Mari jose</t>
  </si>
  <si>
    <t>majocaballero@hotmail.com</t>
  </si>
  <si>
    <t>Valor e pallets nuevos/usados</t>
  </si>
  <si>
    <t>19-8 Contactado</t>
  </si>
  <si>
    <t>GTConsultores</t>
  </si>
  <si>
    <t>gtconsultres@gmail.com</t>
  </si>
  <si>
    <t>si reciben pallets en desuso</t>
  </si>
  <si>
    <t>tiziiimoyano11@gmail.com</t>
  </si>
  <si>
    <t>Almacenamiento en rio cuarto</t>
  </si>
  <si>
    <t>19-8 Contactado. En Rio Cuarto</t>
  </si>
  <si>
    <t>LINCE SA</t>
  </si>
  <si>
    <t>gabriel@lincesa.com.ar</t>
  </si>
  <si>
    <t>Pallet Arlog. En cordoba</t>
  </si>
  <si>
    <t>Gustavo campetella</t>
  </si>
  <si>
    <t>elemiagus@hotmail.com</t>
  </si>
  <si>
    <t>Colecta en Avellaneda</t>
  </si>
  <si>
    <t>Food-Brain</t>
  </si>
  <si>
    <t>Leonardo.gimeno@food-brain.com</t>
  </si>
  <si>
    <t>Tienda basada en nuez pecan</t>
  </si>
  <si>
    <t>20-8 Contactado. No viable, requiere SENASA</t>
  </si>
  <si>
    <t>Pallets reciclados</t>
  </si>
  <si>
    <t>walplo srl</t>
  </si>
  <si>
    <t>sergio@walplo.com.ar</t>
  </si>
  <si>
    <t>INCAA</t>
  </si>
  <si>
    <t>15-69416879</t>
  </si>
  <si>
    <t xml:space="preserve"> 20 pallets de 115x115 cm</t>
  </si>
  <si>
    <t>Visuar</t>
  </si>
  <si>
    <t>jmendoza@visuar.com.ar</t>
  </si>
  <si>
    <t>necesito tarifa para ecomerce</t>
  </si>
  <si>
    <t>entrecopas srl</t>
  </si>
  <si>
    <t>damian@galpondebodegas.com.ar</t>
  </si>
  <si>
    <t>Emprendimiento</t>
  </si>
  <si>
    <t>gabrielomarbaez@hotmail.com</t>
  </si>
  <si>
    <t>palets para un emprendimiento</t>
  </si>
  <si>
    <t>TRANSPORTE BESSONE</t>
  </si>
  <si>
    <t>traficointerior@transportebessone.com.ar</t>
  </si>
  <si>
    <t>necesito saber precios de pallets al por mayor</t>
  </si>
  <si>
    <t>15 5572-0032</t>
  </si>
  <si>
    <t>vieiram@estrada.com.ar</t>
  </si>
  <si>
    <t>cotizar el servicio de camionetas para la entrega</t>
  </si>
  <si>
    <t>Pablo fuentes</t>
  </si>
  <si>
    <t>admibsas@gmail.com</t>
  </si>
  <si>
    <t>11 22772259</t>
  </si>
  <si>
    <t>22-8 Contactado por wpp. No viable (requiere RNE)</t>
  </si>
  <si>
    <t>Nexum Energías Renovables</t>
  </si>
  <si>
    <t>analista.compras@rospaw.com</t>
  </si>
  <si>
    <t>Rospaw</t>
  </si>
  <si>
    <t xml:space="preserve">150 posiciones de guardado. </t>
  </si>
  <si>
    <t>SP</t>
  </si>
  <si>
    <t>facu.olazabal@hotmail.com</t>
  </si>
  <si>
    <t>pallets usados</t>
  </si>
  <si>
    <t>GERGOLET AGRICOLA S.A.</t>
  </si>
  <si>
    <t>compras@gergolet.com.ar</t>
  </si>
  <si>
    <t xml:space="preserve">15-7 Contactado. No viable </t>
  </si>
  <si>
    <t xml:space="preserve">31-7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12-8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</si>
  <si>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22-8 Contactado por 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Re-contactado</t>
  </si>
  <si>
    <t>alejandro.pertino@incaa.gov.ar</t>
  </si>
  <si>
    <t>19-8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</t>
  </si>
  <si>
    <t>pallets de madera nuevos y reparados</t>
  </si>
  <si>
    <t>15-8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</t>
  </si>
  <si>
    <t>14-8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20-8 Re contactado</t>
  </si>
  <si>
    <t>Solido realizaciones</t>
  </si>
  <si>
    <t>solidorealizaciones@gmail.com</t>
  </si>
  <si>
    <t>Evento en avellaneda</t>
  </si>
  <si>
    <t>IM Distribuciones</t>
  </si>
  <si>
    <t>admin@imdistribuciones.com</t>
  </si>
  <si>
    <t>Insumos ferreteros</t>
  </si>
  <si>
    <t>GFACO</t>
  </si>
  <si>
    <t>facundo.suarez@gfaco.com</t>
  </si>
  <si>
    <t>Envios Mar del Plara y alrededores</t>
  </si>
  <si>
    <t>Planta Industrial Alimentaria S.A</t>
  </si>
  <si>
    <t>pchiavassa@gmail.com</t>
  </si>
  <si>
    <t>600 palets</t>
  </si>
  <si>
    <t>Expoyer</t>
  </si>
  <si>
    <t>Gonzalo Lavanchy</t>
  </si>
  <si>
    <t>650 pallets arlog con tratamiento</t>
  </si>
  <si>
    <t>gonzalo.lavanchy@siriusco.com.ar</t>
  </si>
  <si>
    <t>RPB SA Córdoba</t>
  </si>
  <si>
    <t xml:space="preserve"> marcelo.oyola@baggio.com.ar</t>
  </si>
  <si>
    <t xml:space="preserve"> pallet arlog normalizados</t>
  </si>
  <si>
    <t>IFF (LICITACION)</t>
  </si>
  <si>
    <t>Julian.Kemmerer@iff.com</t>
  </si>
  <si>
    <t>linkedid</t>
  </si>
  <si>
    <t>lmensi_55@hotmail.com</t>
  </si>
  <si>
    <t>retiran pallets a reparar en la zona de Escobar</t>
  </si>
  <si>
    <t>shulman</t>
  </si>
  <si>
    <t>beatriz@shulman.com.ar</t>
  </si>
  <si>
    <t>pallets de 1000 x 2000 /  1000 x 3000 y de 1220 x 2440 todo en mm</t>
  </si>
  <si>
    <t>Depósito de muebles</t>
  </si>
  <si>
    <t>mely.stefy.zalazar@gmail.com</t>
  </si>
  <si>
    <t>depósito para mueble para un máximo de 7 meses</t>
  </si>
  <si>
    <t xml:space="preserve">29-8 Contactado. </t>
  </si>
  <si>
    <t>16-7 Contactado
24-7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 Contactado</t>
  </si>
  <si>
    <t>19-7 Contactado
24-7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Re-Contactado</t>
  </si>
  <si>
    <t>26-7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12-8 Re contacado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 Contactado</t>
  </si>
  <si>
    <t>5-8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nuevamente me comunique con el cliente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 Contactado</t>
  </si>
  <si>
    <t>8-8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 Contactado</t>
  </si>
  <si>
    <t>14-8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Re-Contactado</t>
  </si>
  <si>
    <t>14-8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Re-Contactado</t>
  </si>
  <si>
    <t>27-8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 Contactado</t>
  </si>
  <si>
    <t>23-8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Re-Contactado</t>
  </si>
  <si>
    <t>Diana gato</t>
  </si>
  <si>
    <t>dianabg1951@hotmail.com</t>
  </si>
  <si>
    <t>27-8 Contactado
3-9 Necesitaban para Mardel</t>
  </si>
  <si>
    <t xml:space="preserve">28-8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Re-Contactado </t>
  </si>
  <si>
    <t>28-8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3-9 Cotizado</t>
  </si>
  <si>
    <t>26-8 contactado. Falta aprobacion de Cesar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Cotizado</t>
  </si>
  <si>
    <t>ealmaraz@expoyer.com.ar</t>
  </si>
  <si>
    <t>16-8 Contactado
27-8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3-9 Cotizado</t>
  </si>
  <si>
    <t>3.000 pallet CBA</t>
  </si>
  <si>
    <t>13-8 Cotizado
26-8 Dejo de contesar. Lo agarro Cami.Necesitan para interior pedidos de +30kg</t>
  </si>
  <si>
    <t>21-8 Contactado por wpp y mail.
3-9 contactado por wpp. Clavo el visto</t>
  </si>
  <si>
    <t>22-8 Contactado por wpp y mail. Dificil al no poder reforzar las cajas y tener q enviar por Correo Argentino
3-9 Contactado por wpp. Contrataron otra logistica</t>
  </si>
  <si>
    <t xml:space="preserve">30-8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3-9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</si>
  <si>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DellaFrance</t>
  </si>
  <si>
    <t>dellafrancery@gmail.com</t>
  </si>
  <si>
    <t>Aribar SA</t>
  </si>
  <si>
    <t>barenbaumjesica@gmail.com</t>
  </si>
  <si>
    <t>ac360</t>
  </si>
  <si>
    <t>ventas@ac360.com.ar</t>
  </si>
  <si>
    <t>3-9 Contactado</t>
  </si>
  <si>
    <t>18-7 Contactado.
19-7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 Re-Contactado</t>
  </si>
  <si>
    <t>23-7 Contactado.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 Re-Contactado</t>
  </si>
  <si>
    <t>24-7 Contactado. 
26-7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4-9Re-Contactado</t>
  </si>
  <si>
    <t>23-8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 Re-Contactado</t>
  </si>
  <si>
    <t>21-8 Contactado por wpp y mail.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 Re- Contactado</t>
  </si>
  <si>
    <t>23-8 Contactado y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4-9Contactado</t>
  </si>
  <si>
    <t xml:space="preserve">22-8 Contactado por 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23-8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4-9Contactado, ya consiguio otro proveedor </t>
  </si>
  <si>
    <t xml:space="preserve">PALLET EMBUTIBLE INYECTADO son pallets de plastico </t>
  </si>
  <si>
    <t>14-8 Contactado y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consiguio otro proveedor</t>
  </si>
  <si>
    <t xml:space="preserve">6-8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Consiguio otro proveedor </t>
  </si>
  <si>
    <t xml:space="preserve">6-8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 consiguio proveedor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</si>
  <si>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8-8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contactado- consiguio proveedor </t>
  </si>
  <si>
    <t xml:space="preserve">20-8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contactado- consiguio proveedor </t>
  </si>
  <si>
    <t xml:space="preserve">28-8 Contactado. Quedo en enviar los datos de la licitacion                                                                                                                                                                                                                                                                     5-9 Re-Contactado, se pidio que envie la informacion correspondiente </t>
  </si>
  <si>
    <t>3 | Avanzando</t>
  </si>
  <si>
    <t>Sanitarios Adelina</t>
  </si>
  <si>
    <t>ecommerce.om23@gmail.com</t>
  </si>
  <si>
    <t>venta de sanitarios y materiales de construcción</t>
  </si>
  <si>
    <t>7-8 Contactado
9-8 Requieren SENASA porque se considera alimento</t>
  </si>
  <si>
    <t>7-8 Contactado
12-8 programamos reunión virtual
26-8 le paso un presupuesto por whatsapp. Estan evaluando propuestas para 2025</t>
  </si>
  <si>
    <t>30-7 Contactado
19-8 Re-contactado
6/9 lo cierro porque no me contestó antes reiterados mails y no tengo un teléfono de contacto. Era interesante</t>
  </si>
  <si>
    <t>15-7 Contactado
23-7 Guardan el dato para luego
12-8 wpp Cami: Tambien son operador, estaban buscando referencias
5-9 Se volvieron a contactar por mail, van a venir a ver el deposito. Son partners</t>
  </si>
  <si>
    <t>27-8 Contactado
29/8 recontactado por mail
5/9 contactado por wpp, contestan y les cotizo por ese medio. Es XD con un volumen interesante. Estan evaluando propuestas y nos tendrán en cuenta</t>
  </si>
  <si>
    <t>22-8 Contactado por mail. Sume a feli por cuestiones tecnicas.
Lo sigue cami
23-8 Contactado por wpp por Cami. Le paso la propuesta de APER pero falta resolver entregas al interior por el volumen de pedidos</t>
  </si>
  <si>
    <t>22-8 Contactado por mail pidiendo un contacto para hacer una reunion o llamada
2/8 contactado por wpp sin rta.
6/9 recontactado por wpp</t>
  </si>
  <si>
    <t>24-7 Contactado y cotizado
12-8 seguimiento comercial
6/9 recontactado por wpp</t>
  </si>
  <si>
    <t>24-7 Seguimiento comercial
1-8 Cotizado
16/9 tenemos reunion por avances</t>
  </si>
  <si>
    <t>25-7 Contactada
26-7 Lead informal. No tenia datos de su emprendimiento.
Le coticé caro por whatsapp al socio pero no tuve respuesta desde entonces</t>
  </si>
  <si>
    <t>24-7 contactado
29-7 me informan por wpp que encontraron un deposito cercano</t>
  </si>
  <si>
    <t>Licitacion de transporte.</t>
  </si>
  <si>
    <t>12/7 Decidimos con Cesar no participar de la licitación para flete</t>
  </si>
  <si>
    <t>5-8 Contactado. 
6-8 Son entregas mayoristas que salen desde Rosario como XD, ademas que requieren SENASA</t>
  </si>
  <si>
    <t>6-8 Contactado.Reunion pacatada 7-8
7-8 El servicio es para flete de reparto de la carga de contenedores, serían fletes exclusivos para la operación pero no somos competitivos</t>
  </si>
  <si>
    <t>9-8 Contactado
13-8 No viable, no contamos con el espacio para guardar esos caños. Dedidido con Cesar</t>
  </si>
  <si>
    <t>4-7 Cotizado
10-7 Dejo de contestar
24-6 Falta revisar presupuesto con gerencia
29-7 le avisamos que no tenemos espacio en el depo para el retrabajo que necesitan. Decidido con Cesar</t>
  </si>
  <si>
    <t>12-7 Contactado
16-7 Re contactado
23-7 Cotizado
12-8 seguimiento por wpp y mail
6/9 recontactado por wpp. Indican que aún estan revisando las propuestas para abrir los canales de comercializacion en BS AS</t>
  </si>
  <si>
    <t xml:space="preserve"> envío de muebles personalizados a todo el pais. Son de Rosario</t>
  </si>
  <si>
    <t>24-7 Seguimiento comercial. Hablamos por wpp
5/9 lo contacto para ver si sigue necesitando proveedor</t>
  </si>
  <si>
    <t>MIRGOR</t>
  </si>
  <si>
    <t>Licitacion entregas paquetería SAME DAY</t>
  </si>
  <si>
    <t>2/9 indican que no quedamos seleccionados para participar de la licitación</t>
  </si>
  <si>
    <t>franco.doti@mirgor.com.ar</t>
  </si>
  <si>
    <t>+54 9 11 3584-5400</t>
  </si>
  <si>
    <t>Licitacion camionetas exclusivas</t>
  </si>
  <si>
    <t>2/9 decidimos no participar de la licitacion de fletes</t>
  </si>
  <si>
    <t>3-9 Contactado por wpp. 
6-9 No contestaron el wpp. Vuelvo a mandar.</t>
  </si>
  <si>
    <t>2-9 Contactado por mail
3-9 Contactado por wpp. Numero equivocado
6-9 No hubo respuesta</t>
  </si>
  <si>
    <t>19-8 Contactado. El num no esta en wpp
26-8 Dejo de contestar</t>
  </si>
  <si>
    <t>14-8 Contactado. El num no esta en wpp
26-8 Dejo de contestar. Querian depositos en Cordoba</t>
  </si>
  <si>
    <t>22-7 Contactada con mail at.cliente.
26-7 Contactada por wpp
9-8 Contactado. Llego otro lead
26-8 Dejo de contestar</t>
  </si>
  <si>
    <t>Angel Estrada y Cia SA</t>
  </si>
  <si>
    <t>Son 2 contenedores de 40, con 410 parlantes cada uno. 1 sólo SKU. Entregas mayoristas  a 3 domicilios</t>
  </si>
  <si>
    <t>22-8 Contactado por mail
3-9 Re-contactado por mail
6-9 No hubo respuesta. Se lo paso a Cami</t>
  </si>
  <si>
    <t>4-9 Contactado por wpp.Se lo paso a Cami
4-9 le cuento el servicio completo por llamada
5-9 le paso tarifas sep. Estan trabajando aun en el proyecto aun</t>
  </si>
  <si>
    <t>Emprendimiento paqueteria, paquetes chicos a mediano, ropa, accesorios, caja de zapatillas, relojes, etc. Entregas nacionales</t>
  </si>
  <si>
    <t xml:space="preserve"> envíos de Intralog para ICBC MALL. Venden termotanques y paneles que exceden los limites de CA</t>
  </si>
  <si>
    <t>sghisio@nexum.com.ar</t>
  </si>
  <si>
    <t>Quieren conocer el depo para necesidad  de algun cliente que surja</t>
  </si>
  <si>
    <t>jul</t>
  </si>
  <si>
    <t>ago</t>
  </si>
  <si>
    <t>0 | Esperando datos</t>
  </si>
  <si>
    <t>8 |● Pospuesto</t>
  </si>
  <si>
    <t>3 contenedores. IN/OUT por pallet, entregas en AMBA por pallet</t>
  </si>
  <si>
    <t>29-7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6-9 Re contactado</t>
  </si>
  <si>
    <t>Servicio</t>
  </si>
  <si>
    <t>Pallets normalizados</t>
  </si>
  <si>
    <t>24-7 Contactado. 
5-8 Re-contactado.
12-8 wpp Cami. 
6-9 vuelto a contactar y aun precisan el servicio. Falta cotizar
6-9 cotizado</t>
  </si>
  <si>
    <t>Etiquetas de columna</t>
  </si>
  <si>
    <t>Etiquetas de fila</t>
  </si>
  <si>
    <t>Cuenta de Servicio</t>
  </si>
  <si>
    <t>Pallets Normalizados</t>
  </si>
  <si>
    <t>Pallets tratamiento</t>
  </si>
  <si>
    <t>cordoba</t>
  </si>
  <si>
    <t>Pallets Personalizados</t>
  </si>
  <si>
    <t>DIEB</t>
  </si>
  <si>
    <t>117090-5625</t>
  </si>
  <si>
    <t>pricing2@logisticadieb.com.ar</t>
  </si>
  <si>
    <t>Tenemos un cliente que necesita almacenar la mercadería en un depósito de Zona norte</t>
  </si>
  <si>
    <t>6-9 Contactado por wpp</t>
  </si>
  <si>
    <t>5-9 Contactado por wpp
6-9 Nuevo mensaje para confirmar lectura. Van a analizar la propuesta y nos vuelven a contactar</t>
  </si>
  <si>
    <t>Fletes exclusivos para entregas en AMBA</t>
  </si>
  <si>
    <t>4-9 Contactado por wpp. Se lo paso a Cami
5/9 hablamos por wpp. Pendiente cotizar.
6/9 enviada propuesta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</si>
</sst>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_(* #,##0_);_(* \(#,##0\);_(* &quot;-&quot;??_);_(@_)"/>
    <numFmt numFmtId="166" formatCode="dd/mmm\ ddd"/>
    <numFmt numFmtId="167" formatCode="dddd"/>
    <numFmt numFmtId="168" formatCode="[h]:mm\ &quot;hs&quot;"/>
    <numFmt numFmtId="169" formatCode="d/mmmm/yyyy"/>
    <numFmt numFmtId="170" formatCode="d/mmm/yy"/>
    <numFmt numFmtId="171" formatCode="dd/mm/yyyy;@"/>
    <numFmt numFmtId="172" formatCode="dd/mmm/yy\ ddd"/>
    <numFmt numFmtId="173" formatCode="\ ddd\ dd/mmm/yy"/>
    <numFmt numFmtId="174" formatCode="dd/mm/yy;@"/>
  </numFmts>
  <fonts count="44" x14ac:knownFonts="1">
    <font>
      <sz val="11"/>
      <color theme="1"/>
      <name val="Calibri"/>
      <family val="2"/>
      <scheme val="minor"/>
    </font>
    <font>
      <sz val="36"/>
      <name val="Lucida Sans Unicode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9"/>
      <name val="Lucida Sans Unicode"/>
      <family val="2"/>
    </font>
    <font>
      <sz val="40"/>
      <color rgb="FFFFC000"/>
      <name val="Lucida Sans Unicode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20"/>
      <name val="Lucida Sans Unicode"/>
      <family val="2"/>
    </font>
    <font>
      <sz val="15"/>
      <name val="Lucida Sans Unicode"/>
      <family val="2"/>
    </font>
    <font>
      <sz val="1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Lucida Sans Unicode"/>
      <family val="2"/>
    </font>
    <font>
      <sz val="11"/>
      <name val="Lucida Sans Unicode"/>
      <family val="2"/>
    </font>
    <font>
      <b/>
      <sz val="7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5"/>
      <name val="Lucida Sans Unicode"/>
      <family val="2"/>
    </font>
    <font>
      <sz val="8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35"/>
      <color theme="1"/>
      <name val="Lucida Sans Unicode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scheme val="major"/>
    </font>
    <font>
      <b/>
      <sz val="10"/>
      <color theme="0"/>
      <name val="Calibri Light"/>
      <scheme val="major"/>
    </font>
    <font>
      <sz val="10"/>
      <name val="Calibri Light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58">
    <xf numFmtId="0" fontId="0" fillId="0" borderId="0" xfId="0"/>
    <xf numFmtId="0" fontId="0" fillId="0" borderId="1" xfId="0" applyBorder="1" applyAlignment="1" applyProtection="1">
      <alignment horizontal="left" vertical="center" wrapText="1"/>
      <protection locked="0"/>
    </xf>
    <xf numFmtId="16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6" fontId="0" fillId="0" borderId="1" xfId="0" applyNumberFormat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165" fontId="0" fillId="0" borderId="0" xfId="1" applyNumberFormat="1" applyFont="1" applyFill="1" applyAlignment="1" applyProtection="1">
      <alignment vertical="center" wrapText="1"/>
    </xf>
    <xf numFmtId="0" fontId="6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6" fontId="5" fillId="0" borderId="0" xfId="0" applyNumberFormat="1" applyFont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166" fontId="0" fillId="0" borderId="6" xfId="0" applyNumberFormat="1" applyBorder="1" applyAlignment="1" applyProtection="1">
      <alignment vertical="center" wrapText="1"/>
      <protection locked="0"/>
    </xf>
    <xf numFmtId="0" fontId="6" fillId="2" borderId="3" xfId="0" applyFont="1" applyFill="1" applyBorder="1" applyAlignment="1" applyProtection="1">
      <alignment vertical="center" wrapText="1"/>
      <protection locked="0"/>
    </xf>
    <xf numFmtId="166" fontId="0" fillId="0" borderId="9" xfId="0" applyNumberFormat="1" applyBorder="1" applyAlignment="1" applyProtection="1">
      <alignment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vertical="center" wrapText="1"/>
      <protection locked="0"/>
    </xf>
    <xf numFmtId="166" fontId="0" fillId="0" borderId="6" xfId="0" applyNumberFormat="1" applyBorder="1" applyAlignment="1" applyProtection="1">
      <alignment horizontal="center" vertical="center" wrapText="1"/>
      <protection locked="0"/>
    </xf>
    <xf numFmtId="166" fontId="0" fillId="0" borderId="9" xfId="0" applyNumberFormat="1" applyBorder="1" applyAlignment="1" applyProtection="1">
      <alignment horizontal="center" vertical="center" wrapText="1"/>
      <protection locked="0"/>
    </xf>
    <xf numFmtId="166" fontId="0" fillId="0" borderId="8" xfId="0" applyNumberFormat="1" applyBorder="1" applyAlignment="1" applyProtection="1">
      <alignment vertical="center" wrapText="1"/>
      <protection locked="0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 applyProtection="1">
      <alignment horizontal="center" vertical="center" wrapText="1"/>
      <protection locked="0"/>
    </xf>
    <xf numFmtId="49" fontId="3" fillId="0" borderId="1" xfId="1" applyNumberFormat="1" applyFont="1" applyFill="1" applyBorder="1" applyAlignment="1" applyProtection="1">
      <alignment horizontal="center" vertical="center" wrapText="1"/>
    </xf>
    <xf numFmtId="0" fontId="6" fillId="2" borderId="4" xfId="0" applyFont="1" applyFill="1" applyBorder="1" applyAlignment="1" applyProtection="1">
      <alignment horizontal="right" vertical="center" wrapText="1"/>
      <protection locked="0"/>
    </xf>
    <xf numFmtId="166" fontId="0" fillId="0" borderId="6" xfId="0" applyNumberFormat="1" applyBorder="1" applyAlignment="1" applyProtection="1">
      <alignment horizontal="right" vertical="center" wrapText="1"/>
      <protection locked="0"/>
    </xf>
    <xf numFmtId="0" fontId="6" fillId="2" borderId="4" xfId="0" applyFont="1" applyFill="1" applyBorder="1" applyAlignment="1" applyProtection="1">
      <alignment horizontal="left" vertical="center" wrapText="1"/>
      <protection locked="0"/>
    </xf>
    <xf numFmtId="166" fontId="0" fillId="0" borderId="6" xfId="0" applyNumberFormat="1" applyBorder="1" applyAlignment="1" applyProtection="1">
      <alignment horizontal="left" vertical="center" wrapText="1"/>
      <protection locked="0"/>
    </xf>
    <xf numFmtId="16" fontId="0" fillId="0" borderId="1" xfId="0" applyNumberFormat="1" applyBorder="1" applyAlignment="1" applyProtection="1">
      <alignment horizontal="left" vertical="center" wrapText="1"/>
      <protection locked="0"/>
    </xf>
    <xf numFmtId="16" fontId="10" fillId="0" borderId="1" xfId="0" applyNumberFormat="1" applyFont="1" applyBorder="1" applyAlignment="1">
      <alignment horizontal="center" vertical="center" wrapText="1"/>
    </xf>
    <xf numFmtId="168" fontId="0" fillId="0" borderId="13" xfId="0" applyNumberFormat="1" applyBorder="1" applyAlignment="1">
      <alignment horizontal="center" vertical="center" wrapText="1"/>
    </xf>
    <xf numFmtId="172" fontId="0" fillId="0" borderId="1" xfId="0" applyNumberFormat="1" applyBorder="1" applyAlignment="1" applyProtection="1">
      <alignment horizontal="center" vertical="center" wrapText="1"/>
      <protection locked="0"/>
    </xf>
    <xf numFmtId="1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16" fontId="11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3" fillId="0" borderId="1" xfId="0" applyFont="1" applyBorder="1" applyAlignment="1" applyProtection="1">
      <alignment vertical="center" wrapText="1"/>
      <protection locked="0"/>
    </xf>
    <xf numFmtId="0" fontId="14" fillId="0" borderId="0" xfId="0" applyFont="1" applyAlignment="1">
      <alignment vertical="center" wrapText="1"/>
    </xf>
    <xf numFmtId="0" fontId="15" fillId="6" borderId="13" xfId="0" applyFont="1" applyFill="1" applyBorder="1" applyAlignment="1">
      <alignment vertical="center" wrapText="1"/>
    </xf>
    <xf numFmtId="0" fontId="15" fillId="10" borderId="13" xfId="0" applyFont="1" applyFill="1" applyBorder="1" applyAlignment="1" applyProtection="1">
      <alignment vertical="center" wrapText="1"/>
      <protection locked="0"/>
    </xf>
    <xf numFmtId="0" fontId="15" fillId="2" borderId="4" xfId="0" applyFont="1" applyFill="1" applyBorder="1" applyAlignment="1" applyProtection="1">
      <alignment horizontal="center" vertical="center" wrapText="1"/>
      <protection locked="0"/>
    </xf>
    <xf numFmtId="166" fontId="16" fillId="0" borderId="9" xfId="0" applyNumberFormat="1" applyFont="1" applyBorder="1" applyAlignment="1" applyProtection="1">
      <alignment vertical="center" wrapText="1"/>
      <protection locked="0"/>
    </xf>
    <xf numFmtId="166" fontId="16" fillId="0" borderId="9" xfId="0" applyNumberFormat="1" applyFont="1" applyBorder="1" applyAlignment="1" applyProtection="1">
      <alignment horizontal="center" vertical="center" wrapText="1"/>
      <protection locked="0"/>
    </xf>
    <xf numFmtId="166" fontId="16" fillId="0" borderId="6" xfId="0" applyNumberFormat="1" applyFont="1" applyBorder="1" applyAlignment="1" applyProtection="1">
      <alignment vertical="center" wrapText="1"/>
      <protection locked="0"/>
    </xf>
    <xf numFmtId="166" fontId="16" fillId="0" borderId="6" xfId="0" applyNumberFormat="1" applyFont="1" applyBorder="1" applyAlignment="1" applyProtection="1">
      <alignment horizontal="center" vertical="center" wrapText="1"/>
      <protection locked="0"/>
    </xf>
    <xf numFmtId="166" fontId="16" fillId="0" borderId="0" xfId="0" applyNumberFormat="1" applyFont="1" applyAlignment="1" applyProtection="1">
      <alignment vertical="center" wrapText="1"/>
      <protection locked="0"/>
    </xf>
    <xf numFmtId="166" fontId="16" fillId="0" borderId="0" xfId="0" applyNumberFormat="1" applyFont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vertical="center" wrapText="1"/>
    </xf>
    <xf numFmtId="16" fontId="19" fillId="0" borderId="2" xfId="0" applyNumberFormat="1" applyFont="1" applyBorder="1" applyAlignment="1">
      <alignment horizontal="center" vertical="center" wrapText="1"/>
    </xf>
    <xf numFmtId="15" fontId="16" fillId="0" borderId="5" xfId="0" applyNumberFormat="1" applyFont="1" applyBorder="1" applyAlignment="1" applyProtection="1">
      <alignment horizontal="center" vertical="center" wrapText="1"/>
      <protection locked="0"/>
    </xf>
    <xf numFmtId="167" fontId="16" fillId="0" borderId="17" xfId="0" applyNumberFormat="1" applyFont="1" applyBorder="1" applyAlignment="1">
      <alignment horizontal="center" vertical="center" wrapText="1"/>
    </xf>
    <xf numFmtId="168" fontId="16" fillId="0" borderId="10" xfId="0" applyNumberFormat="1" applyFont="1" applyBorder="1" applyAlignment="1">
      <alignment horizontal="center" vertical="center" wrapText="1"/>
    </xf>
    <xf numFmtId="166" fontId="17" fillId="0" borderId="5" xfId="0" applyNumberFormat="1" applyFont="1" applyBorder="1" applyAlignment="1" applyProtection="1">
      <alignment horizontal="left" vertical="center" wrapText="1"/>
      <protection locked="0"/>
    </xf>
    <xf numFmtId="166" fontId="17" fillId="0" borderId="17" xfId="0" applyNumberFormat="1" applyFont="1" applyBorder="1" applyAlignment="1" applyProtection="1">
      <alignment horizontal="left" vertical="center" wrapText="1"/>
      <protection locked="0"/>
    </xf>
    <xf numFmtId="166" fontId="17" fillId="0" borderId="10" xfId="0" applyNumberFormat="1" applyFont="1" applyBorder="1" applyAlignment="1" applyProtection="1">
      <alignment horizontal="left" vertical="center" wrapText="1"/>
      <protection locked="0"/>
    </xf>
    <xf numFmtId="0" fontId="6" fillId="3" borderId="3" xfId="0" applyFont="1" applyFill="1" applyBorder="1" applyAlignment="1">
      <alignment horizontal="center" vertical="center" wrapText="1"/>
    </xf>
    <xf numFmtId="173" fontId="0" fillId="0" borderId="1" xfId="0" applyNumberFormat="1" applyBorder="1" applyAlignment="1" applyProtection="1">
      <alignment horizontal="center" vertical="center" wrapText="1"/>
      <protection locked="0"/>
    </xf>
    <xf numFmtId="16" fontId="0" fillId="0" borderId="1" xfId="0" applyNumberFormat="1" applyBorder="1" applyAlignment="1" applyProtection="1">
      <alignment horizontal="right" vertical="center" wrapText="1"/>
      <protection locked="0"/>
    </xf>
    <xf numFmtId="166" fontId="0" fillId="0" borderId="9" xfId="0" applyNumberFormat="1" applyBorder="1" applyAlignment="1" applyProtection="1">
      <alignment horizontal="left" vertical="center" wrapText="1"/>
      <protection locked="0"/>
    </xf>
    <xf numFmtId="168" fontId="0" fillId="0" borderId="12" xfId="0" applyNumberFormat="1" applyBorder="1" applyAlignment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169" fontId="0" fillId="0" borderId="5" xfId="0" applyNumberFormat="1" applyBorder="1" applyAlignment="1" applyProtection="1">
      <alignment horizontal="center" vertical="center" wrapText="1"/>
      <protection locked="0"/>
    </xf>
    <xf numFmtId="167" fontId="0" fillId="0" borderId="5" xfId="0" applyNumberFormat="1" applyBorder="1" applyAlignment="1">
      <alignment horizontal="center" vertical="center" wrapText="1"/>
    </xf>
    <xf numFmtId="168" fontId="0" fillId="0" borderId="5" xfId="0" applyNumberFormat="1" applyBorder="1" applyAlignment="1">
      <alignment horizontal="center" vertical="center" wrapText="1"/>
    </xf>
    <xf numFmtId="0" fontId="20" fillId="3" borderId="1" xfId="0" applyFont="1" applyFill="1" applyBorder="1" applyAlignment="1" applyProtection="1">
      <alignment horizontal="center" vertical="center" wrapText="1"/>
      <protection locked="0"/>
    </xf>
    <xf numFmtId="0" fontId="20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166" fontId="21" fillId="0" borderId="1" xfId="0" applyNumberFormat="1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16" fontId="21" fillId="0" borderId="1" xfId="0" applyNumberFormat="1" applyFont="1" applyBorder="1" applyAlignment="1" applyProtection="1">
      <alignment horizontal="center" vertical="center" wrapText="1"/>
      <protection locked="0"/>
    </xf>
    <xf numFmtId="16" fontId="21" fillId="0" borderId="1" xfId="0" applyNumberFormat="1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 applyProtection="1">
      <alignment horizontal="left" vertical="center" wrapText="1"/>
      <protection locked="0"/>
    </xf>
    <xf numFmtId="0" fontId="21" fillId="0" borderId="0" xfId="0" applyFont="1" applyAlignment="1">
      <alignment horizontal="center" vertical="center" wrapText="1"/>
    </xf>
    <xf numFmtId="165" fontId="21" fillId="0" borderId="0" xfId="1" applyNumberFormat="1" applyFont="1" applyAlignment="1">
      <alignment horizontal="center" vertical="center" wrapText="1"/>
    </xf>
    <xf numFmtId="0" fontId="21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21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1" fillId="12" borderId="1" xfId="0" applyFont="1" applyFill="1" applyBorder="1" applyAlignment="1">
      <alignment vertical="center" wrapText="1"/>
    </xf>
    <xf numFmtId="165" fontId="21" fillId="0" borderId="0" xfId="1" applyNumberFormat="1" applyFont="1" applyAlignment="1">
      <alignment vertical="center" wrapText="1"/>
    </xf>
    <xf numFmtId="0" fontId="21" fillId="13" borderId="1" xfId="0" applyFont="1" applyFill="1" applyBorder="1" applyAlignment="1">
      <alignment vertical="center" wrapText="1"/>
    </xf>
    <xf numFmtId="16" fontId="21" fillId="0" borderId="1" xfId="0" applyNumberFormat="1" applyFont="1" applyBorder="1" applyAlignment="1" applyProtection="1">
      <alignment horizontal="left" vertical="center" wrapText="1"/>
      <protection locked="0"/>
    </xf>
    <xf numFmtId="0" fontId="22" fillId="3" borderId="1" xfId="0" applyFont="1" applyFill="1" applyBorder="1" applyAlignment="1">
      <alignment horizontal="center" vertical="center" wrapText="1"/>
    </xf>
    <xf numFmtId="0" fontId="23" fillId="0" borderId="0" xfId="2" applyBorder="1" applyAlignment="1">
      <alignment vertical="center"/>
    </xf>
    <xf numFmtId="16" fontId="24" fillId="11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" fontId="24" fillId="4" borderId="1" xfId="0" applyNumberFormat="1" applyFont="1" applyFill="1" applyBorder="1" applyAlignment="1" applyProtection="1">
      <alignment horizontal="center" vertical="center" wrapText="1"/>
      <protection locked="0"/>
    </xf>
    <xf numFmtId="16" fontId="24" fillId="1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4" borderId="1" xfId="0" applyFill="1" applyBorder="1" applyAlignment="1">
      <alignment horizontal="center" vertical="center" wrapText="1"/>
    </xf>
    <xf numFmtId="16" fontId="4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5" borderId="1" xfId="0" applyFill="1" applyBorder="1" applyAlignment="1">
      <alignment horizontal="center" vertical="center" wrapText="1"/>
    </xf>
    <xf numFmtId="16" fontId="24" fillId="5" borderId="1" xfId="0" applyNumberFormat="1" applyFont="1" applyFill="1" applyBorder="1" applyAlignment="1" applyProtection="1">
      <alignment horizontal="center" vertical="center" wrapText="1"/>
      <protection locked="0"/>
    </xf>
    <xf numFmtId="16" fontId="4" fillId="16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6" borderId="1" xfId="0" applyFill="1" applyBorder="1" applyAlignment="1">
      <alignment horizontal="center" vertical="center" wrapText="1"/>
    </xf>
    <xf numFmtId="16" fontId="4" fillId="17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7" borderId="1" xfId="0" applyFill="1" applyBorder="1" applyAlignment="1">
      <alignment horizontal="center" vertical="center" wrapText="1"/>
    </xf>
    <xf numFmtId="16" fontId="4" fillId="1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8" borderId="1" xfId="0" applyFill="1" applyBorder="1" applyAlignment="1">
      <alignment horizontal="center" vertical="center" wrapText="1"/>
    </xf>
    <xf numFmtId="16" fontId="24" fillId="19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9" borderId="1" xfId="0" applyFill="1" applyBorder="1" applyAlignment="1">
      <alignment horizontal="center" vertical="center" wrapText="1"/>
    </xf>
    <xf numFmtId="174" fontId="26" fillId="2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20" borderId="1" xfId="0" applyFont="1" applyFill="1" applyBorder="1" applyAlignment="1">
      <alignment horizontal="center" vertical="center" wrapText="1"/>
    </xf>
    <xf numFmtId="166" fontId="26" fillId="20" borderId="1" xfId="0" applyNumberFormat="1" applyFont="1" applyFill="1" applyBorder="1" applyAlignment="1" applyProtection="1">
      <alignment horizontal="center" vertical="center" wrapText="1"/>
      <protection locked="0"/>
    </xf>
    <xf numFmtId="16" fontId="26" fillId="20" borderId="1" xfId="0" applyNumberFormat="1" applyFont="1" applyFill="1" applyBorder="1" applyAlignment="1" applyProtection="1">
      <alignment horizontal="center" vertical="center" wrapText="1"/>
      <protection locked="0"/>
    </xf>
    <xf numFmtId="16" fontId="26" fillId="20" borderId="1" xfId="0" applyNumberFormat="1" applyFont="1" applyFill="1" applyBorder="1" applyAlignment="1">
      <alignment horizontal="center" vertical="center" wrapText="1"/>
    </xf>
    <xf numFmtId="1" fontId="26" fillId="20" borderId="1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174" fontId="27" fillId="0" borderId="1" xfId="0" applyNumberFormat="1" applyFont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>
      <alignment vertical="center" wrapText="1"/>
    </xf>
    <xf numFmtId="166" fontId="27" fillId="0" borderId="1" xfId="0" applyNumberFormat="1" applyFont="1" applyBorder="1" applyAlignment="1" applyProtection="1">
      <alignment horizontal="center" vertical="center" wrapText="1"/>
      <protection locked="0"/>
    </xf>
    <xf numFmtId="16" fontId="27" fillId="0" borderId="1" xfId="0" applyNumberFormat="1" applyFont="1" applyBorder="1" applyAlignment="1" applyProtection="1">
      <alignment horizontal="center" vertical="center" wrapText="1"/>
      <protection locked="0"/>
    </xf>
    <xf numFmtId="16" fontId="29" fillId="0" borderId="1" xfId="0" applyNumberFormat="1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 applyProtection="1">
      <alignment horizontal="center" vertical="center" wrapText="1"/>
      <protection locked="0"/>
    </xf>
    <xf numFmtId="0" fontId="28" fillId="0" borderId="0" xfId="0" applyFont="1" applyAlignment="1" applyProtection="1">
      <alignment vertical="center" wrapText="1"/>
      <protection locked="0"/>
    </xf>
    <xf numFmtId="174" fontId="28" fillId="0" borderId="0" xfId="0" applyNumberFormat="1" applyFont="1" applyAlignment="1">
      <alignment horizontal="center" vertical="center" wrapText="1"/>
    </xf>
    <xf numFmtId="16" fontId="27" fillId="0" borderId="1" xfId="0" applyNumberFormat="1" applyFont="1" applyBorder="1" applyAlignment="1" applyProtection="1">
      <alignment horizontal="left" vertical="center" wrapText="1"/>
      <protection locked="0"/>
    </xf>
    <xf numFmtId="0" fontId="27" fillId="9" borderId="0" xfId="0" applyFont="1" applyFill="1" applyAlignment="1">
      <alignment vertical="center" wrapText="1"/>
    </xf>
    <xf numFmtId="174" fontId="27" fillId="0" borderId="0" xfId="1" applyNumberFormat="1" applyFont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7" fillId="0" borderId="0" xfId="0" applyFont="1" applyAlignment="1">
      <alignment horizontal="center" vertical="center" wrapText="1"/>
    </xf>
    <xf numFmtId="165" fontId="27" fillId="0" borderId="0" xfId="1" applyNumberFormat="1" applyFont="1" applyAlignment="1">
      <alignment horizontal="center" vertical="center" wrapText="1"/>
    </xf>
    <xf numFmtId="0" fontId="27" fillId="0" borderId="2" xfId="0" applyFont="1" applyBorder="1" applyAlignment="1">
      <alignment vertical="center" wrapText="1"/>
    </xf>
    <xf numFmtId="0" fontId="27" fillId="0" borderId="0" xfId="0" applyFont="1" applyAlignment="1" applyProtection="1">
      <alignment horizontal="center" vertical="center" wrapText="1"/>
      <protection locked="0"/>
    </xf>
    <xf numFmtId="0" fontId="27" fillId="0" borderId="0" xfId="0" applyFont="1" applyAlignment="1" applyProtection="1">
      <alignment vertical="center" wrapText="1"/>
      <protection locked="0"/>
    </xf>
    <xf numFmtId="0" fontId="27" fillId="0" borderId="0" xfId="0" applyFont="1" applyAlignment="1">
      <alignment vertical="center"/>
    </xf>
    <xf numFmtId="174" fontId="27" fillId="0" borderId="0" xfId="0" applyNumberFormat="1" applyFont="1" applyAlignment="1">
      <alignment horizontal="center" vertical="center" wrapText="1"/>
    </xf>
    <xf numFmtId="0" fontId="27" fillId="0" borderId="1" xfId="2" applyFont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74" fontId="30" fillId="0" borderId="1" xfId="0" applyNumberFormat="1" applyFont="1" applyBorder="1" applyAlignment="1" applyProtection="1">
      <alignment horizontal="center" vertical="center" wrapText="1"/>
      <protection locked="0"/>
    </xf>
    <xf numFmtId="0" fontId="30" fillId="0" borderId="1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166" fontId="30" fillId="0" borderId="1" xfId="0" applyNumberFormat="1" applyFont="1" applyBorder="1" applyAlignment="1" applyProtection="1">
      <alignment horizontal="center" vertical="center" wrapText="1"/>
      <protection locked="0"/>
    </xf>
    <xf numFmtId="16" fontId="30" fillId="0" borderId="1" xfId="0" applyNumberFormat="1" applyFont="1" applyBorder="1" applyAlignment="1" applyProtection="1">
      <alignment horizontal="center" vertical="center" wrapText="1"/>
      <protection locked="0"/>
    </xf>
    <xf numFmtId="16" fontId="31" fillId="0" borderId="1" xfId="0" applyNumberFormat="1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16" fontId="30" fillId="0" borderId="1" xfId="0" applyNumberFormat="1" applyFont="1" applyBorder="1" applyAlignment="1" applyProtection="1">
      <alignment horizontal="left" vertical="center" wrapText="1"/>
      <protection locked="0"/>
    </xf>
    <xf numFmtId="0" fontId="30" fillId="0" borderId="0" xfId="0" applyFont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16" fontId="32" fillId="6" borderId="1" xfId="0" applyNumberFormat="1" applyFont="1" applyFill="1" applyBorder="1" applyAlignment="1" applyProtection="1">
      <alignment horizontal="center" vertical="center" wrapText="1"/>
      <protection locked="0"/>
    </xf>
    <xf numFmtId="174" fontId="33" fillId="0" borderId="1" xfId="0" applyNumberFormat="1" applyFont="1" applyBorder="1" applyAlignment="1" applyProtection="1">
      <alignment horizontal="center" vertical="center" wrapText="1"/>
      <protection locked="0"/>
    </xf>
    <xf numFmtId="0" fontId="33" fillId="0" borderId="1" xfId="0" applyFont="1" applyBorder="1" applyAlignment="1">
      <alignment vertical="center" wrapText="1"/>
    </xf>
    <xf numFmtId="0" fontId="33" fillId="0" borderId="2" xfId="0" applyFont="1" applyBorder="1" applyAlignment="1">
      <alignment vertical="center" wrapText="1"/>
    </xf>
    <xf numFmtId="166" fontId="33" fillId="0" borderId="1" xfId="0" applyNumberFormat="1" applyFont="1" applyBorder="1" applyAlignment="1" applyProtection="1">
      <alignment horizontal="center" vertical="center" wrapText="1"/>
      <protection locked="0"/>
    </xf>
    <xf numFmtId="16" fontId="33" fillId="0" borderId="1" xfId="0" applyNumberFormat="1" applyFont="1" applyBorder="1" applyAlignment="1" applyProtection="1">
      <alignment horizontal="center" vertical="center" wrapText="1"/>
      <protection locked="0"/>
    </xf>
    <xf numFmtId="16" fontId="34" fillId="0" borderId="1" xfId="0" applyNumberFormat="1" applyFont="1" applyBorder="1" applyAlignment="1">
      <alignment horizontal="center" vertical="center" wrapText="1"/>
    </xf>
    <xf numFmtId="1" fontId="33" fillId="0" borderId="1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0" fillId="0" borderId="0" xfId="0" pivotButton="1"/>
    <xf numFmtId="0" fontId="27" fillId="0" borderId="1" xfId="5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 applyProtection="1">
      <alignment horizontal="center" vertical="center" wrapText="1"/>
      <protection locked="0"/>
    </xf>
    <xf numFmtId="0" fontId="35" fillId="0" borderId="1" xfId="0" applyFont="1" applyBorder="1" applyAlignment="1">
      <alignment vertical="center" wrapText="1"/>
    </xf>
    <xf numFmtId="0" fontId="35" fillId="0" borderId="2" xfId="0" applyFont="1" applyBorder="1" applyAlignment="1">
      <alignment vertical="center" wrapText="1"/>
    </xf>
    <xf numFmtId="166" fontId="35" fillId="0" borderId="1" xfId="0" applyNumberFormat="1" applyFont="1" applyBorder="1" applyAlignment="1" applyProtection="1">
      <alignment horizontal="center" vertical="center" wrapText="1"/>
      <protection locked="0"/>
    </xf>
    <xf numFmtId="16" fontId="35" fillId="0" borderId="1" xfId="0" applyNumberFormat="1" applyFont="1" applyBorder="1" applyAlignment="1" applyProtection="1">
      <alignment horizontal="center" vertical="center" wrapText="1"/>
      <protection locked="0"/>
    </xf>
    <xf numFmtId="16" fontId="36" fillId="0" borderId="1" xfId="0" applyNumberFormat="1" applyFont="1" applyBorder="1" applyAlignment="1">
      <alignment horizontal="center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5" fillId="22" borderId="2" xfId="0" applyFont="1" applyFill="1" applyBorder="1" applyAlignment="1">
      <alignment vertical="center" wrapText="1"/>
    </xf>
    <xf numFmtId="166" fontId="27" fillId="23" borderId="1" xfId="0" applyNumberFormat="1" applyFont="1" applyFill="1" applyBorder="1" applyAlignment="1" applyProtection="1">
      <alignment horizontal="center" vertical="center" wrapText="1"/>
      <protection locked="0"/>
    </xf>
    <xf numFmtId="174" fontId="37" fillId="0" borderId="1" xfId="0" applyNumberFormat="1" applyFont="1" applyBorder="1" applyAlignment="1" applyProtection="1">
      <alignment horizontal="center" vertical="center" wrapText="1"/>
      <protection locked="0"/>
    </xf>
    <xf numFmtId="0" fontId="37" fillId="0" borderId="1" xfId="0" applyFont="1" applyBorder="1" applyAlignment="1">
      <alignment vertical="center" wrapText="1"/>
    </xf>
    <xf numFmtId="0" fontId="37" fillId="0" borderId="2" xfId="0" applyFont="1" applyBorder="1" applyAlignment="1">
      <alignment vertical="center" wrapText="1"/>
    </xf>
    <xf numFmtId="166" fontId="37" fillId="0" borderId="1" xfId="0" applyNumberFormat="1" applyFont="1" applyBorder="1" applyAlignment="1" applyProtection="1">
      <alignment horizontal="center" vertical="center" wrapText="1"/>
      <protection locked="0"/>
    </xf>
    <xf numFmtId="16" fontId="37" fillId="0" borderId="1" xfId="0" applyNumberFormat="1" applyFont="1" applyBorder="1" applyAlignment="1" applyProtection="1">
      <alignment horizontal="center" vertical="center" wrapText="1"/>
      <protection locked="0"/>
    </xf>
    <xf numFmtId="16" fontId="38" fillId="0" borderId="1" xfId="0" applyNumberFormat="1" applyFont="1" applyBorder="1" applyAlignment="1">
      <alignment horizontal="center" vertical="center" wrapText="1"/>
    </xf>
    <xf numFmtId="1" fontId="37" fillId="0" borderId="1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0" fontId="27" fillId="0" borderId="1" xfId="0" applyFont="1" applyBorder="1" applyAlignment="1">
      <alignment wrapText="1"/>
    </xf>
    <xf numFmtId="174" fontId="39" fillId="0" borderId="1" xfId="0" applyNumberFormat="1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vertical="center" wrapText="1"/>
    </xf>
    <xf numFmtId="0" fontId="39" fillId="0" borderId="2" xfId="0" applyFont="1" applyBorder="1" applyAlignment="1">
      <alignment vertical="center" wrapText="1"/>
    </xf>
    <xf numFmtId="166" fontId="39" fillId="0" borderId="1" xfId="0" applyNumberFormat="1" applyFont="1" applyBorder="1" applyAlignment="1" applyProtection="1">
      <alignment horizontal="center" vertical="center" wrapText="1"/>
      <protection locked="0"/>
    </xf>
    <xf numFmtId="16" fontId="39" fillId="0" borderId="1" xfId="0" applyNumberFormat="1" applyFont="1" applyBorder="1" applyAlignment="1" applyProtection="1">
      <alignment horizontal="center" vertical="center" wrapText="1"/>
      <protection locked="0"/>
    </xf>
    <xf numFmtId="16" fontId="40" fillId="0" borderId="1" xfId="0" applyNumberFormat="1" applyFont="1" applyBorder="1" applyAlignment="1">
      <alignment horizontal="center" vertical="center" wrapText="1"/>
    </xf>
    <xf numFmtId="1" fontId="39" fillId="0" borderId="1" xfId="0" applyNumberFormat="1" applyFont="1" applyBorder="1" applyAlignment="1">
      <alignment horizontal="center" vertical="center" wrapText="1"/>
    </xf>
    <xf numFmtId="16" fontId="39" fillId="0" borderId="1" xfId="0" applyNumberFormat="1" applyFont="1" applyBorder="1" applyAlignment="1" applyProtection="1">
      <alignment horizontal="left" vertical="center" wrapText="1"/>
      <protection locked="0"/>
    </xf>
    <xf numFmtId="0" fontId="39" fillId="0" borderId="0" xfId="0" applyFont="1" applyAlignment="1">
      <alignment vertical="center" wrapText="1"/>
    </xf>
    <xf numFmtId="174" fontId="27" fillId="0" borderId="3" xfId="0" applyNumberFormat="1" applyFont="1" applyBorder="1" applyAlignment="1" applyProtection="1">
      <alignment horizontal="center" vertical="center" wrapText="1"/>
      <protection locked="0"/>
    </xf>
    <xf numFmtId="0" fontId="27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3" fillId="0" borderId="1" xfId="2" applyNumberForma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41" fillId="0" borderId="0" xfId="0" applyFont="1" applyAlignment="1" applyProtection="1">
      <alignment horizontal="left" vertical="center" wrapText="1"/>
      <protection locked="0"/>
    </xf>
    <xf numFmtId="16" fontId="41" fillId="0" borderId="1" xfId="0" applyNumberFormat="1" applyFont="1" applyBorder="1" applyAlignment="1" applyProtection="1">
      <alignment horizontal="left" vertical="center" wrapText="1"/>
      <protection locked="0"/>
    </xf>
    <xf numFmtId="0" fontId="42" fillId="20" borderId="1" xfId="0" applyFont="1" applyFill="1" applyBorder="1" applyAlignment="1" applyProtection="1">
      <alignment horizontal="center" vertical="center" wrapText="1"/>
      <protection locked="0"/>
    </xf>
    <xf numFmtId="174" fontId="27" fillId="0" borderId="0" xfId="0" applyNumberFormat="1" applyFont="1" applyAlignment="1" applyProtection="1">
      <alignment horizontal="center" vertical="center" wrapText="1"/>
      <protection locked="0"/>
    </xf>
    <xf numFmtId="0" fontId="26" fillId="2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 wrapText="1"/>
      <protection locked="0"/>
    </xf>
    <xf numFmtId="168" fontId="0" fillId="0" borderId="12" xfId="0" applyNumberFormat="1" applyBorder="1" applyAlignment="1">
      <alignment horizontal="center" vertical="center" wrapText="1"/>
    </xf>
    <xf numFmtId="168" fontId="0" fillId="0" borderId="16" xfId="0" applyNumberFormat="1" applyBorder="1" applyAlignment="1">
      <alignment horizontal="center" vertical="center" wrapText="1"/>
    </xf>
    <xf numFmtId="0" fontId="9" fillId="7" borderId="2" xfId="0" applyFont="1" applyFill="1" applyBorder="1" applyAlignment="1">
      <alignment horizontal="left" vertical="center" wrapText="1"/>
    </xf>
    <xf numFmtId="0" fontId="9" fillId="7" borderId="4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170" fontId="8" fillId="0" borderId="7" xfId="0" applyNumberFormat="1" applyFont="1" applyBorder="1" applyAlignment="1" applyProtection="1">
      <alignment horizontal="center" vertical="center" wrapText="1"/>
      <protection locked="0"/>
    </xf>
    <xf numFmtId="170" fontId="8" fillId="0" borderId="14" xfId="0" applyNumberFormat="1" applyFont="1" applyBorder="1" applyAlignment="1" applyProtection="1">
      <alignment horizontal="center" vertical="center" wrapText="1"/>
      <protection locked="0"/>
    </xf>
    <xf numFmtId="171" fontId="0" fillId="0" borderId="7" xfId="0" applyNumberFormat="1" applyBorder="1" applyAlignment="1">
      <alignment horizontal="center" vertical="center" wrapText="1"/>
    </xf>
    <xf numFmtId="171" fontId="0" fillId="0" borderId="14" xfId="0" applyNumberFormat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0" xfId="0" applyFont="1" applyFill="1" applyBorder="1" applyAlignment="1" applyProtection="1">
      <alignment horizontal="center" vertical="center" wrapText="1"/>
      <protection locked="0"/>
    </xf>
    <xf numFmtId="169" fontId="0" fillId="0" borderId="5" xfId="0" applyNumberFormat="1" applyBorder="1" applyAlignment="1" applyProtection="1">
      <alignment horizontal="left" vertical="center" wrapText="1"/>
      <protection locked="0"/>
    </xf>
    <xf numFmtId="169" fontId="0" fillId="0" borderId="10" xfId="0" applyNumberFormat="1" applyBorder="1" applyAlignment="1" applyProtection="1">
      <alignment horizontal="left" vertical="center" wrapText="1"/>
      <protection locked="0"/>
    </xf>
    <xf numFmtId="1" fontId="0" fillId="0" borderId="5" xfId="0" applyNumberFormat="1" applyBorder="1" applyAlignment="1" applyProtection="1">
      <alignment horizontal="center" vertical="center" wrapText="1"/>
      <protection locked="0"/>
    </xf>
    <xf numFmtId="1" fontId="0" fillId="0" borderId="10" xfId="0" applyNumberFormat="1" applyBorder="1" applyAlignment="1" applyProtection="1">
      <alignment horizontal="center" vertical="center" wrapText="1"/>
      <protection locked="0"/>
    </xf>
    <xf numFmtId="174" fontId="41" fillId="0" borderId="1" xfId="0" applyNumberFormat="1" applyFont="1" applyBorder="1" applyAlignment="1" applyProtection="1">
      <alignment horizontal="center" vertical="center" wrapText="1"/>
      <protection locked="0"/>
    </xf>
    <xf numFmtId="0" fontId="41" fillId="0" borderId="1" xfId="0" applyFont="1" applyBorder="1" applyAlignment="1">
      <alignment vertical="center" wrapText="1"/>
    </xf>
    <xf numFmtId="0" fontId="41" fillId="0" borderId="1" xfId="0" applyFont="1" applyBorder="1" applyAlignment="1">
      <alignment horizontal="center" vertical="center" wrapText="1"/>
    </xf>
    <xf numFmtId="166" fontId="41" fillId="0" borderId="1" xfId="0" applyNumberFormat="1" applyFont="1" applyBorder="1" applyAlignment="1" applyProtection="1">
      <alignment horizontal="center" vertical="center" wrapText="1"/>
      <protection locked="0"/>
    </xf>
    <xf numFmtId="16" fontId="41" fillId="0" borderId="1" xfId="0" applyNumberFormat="1" applyFont="1" applyBorder="1" applyAlignment="1" applyProtection="1">
      <alignment horizontal="center" vertical="center" wrapText="1"/>
      <protection locked="0"/>
    </xf>
    <xf numFmtId="16" fontId="43" fillId="0" borderId="1" xfId="0" applyNumberFormat="1" applyFont="1" applyBorder="1" applyAlignment="1">
      <alignment horizontal="center" vertical="center" wrapText="1"/>
    </xf>
    <xf numFmtId="1" fontId="41" fillId="0" borderId="1" xfId="0" applyNumberFormat="1" applyFont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1" fillId="9" borderId="0" xfId="0" applyFont="1" applyFill="1" applyAlignment="1">
      <alignment vertical="center" wrapText="1"/>
    </xf>
  </cellXfs>
  <cellStyles count="6">
    <cellStyle name="Hipervínculo" xfId="2" builtinId="8"/>
    <cellStyle name="Hyperlink" xfId="4" xr:uid="{00000000-000B-0000-0000-000008000000}"/>
    <cellStyle name="Millares" xfId="1" builtinId="3"/>
    <cellStyle name="Millares 2" xfId="3" xr:uid="{CA6FB10F-7979-4E95-B661-D5F30E656652}"/>
    <cellStyle name="Normal" xfId="0" builtinId="0"/>
    <cellStyle name="Porcentaje" xfId="5" builtinId="5"/>
  </cellStyles>
  <dxfs count="442">
    <dxf>
      <fill>
        <patternFill>
          <bgColor rgb="FFF4FCAA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987EB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rgb="FF0070C0"/>
        </patternFill>
      </fill>
    </dxf>
    <dxf>
      <fill>
        <patternFill>
          <bgColor theme="5" tint="0.39994506668294322"/>
        </patternFill>
      </fill>
    </dxf>
    <dxf>
      <fill>
        <patternFill>
          <bgColor rgb="FFF4FCAA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987EB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rgb="FF0070C0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ill>
        <patternFill>
          <bgColor rgb="FFF4FCAA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987EB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rgb="FF0070C0"/>
        </patternFill>
      </fill>
    </dxf>
    <dxf>
      <fill>
        <patternFill>
          <bgColor theme="5" tint="0.39994506668294322"/>
        </patternFill>
      </fill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4FCAA"/>
      <color rgb="FFF987EB"/>
      <color rgb="FFF1B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61785</xdr:colOff>
      <xdr:row>0</xdr:row>
      <xdr:rowOff>22413</xdr:rowOff>
    </xdr:from>
    <xdr:to>
      <xdr:col>6</xdr:col>
      <xdr:colOff>1391379</xdr:colOff>
      <xdr:row>7</xdr:row>
      <xdr:rowOff>168089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2FD2CC-7676-4791-A3AC-8F6E7BDDC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4961" y="22413"/>
          <a:ext cx="2382947" cy="147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224117</xdr:colOff>
      <xdr:row>7</xdr:row>
      <xdr:rowOff>11206</xdr:rowOff>
    </xdr:from>
    <xdr:to>
      <xdr:col>9</xdr:col>
      <xdr:colOff>723529</xdr:colOff>
      <xdr:row>13</xdr:row>
      <xdr:rowOff>149087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63079E-AF3D-4A64-BF22-55724BFB9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4558" y="1344706"/>
          <a:ext cx="1362265" cy="3432410"/>
        </a:xfrm>
        <a:prstGeom prst="rect">
          <a:avLst/>
        </a:prstGeom>
      </xdr:spPr>
    </xdr:pic>
    <xdr:clientData/>
  </xdr:twoCellAnchor>
  <xdr:twoCellAnchor editAs="oneCell">
    <xdr:from>
      <xdr:col>4</xdr:col>
      <xdr:colOff>817469</xdr:colOff>
      <xdr:row>0</xdr:row>
      <xdr:rowOff>0</xdr:rowOff>
    </xdr:from>
    <xdr:to>
      <xdr:col>7</xdr:col>
      <xdr:colOff>25214</xdr:colOff>
      <xdr:row>6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FC3858-B7BF-40B4-8A5E-0C4D40CA31B9}"/>
            </a:ext>
            <a:ext uri="{147F2762-F138-4A5C-976F-8EAC2B608ADB}">
              <a16:predDERef xmlns:a16="http://schemas.microsoft.com/office/drawing/2014/main" pred="{AC92981D-E39C-4B64-95EB-F7870EDD3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8469" y="0"/>
          <a:ext cx="2042833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ina Cuceño" refreshedDate="45541.692156481484" createdVersion="8" refreshedVersion="8" minRefreshableVersion="3" recordCount="116" xr:uid="{A4DAF142-FBCE-4688-AC80-1E0159187ED7}">
  <cacheSource type="worksheet">
    <worksheetSource ref="A1:M118" sheet="Comercial Clientes 2024"/>
  </cacheSource>
  <cacheFields count="15">
    <cacheField name="Empresa" numFmtId="174">
      <sharedItems containsNonDate="0" count="2">
        <s v="Intralog"/>
        <s v="Intrapal"/>
      </sharedItems>
    </cacheField>
    <cacheField name="Fecha" numFmtId="174">
      <sharedItems containsSemiMixedTypes="0" containsNonDate="0" containsDate="1" containsString="0" minDate="2024-07-01T00:00:00" maxDate="2024-09-06T00:00:00" count="48">
        <d v="2024-08-22T00:00:00"/>
        <d v="2024-08-18T00:00:00"/>
        <d v="2024-07-15T00:00:00"/>
        <d v="2024-09-04T00:00:00"/>
        <d v="2024-09-02T00:00:00"/>
        <d v="2024-08-30T00:00:00"/>
        <d v="2024-08-28T00:00:00"/>
        <d v="2024-08-23T00:00:00"/>
        <d v="2024-08-15T00:00:00"/>
        <d v="2024-08-14T00:00:00"/>
        <d v="2024-08-13T00:00:00"/>
        <d v="2024-08-08T00:00:00"/>
        <d v="2024-08-01T00:00:00"/>
        <d v="2024-07-31T00:00:00"/>
        <d v="2024-07-26T00:00:00"/>
        <d v="2024-07-19T00:00:00"/>
        <d v="2024-07-16T00:00:00"/>
        <d v="2024-09-05T00:00:00"/>
        <d v="2024-09-03T00:00:00"/>
        <d v="2024-08-27T00:00:00"/>
        <d v="2024-08-26T00:00:00"/>
        <d v="2024-08-21T00:00:00"/>
        <d v="2024-08-19T00:00:00"/>
        <d v="2024-08-16T00:00:00"/>
        <d v="2024-07-24T00:00:00"/>
        <d v="2024-07-23T00:00:00"/>
        <d v="2024-07-17T00:00:00"/>
        <d v="2024-07-12T00:00:00"/>
        <d v="2024-07-05T00:00:00"/>
        <d v="2024-07-04T00:00:00"/>
        <d v="2024-08-20T00:00:00"/>
        <d v="2024-08-09T00:00:00"/>
        <d v="2024-08-06T00:00:00"/>
        <d v="2024-07-30T00:00:00"/>
        <d v="2024-07-29T00:00:00"/>
        <d v="2024-07-25T00:00:00"/>
        <d v="2024-07-22T00:00:00"/>
        <d v="2024-07-14T00:00:00"/>
        <d v="2024-07-11T00:00:00"/>
        <d v="2024-07-10T00:00:00"/>
        <d v="2024-07-08T00:00:00"/>
        <d v="2024-07-02T00:00:00"/>
        <d v="2024-07-01T00:00:00"/>
        <d v="2024-08-29T00:00:00"/>
        <d v="2024-08-12T00:00:00"/>
        <d v="2024-08-07T00:00:00"/>
        <d v="2024-08-05T00:00:00"/>
        <d v="2024-07-18T00:00:00"/>
      </sharedItems>
      <fieldGroup par="14"/>
    </cacheField>
    <cacheField name="Cliente" numFmtId="0">
      <sharedItems containsMixedTypes="1" containsNumber="1" containsInteger="1" minValue="23947269" maxValue="23947269"/>
    </cacheField>
    <cacheField name="Servicio" numFmtId="0">
      <sharedItems count="9">
        <s v="Cross Docking"/>
        <s v="Almacenamiento"/>
        <s v="Pallets normalizados"/>
        <s v="Partner"/>
        <s v="Fulfillment"/>
        <s v="Pallets Perzonalizados"/>
        <s v="Pallets tratamiento"/>
        <s v="Flete"/>
        <s v="Pallets"/>
      </sharedItems>
    </cacheField>
    <cacheField name="Mail" numFmtId="0">
      <sharedItems/>
    </cacheField>
    <cacheField name="Telefono" numFmtId="0">
      <sharedItems containsBlank="1" containsMixedTypes="1" containsNumber="1" containsInteger="1" minValue="1121542280" maxValue="5491156915463"/>
    </cacheField>
    <cacheField name="Origen" numFmtId="166">
      <sharedItems containsNonDate="0"/>
    </cacheField>
    <cacheField name="Sub-Origen" numFmtId="166">
      <sharedItems containsNonDate="0"/>
    </cacheField>
    <cacheField name="Datos importantes informados por cliente " numFmtId="0">
      <sharedItems containsBlank="1"/>
    </cacheField>
    <cacheField name="Resp ↓" numFmtId="16">
      <sharedItems containsNonDate="0" count="3">
        <s v="Cami R"/>
        <s v="Yani"/>
        <s v="Fede"/>
      </sharedItems>
    </cacheField>
    <cacheField name="Avance" numFmtId="16">
      <sharedItems containsNonDate="0"/>
    </cacheField>
    <cacheField name="Estado ↓" numFmtId="1">
      <sharedItems count="7">
        <s v="0 | Esperando datos"/>
        <s v="1 | Falta cotizar"/>
        <s v="2 | Cotizado"/>
        <s v="3 | Avanzando"/>
        <s v="6 | No Avanzó"/>
        <s v="7 | No Viable"/>
        <s v="8 |● Pospuesto"/>
      </sharedItems>
    </cacheField>
    <cacheField name="Comentarios / Avances /  Notas ↓" numFmtId="0">
      <sharedItems longText="1"/>
    </cacheField>
    <cacheField name="Días (Fecha)" numFmtId="0" databaseField="0">
      <fieldGroup base="1">
        <rangePr groupBy="days" startDate="2024-07-01T00:00:00" endDate="2024-09-06T00:00:00"/>
        <groupItems count="368">
          <s v="&lt;1/7/2024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6/9/2024"/>
        </groupItems>
      </fieldGroup>
    </cacheField>
    <cacheField name="Meses (Fecha)" numFmtId="0" databaseField="0">
      <fieldGroup base="1">
        <rangePr groupBy="months" startDate="2024-07-01T00:00:00" endDate="2024-09-06T00:00:00"/>
        <groupItems count="14">
          <s v="&lt;1/7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6/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s v="Angel Estrada y Cia SA"/>
    <x v="0"/>
    <s v="vieiram@estrada.com.ar"/>
    <s v="15 5572-0032"/>
    <s v="WEB"/>
    <s v="SIGNOS"/>
    <s v="cotizar el servicio de camionetas para la entrega"/>
    <x v="0"/>
    <s v="⊕"/>
    <x v="0"/>
    <s v="22-8 Contactado por mail pidiendo un contacto para hacer una reunion o llamada_x000a_2/8 contactado por wpp sin rta._x000a_6/9 recontactado por wpp"/>
  </r>
  <r>
    <x v="0"/>
    <x v="0"/>
    <s v="Rospaw"/>
    <x v="1"/>
    <s v="analista.compras@rospaw.com"/>
    <n v="1148567400"/>
    <s v="WEB"/>
    <s v="MAIL"/>
    <s v="150 posiciones de guardado. "/>
    <x v="0"/>
    <s v="⊕"/>
    <x v="0"/>
    <s v="22-8 Contactado por mail_x000a_3-9 Re-contactado por mail_x000a_6-9 No hubo respuesta. Se lo paso a Cami"/>
  </r>
  <r>
    <x v="1"/>
    <x v="0"/>
    <s v="Emprendimiento"/>
    <x v="2"/>
    <s v="gabrielomarbaez@hotmail.com"/>
    <n v="1538919993"/>
    <s v="WEB"/>
    <s v="SIGNOS"/>
    <s v="palets para un emprendimiento"/>
    <x v="1"/>
    <s v="⊕"/>
    <x v="0"/>
    <s v="22-8 Contactado por 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-contactado"/>
  </r>
  <r>
    <x v="1"/>
    <x v="1"/>
    <s v="Mari jose"/>
    <x v="2"/>
    <s v="majocaballero@hotmail.com"/>
    <n v="1135573019"/>
    <s v="WEB"/>
    <s v="SIGNOS"/>
    <s v="Valor e pallets nuevos/usados"/>
    <x v="1"/>
    <s v="⊕"/>
    <x v="0"/>
    <s v="19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"/>
  </r>
  <r>
    <x v="0"/>
    <x v="2"/>
    <s v="Robinson Logistics"/>
    <x v="3"/>
    <s v="gabriel.biset@robinsonlogistics.com.ar"/>
    <n v="1123413053"/>
    <s v="WEB"/>
    <s v="MAIL"/>
    <s v="Quieren conocer el depo para necesidad  de algun cliente que surja"/>
    <x v="0"/>
    <s v="⊕"/>
    <x v="0"/>
    <s v="15-7 Contactado_x000a_23-7 Guardan el dato para luego_x000a_12-8 wpp Cami: Tambien son operador, estaban buscando referencias_x000a_5-9 Se volvieron a contactar por mail, van a venir a ver el deposito. Son partners"/>
  </r>
  <r>
    <x v="0"/>
    <x v="3"/>
    <s v="Aribar SA"/>
    <x v="4"/>
    <s v="barenbaumjesica@gmail.com"/>
    <n v="1135041228"/>
    <s v="WEB"/>
    <s v="SIGNOS"/>
    <s v="Son 2 contenedores de 40, con 410 parlantes cada uno. 1 sólo SKU. Entregas mayoristas  a 3 domicilios"/>
    <x v="0"/>
    <s v="◔"/>
    <x v="1"/>
    <s v="4-9 Contactado por wpp. Se lo paso a Cami_x000a_5/9 hablamos por wpp. Pendiente cotizar."/>
  </r>
  <r>
    <x v="0"/>
    <x v="4"/>
    <s v="Diana gato"/>
    <x v="0"/>
    <s v="dianabg1951@hotmail.com"/>
    <n v="3412555164"/>
    <s v="WEB"/>
    <s v="SIGNOS"/>
    <m/>
    <x v="2"/>
    <s v="◔"/>
    <x v="1"/>
    <s v="3-9 Contactado por wpp. _x000a_6-9 No contestaron el wpp. Vuelvo a mandar."/>
  </r>
  <r>
    <x v="0"/>
    <x v="5"/>
    <s v="Depósito de muebles"/>
    <x v="1"/>
    <s v="mely.stefy.zalazar@gmail.com"/>
    <n v="3513620839"/>
    <s v="WEB"/>
    <s v="SIGNOS"/>
    <s v="depósito para mueble para un máximo de 7 meses"/>
    <x v="2"/>
    <s v="◔"/>
    <x v="1"/>
    <s v="2-9 Contactado por mail_x000a_3-9 Contactado por wpp. Numero equivocado_x000a_6-9 No hubo respuesta"/>
  </r>
  <r>
    <x v="1"/>
    <x v="5"/>
    <s v="shulman"/>
    <x v="5"/>
    <s v="beatriz@shulman.com.ar"/>
    <n v="1134215797"/>
    <s v="WEB"/>
    <s v="SIGNOS"/>
    <s v="pallets de 1000 x 2000 /  1000 x 3000 y de 1220 x 2440 todo en mm"/>
    <x v="1"/>
    <s v="◔"/>
    <x v="1"/>
    <s v="30-8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9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</r>
  <r>
    <x v="1"/>
    <x v="6"/>
    <s v="IFF (LICITACION)"/>
    <x v="2"/>
    <s v="Julian.Kemmerer@iff.com"/>
    <n v="1137937669"/>
    <s v="WEB"/>
    <s v="MAIL"/>
    <s v=" pallet arlog normalizados"/>
    <x v="1"/>
    <s v="◔"/>
    <x v="1"/>
    <s v="28-8 Contactado. Quedo en enviar los datos de la licitacion                                                                                                                                                                                                                                                                     5-9 Re-Contactado, se pidio que envie la informacion correspondiente "/>
  </r>
  <r>
    <x v="1"/>
    <x v="7"/>
    <s v="SP"/>
    <x v="2"/>
    <s v="facu.olazabal@hotmail.com"/>
    <n v="1163716009"/>
    <s v="WEB"/>
    <s v="SIGNOS"/>
    <s v="pallets usados"/>
    <x v="1"/>
    <s v="◔"/>
    <x v="1"/>
    <s v="23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Contactado"/>
  </r>
  <r>
    <x v="1"/>
    <x v="8"/>
    <s v="alimentos magros"/>
    <x v="2"/>
    <s v="eracca@acacoop.com.ar"/>
    <n v="3537444082"/>
    <s v="WEB"/>
    <s v="SIGNOS"/>
    <s v="pallets de madera nuevos y reparados"/>
    <x v="1"/>
    <s v="◔"/>
    <x v="1"/>
    <s v="15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"/>
  </r>
  <r>
    <x v="1"/>
    <x v="9"/>
    <s v="Klabin Argentina"/>
    <x v="5"/>
    <s v="Lgimenez@Klabin.com.ar"/>
    <n v="1132004630"/>
    <s v="WEB"/>
    <s v="SIGNOS"/>
    <m/>
    <x v="1"/>
    <s v="◔"/>
    <x v="1"/>
    <s v="14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0-8 Re contactado"/>
  </r>
  <r>
    <x v="1"/>
    <x v="10"/>
    <s v="Dragados y balizamientos S.A."/>
    <x v="5"/>
    <s v="lgodoy@dyb.com.ar"/>
    <m/>
    <s v="WEB"/>
    <s v="MAIL"/>
    <s v="Euro, Arlog"/>
    <x v="1"/>
    <s v="⊕"/>
    <x v="0"/>
    <s v="14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Contactado"/>
  </r>
  <r>
    <x v="1"/>
    <x v="10"/>
    <s v="COTILLON CASA ALBERTO"/>
    <x v="2"/>
    <s v="roberto@cotilloncasaalberto.com.ar"/>
    <n v="1556479950"/>
    <s v="WEB"/>
    <s v="SIGNOS"/>
    <m/>
    <x v="1"/>
    <s v="⊕"/>
    <x v="0"/>
    <s v="14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Contactado"/>
  </r>
  <r>
    <x v="1"/>
    <x v="11"/>
    <s v="la industrial electrica"/>
    <x v="2"/>
    <s v="sabrinav@liesa.com.ar"/>
    <n v="1127393318"/>
    <s v="WEB"/>
    <s v="SIGNOS"/>
    <s v="50 pallets"/>
    <x v="1"/>
    <s v="⊕"/>
    <x v="0"/>
    <s v="8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 Contactado"/>
  </r>
  <r>
    <x v="1"/>
    <x v="12"/>
    <s v="BZA Group"/>
    <x v="2"/>
    <s v="mgutierrez@bzagroup.com"/>
    <m/>
    <s v="WEB"/>
    <s v="MAIL"/>
    <s v="500 pallets_x000a_"/>
    <x v="1"/>
    <s v="⊕"/>
    <x v="0"/>
    <s v="5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nuevamente me comunique con el clien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 Contactado"/>
  </r>
  <r>
    <x v="1"/>
    <x v="13"/>
    <s v="FASOFRA"/>
    <x v="2"/>
    <s v="consultas@arkons.com.ar"/>
    <s v="3472 503691"/>
    <s v="WEB"/>
    <s v="SIGNOS"/>
    <m/>
    <x v="1"/>
    <s v="⊕"/>
    <x v="0"/>
    <s v="31-7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-8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</r>
  <r>
    <x v="1"/>
    <x v="14"/>
    <s v="BIVORT SA"/>
    <x v="5"/>
    <s v="administracion@bivort.com.ar"/>
    <s v="4554-8838"/>
    <s v="WEB"/>
    <s v="SIGNOS"/>
    <s v="Pallets de 1000 x 1000 x 100 cm "/>
    <x v="1"/>
    <s v="⊕"/>
    <x v="0"/>
    <s v="29-7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6-9 Re contactado"/>
  </r>
  <r>
    <x v="1"/>
    <x v="14"/>
    <s v="Praga SRL"/>
    <x v="2"/>
    <s v="sofia@pragaaliementos.com"/>
    <n v="3512665655"/>
    <s v="WEB"/>
    <s v="SIGNOS"/>
    <s v="Córdoba"/>
    <x v="1"/>
    <s v="⊕"/>
    <x v="0"/>
    <s v="26-7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-8 Re contac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 Contactado"/>
  </r>
  <r>
    <x v="1"/>
    <x v="15"/>
    <s v="Corpo"/>
    <x v="2"/>
    <s v="germantrigalpremium@gmail.com"/>
    <n v="1124525146"/>
    <s v="WEB"/>
    <s v="MAIL"/>
    <s v="pallets para un deposito en sarand"/>
    <x v="1"/>
    <s v="⊕"/>
    <x v="0"/>
    <s v="19-7 Contactado_x000a_24-7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Contactado"/>
  </r>
  <r>
    <x v="1"/>
    <x v="16"/>
    <s v="ANP Inversiones"/>
    <x v="2"/>
    <s v="msuarez@anp-inversiones.com"/>
    <n v="3519134040"/>
    <s v="WEB"/>
    <s v="SIGNOS"/>
    <s v="cordoba"/>
    <x v="1"/>
    <s v="⊕"/>
    <x v="0"/>
    <s v="16-7 Contactado_x000a_24-7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 Contactado"/>
  </r>
  <r>
    <x v="0"/>
    <x v="17"/>
    <s v="Sanitarios Adelina"/>
    <x v="0"/>
    <s v="ecommerce.om23@gmail.com"/>
    <n v="5491141450728"/>
    <s v="WEB"/>
    <s v="SIGNOS"/>
    <s v="venta de sanitarios y materiales de construcción"/>
    <x v="2"/>
    <s v="◑"/>
    <x v="2"/>
    <s v="5-9 Contactado por wpp_x000a_6-9 Nuevo mensaje para confirmar lectura"/>
  </r>
  <r>
    <x v="0"/>
    <x v="18"/>
    <s v="DellaFrance"/>
    <x v="0"/>
    <s v="dellafrancery@gmail.com"/>
    <n v="1130705525"/>
    <s v="WEB"/>
    <s v="SIGNOS"/>
    <s v="Emprendimiento paqueteria, paquetes chicos a mediano, ropa, accesorios, caja de zapatillas, relojes, etc. Entregas nacionales"/>
    <x v="0"/>
    <s v="◑"/>
    <x v="2"/>
    <s v="4-9 Contactado por wpp.Se lo paso a Cami_x000a_4-9 le cuento el servicio completo por llamada_x000a_5-9 le paso tarifas sep. Estan trabajando aun en el proyecto aun"/>
  </r>
  <r>
    <x v="1"/>
    <x v="6"/>
    <s v="Gonzalo Lavanchy"/>
    <x v="2"/>
    <s v="gonzalo.lavanchy@siriusco.com.ar"/>
    <m/>
    <s v="WEB"/>
    <s v="MAIL"/>
    <s v="650 pallets arlog con tratamiento"/>
    <x v="1"/>
    <s v="◑"/>
    <x v="2"/>
    <s v="28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9 Cotizado"/>
  </r>
  <r>
    <x v="0"/>
    <x v="19"/>
    <s v="IM Distribuciones"/>
    <x v="0"/>
    <s v="admin@imdistribuciones.com"/>
    <n v="1128719013"/>
    <s v="WEB"/>
    <s v="TICKETERA"/>
    <s v="Insumos ferreteros"/>
    <x v="0"/>
    <s v="◑"/>
    <x v="2"/>
    <s v="27-8 Contactado_x000a_29/8 recontactado por mail_x000a_5/9 contactado por wpp, contestan y les cotizo por ese medio. Es XD con un volumen interesante. Estan evaluando propuestas y nos tendrán en cuenta"/>
  </r>
  <r>
    <x v="1"/>
    <x v="19"/>
    <s v="Planta Industrial Alimentaria S.A"/>
    <x v="2"/>
    <s v="pchiavassa@gmail.com"/>
    <n v="1170780009"/>
    <s v="EX-CLIENTE"/>
    <s v="MAIL"/>
    <s v="600 palets"/>
    <x v="1"/>
    <s v="◑"/>
    <x v="2"/>
    <s v="27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 Contactado"/>
  </r>
  <r>
    <x v="1"/>
    <x v="20"/>
    <s v="Solido realizaciones"/>
    <x v="2"/>
    <s v="solidorealizaciones@gmail.com"/>
    <n v="1132736246"/>
    <s v="WEB"/>
    <s v="SIGNOS"/>
    <s v="Evento en avellaneda"/>
    <x v="1"/>
    <s v="◑"/>
    <x v="2"/>
    <s v="26-8 contactado. Falta aprobacion de Ces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Cotizado"/>
  </r>
  <r>
    <x v="1"/>
    <x v="7"/>
    <s v="GERGOLET AGRICOLA S.A."/>
    <x v="2"/>
    <s v="compras@gergolet.com.ar"/>
    <n v="3562564635"/>
    <s v="WEB"/>
    <s v="SIGNOS"/>
    <m/>
    <x v="1"/>
    <s v="◑"/>
    <x v="2"/>
    <s v="23-8 Contactado y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Contactado"/>
  </r>
  <r>
    <x v="0"/>
    <x v="0"/>
    <s v="Nexum Energías Renovables"/>
    <x v="0"/>
    <s v="sghisio@nexum.com.ar"/>
    <n v="1136162426"/>
    <s v="REFERIDO"/>
    <s v="APER"/>
    <s v=" envíos de Intralog para ICBC MALL. Venden termotanques y paneles que exceden los limites de CA"/>
    <x v="0"/>
    <s v="◑"/>
    <x v="2"/>
    <s v="22-8 Contactado por mail. Sume a feli por cuestiones tecnicas._x000a_Lo sigue cami_x000a_23-8 Contactado por wpp por Cami. Le paso la propuesta de APER pero falta resolver entregas al interior por el volumen de pedidos"/>
  </r>
  <r>
    <x v="1"/>
    <x v="21"/>
    <s v="INCAA"/>
    <x v="2"/>
    <s v="alejandro.pertino@incaa.gov.ar"/>
    <s v="15-69416879"/>
    <s v="WEB"/>
    <s v="SIGNOS"/>
    <s v=" 20 pallets de 115x115 cm"/>
    <x v="1"/>
    <s v="◑"/>
    <x v="2"/>
    <s v="21-8 Contactado por wpp y mail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 Re- Contactado"/>
  </r>
  <r>
    <x v="1"/>
    <x v="22"/>
    <s v="LINCE SA"/>
    <x v="6"/>
    <s v="gabriel@lincesa.com.ar"/>
    <m/>
    <s v="WEB"/>
    <s v="TICKETERA"/>
    <s v="Pallet Arlog. En cordoba"/>
    <x v="1"/>
    <s v="◑"/>
    <x v="2"/>
    <s v="23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 Re-Contactado"/>
  </r>
  <r>
    <x v="1"/>
    <x v="23"/>
    <s v="Expoyer"/>
    <x v="2"/>
    <s v="ealmaraz@expoyer.com.ar"/>
    <m/>
    <s v="WEB"/>
    <s v="MAIL"/>
    <s v="3.000 pallet CBA"/>
    <x v="1"/>
    <s v="◑"/>
    <x v="2"/>
    <s v="16-8 Contactado_x000a_27-8 Re-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-9 Cotizado"/>
  </r>
  <r>
    <x v="0"/>
    <x v="24"/>
    <s v="German Garcia"/>
    <x v="1"/>
    <s v="arquigg@hotmail.com"/>
    <n v="1139241917"/>
    <s v="WEB"/>
    <s v="SIGNOS"/>
    <s v="3 contenedores. IN/OUT por pallet, entregas en AMBA por pallet"/>
    <x v="0"/>
    <s v="◑"/>
    <x v="2"/>
    <s v="24-7 Contactado. _x000a_5-8 Re-contactado._x000a_12-8 wpp Cami. _x000a_6-9 vuelto a contactar y aun precisan el servicio. Falta cotizar_x000a_6-9 cotizado"/>
  </r>
  <r>
    <x v="0"/>
    <x v="24"/>
    <s v="Plavicon"/>
    <x v="0"/>
    <s v="ez@bitacoraconsultores.com"/>
    <n v="1156418622"/>
    <s v="WEB"/>
    <s v="SIGNOS"/>
    <s v="Flex"/>
    <x v="0"/>
    <s v="◑"/>
    <x v="2"/>
    <s v="24-7 Contactado y cotizado_x000a_12-8 seguimiento comercial_x000a_6/9 recontactado por wpp"/>
  </r>
  <r>
    <x v="1"/>
    <x v="25"/>
    <s v="gap insumos"/>
    <x v="2"/>
    <s v="p.bonetto@gapinsumos.com.ar"/>
    <n v="1121757948"/>
    <s v="WEB"/>
    <s v="SIGNOS"/>
    <s v="2000 mensuales"/>
    <x v="1"/>
    <s v="◑"/>
    <x v="2"/>
    <s v="24-7 Contactado. _x000a_26-7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Re-Contactado"/>
  </r>
  <r>
    <x v="1"/>
    <x v="25"/>
    <s v="Javier Funes"/>
    <x v="2"/>
    <s v="jfunes@epsared.com.ar"/>
    <n v="3543606794"/>
    <s v="WEB"/>
    <s v="SIGNOS"/>
    <s v="comprar 372 pallets"/>
    <x v="1"/>
    <s v="◑"/>
    <x v="2"/>
    <s v="23-7 Contactado.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 Re-Contactado"/>
  </r>
  <r>
    <x v="1"/>
    <x v="26"/>
    <s v="Bio Analitica"/>
    <x v="2"/>
    <s v="pablo.boschini23@gmail.com"/>
    <n v="1164214353"/>
    <s v="WEB"/>
    <s v="SIGNOS"/>
    <s v="60 pallets de medida "/>
    <x v="1"/>
    <s v="◑"/>
    <x v="2"/>
    <s v="18-7 Contactado._x000a_19-7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 Re-Contactado"/>
  </r>
  <r>
    <x v="0"/>
    <x v="27"/>
    <s v="Dalfino Muebles"/>
    <x v="0"/>
    <s v="hernandalfino@gmail.com"/>
    <n v="3413268982"/>
    <s v="WEB"/>
    <s v="SIGNOS"/>
    <s v=" envío de muebles personalizados a todo el pais. Son de Rosario"/>
    <x v="0"/>
    <s v="◑"/>
    <x v="2"/>
    <s v="12-7 Contactado_x000a_16-7 Re contactado_x000a_23-7 Cotizado_x000a_12-8 seguimiento por wpp y mail_x000a_6/9 recontactado por wpp. Indican que aún estan revisando las propuestas para abrir los canales de comercializacion en BS AS"/>
  </r>
  <r>
    <x v="0"/>
    <x v="28"/>
    <s v="INCATA SRL"/>
    <x v="1"/>
    <s v=" German.desimone@incata.com.ar"/>
    <m/>
    <s v="REFERIDO"/>
    <s v="MARCELO SANCHEZ"/>
    <m/>
    <x v="0"/>
    <s v="◑"/>
    <x v="2"/>
    <s v="24-7 Seguimiento comercial. Hablamos por wpp_x000a_5/9 lo contacto para ver si sigue necesitando proveedor"/>
  </r>
  <r>
    <x v="0"/>
    <x v="29"/>
    <s v="COLGATE (material POP)"/>
    <x v="4"/>
    <s v="angel_mindiola@colpal.com"/>
    <n v="1122603863"/>
    <s v="WEB"/>
    <s v="TICKETERA"/>
    <s v="Licitacion"/>
    <x v="0"/>
    <s v="◑"/>
    <x v="2"/>
    <s v="24-7 Seguimiento comercial_x000a_1-8 Cotizado"/>
  </r>
  <r>
    <x v="1"/>
    <x v="6"/>
    <s v="RPB SA Córdoba"/>
    <x v="2"/>
    <s v=" marcelo.oyola@baggio.com.ar"/>
    <n v="2616268087"/>
    <s v="WEB"/>
    <s v="SIGNOS"/>
    <s v=" pallet arlog normalizados"/>
    <x v="1"/>
    <s v="◕"/>
    <x v="3"/>
    <s v="28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-9 Re-Contactado "/>
  </r>
  <r>
    <x v="0"/>
    <x v="29"/>
    <s v="COLGATE (ARMADO DE KITS)"/>
    <x v="4"/>
    <s v="angel_mindiola@colpal.com"/>
    <n v="1122603863"/>
    <s v="WEB"/>
    <s v="TICKETERA"/>
    <s v="Licitacion"/>
    <x v="0"/>
    <s v="◕"/>
    <x v="3"/>
    <s v="24-7 Seguimiento comercial_x000a_1-8 Cotizado_x000a_16/9 tenemos reunion por avances"/>
  </r>
  <r>
    <x v="0"/>
    <x v="19"/>
    <s v="GFACO"/>
    <x v="0"/>
    <s v="facundo.suarez@gfaco.com"/>
    <n v="1170780009"/>
    <s v="WEB"/>
    <s v="MAIL"/>
    <s v="Envios Mar del Plara y alrededores"/>
    <x v="2"/>
    <s v="▼"/>
    <x v="4"/>
    <s v="27-8 Contactado_x000a_3-9 Necesitaban para Mardel"/>
  </r>
  <r>
    <x v="1"/>
    <x v="0"/>
    <s v="TRANSPORTE BESSONE"/>
    <x v="2"/>
    <s v="traficointerior@transportebessone.com.ar"/>
    <n v="1156296040"/>
    <s v="WEB"/>
    <s v="SIGNOS"/>
    <s v="necesito saber precios de pallets al por mayor"/>
    <x v="1"/>
    <s v="▼"/>
    <x v="4"/>
    <s v="22-8 Contactado por mai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3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-9Contactado, ya consiguio otro proveedor "/>
  </r>
  <r>
    <x v="0"/>
    <x v="21"/>
    <s v="entrecopas srl"/>
    <x v="0"/>
    <s v="damian@galpondebodegas.com.ar"/>
    <n v="1136317091"/>
    <s v="WEB"/>
    <s v="SIGNOS"/>
    <s v="Aper en sus tiendas de ICBCmall y Galicia"/>
    <x v="2"/>
    <s v="▼"/>
    <x v="4"/>
    <s v="22-8 Contactado por wpp y mail. Dificil al no poder reforzar las cajas y tener q enviar por Correo Argentino_x000a_3-9 Contactado por wpp. Contrataron otra logistica"/>
  </r>
  <r>
    <x v="0"/>
    <x v="30"/>
    <s v="Visuar"/>
    <x v="0"/>
    <s v="jmendoza@visuar.com.ar"/>
    <n v="1136492588"/>
    <s v="WEB"/>
    <s v="SIGNOS"/>
    <s v="necesito tarifa para ecomerce"/>
    <x v="2"/>
    <s v="▼"/>
    <x v="4"/>
    <s v="21-8 Contactado por wpp y mail._x000a_3-9 contactado por wpp. Clavo el visto"/>
  </r>
  <r>
    <x v="1"/>
    <x v="30"/>
    <s v="walplo srl"/>
    <x v="2"/>
    <s v="sergio@walplo.com.ar"/>
    <n v="1153079809"/>
    <s v="WEB"/>
    <s v="SIGNOS"/>
    <s v="Pallets reciclados"/>
    <x v="1"/>
    <s v="▼"/>
    <x v="4"/>
    <s v="20-8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- consiguio proveedor "/>
  </r>
  <r>
    <x v="0"/>
    <x v="22"/>
    <s v="Gustavo campetella"/>
    <x v="0"/>
    <s v="elemiagus@hotmail.com"/>
    <n v="3446639685"/>
    <s v="WEB"/>
    <s v="SIGNOS"/>
    <s v="Colecta en Avellaneda"/>
    <x v="2"/>
    <s v="▼"/>
    <x v="4"/>
    <s v="19-8 Contactado. El num no esta en wpp_x000a_26-8 Dejo de contestar"/>
  </r>
  <r>
    <x v="0"/>
    <x v="9"/>
    <s v="Cartocor S.A"/>
    <x v="4"/>
    <s v="mhardock@arcor.com"/>
    <n v="3434206097"/>
    <s v="WEB"/>
    <s v="SIGNOS"/>
    <m/>
    <x v="2"/>
    <s v="▼"/>
    <x v="4"/>
    <s v="14-8 Contactado. El num no esta en wpp_x000a_26-8 Dejo de contestar. Querian depositos en Cordoba"/>
  </r>
  <r>
    <x v="1"/>
    <x v="10"/>
    <s v="Cheeky S.A"/>
    <x v="2"/>
    <s v=" jgomez@altatex.com.ar"/>
    <n v="1169638339"/>
    <s v="WEB"/>
    <s v="MAIL"/>
    <s v="pallets normalizados"/>
    <x v="1"/>
    <s v="▼"/>
    <x v="4"/>
    <s v="14-8 Contactado y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siguio otro proveedor"/>
  </r>
  <r>
    <x v="0"/>
    <x v="10"/>
    <s v="EMISOL S.A."/>
    <x v="0"/>
    <s v="towerwhite92@gmail.com"/>
    <n v="1154666384"/>
    <s v="WEB"/>
    <s v="SIGNOS"/>
    <s v="Distribucion de pinturas"/>
    <x v="0"/>
    <s v="▼"/>
    <x v="4"/>
    <s v="13-8 Cotizado_x000a_26-8 Dejo de contesar. Lo agarro Cami.Necesitan para interior pedidos de +30kg"/>
  </r>
  <r>
    <x v="0"/>
    <x v="31"/>
    <s v="MILU COLLECTIONS"/>
    <x v="0"/>
    <s v="micaelagalvez10@gmail.com"/>
    <n v="2966501126"/>
    <s v="WEB"/>
    <s v="SIGNOS"/>
    <s v="e-commerce"/>
    <x v="2"/>
    <s v="▼"/>
    <x v="4"/>
    <s v="22-7 Contactada con mail at.cliente._x000a_26-7 Contactada por wpp_x000a_9-8 Contactado. Llego otro lead_x000a_26-8 Dejo de contestar"/>
  </r>
  <r>
    <x v="1"/>
    <x v="11"/>
    <s v="distrimar distribuidora sa"/>
    <x v="2"/>
    <s v="compras@distrimar.com.ar"/>
    <n v="1135665555"/>
    <s v="WEB"/>
    <s v="SIGNOS"/>
    <s v="500 pallets reciclados"/>
    <x v="1"/>
    <s v="▼"/>
    <x v="4"/>
    <s v="8-8 Contact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- consiguio proveedor "/>
  </r>
  <r>
    <x v="1"/>
    <x v="32"/>
    <s v="Mentrau SA"/>
    <x v="2"/>
    <s v="compras@grupovonderk.com.ar"/>
    <n v="1126579030"/>
    <s v="WEB"/>
    <s v="SIGNOS"/>
    <s v="pallet normalizados 100 unidades"/>
    <x v="1"/>
    <s v="▼"/>
    <x v="4"/>
    <s v="6-8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Consiguio otro proveedor "/>
  </r>
  <r>
    <x v="1"/>
    <x v="32"/>
    <s v="Leq SA"/>
    <x v="2"/>
    <s v="florenciavb@productosleqsa.com.ar"/>
    <n v="1124564014"/>
    <s v="WEB"/>
    <s v="SIGNOS"/>
    <s v="normalizados"/>
    <x v="1"/>
    <s v="▼"/>
    <x v="4"/>
    <s v="6-8 Contactado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-8 Cotizad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-8 Re contactado  consiguio proveedor                                                                                                                                                                                                                                         "/>
  </r>
  <r>
    <x v="0"/>
    <x v="13"/>
    <s v="Balanco Neumatico"/>
    <x v="0"/>
    <s v="operadorbalanco1@gmail.com"/>
    <n v="1154155055"/>
    <s v="WEB"/>
    <s v="SIGNOS"/>
    <s v="servicios de enviós al interior"/>
    <x v="0"/>
    <s v="▼"/>
    <x v="4"/>
    <s v="31-7 Contactado_x000a_5-8 Re-contactado_x000a_12-8 wpp Cami: consiguieron proveedor"/>
  </r>
  <r>
    <x v="0"/>
    <x v="33"/>
    <s v="Omnichannel"/>
    <x v="0"/>
    <s v="mvillamor@omnigroup.ar"/>
    <n v="1125258179"/>
    <s v="WEB"/>
    <s v="SIGNOS"/>
    <m/>
    <x v="2"/>
    <s v="▼"/>
    <x v="4"/>
    <s v="30-7 Contactado_x000a_5-7 Re-contactado_x000a_12-8 Dejo de contestar"/>
  </r>
  <r>
    <x v="0"/>
    <x v="34"/>
    <s v="Luz negra decoracion"/>
    <x v="4"/>
    <s v="luznegradecoracion@gmail.com"/>
    <m/>
    <s v="WEB"/>
    <s v="SIGNOS"/>
    <s v="espacio adecuado para almacenar nuestros productos y posteriormente, gestionarlos para nuestras ventas de ecommerce."/>
    <x v="0"/>
    <s v="▼"/>
    <x v="4"/>
    <s v="30-7 Contactado_x000a_19-8 Re-contactado_x000a_6/9 lo cierro porque no me contestó antes reiterados mails y no tengo un teléfono de contacto. Era interesante"/>
  </r>
  <r>
    <x v="0"/>
    <x v="35"/>
    <s v="Micaela Botta"/>
    <x v="4"/>
    <s v="micaela.botta@bue.edu.ar"/>
    <n v="1141742401"/>
    <s v="WEB"/>
    <s v="SIGNOS"/>
    <s v="Tienda nube"/>
    <x v="0"/>
    <s v="▼"/>
    <x v="4"/>
    <s v="25-7 Contactada_x000a_26-7 Lead informal. No tenia datos de su emprendimiento._x000a_Le coticé caro por whatsapp al socio pero no tuve respuesta desde entonces"/>
  </r>
  <r>
    <x v="0"/>
    <x v="35"/>
    <s v="Aberturas exclusivas"/>
    <x v="1"/>
    <s v="cpin@marroncelli.com"/>
    <s v="11 3284-2434"/>
    <s v="WEB"/>
    <s v="SIGNOS"/>
    <s v="guardar temporariamente en un depósito una mercadería"/>
    <x v="2"/>
    <s v="▼"/>
    <x v="4"/>
    <s v="25-7 Contactada_x000a_5-8 Re-contactado_x000a_12-8 Dejo de contestar"/>
  </r>
  <r>
    <x v="0"/>
    <x v="24"/>
    <s v="Libertad SA"/>
    <x v="0"/>
    <s v="dalbarracin@libertadsa.com.ar"/>
    <n v="3513803723"/>
    <s v="WEB"/>
    <s v="SIGNOS"/>
    <s v="distribuir mercadería"/>
    <x v="2"/>
    <s v="▼"/>
    <x v="4"/>
    <s v="24-7 Contactado. _x000a_31-7 Dejo de contestar_x000a_12-8 wpp cami: responden que no es lo que necesitan (ya hablado con FEDE)"/>
  </r>
  <r>
    <x v="0"/>
    <x v="25"/>
    <s v="Julieta Ortiz"/>
    <x v="0"/>
    <s v="ortizjulieta169@gmail.com"/>
    <m/>
    <s v="WEB"/>
    <s v="TICKETERA"/>
    <s v="ecommerce "/>
    <x v="2"/>
    <s v="▼"/>
    <x v="4"/>
    <s v="23-7 Contactado_x000a_31-7 Djo de contestar"/>
  </r>
  <r>
    <x v="0"/>
    <x v="36"/>
    <s v="MICAELA GALVEZ"/>
    <x v="0"/>
    <s v="micaelagalvez10@gmail.com"/>
    <n v="2966501126"/>
    <s v="WEB"/>
    <s v="SIGNOS"/>
    <s v="e-commerce de indumentaria femenina y quisiera saber más información sobre cómo funciona el servicio de distrubución de mis pedidos"/>
    <x v="2"/>
    <s v="▼"/>
    <x v="4"/>
    <s v="22-7 Contactado_x000a_26-7 Re-contactado por wpp_x000a_31-7 No le sirve"/>
  </r>
  <r>
    <x v="0"/>
    <x v="26"/>
    <s v="Megavox S.A"/>
    <x v="0"/>
    <s v="adm2@outgear.com.ar"/>
    <n v="1155784087"/>
    <s v="WEB"/>
    <s v="SIGNOS"/>
    <s v="Solicito información para hacer envíos a través de la Plataforma Logistic Hub, cuáles son los costos según zona y la cantidad mínima de paquetes para el retiro por nuestro depósito"/>
    <x v="2"/>
    <s v="▼"/>
    <x v="4"/>
    <s v="18-7 Contactado._x000a_26-7 Re-contactado por wpp_x000a_21-7 Dejo de contestar_x000a_12-8 wpp cami: consiguieron otro proveedor"/>
  </r>
  <r>
    <x v="0"/>
    <x v="16"/>
    <s v="stmoritzclothes"/>
    <x v="0"/>
    <s v="stmoritzclothes@gmail.com"/>
    <n v="1138832225"/>
    <s v="WEB"/>
    <s v="SIGNOS"/>
    <s v="estba interesada en los envios en caba"/>
    <x v="2"/>
    <s v="▼"/>
    <x v="4"/>
    <s v="16-7 Contactado_x000a_31-7 Dejo de contestar"/>
  </r>
  <r>
    <x v="0"/>
    <x v="2"/>
    <s v="Operador Logistico Internacional"/>
    <x v="3"/>
    <s v="milagros@oli-sa.com"/>
    <n v="1136591856"/>
    <s v="WEB"/>
    <s v="TICKETERA"/>
    <s v="partner"/>
    <x v="0"/>
    <s v="▼"/>
    <x v="4"/>
    <s v="17-7 Contactado._x000a_24-7 No contesta. Es para alianza comercial"/>
  </r>
  <r>
    <x v="0"/>
    <x v="2"/>
    <s v="Casa Dylan"/>
    <x v="0"/>
    <s v="Info@casadylan.com.ar"/>
    <n v="1139513909"/>
    <s v="WEB"/>
    <s v="SIGNOS"/>
    <s v="somos mayorista pyme"/>
    <x v="2"/>
    <s v="▼"/>
    <x v="4"/>
    <s v="15-7 Contactado_x000a_26-7 Re-contactado por wpp_x000a_31-7 No contesto wpp"/>
  </r>
  <r>
    <x v="0"/>
    <x v="37"/>
    <s v="STARCELL LLC"/>
    <x v="1"/>
    <s v="lilian.graham@stercellspa.com"/>
    <n v="18638843151"/>
    <s v="WEB"/>
    <s v="SIGNOS"/>
    <m/>
    <x v="2"/>
    <s v="▼"/>
    <x v="4"/>
    <s v="15-7 Contactado_x000a_23-7 Era spam"/>
  </r>
  <r>
    <x v="0"/>
    <x v="27"/>
    <s v="Martin Sosa"/>
    <x v="1"/>
    <s v="martins.sosa@hotmail.com"/>
    <n v="3412771071"/>
    <s v="WEB"/>
    <s v="TICKETERA"/>
    <s v="cotización para almacenar 5 palet con cajas que contienen cubiertas de motos desde el 22/07 hasta el 9/08"/>
    <x v="0"/>
    <s v="▼"/>
    <x v="4"/>
    <s v="24-7 contactado_x000a_29-7 me informan por wpp que encontraron un deposito cercano"/>
  </r>
  <r>
    <x v="0"/>
    <x v="27"/>
    <s v="Envases M.l"/>
    <x v="1"/>
    <s v="mflorenciaescudero@gmail.com"/>
    <n v="1124500008"/>
    <s v="WEB"/>
    <s v="SIGNOS"/>
    <s v="guardado de papel cajas etc"/>
    <x v="2"/>
    <s v="▼"/>
    <x v="4"/>
    <s v="12-7 Contactado_x000a_16-7 Re contactado_x000a_31-7 Dejo de contestar_x000a_12-8 wpp Cami: no tienen novedades todavía"/>
  </r>
  <r>
    <x v="0"/>
    <x v="27"/>
    <s v="Matias Penco Enero"/>
    <x v="0"/>
    <s v="nordicosport8@gmail.com"/>
    <n v="1169240410"/>
    <s v="WEB"/>
    <s v="SIGNOS"/>
    <s v="logística de envíos flex"/>
    <x v="2"/>
    <s v="▼"/>
    <x v="4"/>
    <s v="12-7 Cotizado_x000a_16-7 Re-contactado_x000a_23-7 Dejo de contestar"/>
  </r>
  <r>
    <x v="1"/>
    <x v="38"/>
    <s v="NUTREFEED"/>
    <x v="6"/>
    <s v="spereyra@nutrefeed.com.ar"/>
    <s v=" "/>
    <s v="WEB"/>
    <s v="SIGNOS"/>
    <s v="pallets de exportacion"/>
    <x v="1"/>
    <s v="▼"/>
    <x v="4"/>
    <s v="11-7 Contactado_x000a_24-7 Re-contactado"/>
  </r>
  <r>
    <x v="0"/>
    <x v="38"/>
    <s v="gonzalo luis rico peña"/>
    <x v="1"/>
    <s v="gonzalo@yogabaires.com.ar"/>
    <s v="1136984889 gonzalo / 1139277870 luciana"/>
    <s v="WEB"/>
    <s v="SIGNOS"/>
    <s v="alfombras para yoga y accesorios"/>
    <x v="2"/>
    <s v="▼"/>
    <x v="4"/>
    <s v="11-7 Contactado_x000a_16-7 Re-contactado_x000a_31-7 Dejo de contestar"/>
  </r>
  <r>
    <x v="0"/>
    <x v="39"/>
    <s v="GlobalProducts"/>
    <x v="4"/>
    <s v="gustavo.retegui@gmail.com"/>
    <n v="1144147909"/>
    <s v="WEB"/>
    <s v="SIGNOS"/>
    <s v="estoy comenzando un emprendimiento de importacion e ecommerce"/>
    <x v="2"/>
    <s v="▼"/>
    <x v="4"/>
    <s v="10-7 Contactado. _x000a_16-7 Re contactado_x000a_31-7 Dejo de contestar"/>
  </r>
  <r>
    <x v="0"/>
    <x v="39"/>
    <s v="Modernia SA"/>
    <x v="1"/>
    <s v="walter@modernia.com.ar"/>
    <n v="3512370576"/>
    <s v="WEB"/>
    <s v="SIGNOS"/>
    <s v="deposito con seguridad para almacenar estructuras metalicas"/>
    <x v="2"/>
    <s v="▼"/>
    <x v="4"/>
    <s v="10-7 Contactado. _x000a_16-7 Re contactado_x000a_31-7 Dejo de contestar"/>
  </r>
  <r>
    <x v="0"/>
    <x v="40"/>
    <s v="Manuel Contreras"/>
    <x v="4"/>
    <s v="contrerasmanuelig@gmail.com"/>
    <n v="1176107329"/>
    <s v="INTERNET"/>
    <s v="SIGNOS"/>
    <s v="Almacenamiento"/>
    <x v="2"/>
    <s v="▼"/>
    <x v="4"/>
    <s v="8-7 Contactado. _x000a_11-7 Re-contactado._x000a_16-7 Dejo de contestar"/>
  </r>
  <r>
    <x v="1"/>
    <x v="40"/>
    <s v="Comunitel"/>
    <x v="6"/>
    <s v="cinthia.martinez@comunitelsa.com.ar"/>
    <m/>
    <s v="WEB"/>
    <s v="TICKETERA"/>
    <s v="Pallets fitosanitario"/>
    <x v="1"/>
    <s v="▼"/>
    <x v="4"/>
    <s v="8-7 Contactado. "/>
  </r>
  <r>
    <x v="0"/>
    <x v="28"/>
    <s v="Piedras Refractarias"/>
    <x v="0"/>
    <s v="piedrasrefractariask@gmail.com"/>
    <n v="1130168969"/>
    <s v="INTERNET"/>
    <s v="SIGNOS"/>
    <s v="Crossdock same day zona sur"/>
    <x v="2"/>
    <s v="▼"/>
    <x v="4"/>
    <s v="8-7 Contactado. _x000a_11-7 Re-contactado._x000a_16-7 Dejo de contestar_x000a_13-8 wpp cami, necesitan entregas same day tipo cross, ofreci next day pero no quieren"/>
  </r>
  <r>
    <x v="0"/>
    <x v="28"/>
    <s v="Vetcompany"/>
    <x v="7"/>
    <s v="balita450@yahoo.com.ar"/>
    <n v="1157551150"/>
    <s v="INTERNET"/>
    <s v="SIGNOS"/>
    <s v="entrega por las mañanas en el dia en zona sur"/>
    <x v="2"/>
    <s v="▼"/>
    <x v="4"/>
    <s v="5-7 Contactado. Cotizado_x000a_8-7 Dejo de contestar."/>
  </r>
  <r>
    <x v="0"/>
    <x v="29"/>
    <s v="Supima Sas"/>
    <x v="0"/>
    <s v="ventas@guinza.com.ar"/>
    <n v="1126366503"/>
    <s v="INTERNET"/>
    <s v="SIGNOS"/>
    <s v="Aper en sus tiendas de ICBCmall y Galicia"/>
    <x v="2"/>
    <s v="▼"/>
    <x v="4"/>
    <s v="4-7 Cotizado_x000a_10-7 Dejo de contestar_x000a_11-7 Re-contactado."/>
  </r>
  <r>
    <x v="1"/>
    <x v="29"/>
    <s v="ACQUATECH"/>
    <x v="6"/>
    <s v="compras.acquatech@gmail.com"/>
    <n v="1562563348"/>
    <s v="INTERNET"/>
    <s v="SIGNOS"/>
    <s v="Pallets fitosanitario"/>
    <x v="1"/>
    <s v="▼"/>
    <x v="4"/>
    <s v="8-7 Contactado. _x000a_11-7 Re-contactado._x000a_29-7 Quiere solo 10 pallets"/>
  </r>
  <r>
    <x v="0"/>
    <x v="41"/>
    <s v="V-COM S.A."/>
    <x v="0"/>
    <s v="ecommercevcom@gmail.com"/>
    <s v="+54 9 3533 43-9265"/>
    <s v="INTERNET"/>
    <s v="SIGNOS"/>
    <s v="e-commerce"/>
    <x v="2"/>
    <s v="▼"/>
    <x v="4"/>
    <s v="2-7 Cotizado_x000a_10-7 Dejo de contestar_x000a_11-7 Re-contactado."/>
  </r>
  <r>
    <x v="0"/>
    <x v="42"/>
    <s v="MIRGOR"/>
    <x v="0"/>
    <s v="franco.doti@mirgor.com.ar"/>
    <s v="+54 9 11 3584-5400"/>
    <s v="WEB"/>
    <s v="MAIL"/>
    <s v="Licitacion entregas paquetería SAME DAY"/>
    <x v="0"/>
    <s v="▼"/>
    <x v="4"/>
    <s v="2/9 indican que no quedamos seleccionados para participar de la licitación"/>
  </r>
  <r>
    <x v="0"/>
    <x v="42"/>
    <s v="Pandemónium _ok"/>
    <x v="0"/>
    <s v="helexng@gmail.com"/>
    <n v="1169027083"/>
    <s v="INTERNET"/>
    <s v="SIGNOS"/>
    <s v="estoy por abrir una tienda online y queria más información sobre sus servicios."/>
    <x v="2"/>
    <s v="▼"/>
    <x v="4"/>
    <s v="1-7 Cotizado_x000a_10-7 Dejo de contestar_x000a_11-7 Re-contactado."/>
  </r>
  <r>
    <x v="1"/>
    <x v="18"/>
    <s v="ac360"/>
    <x v="8"/>
    <s v="ventas@ac360.com.ar"/>
    <n v="1123008543"/>
    <s v="WEB"/>
    <s v="SIGNOS"/>
    <s v="PALLET EMBUTIBLE INYECTADO son pallets de plastico "/>
    <x v="1"/>
    <s v="×"/>
    <x v="5"/>
    <s v="3-9 Contactado"/>
  </r>
  <r>
    <x v="1"/>
    <x v="43"/>
    <s v="linkedid"/>
    <x v="2"/>
    <s v="lmensi_55@hotmail.com"/>
    <n v="1136925463"/>
    <s v="WEB"/>
    <s v="SIGNOS"/>
    <s v="retiran pallets a reparar en la zona de Escobar"/>
    <x v="1"/>
    <s v="×"/>
    <x v="5"/>
    <s v="29-8 Contactado. "/>
  </r>
  <r>
    <x v="0"/>
    <x v="0"/>
    <s v="Pablo fuentes"/>
    <x v="1"/>
    <s v="admibsas@gmail.com"/>
    <s v="11 22772259"/>
    <s v="WEB"/>
    <s v="SIGNOS"/>
    <s v="cotizar el servicio de camionetas para la entrega"/>
    <x v="2"/>
    <s v="×"/>
    <x v="5"/>
    <s v="22-8 Contactado por wpp. No viable (requiere RNE)"/>
  </r>
  <r>
    <x v="0"/>
    <x v="22"/>
    <s v="Food-Brain"/>
    <x v="4"/>
    <s v="Leonardo.gimeno@food-brain.com"/>
    <n v="5491156915463"/>
    <s v="WEB"/>
    <s v="TICKETERA"/>
    <s v="Tienda basada en nuez pecan"/>
    <x v="2"/>
    <s v="×"/>
    <x v="5"/>
    <s v="20-8 Contactado. No viable, requiere SENASA"/>
  </r>
  <r>
    <x v="1"/>
    <x v="23"/>
    <s v="GTConsultores"/>
    <x v="2"/>
    <s v="gtconsultres@gmail.com"/>
    <n v="3516772552"/>
    <s v="WEB"/>
    <s v="SIGNOS"/>
    <s v="si reciben pallets en desuso"/>
    <x v="1"/>
    <s v="×"/>
    <x v="5"/>
    <s v="19-8 Contactado"/>
  </r>
  <r>
    <x v="0"/>
    <x v="23"/>
    <n v="23947269"/>
    <x v="1"/>
    <s v="tiziiimoyano11@gmail.com"/>
    <n v="3585625931"/>
    <s v="WEB"/>
    <s v="SIGNOS"/>
    <s v="Almacenamiento en rio cuarto"/>
    <x v="2"/>
    <s v="×"/>
    <x v="5"/>
    <s v="19-8 Contactado. En Rio Cuarto"/>
  </r>
  <r>
    <x v="1"/>
    <x v="44"/>
    <s v="MANGONE SA"/>
    <x v="2"/>
    <s v="compras3@domingomangone.com.ar"/>
    <n v="1144494720"/>
    <s v="WEB"/>
    <s v="SIGNOS"/>
    <s v="Sinis sa, fabrica, Barton srl fabrica y leiten sa "/>
    <x v="1"/>
    <s v="×"/>
    <x v="5"/>
    <s v="12-8 Contactado"/>
  </r>
  <r>
    <x v="0"/>
    <x v="44"/>
    <s v="Sinis S.A"/>
    <x v="1"/>
    <s v="LEONARDO.RAMOS@SINIS.COM.AR"/>
    <n v="1121542280"/>
    <s v="WEB"/>
    <s v="SIGNOS"/>
    <s v="Sinis sa, fabrica, Barton srl fabrica y leiten sa "/>
    <x v="2"/>
    <s v="×"/>
    <x v="5"/>
    <s v="12-8 Contactado. Cargas peligrosas"/>
  </r>
  <r>
    <x v="0"/>
    <x v="31"/>
    <s v="Franco Yanini Perez Bacca"/>
    <x v="1"/>
    <s v="francoyaniny@gmail.com"/>
    <m/>
    <s v="WEB"/>
    <s v="MAIL"/>
    <s v="contenedores"/>
    <x v="2"/>
    <s v="×"/>
    <x v="5"/>
    <s v="9-8 Contactado. No viable "/>
  </r>
  <r>
    <x v="0"/>
    <x v="31"/>
    <s v="Abinco S.A."/>
    <x v="1"/>
    <s v="brian@abinco.com.ar"/>
    <n v="1161061030"/>
    <s v="WEB"/>
    <s v="SIGNOS"/>
    <s v="20 toneladas de caño negro de 6 metros de largo por 5 pulgadas de diámetro"/>
    <x v="0"/>
    <s v="×"/>
    <x v="5"/>
    <s v="9-8 Contactado_x000a_13-8 No viable, no contamos con el espacio para guardar esos caños. Dedidido con Cesar"/>
  </r>
  <r>
    <x v="0"/>
    <x v="45"/>
    <s v="vita srl"/>
    <x v="4"/>
    <s v="sc.barbaro@gmail.com"/>
    <n v="3755570008"/>
    <s v="WEB"/>
    <s v="SIGNOS"/>
    <s v="bebidas importadas. Son energizantes en lata."/>
    <x v="0"/>
    <s v="×"/>
    <x v="5"/>
    <s v="7-8 Contactado_x000a_9-8 Requieren SENASA porque se considera alimento"/>
  </r>
  <r>
    <x v="0"/>
    <x v="32"/>
    <s v="Funcke Maritime"/>
    <x v="0"/>
    <s v="dgarmendia@funcke.com.ar"/>
    <m/>
    <s v="WEB"/>
    <s v="MAIL"/>
    <s v="Flete para mercadería de contenedores,"/>
    <x v="0"/>
    <s v="×"/>
    <x v="5"/>
    <s v="6-8 Contactado.Reunion pacatada 7-8_x000a_7-8 El servicio es para flete de reparto de la carga de contenedores, serían fletes exclusivos para la operación pero no somos competitivos"/>
  </r>
  <r>
    <x v="0"/>
    <x v="46"/>
    <s v="Nutrer Foods"/>
    <x v="0"/>
    <s v="nutrerventas@gmail.com"/>
    <n v="3416938979"/>
    <s v="WEB"/>
    <s v="SIGNOS"/>
    <s v="Crossdock de productos alimenticios desde Rosario"/>
    <x v="0"/>
    <s v="×"/>
    <x v="5"/>
    <s v="5-8 Contactado. _x000a_6-8 Son entregas mayoristas que salen desde Rosario como XD, ademas que requieren SENASA"/>
  </r>
  <r>
    <x v="0"/>
    <x v="13"/>
    <s v="Laura"/>
    <x v="1"/>
    <s v="laura@a-teamwork.com"/>
    <n v="3541753825"/>
    <s v="WEB"/>
    <s v="SIGNOS"/>
    <m/>
    <x v="2"/>
    <s v="×"/>
    <x v="5"/>
    <s v="31-7 Contactado. Lead informal"/>
  </r>
  <r>
    <x v="0"/>
    <x v="33"/>
    <s v="Manuel Cornalis"/>
    <x v="7"/>
    <s v="_x0009_manuelcornalis@hotmail.com"/>
    <n v="3564419890"/>
    <s v="WEB"/>
    <s v="SIGNOS"/>
    <m/>
    <x v="2"/>
    <s v="×"/>
    <x v="5"/>
    <s v="31-7 Contactado.Queria flete"/>
  </r>
  <r>
    <x v="0"/>
    <x v="33"/>
    <s v="CAFE ITALIANO SRL"/>
    <x v="1"/>
    <s v="contacto@cafeitaliano.com.ar"/>
    <n v="1130642610"/>
    <s v="WEB"/>
    <s v="SIGNOS"/>
    <s v="Almacenamiento de alimentos"/>
    <x v="2"/>
    <s v="×"/>
    <x v="5"/>
    <s v="31-7 Contactado. Necesita habilitacion"/>
  </r>
  <r>
    <x v="0"/>
    <x v="24"/>
    <s v="GREENWAY AMBIENTE SUSTENTABLE"/>
    <x v="1"/>
    <s v="aguilar@greenwayglobal.ar"/>
    <n v="1164093643"/>
    <s v="WEB"/>
    <s v="SIGNOS"/>
    <s v="servicio integral de logística"/>
    <x v="2"/>
    <s v="×"/>
    <x v="5"/>
    <s v="24-7 Contactado. _x000a_26-7 No viable. Requiere habilitacion de ANMAT"/>
  </r>
  <r>
    <x v="0"/>
    <x v="25"/>
    <s v="URWA SRL"/>
    <x v="0"/>
    <s v="info@urwa.com.ar"/>
    <n v="2227405323"/>
    <s v="WEB"/>
    <s v="SIGNOS"/>
    <s v="sucursales "/>
    <x v="2"/>
    <s v="×"/>
    <x v="5"/>
    <s v="23-7 Contactado. No era lo que estaba buscando"/>
  </r>
  <r>
    <x v="1"/>
    <x v="36"/>
    <s v="Franco Padilla"/>
    <x v="2"/>
    <s v="Francopadilla@gmail.com"/>
    <n v="1166852388"/>
    <s v="WEB"/>
    <s v="SIGNOS"/>
    <s v="Compran tarima madera ladrillos comunes"/>
    <x v="1"/>
    <s v="×"/>
    <x v="5"/>
    <s v="22-7 Contactado_x000a_29- Vende Pallets"/>
  </r>
  <r>
    <x v="0"/>
    <x v="47"/>
    <s v="Satelital Comercio"/>
    <x v="7"/>
    <s v="kevin.jamui@bravium.io"/>
    <n v="1155767694"/>
    <s v="WEB"/>
    <s v="SIGNOS"/>
    <s v="envío de 7 heladeras"/>
    <x v="2"/>
    <s v="×"/>
    <x v="5"/>
    <s v="18-7 Contactado. No viable"/>
  </r>
  <r>
    <x v="0"/>
    <x v="26"/>
    <s v="Baterias Montecarlo"/>
    <x v="7"/>
    <s v="ventas@bateriasgrh.com.ar"/>
    <n v="1176326577"/>
    <s v="WEB"/>
    <s v="SIGNOS"/>
    <s v="Buenos días, tenemos un cliente que necesita realizar un envío desde Buenos Aires - Rio Gallegos y viceversa."/>
    <x v="2"/>
    <s v="×"/>
    <x v="5"/>
    <s v="18-7 Contactado. No viable"/>
  </r>
  <r>
    <x v="1"/>
    <x v="16"/>
    <s v="Balkun"/>
    <x v="2"/>
    <s v="seguridadehigiene.df@balkun.com.ar"/>
    <n v="1123258142"/>
    <s v="WEB"/>
    <s v="SIGNOS"/>
    <s v="compran pallets en buen estado y rotos "/>
    <x v="1"/>
    <s v="×"/>
    <x v="5"/>
    <s v="16-7 Contactado_x000a_29-7 Vende pallets"/>
  </r>
  <r>
    <x v="1"/>
    <x v="2"/>
    <s v="LANXESS ARGENTINA"/>
    <x v="2"/>
    <s v="silvina.arenas@lanxess.com"/>
    <n v="1570327759"/>
    <s v="WEB"/>
    <s v="SIGNOS"/>
    <s v="tarimas de plastico"/>
    <x v="1"/>
    <s v="×"/>
    <x v="5"/>
    <s v="15-7 Contactado. No viable"/>
  </r>
  <r>
    <x v="1"/>
    <x v="2"/>
    <s v="Sandvik Argentina"/>
    <x v="2"/>
    <s v="cristina.marino@sandvik.com"/>
    <n v="1137054437"/>
    <s v="WEB"/>
    <s v="SIGNOS"/>
    <s v="5 pallets"/>
    <x v="1"/>
    <s v="×"/>
    <x v="5"/>
    <s v="15-7 Contactado. No viable "/>
  </r>
  <r>
    <x v="0"/>
    <x v="27"/>
    <s v="Juan cruz Eggstein"/>
    <x v="4"/>
    <s v="eggsteinjuan.ic@gmail.com"/>
    <s v="54 9 3404 59 1656"/>
    <s v="WEB"/>
    <s v="SIGNOS"/>
    <s v="Son importadores de pañales. Estiman un volumen entre 4 y 6 contenedores por mes. Requieren habilitacion de ANMAT"/>
    <x v="0"/>
    <s v="×"/>
    <x v="5"/>
    <s v="12-7 Contactado_x000a_Requieren habilitacion ANMAT"/>
  </r>
  <r>
    <x v="0"/>
    <x v="27"/>
    <s v="Sodimac"/>
    <x v="7"/>
    <s v="dvaquel@sodimac.com.ar"/>
    <m/>
    <s v="WEB"/>
    <s v="MAIL"/>
    <s v="Licitacion de transporte."/>
    <x v="0"/>
    <s v="×"/>
    <x v="5"/>
    <s v="12/7 Decidimos con Cesar no participar de la licitación para flete"/>
  </r>
  <r>
    <x v="0"/>
    <x v="38"/>
    <s v="Solutions"/>
    <x v="7"/>
    <s v="dlsgrandescuentas@gmail.com"/>
    <n v="1157580838"/>
    <s v="WEB"/>
    <s v="SIGNOS"/>
    <s v="Envio a mar del plata de 3 pallets"/>
    <x v="2"/>
    <s v="×"/>
    <x v="5"/>
    <s v="11-7 Contactado.  No viable"/>
  </r>
  <r>
    <x v="0"/>
    <x v="29"/>
    <s v="lunico srl"/>
    <x v="4"/>
    <s v="mmansilla@lunico.com.ar"/>
    <n v="1135721682"/>
    <s v="INTERNET"/>
    <s v="SIGNOS"/>
    <s v="Armado de cajas navideñas"/>
    <x v="0"/>
    <s v="×"/>
    <x v="5"/>
    <s v="4-7 Cotizado_x000a_10-7 Dejo de contestar_x000a_24-6 Falta revisar presupuesto con gerencia_x000a_29-7 le avisamos que no tenemos espacio en el depo para el retrabajo que necesitan. Decidido con Cesar"/>
  </r>
  <r>
    <x v="0"/>
    <x v="29"/>
    <s v="XCMG GROUP LATAM"/>
    <x v="7"/>
    <s v="bruno.fernandez@xcmg-america.com"/>
    <n v="1140850831"/>
    <s v="INTERNET"/>
    <s v="SIGNOS"/>
    <s v="Envio flete"/>
    <x v="2"/>
    <s v="×"/>
    <x v="5"/>
    <s v="4-7 Queria translado, no viable."/>
  </r>
  <r>
    <x v="0"/>
    <x v="42"/>
    <s v="MIRGOR"/>
    <x v="7"/>
    <s v="franco.doti@mirgor.com.ar"/>
    <s v="+54 9 11 3584-5400"/>
    <s v="WEB"/>
    <s v="MAIL"/>
    <s v="Licitacion camionetas exclusivas"/>
    <x v="0"/>
    <s v="×"/>
    <x v="5"/>
    <s v="2/9 decidimos no participar de la licitacion de fletes"/>
  </r>
  <r>
    <x v="0"/>
    <x v="32"/>
    <s v="Viviana Nadef"/>
    <x v="4"/>
    <s v="viviananadef@gmail.com"/>
    <n v="1149153774"/>
    <s v="WEB"/>
    <s v="SIGNOS"/>
    <s v="Empresa Alemana, start up para mediados 2025"/>
    <x v="0"/>
    <s v="✲"/>
    <x v="6"/>
    <s v="7-8 Contactado_x000a_12-8 programamos reunión virtual_x000a_26-8 le paso un presupuesto por whatsapp. Estan evaluando propuestas para 2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E437F-8AA6-40A1-8B24-A90B7943B712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21" firstHeaderRow="1" firstDataRow="4" firstDataCol="1" rowPageCount="2" colPageCount="1"/>
  <pivotFields count="15">
    <pivotField axis="axisPage" showAll="0">
      <items count="3">
        <item x="0"/>
        <item x="1"/>
        <item t="default"/>
      </items>
    </pivotField>
    <pivotField axis="axisCol" numFmtId="174" showAll="0">
      <items count="49">
        <item x="42"/>
        <item x="41"/>
        <item x="29"/>
        <item x="28"/>
        <item x="40"/>
        <item x="39"/>
        <item x="38"/>
        <item x="27"/>
        <item x="37"/>
        <item x="2"/>
        <item x="16"/>
        <item x="26"/>
        <item x="47"/>
        <item x="15"/>
        <item x="36"/>
        <item x="25"/>
        <item x="24"/>
        <item x="35"/>
        <item x="14"/>
        <item x="34"/>
        <item x="33"/>
        <item x="13"/>
        <item x="12"/>
        <item x="46"/>
        <item x="32"/>
        <item x="45"/>
        <item x="11"/>
        <item x="31"/>
        <item x="44"/>
        <item x="10"/>
        <item x="9"/>
        <item x="8"/>
        <item x="23"/>
        <item x="1"/>
        <item x="22"/>
        <item x="30"/>
        <item x="21"/>
        <item x="0"/>
        <item x="7"/>
        <item x="20"/>
        <item x="19"/>
        <item x="6"/>
        <item x="43"/>
        <item x="5"/>
        <item x="4"/>
        <item x="18"/>
        <item x="3"/>
        <item x="17"/>
        <item t="default"/>
      </items>
    </pivotField>
    <pivotField showAll="0"/>
    <pivotField axis="axisRow" dataField="1" showAll="0">
      <items count="10">
        <item h="1" x="1"/>
        <item h="1" x="0"/>
        <item h="1" x="7"/>
        <item h="1" x="4"/>
        <item x="8"/>
        <item x="2"/>
        <item h="1" x="3"/>
        <item n="Pallets Personalizados" x="5"/>
        <item x="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3"/>
    <field x="11"/>
  </rowFields>
  <rowItems count="14"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>
      <x v="8"/>
    </i>
    <i r="1">
      <x v="2"/>
    </i>
    <i r="1">
      <x v="4"/>
    </i>
    <i t="grand">
      <x/>
    </i>
  </rowItems>
  <colFields count="3">
    <field x="14"/>
    <field x="13"/>
    <field x="1"/>
  </colFields>
  <colItems count="3">
    <i>
      <x v="7"/>
    </i>
    <i>
      <x v="8"/>
    </i>
    <i t="grand">
      <x/>
    </i>
  </colItems>
  <pageFields count="2">
    <pageField fld="0" item="1" hier="-1"/>
    <pageField fld="9" item="2" hier="-1"/>
  </pageFields>
  <dataFields count="1">
    <dataField name="Cuenta de Servici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F96C9-9493-4535-8856-031042843F6C}" name="TablaDiná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29" firstHeaderRow="1" firstDataRow="4" firstDataCol="1" rowPageCount="2" colPageCount="1"/>
  <pivotFields count="15">
    <pivotField axis="axisPage" showAll="0">
      <items count="3">
        <item x="0"/>
        <item x="1"/>
        <item t="default"/>
      </items>
    </pivotField>
    <pivotField axis="axisCol" numFmtId="174" showAll="0">
      <items count="49">
        <item x="42"/>
        <item x="41"/>
        <item x="29"/>
        <item x="28"/>
        <item x="40"/>
        <item x="39"/>
        <item x="38"/>
        <item x="27"/>
        <item x="37"/>
        <item x="2"/>
        <item x="16"/>
        <item x="26"/>
        <item x="47"/>
        <item x="15"/>
        <item x="36"/>
        <item x="25"/>
        <item x="24"/>
        <item x="35"/>
        <item x="14"/>
        <item x="34"/>
        <item x="33"/>
        <item x="13"/>
        <item x="12"/>
        <item x="46"/>
        <item x="32"/>
        <item x="45"/>
        <item x="11"/>
        <item x="31"/>
        <item x="44"/>
        <item x="10"/>
        <item x="9"/>
        <item x="8"/>
        <item x="23"/>
        <item x="1"/>
        <item x="22"/>
        <item x="30"/>
        <item x="21"/>
        <item x="0"/>
        <item x="7"/>
        <item x="20"/>
        <item x="19"/>
        <item x="6"/>
        <item x="43"/>
        <item x="5"/>
        <item x="4"/>
        <item x="18"/>
        <item x="3"/>
        <item x="17"/>
        <item t="default"/>
      </items>
    </pivotField>
    <pivotField showAll="0"/>
    <pivotField axis="axisRow" dataField="1" showAll="0">
      <items count="10">
        <item x="1"/>
        <item x="0"/>
        <item x="7"/>
        <item x="4"/>
        <item x="8"/>
        <item x="2"/>
        <item x="3"/>
        <item x="5"/>
        <item x="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3"/>
    <field x="11"/>
  </rowFields>
  <rowItems count="22">
    <i>
      <x/>
    </i>
    <i r="1">
      <x/>
    </i>
    <i r="1">
      <x v="2"/>
    </i>
    <i r="1">
      <x v="4"/>
    </i>
    <i r="1">
      <x v="5"/>
    </i>
    <i>
      <x v="1"/>
    </i>
    <i r="1">
      <x/>
    </i>
    <i r="1">
      <x v="2"/>
    </i>
    <i r="1">
      <x v="4"/>
    </i>
    <i r="1">
      <x v="5"/>
    </i>
    <i>
      <x v="2"/>
    </i>
    <i r="1">
      <x v="5"/>
    </i>
    <i>
      <x v="3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4"/>
    </i>
    <i t="grand">
      <x/>
    </i>
  </rowItems>
  <colFields count="3">
    <field x="14"/>
    <field x="13"/>
    <field x="1"/>
  </colFields>
  <colItems count="3">
    <i>
      <x v="7"/>
    </i>
    <i>
      <x v="8"/>
    </i>
    <i t="grand">
      <x/>
    </i>
  </colItems>
  <pageFields count="2">
    <pageField fld="0" item="0" hier="-1"/>
    <pageField fld="9" item="0" hier="-1"/>
  </pageFields>
  <dataFields count="1">
    <dataField name="Cuenta de Servici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lilian.graham@stercellspa.com" TargetMode="External"/><Relationship Id="rId117" Type="http://schemas.openxmlformats.org/officeDocument/2006/relationships/hyperlink" Target="mailto:pricing2@logisticadieb.com.ar" TargetMode="External"/><Relationship Id="rId21" Type="http://schemas.openxmlformats.org/officeDocument/2006/relationships/hyperlink" Target="mailto:mflorenciaescudero@gmail.com" TargetMode="External"/><Relationship Id="rId42" Type="http://schemas.openxmlformats.org/officeDocument/2006/relationships/hyperlink" Target="mailto:p.bonetto@gapinsumos.com.ar" TargetMode="External"/><Relationship Id="rId47" Type="http://schemas.openxmlformats.org/officeDocument/2006/relationships/hyperlink" Target="mailto:arquigg@hotmail.com" TargetMode="External"/><Relationship Id="rId63" Type="http://schemas.openxmlformats.org/officeDocument/2006/relationships/hyperlink" Target="mailto:florenciavb@productosleqsa.com.ar" TargetMode="External"/><Relationship Id="rId68" Type="http://schemas.openxmlformats.org/officeDocument/2006/relationships/hyperlink" Target="mailto:compras@distrimar.com.ar" TargetMode="External"/><Relationship Id="rId84" Type="http://schemas.openxmlformats.org/officeDocument/2006/relationships/hyperlink" Target="mailto:elemiagus@hotmail.com" TargetMode="External"/><Relationship Id="rId89" Type="http://schemas.openxmlformats.org/officeDocument/2006/relationships/hyperlink" Target="mailto:gabrielomarbaez@hotmail.com" TargetMode="External"/><Relationship Id="rId112" Type="http://schemas.openxmlformats.org/officeDocument/2006/relationships/hyperlink" Target="mailto:ecommerce.om23@gmail.com" TargetMode="External"/><Relationship Id="rId16" Type="http://schemas.openxmlformats.org/officeDocument/2006/relationships/hyperlink" Target="mailto:nordicosport8@gmail.com" TargetMode="External"/><Relationship Id="rId107" Type="http://schemas.openxmlformats.org/officeDocument/2006/relationships/hyperlink" Target="mailto:mely.stefy.zalazar@gmail.com" TargetMode="External"/><Relationship Id="rId11" Type="http://schemas.openxmlformats.org/officeDocument/2006/relationships/hyperlink" Target="mailto:walter@modernia.com.ar" TargetMode="External"/><Relationship Id="rId32" Type="http://schemas.openxmlformats.org/officeDocument/2006/relationships/hyperlink" Target="mailto:adm2@outgear.com.ar" TargetMode="External"/><Relationship Id="rId37" Type="http://schemas.openxmlformats.org/officeDocument/2006/relationships/hyperlink" Target="mailto:Francopadilla@gmail.com" TargetMode="External"/><Relationship Id="rId53" Type="http://schemas.openxmlformats.org/officeDocument/2006/relationships/hyperlink" Target="mailto:luznegradecoracion@gmail.com" TargetMode="External"/><Relationship Id="rId58" Type="http://schemas.openxmlformats.org/officeDocument/2006/relationships/hyperlink" Target="mailto:laura@a-teamwork.com" TargetMode="External"/><Relationship Id="rId74" Type="http://schemas.openxmlformats.org/officeDocument/2006/relationships/hyperlink" Target="mailto:roberto@cotilloncasaalberto.com.ar" TargetMode="External"/><Relationship Id="rId79" Type="http://schemas.openxmlformats.org/officeDocument/2006/relationships/hyperlink" Target="mailto:eracca@acacoop.com.ar" TargetMode="External"/><Relationship Id="rId102" Type="http://schemas.openxmlformats.org/officeDocument/2006/relationships/hyperlink" Target="mailto:gonzalo.lavanchy@siriusco.com.ar" TargetMode="External"/><Relationship Id="rId5" Type="http://schemas.openxmlformats.org/officeDocument/2006/relationships/hyperlink" Target="mailto:bruno.fernandez@xcmg-america.com" TargetMode="External"/><Relationship Id="rId90" Type="http://schemas.openxmlformats.org/officeDocument/2006/relationships/hyperlink" Target="mailto:traficointerior@transportebessone.com.ar" TargetMode="External"/><Relationship Id="rId95" Type="http://schemas.openxmlformats.org/officeDocument/2006/relationships/hyperlink" Target="mailto:compras@gergolet.com.ar" TargetMode="External"/><Relationship Id="rId22" Type="http://schemas.openxmlformats.org/officeDocument/2006/relationships/hyperlink" Target="mailto:silvina.arenas@lanxess.com" TargetMode="External"/><Relationship Id="rId27" Type="http://schemas.openxmlformats.org/officeDocument/2006/relationships/hyperlink" Target="mailto:cristina.marino@sandvik.com" TargetMode="External"/><Relationship Id="rId43" Type="http://schemas.openxmlformats.org/officeDocument/2006/relationships/hyperlink" Target="mailto:dalbarracin@libertadsa.com.ar" TargetMode="External"/><Relationship Id="rId48" Type="http://schemas.openxmlformats.org/officeDocument/2006/relationships/hyperlink" Target="mailto:aguilar@greenwayglobal.ar" TargetMode="External"/><Relationship Id="rId64" Type="http://schemas.openxmlformats.org/officeDocument/2006/relationships/hyperlink" Target="mailto:compras@grupovonderk.com.ar" TargetMode="External"/><Relationship Id="rId69" Type="http://schemas.openxmlformats.org/officeDocument/2006/relationships/hyperlink" Target="mailto:brian@abinco.com.ar" TargetMode="External"/><Relationship Id="rId113" Type="http://schemas.openxmlformats.org/officeDocument/2006/relationships/hyperlink" Target="mailto:ealmaraz@expoyer.com.ar" TargetMode="External"/><Relationship Id="rId118" Type="http://schemas.openxmlformats.org/officeDocument/2006/relationships/printerSettings" Target="../printerSettings/printerSettings3.bin"/><Relationship Id="rId80" Type="http://schemas.openxmlformats.org/officeDocument/2006/relationships/hyperlink" Target="mailto:majocaballero@hotmail.com" TargetMode="External"/><Relationship Id="rId85" Type="http://schemas.openxmlformats.org/officeDocument/2006/relationships/hyperlink" Target="mailto:Leonardo.gimeno@food-brain.com" TargetMode="External"/><Relationship Id="rId12" Type="http://schemas.openxmlformats.org/officeDocument/2006/relationships/hyperlink" Target="mailto:gustavo.retegui@gmail.com" TargetMode="External"/><Relationship Id="rId17" Type="http://schemas.openxmlformats.org/officeDocument/2006/relationships/hyperlink" Target="mailto:eggsteinjuan.ic@gmail.com" TargetMode="External"/><Relationship Id="rId33" Type="http://schemas.openxmlformats.org/officeDocument/2006/relationships/hyperlink" Target="mailto:pablo.boschini23@gmail.com" TargetMode="External"/><Relationship Id="rId38" Type="http://schemas.openxmlformats.org/officeDocument/2006/relationships/hyperlink" Target="mailto:ortizjulieta169@gmail.com" TargetMode="External"/><Relationship Id="rId59" Type="http://schemas.openxmlformats.org/officeDocument/2006/relationships/hyperlink" Target="mailto:operadorbalanco1@gmail.com" TargetMode="External"/><Relationship Id="rId103" Type="http://schemas.openxmlformats.org/officeDocument/2006/relationships/hyperlink" Target="mailto:gonzalo.lavanchy@siriusco.com.ar" TargetMode="External"/><Relationship Id="rId108" Type="http://schemas.openxmlformats.org/officeDocument/2006/relationships/hyperlink" Target="mailto:dianabg1951@hotmail.com" TargetMode="External"/><Relationship Id="rId54" Type="http://schemas.openxmlformats.org/officeDocument/2006/relationships/hyperlink" Target="mailto:mvillamor@omnigroup.ar" TargetMode="External"/><Relationship Id="rId70" Type="http://schemas.openxmlformats.org/officeDocument/2006/relationships/hyperlink" Target="mailto:micaelagalvez10@gmail.com" TargetMode="External"/><Relationship Id="rId75" Type="http://schemas.openxmlformats.org/officeDocument/2006/relationships/hyperlink" Target="mailto:towerwhite92@gmail.com" TargetMode="External"/><Relationship Id="rId91" Type="http://schemas.openxmlformats.org/officeDocument/2006/relationships/hyperlink" Target="mailto:vieiram@estrada.com.ar" TargetMode="External"/><Relationship Id="rId96" Type="http://schemas.openxmlformats.org/officeDocument/2006/relationships/hyperlink" Target="mailto:alejandro.pertino@incaa.gov.ar" TargetMode="External"/><Relationship Id="rId1" Type="http://schemas.openxmlformats.org/officeDocument/2006/relationships/hyperlink" Target="mailto:helexng@gmail.com" TargetMode="External"/><Relationship Id="rId6" Type="http://schemas.openxmlformats.org/officeDocument/2006/relationships/hyperlink" Target="mailto:compras.acquatech@gmail.com" TargetMode="External"/><Relationship Id="rId23" Type="http://schemas.openxmlformats.org/officeDocument/2006/relationships/hyperlink" Target="mailto:milagros@oli-sa.com" TargetMode="External"/><Relationship Id="rId28" Type="http://schemas.openxmlformats.org/officeDocument/2006/relationships/hyperlink" Target="mailto:seguridadehigiene.df@balkun.com.ar" TargetMode="External"/><Relationship Id="rId49" Type="http://schemas.openxmlformats.org/officeDocument/2006/relationships/hyperlink" Target="mailto:micaela.botta@bue.edu.ar" TargetMode="External"/><Relationship Id="rId114" Type="http://schemas.openxmlformats.org/officeDocument/2006/relationships/hyperlink" Target="mailto:franco.doti@mirgor.com.ar" TargetMode="External"/><Relationship Id="rId119" Type="http://schemas.microsoft.com/office/2019/04/relationships/namedSheetView" Target="../namedSheetViews/namedSheetView1.xml"/><Relationship Id="rId10" Type="http://schemas.openxmlformats.org/officeDocument/2006/relationships/hyperlink" Target="mailto:cinthia.martinez@comunitelsa.com.ar" TargetMode="External"/><Relationship Id="rId31" Type="http://schemas.openxmlformats.org/officeDocument/2006/relationships/hyperlink" Target="mailto:ventas@bateriasgrh.com.ar" TargetMode="External"/><Relationship Id="rId44" Type="http://schemas.openxmlformats.org/officeDocument/2006/relationships/hyperlink" Target="mailto:ez@bitacoraconsultores.com" TargetMode="External"/><Relationship Id="rId52" Type="http://schemas.openxmlformats.org/officeDocument/2006/relationships/hyperlink" Target="mailto:administracion@bivort.com.ar" TargetMode="External"/><Relationship Id="rId60" Type="http://schemas.openxmlformats.org/officeDocument/2006/relationships/hyperlink" Target="mailto:nutrerventas@gmail.com" TargetMode="External"/><Relationship Id="rId65" Type="http://schemas.openxmlformats.org/officeDocument/2006/relationships/hyperlink" Target="mailto:viviananadef@gmail.com" TargetMode="External"/><Relationship Id="rId73" Type="http://schemas.openxmlformats.org/officeDocument/2006/relationships/hyperlink" Target="mailto:francoyaniny@gmail.com" TargetMode="External"/><Relationship Id="rId78" Type="http://schemas.openxmlformats.org/officeDocument/2006/relationships/hyperlink" Target="mailto:mhardock@arcor.com" TargetMode="External"/><Relationship Id="rId81" Type="http://schemas.openxmlformats.org/officeDocument/2006/relationships/hyperlink" Target="mailto:gtconsultres@gmail.com" TargetMode="External"/><Relationship Id="rId86" Type="http://schemas.openxmlformats.org/officeDocument/2006/relationships/hyperlink" Target="mailto:sergio@walplo.com.ar" TargetMode="External"/><Relationship Id="rId94" Type="http://schemas.openxmlformats.org/officeDocument/2006/relationships/hyperlink" Target="mailto:facu.olazabal@hotmail.com" TargetMode="External"/><Relationship Id="rId99" Type="http://schemas.openxmlformats.org/officeDocument/2006/relationships/hyperlink" Target="mailto:facundo.suarez@gfaco.com" TargetMode="External"/><Relationship Id="rId101" Type="http://schemas.openxmlformats.org/officeDocument/2006/relationships/hyperlink" Target="mailto:pchiavassa@gmail.com" TargetMode="External"/><Relationship Id="rId4" Type="http://schemas.openxmlformats.org/officeDocument/2006/relationships/hyperlink" Target="mailto:mmansilla@lunico.com.ar" TargetMode="External"/><Relationship Id="rId9" Type="http://schemas.openxmlformats.org/officeDocument/2006/relationships/hyperlink" Target="mailto:contrerasmanuelig@gmail.com" TargetMode="External"/><Relationship Id="rId13" Type="http://schemas.openxmlformats.org/officeDocument/2006/relationships/hyperlink" Target="mailto:dlsgrandescuentas@gmail.com" TargetMode="External"/><Relationship Id="rId18" Type="http://schemas.openxmlformats.org/officeDocument/2006/relationships/hyperlink" Target="mailto:dvaquel@sodimac.com.ar" TargetMode="External"/><Relationship Id="rId39" Type="http://schemas.openxmlformats.org/officeDocument/2006/relationships/hyperlink" Target="mailto:ortizjulieta169@gmail.com" TargetMode="External"/><Relationship Id="rId109" Type="http://schemas.openxmlformats.org/officeDocument/2006/relationships/hyperlink" Target="mailto:dellafrancery@gmail.com" TargetMode="External"/><Relationship Id="rId34" Type="http://schemas.openxmlformats.org/officeDocument/2006/relationships/hyperlink" Target="mailto:kevin.jamui@bravium.io" TargetMode="External"/><Relationship Id="rId50" Type="http://schemas.openxmlformats.org/officeDocument/2006/relationships/hyperlink" Target="mailto:cpin@marroncelli.com" TargetMode="External"/><Relationship Id="rId55" Type="http://schemas.openxmlformats.org/officeDocument/2006/relationships/hyperlink" Target="mailto:mvillamor@omnigroup.ar" TargetMode="External"/><Relationship Id="rId76" Type="http://schemas.openxmlformats.org/officeDocument/2006/relationships/hyperlink" Target="mailto:Lgimenez@Klabin.com.ar" TargetMode="External"/><Relationship Id="rId97" Type="http://schemas.openxmlformats.org/officeDocument/2006/relationships/hyperlink" Target="mailto:solidorealizaciones@gmail.com" TargetMode="External"/><Relationship Id="rId104" Type="http://schemas.openxmlformats.org/officeDocument/2006/relationships/hyperlink" Target="mailto:Julian.Kemmerer@iff.com" TargetMode="External"/><Relationship Id="rId7" Type="http://schemas.openxmlformats.org/officeDocument/2006/relationships/hyperlink" Target="mailto:balita450@yahoo.com.ar" TargetMode="External"/><Relationship Id="rId71" Type="http://schemas.openxmlformats.org/officeDocument/2006/relationships/hyperlink" Target="mailto:LEONARDO.RAMOS@SINIS.COM.AR" TargetMode="External"/><Relationship Id="rId92" Type="http://schemas.openxmlformats.org/officeDocument/2006/relationships/hyperlink" Target="mailto:admibsas@gmail.com" TargetMode="External"/><Relationship Id="rId2" Type="http://schemas.openxmlformats.org/officeDocument/2006/relationships/hyperlink" Target="mailto:ecommercevcom@gmail.com" TargetMode="External"/><Relationship Id="rId29" Type="http://schemas.openxmlformats.org/officeDocument/2006/relationships/hyperlink" Target="mailto:msuarez@anp-inversiones.com" TargetMode="External"/><Relationship Id="rId24" Type="http://schemas.openxmlformats.org/officeDocument/2006/relationships/hyperlink" Target="mailto:gabriel.biset@robinsonlogistics.com.ar" TargetMode="External"/><Relationship Id="rId40" Type="http://schemas.openxmlformats.org/officeDocument/2006/relationships/hyperlink" Target="mailto:jfunes@epsared.com.ar" TargetMode="External"/><Relationship Id="rId45" Type="http://schemas.openxmlformats.org/officeDocument/2006/relationships/hyperlink" Target="mailto:angel_mindiola@colpal.com" TargetMode="External"/><Relationship Id="rId66" Type="http://schemas.openxmlformats.org/officeDocument/2006/relationships/hyperlink" Target="mailto:sc.barbaro@gmail.com" TargetMode="External"/><Relationship Id="rId87" Type="http://schemas.openxmlformats.org/officeDocument/2006/relationships/hyperlink" Target="mailto:jmendoza@visuar.com.ar" TargetMode="External"/><Relationship Id="rId110" Type="http://schemas.openxmlformats.org/officeDocument/2006/relationships/hyperlink" Target="mailto:barenbaumjesica@gmail.com" TargetMode="External"/><Relationship Id="rId115" Type="http://schemas.openxmlformats.org/officeDocument/2006/relationships/hyperlink" Target="mailto:franco.doti@mirgor.com.ar" TargetMode="External"/><Relationship Id="rId61" Type="http://schemas.openxmlformats.org/officeDocument/2006/relationships/hyperlink" Target="mailto:mgutierrez@bzagroup.com" TargetMode="External"/><Relationship Id="rId82" Type="http://schemas.openxmlformats.org/officeDocument/2006/relationships/hyperlink" Target="mailto:tiziiimoyano11@gmail.com" TargetMode="External"/><Relationship Id="rId19" Type="http://schemas.openxmlformats.org/officeDocument/2006/relationships/hyperlink" Target="mailto:martins.sosa@hotmail.com" TargetMode="External"/><Relationship Id="rId14" Type="http://schemas.openxmlformats.org/officeDocument/2006/relationships/hyperlink" Target="mailto:gonzalo@yogabaires.com.ar" TargetMode="External"/><Relationship Id="rId30" Type="http://schemas.openxmlformats.org/officeDocument/2006/relationships/hyperlink" Target="mailto:stmoritzclothes@gmail.com" TargetMode="External"/><Relationship Id="rId35" Type="http://schemas.openxmlformats.org/officeDocument/2006/relationships/hyperlink" Target="mailto:germantrigalpremium@gmail.com" TargetMode="External"/><Relationship Id="rId56" Type="http://schemas.openxmlformats.org/officeDocument/2006/relationships/hyperlink" Target="mailto:contacto@cafeitaliano.com.ar" TargetMode="External"/><Relationship Id="rId77" Type="http://schemas.openxmlformats.org/officeDocument/2006/relationships/hyperlink" Target="mailto:lgodoy@dyb.com.ar" TargetMode="External"/><Relationship Id="rId100" Type="http://schemas.openxmlformats.org/officeDocument/2006/relationships/hyperlink" Target="mailto:lgodoy@dyb.com.ar" TargetMode="External"/><Relationship Id="rId105" Type="http://schemas.openxmlformats.org/officeDocument/2006/relationships/hyperlink" Target="mailto:lmensi_55@hotmail.com" TargetMode="External"/><Relationship Id="rId8" Type="http://schemas.openxmlformats.org/officeDocument/2006/relationships/hyperlink" Target="mailto:piedrasrefractariask@gmail.com" TargetMode="External"/><Relationship Id="rId51" Type="http://schemas.openxmlformats.org/officeDocument/2006/relationships/hyperlink" Target="mailto:sofia@pragaaliementos.com" TargetMode="External"/><Relationship Id="rId72" Type="http://schemas.openxmlformats.org/officeDocument/2006/relationships/hyperlink" Target="mailto:compras3@domingomangone.com.ar" TargetMode="External"/><Relationship Id="rId93" Type="http://schemas.openxmlformats.org/officeDocument/2006/relationships/hyperlink" Target="mailto:analista.compras@rospaw.com" TargetMode="External"/><Relationship Id="rId98" Type="http://schemas.openxmlformats.org/officeDocument/2006/relationships/hyperlink" Target="mailto:admin@imdistribuciones.com" TargetMode="External"/><Relationship Id="rId3" Type="http://schemas.openxmlformats.org/officeDocument/2006/relationships/hyperlink" Target="mailto:ventas@guinza.com.ar" TargetMode="External"/><Relationship Id="rId25" Type="http://schemas.openxmlformats.org/officeDocument/2006/relationships/hyperlink" Target="mailto:Info@casadylan.com.ar" TargetMode="External"/><Relationship Id="rId46" Type="http://schemas.openxmlformats.org/officeDocument/2006/relationships/hyperlink" Target="mailto:angel_mindiola@colpal.com" TargetMode="External"/><Relationship Id="rId67" Type="http://schemas.openxmlformats.org/officeDocument/2006/relationships/hyperlink" Target="mailto:sabrinav@liesa.com.ar" TargetMode="External"/><Relationship Id="rId116" Type="http://schemas.openxmlformats.org/officeDocument/2006/relationships/hyperlink" Target="mailto:sghisio@nexum.com.ar" TargetMode="External"/><Relationship Id="rId20" Type="http://schemas.openxmlformats.org/officeDocument/2006/relationships/hyperlink" Target="mailto:hernandalfino@gmail.com" TargetMode="External"/><Relationship Id="rId41" Type="http://schemas.openxmlformats.org/officeDocument/2006/relationships/hyperlink" Target="mailto:dvaquel@sodimac.com.ar" TargetMode="External"/><Relationship Id="rId62" Type="http://schemas.openxmlformats.org/officeDocument/2006/relationships/hyperlink" Target="mailto:dgarmendia@funcke.com.ar" TargetMode="External"/><Relationship Id="rId83" Type="http://schemas.openxmlformats.org/officeDocument/2006/relationships/hyperlink" Target="mailto:gabriel@lincesa.com.ar" TargetMode="External"/><Relationship Id="rId88" Type="http://schemas.openxmlformats.org/officeDocument/2006/relationships/hyperlink" Target="mailto:damian@galpondebodegas.com.ar" TargetMode="External"/><Relationship Id="rId111" Type="http://schemas.openxmlformats.org/officeDocument/2006/relationships/hyperlink" Target="mailto:ventas@ac360.com.ar" TargetMode="External"/><Relationship Id="rId15" Type="http://schemas.openxmlformats.org/officeDocument/2006/relationships/hyperlink" Target="mailto:spereyra@nutrefeed.com.ar" TargetMode="External"/><Relationship Id="rId36" Type="http://schemas.openxmlformats.org/officeDocument/2006/relationships/hyperlink" Target="mailto:micaelagalvez10@gmail.com" TargetMode="External"/><Relationship Id="rId57" Type="http://schemas.openxmlformats.org/officeDocument/2006/relationships/hyperlink" Target="mailto:consultas@arkons.com.ar" TargetMode="External"/><Relationship Id="rId106" Type="http://schemas.openxmlformats.org/officeDocument/2006/relationships/hyperlink" Target="mailto:beatriz@shulman.com.a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uan.hernandez@sencine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4238-7ED9-40A5-8369-813804541EB1}">
  <sheetPr codeName="Hoja1">
    <pageSetUpPr fitToPage="1"/>
  </sheetPr>
  <dimension ref="A1:J47"/>
  <sheetViews>
    <sheetView showGridLines="0" topLeftCell="A5" zoomScale="85" zoomScaleNormal="85" zoomScalePageLayoutView="57" workbookViewId="0">
      <selection activeCell="B13" sqref="B13"/>
    </sheetView>
  </sheetViews>
  <sheetFormatPr baseColWidth="10" defaultColWidth="9.1796875" defaultRowHeight="14.5" x14ac:dyDescent="0.35"/>
  <cols>
    <col min="1" max="1" width="9.453125" style="3" customWidth="1"/>
    <col min="2" max="2" width="25.81640625" style="3" customWidth="1"/>
    <col min="3" max="3" width="28.1796875" style="3" customWidth="1"/>
    <col min="4" max="4" width="12.81640625" style="10" bestFit="1" customWidth="1"/>
    <col min="5" max="5" width="17.453125" style="10" bestFit="1" customWidth="1"/>
    <col min="6" max="6" width="15.453125" style="3" bestFit="1" customWidth="1"/>
    <col min="7" max="7" width="64.453125" style="11" customWidth="1"/>
    <col min="8" max="8" width="11.453125" style="9" bestFit="1" customWidth="1"/>
    <col min="9" max="9" width="9" style="3" bestFit="1" customWidth="1"/>
    <col min="10" max="10" width="13.453125" style="3" bestFit="1" customWidth="1"/>
    <col min="11" max="16384" width="9.1796875" style="3"/>
  </cols>
  <sheetData>
    <row r="1" spans="1:10" x14ac:dyDescent="0.35">
      <c r="A1" s="234" t="s">
        <v>0</v>
      </c>
      <c r="B1" s="235"/>
      <c r="C1" s="32" t="s">
        <v>1</v>
      </c>
      <c r="D1" s="23" t="s">
        <v>2</v>
      </c>
      <c r="E1" s="34" t="s">
        <v>3</v>
      </c>
      <c r="F1" s="24"/>
      <c r="G1" s="24"/>
      <c r="H1" s="28"/>
      <c r="J1" s="9"/>
    </row>
    <row r="2" spans="1:10" x14ac:dyDescent="0.35">
      <c r="A2" s="236" t="s">
        <v>4</v>
      </c>
      <c r="B2" s="237"/>
      <c r="C2" s="33" t="s">
        <v>5</v>
      </c>
      <c r="D2" s="25" t="s">
        <v>6</v>
      </c>
      <c r="E2" s="35" t="s">
        <v>7</v>
      </c>
      <c r="F2" s="22"/>
      <c r="G2" s="20"/>
      <c r="H2" s="28"/>
      <c r="J2" s="9"/>
    </row>
    <row r="3" spans="1:10" x14ac:dyDescent="0.35">
      <c r="A3" s="238">
        <v>44110</v>
      </c>
      <c r="B3" s="239"/>
      <c r="C3" s="33" t="s">
        <v>8</v>
      </c>
      <c r="D3" s="25" t="s">
        <v>9</v>
      </c>
      <c r="E3" s="35" t="s">
        <v>10</v>
      </c>
      <c r="F3" s="20"/>
      <c r="G3" s="20"/>
      <c r="H3" s="28"/>
      <c r="J3" s="9"/>
    </row>
    <row r="4" spans="1:10" x14ac:dyDescent="0.35">
      <c r="A4" s="224" t="s">
        <v>11</v>
      </c>
      <c r="B4" s="225"/>
      <c r="C4" s="33" t="s">
        <v>12</v>
      </c>
      <c r="D4" s="25" t="s">
        <v>13</v>
      </c>
      <c r="E4" s="35" t="s">
        <v>10</v>
      </c>
      <c r="F4" s="20"/>
      <c r="G4" s="20"/>
      <c r="H4" s="29"/>
      <c r="J4" s="9"/>
    </row>
    <row r="5" spans="1:10" x14ac:dyDescent="0.35">
      <c r="A5" s="240" t="s">
        <v>14</v>
      </c>
      <c r="B5" s="241"/>
      <c r="C5" s="33"/>
      <c r="D5" s="25"/>
      <c r="E5" s="35"/>
      <c r="F5" s="20"/>
      <c r="G5" s="20"/>
      <c r="H5" s="29"/>
      <c r="J5" s="9"/>
    </row>
    <row r="6" spans="1:10" x14ac:dyDescent="0.35">
      <c r="A6" s="224" t="s">
        <v>15</v>
      </c>
      <c r="B6" s="225"/>
      <c r="C6" s="33"/>
      <c r="D6" s="25"/>
      <c r="E6" s="35"/>
      <c r="F6" s="20"/>
      <c r="G6" s="20"/>
      <c r="H6" s="29"/>
      <c r="J6" s="9"/>
    </row>
    <row r="7" spans="1:10" x14ac:dyDescent="0.35">
      <c r="A7" s="226">
        <v>0.47916666666666669</v>
      </c>
      <c r="B7" s="227"/>
      <c r="C7" s="33"/>
      <c r="D7" s="25"/>
      <c r="E7" s="35"/>
      <c r="F7" s="20"/>
      <c r="G7" s="20"/>
      <c r="H7" s="28"/>
      <c r="J7" s="9"/>
    </row>
    <row r="8" spans="1:10" x14ac:dyDescent="0.35">
      <c r="A8" s="72"/>
      <c r="B8" s="38"/>
      <c r="C8" s="33"/>
      <c r="D8" s="25" t="s">
        <v>9</v>
      </c>
      <c r="E8" s="35"/>
      <c r="F8" s="20"/>
      <c r="G8" s="20"/>
      <c r="H8" s="28"/>
      <c r="J8" s="9"/>
    </row>
    <row r="9" spans="1:10" ht="30" customHeight="1" x14ac:dyDescent="0.35">
      <c r="A9" s="8" t="s">
        <v>16</v>
      </c>
      <c r="B9" s="228" t="s">
        <v>17</v>
      </c>
      <c r="C9" s="229"/>
      <c r="D9" s="229"/>
      <c r="E9" s="229"/>
      <c r="F9" s="229"/>
      <c r="G9" s="230"/>
      <c r="H9" s="3"/>
    </row>
    <row r="10" spans="1:10" ht="30" customHeight="1" x14ac:dyDescent="0.35">
      <c r="A10" s="13" t="s">
        <v>18</v>
      </c>
      <c r="B10" s="231" t="s">
        <v>19</v>
      </c>
      <c r="C10" s="232"/>
      <c r="D10" s="232"/>
      <c r="E10" s="232"/>
      <c r="F10" s="232"/>
      <c r="G10" s="233"/>
      <c r="H10" s="3"/>
    </row>
    <row r="11" spans="1:10" ht="50" x14ac:dyDescent="0.35">
      <c r="A11" s="16" t="s">
        <v>20</v>
      </c>
      <c r="B11" s="17" t="s">
        <v>21</v>
      </c>
      <c r="C11" s="17" t="s">
        <v>22</v>
      </c>
      <c r="D11" s="18" t="s">
        <v>23</v>
      </c>
      <c r="E11" s="18" t="s">
        <v>24</v>
      </c>
      <c r="F11" s="16" t="s">
        <v>25</v>
      </c>
      <c r="G11" s="19" t="s">
        <v>26</v>
      </c>
      <c r="H11" s="3"/>
      <c r="I11" s="15"/>
    </row>
    <row r="12" spans="1:10" ht="24.5" x14ac:dyDescent="0.35">
      <c r="A12" s="31" t="s">
        <v>27</v>
      </c>
      <c r="B12" s="6" t="s">
        <v>28</v>
      </c>
      <c r="C12" s="6" t="s">
        <v>29</v>
      </c>
      <c r="D12" s="2" t="s">
        <v>6</v>
      </c>
      <c r="E12" s="7">
        <v>44111</v>
      </c>
      <c r="F12" s="37" t="s">
        <v>30</v>
      </c>
      <c r="G12" s="1"/>
      <c r="H12" s="3"/>
    </row>
    <row r="13" spans="1:10" ht="24.5" x14ac:dyDescent="0.35">
      <c r="A13" s="31" t="s">
        <v>31</v>
      </c>
      <c r="B13" s="6" t="s">
        <v>32</v>
      </c>
      <c r="C13" s="6" t="s">
        <v>33</v>
      </c>
      <c r="D13" s="2" t="s">
        <v>9</v>
      </c>
      <c r="E13" s="7">
        <v>44118</v>
      </c>
      <c r="F13" s="37" t="s">
        <v>30</v>
      </c>
      <c r="G13" s="1"/>
      <c r="H13" s="3"/>
    </row>
    <row r="14" spans="1:10" ht="24.5" x14ac:dyDescent="0.35">
      <c r="A14" s="31" t="s">
        <v>34</v>
      </c>
      <c r="B14" s="6" t="s">
        <v>32</v>
      </c>
      <c r="C14" s="6" t="s">
        <v>35</v>
      </c>
      <c r="D14" s="2" t="s">
        <v>9</v>
      </c>
      <c r="E14" s="7"/>
      <c r="F14" s="37" t="s">
        <v>30</v>
      </c>
      <c r="G14" s="1"/>
      <c r="H14" s="3"/>
    </row>
    <row r="15" spans="1:10" ht="24.5" x14ac:dyDescent="0.35">
      <c r="A15" s="31" t="s">
        <v>36</v>
      </c>
      <c r="B15" s="6" t="s">
        <v>32</v>
      </c>
      <c r="C15" s="6" t="s">
        <v>37</v>
      </c>
      <c r="D15" s="2" t="s">
        <v>9</v>
      </c>
      <c r="E15" s="7"/>
      <c r="F15" s="37" t="s">
        <v>30</v>
      </c>
      <c r="G15" s="36"/>
      <c r="H15" s="3"/>
    </row>
    <row r="16" spans="1:10" ht="24.5" x14ac:dyDescent="0.35">
      <c r="A16" s="31" t="s">
        <v>38</v>
      </c>
      <c r="B16" s="6" t="s">
        <v>32</v>
      </c>
      <c r="C16" s="6" t="s">
        <v>39</v>
      </c>
      <c r="D16" s="2" t="s">
        <v>9</v>
      </c>
      <c r="E16" s="7"/>
      <c r="F16" s="37" t="s">
        <v>30</v>
      </c>
      <c r="G16" s="36"/>
      <c r="H16" s="3"/>
    </row>
    <row r="17" spans="1:8" ht="24.5" x14ac:dyDescent="0.35">
      <c r="A17" s="31" t="s">
        <v>40</v>
      </c>
      <c r="B17" s="6" t="s">
        <v>32</v>
      </c>
      <c r="C17" s="6" t="s">
        <v>41</v>
      </c>
      <c r="D17" s="2" t="s">
        <v>9</v>
      </c>
      <c r="E17" s="7"/>
      <c r="F17" s="37" t="s">
        <v>30</v>
      </c>
      <c r="G17" s="36"/>
      <c r="H17" s="3"/>
    </row>
    <row r="18" spans="1:8" ht="24.5" x14ac:dyDescent="0.35">
      <c r="A18" s="31" t="s">
        <v>42</v>
      </c>
      <c r="B18" s="6" t="s">
        <v>43</v>
      </c>
      <c r="C18" s="6" t="s">
        <v>44</v>
      </c>
      <c r="D18" s="2"/>
      <c r="E18" s="7"/>
      <c r="F18" s="37" t="s">
        <v>30</v>
      </c>
      <c r="G18" s="1" t="s">
        <v>45</v>
      </c>
      <c r="H18" s="3"/>
    </row>
    <row r="19" spans="1:8" ht="24.5" x14ac:dyDescent="0.35">
      <c r="A19" s="31"/>
      <c r="B19" s="6"/>
      <c r="C19" s="6"/>
      <c r="D19" s="2"/>
      <c r="E19" s="7"/>
      <c r="F19" s="37"/>
      <c r="G19" s="1"/>
      <c r="H19" s="3"/>
    </row>
    <row r="20" spans="1:8" ht="24.5" x14ac:dyDescent="0.35">
      <c r="A20" s="31"/>
      <c r="B20" s="6"/>
      <c r="C20" s="6"/>
      <c r="D20" s="2"/>
      <c r="E20" s="7"/>
      <c r="F20" s="37"/>
      <c r="G20" s="1"/>
      <c r="H20" s="3"/>
    </row>
    <row r="21" spans="1:8" ht="24.5" x14ac:dyDescent="0.35">
      <c r="A21" s="31"/>
      <c r="B21" s="6"/>
      <c r="C21" s="6"/>
      <c r="D21" s="2"/>
      <c r="E21" s="7"/>
      <c r="F21" s="37"/>
      <c r="G21" s="1"/>
      <c r="H21" s="3"/>
    </row>
    <row r="22" spans="1:8" ht="24.5" x14ac:dyDescent="0.35">
      <c r="A22" s="31"/>
      <c r="B22" s="6"/>
      <c r="C22" s="6"/>
      <c r="D22" s="2"/>
      <c r="E22" s="7"/>
      <c r="F22" s="37"/>
      <c r="G22" s="1"/>
      <c r="H22" s="3"/>
    </row>
    <row r="23" spans="1:8" ht="24.5" x14ac:dyDescent="0.35">
      <c r="A23" s="31"/>
      <c r="B23" s="6"/>
      <c r="C23" s="6"/>
      <c r="D23" s="2"/>
      <c r="E23" s="7"/>
      <c r="F23" s="37"/>
      <c r="G23" s="1"/>
      <c r="H23" s="3"/>
    </row>
    <row r="24" spans="1:8" ht="24.5" x14ac:dyDescent="0.35">
      <c r="A24" s="31"/>
      <c r="B24" s="6"/>
      <c r="C24" s="6"/>
      <c r="D24" s="2"/>
      <c r="E24" s="7"/>
      <c r="F24" s="37"/>
      <c r="G24" s="1"/>
      <c r="H24" s="3"/>
    </row>
    <row r="25" spans="1:8" ht="24.5" x14ac:dyDescent="0.35">
      <c r="A25" s="31"/>
      <c r="B25" s="6"/>
      <c r="C25" s="6"/>
      <c r="D25" s="2"/>
      <c r="E25" s="7"/>
      <c r="F25" s="37"/>
      <c r="G25" s="1"/>
      <c r="H25" s="3"/>
    </row>
    <row r="26" spans="1:8" ht="24.5" x14ac:dyDescent="0.35">
      <c r="A26" s="31"/>
      <c r="B26" s="6"/>
      <c r="C26" s="6"/>
      <c r="D26" s="2"/>
      <c r="E26" s="7"/>
      <c r="F26" s="37"/>
      <c r="G26" s="1"/>
      <c r="H26" s="3"/>
    </row>
    <row r="27" spans="1:8" ht="24.5" x14ac:dyDescent="0.35">
      <c r="A27" s="31"/>
      <c r="B27" s="6"/>
      <c r="C27" s="6"/>
      <c r="D27" s="2"/>
      <c r="E27" s="7"/>
      <c r="F27" s="37"/>
      <c r="G27" s="1"/>
      <c r="H27" s="3"/>
    </row>
    <row r="28" spans="1:8" ht="24.5" x14ac:dyDescent="0.35">
      <c r="A28" s="31"/>
      <c r="B28" s="6"/>
      <c r="C28" s="6"/>
      <c r="D28" s="2"/>
      <c r="E28" s="7"/>
      <c r="F28" s="37"/>
      <c r="G28" s="1"/>
      <c r="H28" s="3"/>
    </row>
    <row r="29" spans="1:8" ht="24.5" x14ac:dyDescent="0.35">
      <c r="A29" s="31"/>
      <c r="B29" s="6"/>
      <c r="C29" s="6"/>
      <c r="D29" s="2"/>
      <c r="E29" s="7"/>
      <c r="F29" s="37"/>
      <c r="G29" s="1"/>
      <c r="H29" s="3"/>
    </row>
    <row r="30" spans="1:8" ht="24.5" x14ac:dyDescent="0.35">
      <c r="A30" s="31"/>
      <c r="B30" s="6"/>
      <c r="C30" s="6"/>
      <c r="D30" s="2"/>
      <c r="E30" s="7"/>
      <c r="F30" s="37"/>
      <c r="G30" s="1"/>
      <c r="H30" s="3"/>
    </row>
    <row r="31" spans="1:8" ht="24.5" x14ac:dyDescent="0.35">
      <c r="A31" s="31"/>
      <c r="B31" s="6"/>
      <c r="C31" s="6"/>
      <c r="D31" s="2"/>
      <c r="E31" s="7"/>
      <c r="F31" s="37"/>
      <c r="G31" s="1"/>
      <c r="H31" s="3"/>
    </row>
    <row r="32" spans="1:8" ht="24.5" x14ac:dyDescent="0.35">
      <c r="A32" s="31"/>
      <c r="B32" s="6"/>
      <c r="C32" s="6"/>
      <c r="D32" s="2"/>
      <c r="E32" s="7"/>
      <c r="F32" s="37"/>
      <c r="G32" s="1"/>
      <c r="H32" s="3"/>
    </row>
    <row r="33" spans="1:8" ht="24.5" x14ac:dyDescent="0.35">
      <c r="A33" s="31"/>
      <c r="B33" s="6"/>
      <c r="C33" s="6"/>
      <c r="D33" s="2"/>
      <c r="E33" s="7"/>
      <c r="F33" s="37"/>
      <c r="G33" s="1"/>
      <c r="H33" s="3"/>
    </row>
    <row r="34" spans="1:8" ht="24.5" x14ac:dyDescent="0.35">
      <c r="A34" s="31"/>
      <c r="B34" s="6"/>
      <c r="C34" s="6"/>
      <c r="D34" s="2"/>
      <c r="E34" s="7"/>
      <c r="F34" s="37"/>
      <c r="G34" s="1"/>
      <c r="H34" s="3"/>
    </row>
    <row r="35" spans="1:8" ht="24.5" x14ac:dyDescent="0.35">
      <c r="A35" s="31"/>
      <c r="B35" s="6"/>
      <c r="C35" s="6"/>
      <c r="D35" s="2"/>
      <c r="E35" s="7"/>
      <c r="F35" s="37"/>
      <c r="G35" s="1"/>
      <c r="H35" s="3"/>
    </row>
    <row r="36" spans="1:8" ht="24.5" x14ac:dyDescent="0.35">
      <c r="A36" s="31"/>
      <c r="B36" s="6"/>
      <c r="C36" s="6"/>
      <c r="D36" s="2"/>
      <c r="E36" s="7"/>
      <c r="F36" s="37"/>
      <c r="G36" s="1"/>
      <c r="H36" s="3"/>
    </row>
    <row r="37" spans="1:8" ht="24.5" x14ac:dyDescent="0.35">
      <c r="A37" s="31"/>
      <c r="B37" s="6"/>
      <c r="C37" s="6"/>
      <c r="D37" s="2"/>
      <c r="E37" s="7"/>
      <c r="F37" s="37"/>
      <c r="G37" s="1"/>
      <c r="H37" s="3"/>
    </row>
    <row r="38" spans="1:8" ht="24.5" x14ac:dyDescent="0.35">
      <c r="A38" s="31"/>
      <c r="B38" s="6"/>
      <c r="C38" s="6"/>
      <c r="D38" s="2"/>
      <c r="E38" s="7"/>
      <c r="F38" s="37"/>
      <c r="G38" s="1"/>
      <c r="H38" s="3"/>
    </row>
    <row r="39" spans="1:8" ht="24.5" x14ac:dyDescent="0.35">
      <c r="A39" s="31"/>
      <c r="B39" s="6"/>
      <c r="C39" s="6"/>
      <c r="D39" s="2"/>
      <c r="E39" s="7"/>
      <c r="F39" s="37"/>
      <c r="G39" s="1"/>
      <c r="H39" s="3"/>
    </row>
    <row r="40" spans="1:8" ht="24.5" x14ac:dyDescent="0.35">
      <c r="A40" s="31"/>
      <c r="B40" s="6"/>
      <c r="C40" s="6"/>
      <c r="D40" s="2"/>
      <c r="E40" s="7"/>
      <c r="F40" s="37"/>
      <c r="G40" s="1"/>
      <c r="H40" s="3"/>
    </row>
    <row r="41" spans="1:8" ht="24.5" x14ac:dyDescent="0.35">
      <c r="A41" s="31"/>
      <c r="B41" s="6"/>
      <c r="C41" s="6"/>
      <c r="D41" s="2"/>
      <c r="E41" s="7"/>
      <c r="F41" s="37"/>
      <c r="G41" s="1"/>
      <c r="H41" s="3"/>
    </row>
    <row r="42" spans="1:8" ht="24.5" x14ac:dyDescent="0.35">
      <c r="A42" s="31"/>
      <c r="B42" s="6"/>
      <c r="C42" s="6"/>
      <c r="D42" s="2"/>
      <c r="E42" s="7"/>
      <c r="F42" s="37"/>
      <c r="G42" s="1"/>
      <c r="H42" s="3"/>
    </row>
    <row r="43" spans="1:8" ht="24.5" x14ac:dyDescent="0.35">
      <c r="A43" s="31"/>
      <c r="B43" s="6"/>
      <c r="C43" s="6"/>
      <c r="D43" s="2"/>
      <c r="E43" s="7"/>
      <c r="F43" s="37"/>
      <c r="G43" s="1"/>
      <c r="H43" s="3"/>
    </row>
    <row r="44" spans="1:8" x14ac:dyDescent="0.35">
      <c r="D44" s="3"/>
      <c r="E44" s="3"/>
      <c r="F44" s="12"/>
      <c r="G44" s="3"/>
      <c r="H44" s="3"/>
    </row>
    <row r="45" spans="1:8" x14ac:dyDescent="0.35">
      <c r="F45" s="12"/>
    </row>
    <row r="46" spans="1:8" x14ac:dyDescent="0.35">
      <c r="F46" s="12"/>
    </row>
    <row r="47" spans="1:8" x14ac:dyDescent="0.35">
      <c r="F47" s="12"/>
    </row>
  </sheetData>
  <autoFilter ref="A11:G43" xr:uid="{00000000-0009-0000-0000-000000000000}">
    <sortState xmlns:xlrd2="http://schemas.microsoft.com/office/spreadsheetml/2017/richdata2" ref="A12:G43">
      <sortCondition ref="A14:A43"/>
    </sortState>
  </autoFilter>
  <mergeCells count="9">
    <mergeCell ref="A6:B6"/>
    <mergeCell ref="A7:B7"/>
    <mergeCell ref="B9:G9"/>
    <mergeCell ref="B10:G10"/>
    <mergeCell ref="A1:B1"/>
    <mergeCell ref="A2:B2"/>
    <mergeCell ref="A3:B3"/>
    <mergeCell ref="A4:B4"/>
    <mergeCell ref="A5:B5"/>
  </mergeCells>
  <conditionalFormatting sqref="A3">
    <cfRule type="expression" dxfId="441" priority="362">
      <formula>#REF!="⊕"</formula>
    </cfRule>
    <cfRule type="expression" dxfId="440" priority="363">
      <formula>#REF!="◔"</formula>
    </cfRule>
    <cfRule type="expression" dxfId="439" priority="364">
      <formula>#REF!="◑"</formula>
    </cfRule>
    <cfRule type="expression" dxfId="438" priority="365">
      <formula>#REF!="◕"</formula>
    </cfRule>
    <cfRule type="expression" dxfId="437" priority="366">
      <formula>#REF!="●"</formula>
    </cfRule>
  </conditionalFormatting>
  <conditionalFormatting sqref="A5">
    <cfRule type="expression" dxfId="436" priority="352">
      <formula>#REF!="⊕"</formula>
    </cfRule>
    <cfRule type="expression" dxfId="435" priority="353">
      <formula>#REF!="◔"</formula>
    </cfRule>
    <cfRule type="expression" dxfId="434" priority="354">
      <formula>#REF!="◑"</formula>
    </cfRule>
    <cfRule type="expression" dxfId="433" priority="355">
      <formula>#REF!="◕"</formula>
    </cfRule>
    <cfRule type="expression" dxfId="432" priority="356">
      <formula>#REF!="●"</formula>
    </cfRule>
  </conditionalFormatting>
  <conditionalFormatting sqref="A7:A8">
    <cfRule type="expression" dxfId="431" priority="347">
      <formula>#REF!="⊕"</formula>
    </cfRule>
    <cfRule type="expression" dxfId="430" priority="348">
      <formula>#REF!="◔"</formula>
    </cfRule>
    <cfRule type="expression" dxfId="429" priority="349">
      <formula>#REF!="◑"</formula>
    </cfRule>
    <cfRule type="expression" dxfId="428" priority="350">
      <formula>#REF!="◕"</formula>
    </cfRule>
    <cfRule type="expression" dxfId="427" priority="351">
      <formula>#REF!="●"</formula>
    </cfRule>
  </conditionalFormatting>
  <conditionalFormatting sqref="A28 E28:G28">
    <cfRule type="expression" dxfId="426" priority="135">
      <formula>$F28="⊕"</formula>
    </cfRule>
    <cfRule type="expression" dxfId="425" priority="136">
      <formula>$F28="◔"</formula>
    </cfRule>
    <cfRule type="expression" dxfId="424" priority="137">
      <formula>$F28="◑"</formula>
    </cfRule>
    <cfRule type="expression" dxfId="423" priority="138">
      <formula>$F28="◕"</formula>
    </cfRule>
    <cfRule type="expression" dxfId="422" priority="139">
      <formula>$F28="●"</formula>
    </cfRule>
    <cfRule type="expression" dxfId="421" priority="140">
      <formula>$F28="X"</formula>
    </cfRule>
  </conditionalFormatting>
  <conditionalFormatting sqref="A12:B13">
    <cfRule type="expression" dxfId="420" priority="117">
      <formula>$F12="⊕"</formula>
    </cfRule>
    <cfRule type="expression" dxfId="419" priority="118">
      <formula>$F12="◔"</formula>
    </cfRule>
    <cfRule type="expression" dxfId="418" priority="119">
      <formula>$F12="◑"</formula>
    </cfRule>
    <cfRule type="expression" dxfId="417" priority="120">
      <formula>$F12="◕"</formula>
    </cfRule>
    <cfRule type="expression" dxfId="416" priority="121">
      <formula>$F12="●"</formula>
    </cfRule>
    <cfRule type="expression" dxfId="415" priority="122">
      <formula>$F12="X"</formula>
    </cfRule>
  </conditionalFormatting>
  <conditionalFormatting sqref="A19:F21">
    <cfRule type="expression" dxfId="414" priority="39">
      <formula>$F19="⊕"</formula>
    </cfRule>
    <cfRule type="expression" dxfId="413" priority="40">
      <formula>$F19="◔"</formula>
    </cfRule>
    <cfRule type="expression" dxfId="412" priority="41">
      <formula>$F19="◑"</formula>
    </cfRule>
    <cfRule type="expression" dxfId="411" priority="42">
      <formula>$F19="◕"</formula>
    </cfRule>
    <cfRule type="expression" dxfId="410" priority="43">
      <formula>$F19="●"</formula>
    </cfRule>
    <cfRule type="expression" dxfId="409" priority="44">
      <formula>$F19="X"</formula>
    </cfRule>
  </conditionalFormatting>
  <conditionalFormatting sqref="A14:G43">
    <cfRule type="expression" dxfId="408" priority="27">
      <formula>$F14="⊕"</formula>
    </cfRule>
    <cfRule type="expression" dxfId="407" priority="28">
      <formula>$F14="◔"</formula>
    </cfRule>
    <cfRule type="expression" dxfId="406" priority="29">
      <formula>$F14="◑"</formula>
    </cfRule>
    <cfRule type="expression" dxfId="405" priority="30">
      <formula>$F14="◕"</formula>
    </cfRule>
    <cfRule type="expression" dxfId="404" priority="31">
      <formula>$F14="●"</formula>
    </cfRule>
    <cfRule type="expression" dxfId="403" priority="32">
      <formula>$F14="X"</formula>
    </cfRule>
  </conditionalFormatting>
  <conditionalFormatting sqref="B27:D28">
    <cfRule type="expression" dxfId="402" priority="87">
      <formula>$F27="⊕"</formula>
    </cfRule>
    <cfRule type="expression" dxfId="401" priority="88">
      <formula>$F27="◔"</formula>
    </cfRule>
    <cfRule type="expression" dxfId="400" priority="89">
      <formula>$F27="◑"</formula>
    </cfRule>
    <cfRule type="expression" dxfId="399" priority="90">
      <formula>$F27="◕"</formula>
    </cfRule>
    <cfRule type="expression" dxfId="398" priority="91">
      <formula>$F27="●"</formula>
    </cfRule>
    <cfRule type="expression" dxfId="397" priority="92">
      <formula>$F27="X"</formula>
    </cfRule>
  </conditionalFormatting>
  <conditionalFormatting sqref="C13:E13 G13">
    <cfRule type="expression" dxfId="396" priority="123">
      <formula>$F13="⊕"</formula>
    </cfRule>
    <cfRule type="expression" dxfId="395" priority="124">
      <formula>$F13="◔"</formula>
    </cfRule>
    <cfRule type="expression" dxfId="394" priority="125">
      <formula>$F13="◑"</formula>
    </cfRule>
    <cfRule type="expression" dxfId="393" priority="126">
      <formula>$F13="◕"</formula>
    </cfRule>
    <cfRule type="expression" dxfId="392" priority="127">
      <formula>$F13="●"</formula>
    </cfRule>
    <cfRule type="expression" dxfId="391" priority="128">
      <formula>$F13="X"</formula>
    </cfRule>
  </conditionalFormatting>
  <conditionalFormatting sqref="C2:G8">
    <cfRule type="expression" dxfId="390" priority="7">
      <formula>#REF!="⊕"</formula>
    </cfRule>
    <cfRule type="expression" dxfId="389" priority="8">
      <formula>#REF!="◔"</formula>
    </cfRule>
    <cfRule type="expression" dxfId="388" priority="9">
      <formula>#REF!="◑"</formula>
    </cfRule>
    <cfRule type="expression" dxfId="387" priority="10">
      <formula>#REF!="◕"</formula>
    </cfRule>
    <cfRule type="expression" dxfId="386" priority="11">
      <formula>#REF!="●"</formula>
    </cfRule>
  </conditionalFormatting>
  <conditionalFormatting sqref="C12:G12">
    <cfRule type="expression" dxfId="385" priority="315">
      <formula>$F12="⊕"</formula>
    </cfRule>
    <cfRule type="expression" dxfId="384" priority="316">
      <formula>$F12="◔"</formula>
    </cfRule>
    <cfRule type="expression" dxfId="383" priority="317">
      <formula>$F12="◑"</formula>
    </cfRule>
    <cfRule type="expression" dxfId="382" priority="318">
      <formula>$F12="◕"</formula>
    </cfRule>
    <cfRule type="expression" dxfId="381" priority="319">
      <formula>$F12="●"</formula>
    </cfRule>
    <cfRule type="expression" dxfId="380" priority="320">
      <formula>$F12="X"</formula>
    </cfRule>
  </conditionalFormatting>
  <conditionalFormatting sqref="F13:F18">
    <cfRule type="expression" dxfId="379" priority="1">
      <formula>$F13="⊕"</formula>
    </cfRule>
    <cfRule type="expression" dxfId="378" priority="2">
      <formula>$F13="◔"</formula>
    </cfRule>
    <cfRule type="expression" dxfId="377" priority="3">
      <formula>$F13="◑"</formula>
    </cfRule>
    <cfRule type="expression" dxfId="376" priority="4">
      <formula>$F13="◕"</formula>
    </cfRule>
    <cfRule type="expression" dxfId="375" priority="5">
      <formula>$F13="●"</formula>
    </cfRule>
    <cfRule type="expression" dxfId="374" priority="6">
      <formula>$F13="X"</formula>
    </cfRule>
  </conditionalFormatting>
  <conditionalFormatting sqref="G19:G20">
    <cfRule type="expression" dxfId="373" priority="45">
      <formula>$F19="⊕"</formula>
    </cfRule>
    <cfRule type="expression" dxfId="372" priority="46">
      <formula>$F19="◔"</formula>
    </cfRule>
    <cfRule type="expression" dxfId="371" priority="47">
      <formula>$F19="◑"</formula>
    </cfRule>
    <cfRule type="expression" dxfId="370" priority="48">
      <formula>$F19="◕"</formula>
    </cfRule>
    <cfRule type="expression" dxfId="369" priority="49">
      <formula>$F19="●"</formula>
    </cfRule>
    <cfRule type="expression" dxfId="368" priority="50">
      <formula>$F19="X"</formula>
    </cfRule>
  </conditionalFormatting>
  <pageMargins left="0.25" right="0.25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B94069-A327-4A92-891B-CCC9B9A74221}">
          <x14:formula1>
            <xm:f>datos!$A$5:$A$11</xm:f>
          </x14:formula1>
          <xm:sqref>F12:F43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40BF-4F38-47D5-B2CB-EE5B5F6A8F1E}">
  <sheetPr codeName="Hoja4">
    <pageSetUpPr fitToPage="1"/>
  </sheetPr>
  <dimension ref="A1:J14"/>
  <sheetViews>
    <sheetView showGridLines="0" zoomScale="85" zoomScaleNormal="85" workbookViewId="0">
      <selection activeCell="D14" sqref="D14"/>
    </sheetView>
  </sheetViews>
  <sheetFormatPr baseColWidth="10" defaultColWidth="9.1796875" defaultRowHeight="14.5" x14ac:dyDescent="0.35"/>
  <cols>
    <col min="1" max="1" width="15.453125" style="3" bestFit="1" customWidth="1"/>
    <col min="2" max="2" width="49.453125" style="3" bestFit="1" customWidth="1"/>
    <col min="3" max="3" width="34.81640625" style="3" customWidth="1"/>
    <col min="4" max="4" width="11" style="30" bestFit="1" customWidth="1"/>
    <col min="5" max="5" width="12.453125" style="10" bestFit="1" customWidth="1"/>
    <col min="6" max="6" width="12.1796875" style="3" bestFit="1" customWidth="1"/>
    <col min="7" max="7" width="18.1796875" style="11" bestFit="1" customWidth="1"/>
    <col min="8" max="8" width="4.453125" style="28" customWidth="1"/>
    <col min="9" max="9" width="8.453125" style="3" bestFit="1" customWidth="1"/>
    <col min="10" max="10" width="16.81640625" style="9" customWidth="1"/>
    <col min="11" max="11" width="12.453125" style="3" customWidth="1"/>
    <col min="12" max="16384" width="9.1796875" style="3"/>
  </cols>
  <sheetData>
    <row r="1" spans="1:10" x14ac:dyDescent="0.35">
      <c r="A1" s="242" t="s">
        <v>46</v>
      </c>
      <c r="B1" s="242"/>
      <c r="C1" s="24" t="s">
        <v>47</v>
      </c>
      <c r="D1" s="23" t="s">
        <v>2</v>
      </c>
      <c r="E1" s="24" t="s">
        <v>3</v>
      </c>
      <c r="F1" s="24"/>
      <c r="G1" s="21"/>
      <c r="I1" s="9"/>
    </row>
    <row r="2" spans="1:10" x14ac:dyDescent="0.35">
      <c r="A2" s="73" t="s">
        <v>48</v>
      </c>
      <c r="B2" s="74"/>
      <c r="C2" s="71" t="s">
        <v>49</v>
      </c>
      <c r="D2" s="26" t="s">
        <v>50</v>
      </c>
      <c r="E2" s="22" t="s">
        <v>10</v>
      </c>
      <c r="F2" s="20"/>
      <c r="G2" s="27"/>
      <c r="I2" s="9"/>
    </row>
    <row r="3" spans="1:10" x14ac:dyDescent="0.35">
      <c r="A3" s="73" t="s">
        <v>51</v>
      </c>
      <c r="B3" s="75"/>
      <c r="C3" s="35" t="s">
        <v>12</v>
      </c>
      <c r="D3" s="25" t="s">
        <v>13</v>
      </c>
      <c r="E3" s="20" t="s">
        <v>10</v>
      </c>
      <c r="F3" s="20"/>
      <c r="G3" s="27"/>
      <c r="I3" s="9"/>
    </row>
    <row r="4" spans="1:10" x14ac:dyDescent="0.35">
      <c r="A4" s="73" t="s">
        <v>52</v>
      </c>
      <c r="B4" s="76"/>
      <c r="C4" s="35"/>
      <c r="D4" s="25"/>
      <c r="E4" s="20"/>
      <c r="F4" s="20"/>
      <c r="G4" s="27"/>
      <c r="H4" s="29"/>
      <c r="I4" s="9"/>
    </row>
    <row r="5" spans="1:10" x14ac:dyDescent="0.35">
      <c r="A5" s="73" t="s">
        <v>53</v>
      </c>
      <c r="B5" s="76"/>
      <c r="C5" s="35"/>
      <c r="D5" s="25"/>
      <c r="E5" s="20"/>
      <c r="F5" s="20"/>
      <c r="G5" s="27"/>
      <c r="H5" s="29"/>
      <c r="I5" s="9"/>
    </row>
    <row r="6" spans="1:10" x14ac:dyDescent="0.35">
      <c r="A6" s="243" t="s">
        <v>54</v>
      </c>
      <c r="B6" s="245"/>
      <c r="C6" s="35"/>
      <c r="D6" s="25"/>
      <c r="E6" s="20"/>
      <c r="F6" s="20"/>
      <c r="G6" s="27"/>
      <c r="H6" s="29"/>
      <c r="I6" s="9"/>
    </row>
    <row r="7" spans="1:10" x14ac:dyDescent="0.35">
      <c r="A7" s="244"/>
      <c r="B7" s="246"/>
      <c r="C7" s="20"/>
      <c r="D7" s="25"/>
      <c r="E7" s="20"/>
      <c r="F7" s="20"/>
      <c r="G7" s="27"/>
      <c r="I7" s="9"/>
    </row>
    <row r="8" spans="1:10" ht="29" x14ac:dyDescent="0.35">
      <c r="A8" s="16" t="s">
        <v>20</v>
      </c>
      <c r="B8" s="17" t="s">
        <v>55</v>
      </c>
      <c r="C8" s="17" t="s">
        <v>22</v>
      </c>
      <c r="D8" s="18" t="s">
        <v>23</v>
      </c>
      <c r="E8" s="16" t="s">
        <v>25</v>
      </c>
      <c r="F8" s="18" t="s">
        <v>24</v>
      </c>
      <c r="G8" s="19" t="s">
        <v>26</v>
      </c>
      <c r="H8" s="3"/>
      <c r="J8" s="3"/>
    </row>
    <row r="9" spans="1:10" ht="44" x14ac:dyDescent="0.35">
      <c r="A9" s="14">
        <v>1</v>
      </c>
      <c r="B9" s="4" t="s">
        <v>56</v>
      </c>
      <c r="C9" s="6" t="s">
        <v>57</v>
      </c>
      <c r="D9" s="2" t="s">
        <v>50</v>
      </c>
      <c r="E9" s="5"/>
      <c r="F9" s="39"/>
      <c r="G9" s="1"/>
      <c r="H9" s="3"/>
      <c r="J9" s="3"/>
    </row>
    <row r="10" spans="1:10" ht="44" x14ac:dyDescent="0.35">
      <c r="A10" s="14">
        <v>2</v>
      </c>
      <c r="B10" s="4" t="s">
        <v>56</v>
      </c>
      <c r="C10" s="6"/>
      <c r="D10" s="2" t="s">
        <v>13</v>
      </c>
      <c r="E10" s="5"/>
      <c r="F10" s="39"/>
      <c r="G10" s="1"/>
      <c r="H10" s="3"/>
      <c r="J10" s="3"/>
    </row>
    <row r="11" spans="1:10" ht="44" x14ac:dyDescent="0.35">
      <c r="A11" s="14"/>
      <c r="B11" s="4"/>
      <c r="C11" s="6"/>
      <c r="D11" s="2"/>
      <c r="E11" s="5"/>
      <c r="F11" s="39"/>
      <c r="G11" s="1"/>
      <c r="H11" s="3"/>
      <c r="J11" s="3"/>
    </row>
    <row r="12" spans="1:10" ht="44" x14ac:dyDescent="0.35">
      <c r="A12" s="14"/>
      <c r="B12" s="4"/>
      <c r="C12" s="6"/>
      <c r="D12" s="2"/>
      <c r="E12" s="5"/>
      <c r="F12" s="39"/>
      <c r="G12" s="1"/>
      <c r="H12" s="3"/>
      <c r="J12" s="3"/>
    </row>
    <row r="13" spans="1:10" ht="44" x14ac:dyDescent="0.35">
      <c r="A13" s="14"/>
      <c r="B13" s="4"/>
      <c r="C13" s="6"/>
      <c r="D13" s="2"/>
      <c r="E13" s="5"/>
      <c r="F13" s="39"/>
      <c r="G13" s="1"/>
      <c r="H13" s="3"/>
      <c r="J13" s="3"/>
    </row>
    <row r="14" spans="1:10" ht="44" x14ac:dyDescent="0.35">
      <c r="A14" s="14"/>
      <c r="B14" s="4"/>
      <c r="C14" s="6"/>
      <c r="D14" s="2"/>
      <c r="E14" s="5"/>
      <c r="F14" s="39"/>
      <c r="G14" s="1"/>
      <c r="H14" s="3"/>
      <c r="J14" s="3"/>
    </row>
  </sheetData>
  <mergeCells count="3">
    <mergeCell ref="A1:B1"/>
    <mergeCell ref="A6:A7"/>
    <mergeCell ref="B6:B7"/>
  </mergeCells>
  <conditionalFormatting sqref="A3">
    <cfRule type="expression" dxfId="367" priority="161">
      <formula>#REF!="⊕"</formula>
    </cfRule>
    <cfRule type="expression" dxfId="366" priority="162">
      <formula>#REF!="◔"</formula>
    </cfRule>
  </conditionalFormatting>
  <conditionalFormatting sqref="A2:B6">
    <cfRule type="expression" dxfId="365" priority="6">
      <formula>#REF!="⊕"</formula>
    </cfRule>
    <cfRule type="expression" dxfId="364" priority="7">
      <formula>#REF!="◔"</formula>
    </cfRule>
    <cfRule type="expression" dxfId="363" priority="8">
      <formula>#REF!="◑"</formula>
    </cfRule>
    <cfRule type="expression" dxfId="362" priority="9">
      <formula>#REF!="◕"</formula>
    </cfRule>
    <cfRule type="expression" dxfId="361" priority="10">
      <formula>#REF!="●"</formula>
    </cfRule>
  </conditionalFormatting>
  <conditionalFormatting sqref="A9:G14">
    <cfRule type="expression" dxfId="360" priority="930">
      <formula>$E9="X"</formula>
    </cfRule>
    <cfRule type="expression" dxfId="359" priority="931">
      <formula>$E9="⊕"</formula>
    </cfRule>
    <cfRule type="expression" dxfId="358" priority="932">
      <formula>$E9="◔"</formula>
    </cfRule>
    <cfRule type="expression" dxfId="357" priority="933">
      <formula>$E9="◑"</formula>
    </cfRule>
    <cfRule type="expression" dxfId="356" priority="934">
      <formula>$E9="◕"</formula>
    </cfRule>
    <cfRule type="expression" dxfId="355" priority="935">
      <formula>$E9="●"</formula>
    </cfRule>
  </conditionalFormatting>
  <conditionalFormatting sqref="C5 E5">
    <cfRule type="expression" dxfId="354" priority="1">
      <formula>#REF!="⊕"</formula>
    </cfRule>
    <cfRule type="expression" dxfId="353" priority="2">
      <formula>#REF!="◔"</formula>
    </cfRule>
  </conditionalFormatting>
  <conditionalFormatting sqref="C6:C7 E6:F7">
    <cfRule type="expression" dxfId="352" priority="275">
      <formula>#REF!="⊕"</formula>
    </cfRule>
    <cfRule type="expression" dxfId="351" priority="276">
      <formula>#REF!="◔"</formula>
    </cfRule>
  </conditionalFormatting>
  <conditionalFormatting sqref="E5 C5:C7">
    <cfRule type="expression" dxfId="335" priority="3">
      <formula>#REF!="◑"</formula>
    </cfRule>
    <cfRule type="expression" dxfId="334" priority="4">
      <formula>#REF!="◕"</formula>
    </cfRule>
    <cfRule type="expression" dxfId="333" priority="5">
      <formula>#REF!="●"</formula>
    </cfRule>
  </conditionalFormatting>
  <conditionalFormatting sqref="E6:F7">
    <cfRule type="expression" dxfId="332" priority="277">
      <formula>#REF!="◑"</formula>
    </cfRule>
    <cfRule type="expression" dxfId="331" priority="278">
      <formula>#REF!="◕"</formula>
    </cfRule>
    <cfRule type="expression" dxfId="330" priority="279">
      <formula>#REF!="●"</formula>
    </cfRule>
  </conditionalFormatting>
  <conditionalFormatting sqref="F2:F5">
    <cfRule type="expression" dxfId="329" priority="228">
      <formula>#REF!="⊕"</formula>
    </cfRule>
    <cfRule type="expression" dxfId="328" priority="229">
      <formula>#REF!="◔"</formula>
    </cfRule>
    <cfRule type="expression" dxfId="327" priority="230">
      <formula>#REF!="◑"</formula>
    </cfRule>
    <cfRule type="expression" dxfId="326" priority="231">
      <formula>#REF!="◕"</formula>
    </cfRule>
    <cfRule type="expression" dxfId="325" priority="232">
      <formula>#REF!="●"</formula>
    </cfRule>
  </conditionalFormatting>
  <pageMargins left="0.25" right="0.25" top="0.75" bottom="0.75" header="0.3" footer="0.3"/>
  <pageSetup paperSize="9" scale="82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3" id="{50E3600C-0F06-4990-83DA-8569B6C833C3}">
            <xm:f>'1 tema con varias acciones'!#REF!="⊕"</xm:f>
            <x14:dxf>
              <fill>
                <patternFill>
                  <bgColor rgb="FFFFC000"/>
                </patternFill>
              </fill>
            </x14:dxf>
          </x14:cfRule>
          <x14:cfRule type="expression" priority="214" id="{1346920F-9AAC-4AA6-98DF-F5E0E248BD7F}">
            <xm:f>'1 tema con varias acciones'!#REF!="◔"</xm:f>
            <x14:dxf>
              <fill>
                <patternFill>
                  <bgColor rgb="FFFFFF00"/>
                </patternFill>
              </fill>
            </x14:dxf>
          </x14:cfRule>
          <x14:cfRule type="expression" priority="215" id="{D6BDE695-B844-4681-A3F6-BDD7B2B8BE2B}">
            <xm:f>'1 tema con varias acciones'!#REF!="◑"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16" id="{322B1C40-D896-4D29-8AC7-507FE9EFBC39}">
            <xm:f>'1 tema con varias acciones'!#REF!="◕"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17" id="{15FDB2AC-80D0-48F8-9F06-180778D2F36E}">
            <xm:f>'1 tema con varias acciones'!#REF!="●"</xm:f>
            <x14:dxf>
              <fill>
                <patternFill>
                  <bgColor rgb="FF92D05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expression" priority="218" id="{3B6E1160-EC66-43CC-A5F0-A971B3823976}">
            <xm:f>'1 tema con varias acciones'!#REF!="⊕"</xm:f>
            <x14:dxf>
              <fill>
                <patternFill>
                  <bgColor rgb="FFFFC000"/>
                </patternFill>
              </fill>
            </x14:dxf>
          </x14:cfRule>
          <x14:cfRule type="expression" priority="219" id="{C85A2E3D-7007-4349-B35F-D2C14833641A}">
            <xm:f>'1 tema con varias acciones'!#REF!="◔"</xm:f>
            <x14:dxf>
              <fill>
                <patternFill>
                  <bgColor rgb="FFFFFF00"/>
                </patternFill>
              </fill>
            </x14:dxf>
          </x14:cfRule>
          <x14:cfRule type="expression" priority="220" id="{2AB05055-4B31-4C2E-B6BE-ACAAFBA3B2CD}">
            <xm:f>'1 tema con varias acciones'!#REF!="◑"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21" id="{48B29877-313C-4F0A-98FF-8E67F8DE60CE}">
            <xm:f>'1 tema con varias acciones'!#REF!="◕"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22" id="{7C347C4B-EADF-4003-BED4-DAED76091A9C}">
            <xm:f>'1 tema con varias acciones'!#REF!="●"</xm:f>
            <x14:dxf>
              <fill>
                <patternFill>
                  <bgColor rgb="FF92D050"/>
                </patternFill>
              </fill>
            </x14:dxf>
          </x14:cfRule>
          <xm:sqref>C3:D4</xm:sqref>
        </x14:conditionalFormatting>
        <x14:conditionalFormatting xmlns:xm="http://schemas.microsoft.com/office/excel/2006/main">
          <x14:cfRule type="expression" priority="198" id="{475DC526-8354-4C3B-98B8-4141EECB95B4}">
            <xm:f>'1 tema con varias acciones'!#REF!="⊕"</xm:f>
            <x14:dxf>
              <fill>
                <patternFill>
                  <bgColor rgb="FFFFC000"/>
                </patternFill>
              </fill>
            </x14:dxf>
          </x14:cfRule>
          <x14:cfRule type="expression" priority="199" id="{3B7D8CF1-289C-4C3B-ADC1-9B0E04EC5634}">
            <xm:f>'1 tema con varias acciones'!#REF!="◔"</xm:f>
            <x14:dxf>
              <fill>
                <patternFill>
                  <bgColor rgb="FFFFFF00"/>
                </patternFill>
              </fill>
            </x14:dxf>
          </x14:cfRule>
          <x14:cfRule type="expression" priority="200" id="{FAC38D56-5303-474A-9131-A8433B54105F}">
            <xm:f>'1 tema con varias acciones'!#REF!="◑"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01" id="{1134E39B-A033-4FE6-8E0C-25EB839BDA02}">
            <xm:f>'1 tema con varias acciones'!#REF!="◕"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202" id="{1C2C80A9-9553-4C3B-9C0C-84076969A6E2}">
            <xm:f>'1 tema con varias acciones'!#REF!="●"</xm:f>
            <x14:dxf>
              <fill>
                <patternFill>
                  <bgColor rgb="FF92D050"/>
                </patternFill>
              </fill>
            </x14:dxf>
          </x14:cfRule>
          <xm:sqref>E2:E4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E5BC80-6378-4FDC-8363-99637978F93E}">
          <x14:formula1>
            <xm:f>datos!$A$5:$A$11</xm:f>
          </x14:formula1>
          <xm:sqref>E9:E14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2978-3719-43E0-84F4-879EDC5A0ADB}">
  <sheetPr>
    <pageSetUpPr fitToPage="1"/>
  </sheetPr>
  <dimension ref="A1:T121"/>
  <sheetViews>
    <sheetView showGridLines="0" tabSelected="1" zoomScale="90" zoomScaleNormal="90" workbookViewId="0">
      <pane ySplit="1" topLeftCell="A2" activePane="bottomLeft" state="frozen"/>
      <selection pane="bottomLeft" activeCell="D2" sqref="D2"/>
    </sheetView>
  </sheetViews>
  <sheetFormatPr baseColWidth="10" defaultColWidth="9.1796875" defaultRowHeight="13" outlineLevelCol="1" x14ac:dyDescent="0.35"/>
  <cols>
    <col min="1" max="1" width="12.453125" style="141" bestFit="1" customWidth="1"/>
    <col min="2" max="2" width="10.1796875" style="141" bestFit="1" customWidth="1"/>
    <col min="3" max="3" width="25.453125" style="129" bestFit="1" customWidth="1"/>
    <col min="4" max="4" width="20.81640625" style="129" bestFit="1" customWidth="1"/>
    <col min="5" max="5" width="30.453125" style="137" customWidth="1" outlineLevel="1"/>
    <col min="6" max="6" width="18.6328125" style="138" customWidth="1" outlineLevel="1"/>
    <col min="7" max="7" width="11" style="138" customWidth="1" outlineLevel="1"/>
    <col min="8" max="8" width="15" style="138" customWidth="1" outlineLevel="1"/>
    <col min="9" max="9" width="29.453125" style="129" customWidth="1" outlineLevel="1"/>
    <col min="10" max="10" width="11.453125" style="139" customWidth="1" outlineLevel="1"/>
    <col min="11" max="11" width="11.1796875" style="140" bestFit="1" customWidth="1"/>
    <col min="12" max="12" width="13.1796875" style="140" bestFit="1" customWidth="1"/>
    <col min="13" max="13" width="39.1796875" style="217" customWidth="1"/>
    <col min="14" max="14" width="8.453125" style="129" bestFit="1" customWidth="1"/>
    <col min="15" max="15" width="16.81640625" style="136" customWidth="1"/>
    <col min="16" max="16" width="12.453125" style="129" customWidth="1"/>
    <col min="17" max="16384" width="9.1796875" style="129"/>
  </cols>
  <sheetData>
    <row r="1" spans="1:20" ht="26" x14ac:dyDescent="0.35">
      <c r="A1" s="122" t="s">
        <v>58</v>
      </c>
      <c r="B1" s="122" t="s">
        <v>59</v>
      </c>
      <c r="C1" s="123" t="s">
        <v>60</v>
      </c>
      <c r="D1" s="221" t="s">
        <v>739</v>
      </c>
      <c r="E1" s="123" t="s">
        <v>61</v>
      </c>
      <c r="F1" s="123" t="s">
        <v>62</v>
      </c>
      <c r="G1" s="124" t="s">
        <v>63</v>
      </c>
      <c r="H1" s="124" t="s">
        <v>64</v>
      </c>
      <c r="I1" s="123" t="s">
        <v>65</v>
      </c>
      <c r="J1" s="125" t="s">
        <v>23</v>
      </c>
      <c r="K1" s="126" t="s">
        <v>66</v>
      </c>
      <c r="L1" s="127" t="s">
        <v>25</v>
      </c>
      <c r="M1" s="219" t="s">
        <v>26</v>
      </c>
      <c r="N1" s="184"/>
      <c r="O1" s="184"/>
      <c r="P1" s="184"/>
      <c r="Q1" s="184"/>
      <c r="R1" s="184"/>
      <c r="S1" s="184"/>
      <c r="T1" s="184"/>
    </row>
    <row r="2" spans="1:20" ht="39" x14ac:dyDescent="0.35">
      <c r="A2" s="249" t="s">
        <v>10</v>
      </c>
      <c r="B2" s="249">
        <v>45541</v>
      </c>
      <c r="C2" s="250" t="s">
        <v>749</v>
      </c>
      <c r="D2" s="250" t="s">
        <v>75</v>
      </c>
      <c r="E2" s="153" t="s">
        <v>751</v>
      </c>
      <c r="F2" s="251" t="s">
        <v>750</v>
      </c>
      <c r="G2" s="252" t="s">
        <v>77</v>
      </c>
      <c r="H2" s="252" t="s">
        <v>71</v>
      </c>
      <c r="I2" s="250" t="s">
        <v>752</v>
      </c>
      <c r="J2" s="253" t="s">
        <v>84</v>
      </c>
      <c r="K2" s="254" t="s">
        <v>30</v>
      </c>
      <c r="L2" s="255" t="str">
        <f>IF($K2="⊕","0 | Esperando datos",IF($K2="◔","1 | Falta cotizar",IF($K2="◑","2 | Cotizado",IF($K2="◕","3 | Avanzando",IF($K2="●","4 | Gestión exitosa",IF($K2="♥","5 | Nuevo cliente",IF($K2="▼","6 | No Avanzó",IF($K2="×","7 | No Viable",IF($K2="✲","8 |● Pospuesto",0)))))))))</f>
        <v>0 | Esperando datos</v>
      </c>
      <c r="M2" s="218" t="s">
        <v>753</v>
      </c>
      <c r="N2" s="256"/>
      <c r="O2" s="257"/>
      <c r="P2" s="256"/>
      <c r="Q2" s="256"/>
      <c r="R2" s="256"/>
      <c r="S2" s="256"/>
      <c r="T2" s="256"/>
    </row>
    <row r="3" spans="1:20" ht="52" x14ac:dyDescent="0.35">
      <c r="A3" s="130" t="s">
        <v>10</v>
      </c>
      <c r="B3" s="177">
        <v>45526</v>
      </c>
      <c r="C3" s="131" t="s">
        <v>725</v>
      </c>
      <c r="D3" s="131" t="s">
        <v>87</v>
      </c>
      <c r="E3" s="153" t="s">
        <v>592</v>
      </c>
      <c r="F3" s="206" t="s">
        <v>591</v>
      </c>
      <c r="G3" s="180" t="s">
        <v>77</v>
      </c>
      <c r="H3" s="180" t="s">
        <v>83</v>
      </c>
      <c r="I3" s="131" t="s">
        <v>755</v>
      </c>
      <c r="J3" s="133" t="s">
        <v>73</v>
      </c>
      <c r="K3" s="192" t="s">
        <v>30</v>
      </c>
      <c r="L3" s="135" t="str">
        <f t="shared" ref="L3:L34" si="0">IF($K3="⊕","0 | Esperando datos",IF($K3="◔","1 | Falta cotizar",IF($K3="◑","2 | Cotizado",IF($K3="◕","3 | Avanzando",IF($K3="●","4 | Gestión exitosa",IF($K3="♥","5 | Nuevo cliente",IF($K3="▼","6 | No Avanzó",IF($K3="×","7 | No Viable",IF($K3="✲","8 |● Pospuesto",0)))))))))</f>
        <v>0 | Esperando datos</v>
      </c>
      <c r="M3" s="142" t="s">
        <v>699</v>
      </c>
      <c r="N3" s="128"/>
      <c r="O3" s="143"/>
      <c r="P3" s="128"/>
      <c r="Q3" s="128"/>
      <c r="R3" s="128"/>
      <c r="S3" s="128"/>
      <c r="T3" s="128"/>
    </row>
    <row r="4" spans="1:20" ht="39" x14ac:dyDescent="0.35">
      <c r="A4" s="205" t="s">
        <v>10</v>
      </c>
      <c r="B4" s="177">
        <v>45526</v>
      </c>
      <c r="C4" s="131" t="s">
        <v>600</v>
      </c>
      <c r="D4" s="148" t="s">
        <v>75</v>
      </c>
      <c r="E4" s="153" t="s">
        <v>599</v>
      </c>
      <c r="F4" s="206">
        <v>1148567400</v>
      </c>
      <c r="G4" s="180" t="s">
        <v>77</v>
      </c>
      <c r="H4" s="132" t="s">
        <v>71</v>
      </c>
      <c r="I4" s="131" t="s">
        <v>601</v>
      </c>
      <c r="J4" s="133" t="s">
        <v>73</v>
      </c>
      <c r="K4" s="182" t="s">
        <v>30</v>
      </c>
      <c r="L4" s="183" t="str">
        <f t="shared" si="0"/>
        <v>0 | Esperando datos</v>
      </c>
      <c r="M4" s="142" t="s">
        <v>727</v>
      </c>
      <c r="N4" s="204"/>
      <c r="O4" s="204"/>
      <c r="P4" s="204"/>
      <c r="Q4" s="204"/>
      <c r="R4" s="204"/>
      <c r="S4" s="204"/>
      <c r="T4" s="204"/>
    </row>
    <row r="5" spans="1:20" ht="26" x14ac:dyDescent="0.35">
      <c r="A5" s="205" t="s">
        <v>92</v>
      </c>
      <c r="B5" s="177">
        <v>45526</v>
      </c>
      <c r="C5" s="131" t="s">
        <v>585</v>
      </c>
      <c r="D5" s="148" t="s">
        <v>740</v>
      </c>
      <c r="E5" s="153" t="s">
        <v>586</v>
      </c>
      <c r="F5" s="209">
        <v>1538919993</v>
      </c>
      <c r="G5" s="180" t="s">
        <v>77</v>
      </c>
      <c r="H5" s="180" t="s">
        <v>83</v>
      </c>
      <c r="I5" s="131" t="s">
        <v>587</v>
      </c>
      <c r="J5" s="133" t="s">
        <v>97</v>
      </c>
      <c r="K5" s="182" t="s">
        <v>30</v>
      </c>
      <c r="L5" s="183" t="str">
        <f t="shared" si="0"/>
        <v>0 | Esperando datos</v>
      </c>
      <c r="M5" s="218" t="s">
        <v>609</v>
      </c>
      <c r="N5" s="204"/>
      <c r="O5" s="204"/>
      <c r="P5" s="204"/>
      <c r="Q5" s="204"/>
      <c r="R5" s="204"/>
      <c r="S5" s="204"/>
      <c r="T5" s="204"/>
    </row>
    <row r="6" spans="1:20" ht="26" x14ac:dyDescent="0.35">
      <c r="A6" s="205" t="s">
        <v>92</v>
      </c>
      <c r="B6" s="130">
        <v>45522</v>
      </c>
      <c r="C6" s="131" t="s">
        <v>554</v>
      </c>
      <c r="D6" s="148" t="s">
        <v>740</v>
      </c>
      <c r="E6" s="153" t="s">
        <v>555</v>
      </c>
      <c r="F6" s="206">
        <v>1135573019</v>
      </c>
      <c r="G6" s="170" t="s">
        <v>77</v>
      </c>
      <c r="H6" s="132" t="s">
        <v>83</v>
      </c>
      <c r="I6" s="131" t="s">
        <v>556</v>
      </c>
      <c r="J6" s="133" t="s">
        <v>97</v>
      </c>
      <c r="K6" s="134" t="s">
        <v>30</v>
      </c>
      <c r="L6" s="135" t="str">
        <f t="shared" si="0"/>
        <v>0 | Esperando datos</v>
      </c>
      <c r="M6" s="218" t="s">
        <v>611</v>
      </c>
      <c r="N6" s="204"/>
      <c r="O6" s="204"/>
      <c r="P6" s="204"/>
      <c r="Q6" s="204"/>
      <c r="R6" s="204"/>
      <c r="S6" s="204"/>
      <c r="T6" s="204"/>
    </row>
    <row r="7" spans="1:20" ht="78" x14ac:dyDescent="0.35">
      <c r="A7" s="220" t="s">
        <v>10</v>
      </c>
      <c r="B7" s="130">
        <v>45488</v>
      </c>
      <c r="C7" s="131" t="s">
        <v>355</v>
      </c>
      <c r="D7" s="148" t="s">
        <v>348</v>
      </c>
      <c r="E7" s="153" t="s">
        <v>356</v>
      </c>
      <c r="F7" s="206">
        <v>1123413053</v>
      </c>
      <c r="G7" s="132" t="s">
        <v>77</v>
      </c>
      <c r="H7" s="132" t="s">
        <v>71</v>
      </c>
      <c r="I7" s="131" t="s">
        <v>732</v>
      </c>
      <c r="J7" s="133" t="s">
        <v>73</v>
      </c>
      <c r="K7" s="192" t="s">
        <v>30</v>
      </c>
      <c r="L7" s="135" t="str">
        <f t="shared" si="0"/>
        <v>0 | Esperando datos</v>
      </c>
      <c r="M7" s="142" t="s">
        <v>696</v>
      </c>
      <c r="N7" s="204"/>
      <c r="O7" s="204"/>
      <c r="P7" s="204"/>
      <c r="Q7" s="204"/>
      <c r="R7" s="204"/>
      <c r="S7" s="204"/>
      <c r="T7" s="204"/>
    </row>
    <row r="8" spans="1:20" s="204" customFormat="1" ht="39" customHeight="1" x14ac:dyDescent="0.35">
      <c r="A8" s="196" t="s">
        <v>10</v>
      </c>
      <c r="B8" s="196">
        <v>45539</v>
      </c>
      <c r="C8" s="197" t="s">
        <v>670</v>
      </c>
      <c r="D8" s="198" t="s">
        <v>80</v>
      </c>
      <c r="E8" s="153" t="s">
        <v>671</v>
      </c>
      <c r="F8" s="207">
        <v>1135041228</v>
      </c>
      <c r="G8" s="199" t="s">
        <v>77</v>
      </c>
      <c r="H8" s="199" t="s">
        <v>83</v>
      </c>
      <c r="I8" s="131" t="s">
        <v>726</v>
      </c>
      <c r="J8" s="133" t="s">
        <v>73</v>
      </c>
      <c r="K8" s="201" t="s">
        <v>124</v>
      </c>
      <c r="L8" s="202" t="str">
        <f t="shared" si="0"/>
        <v>2 | Cotizado</v>
      </c>
      <c r="M8" s="142" t="s">
        <v>756</v>
      </c>
    </row>
    <row r="9" spans="1:20" ht="26" customHeight="1" x14ac:dyDescent="0.35">
      <c r="A9" s="187" t="s">
        <v>10</v>
      </c>
      <c r="B9" s="187">
        <v>45537</v>
      </c>
      <c r="C9" s="188" t="s">
        <v>655</v>
      </c>
      <c r="D9" s="189" t="s">
        <v>87</v>
      </c>
      <c r="E9" s="153" t="s">
        <v>656</v>
      </c>
      <c r="F9" s="208">
        <v>3412555164</v>
      </c>
      <c r="G9" s="190" t="s">
        <v>77</v>
      </c>
      <c r="H9" s="190" t="s">
        <v>83</v>
      </c>
      <c r="I9" s="188"/>
      <c r="J9" s="191" t="s">
        <v>84</v>
      </c>
      <c r="K9" s="192" t="s">
        <v>85</v>
      </c>
      <c r="L9" s="193" t="str">
        <f t="shared" si="0"/>
        <v>1 | Falta cotizar</v>
      </c>
      <c r="M9" s="142" t="s">
        <v>720</v>
      </c>
      <c r="N9" s="204"/>
      <c r="O9" s="204"/>
      <c r="P9" s="204"/>
      <c r="Q9" s="204"/>
      <c r="R9" s="204"/>
      <c r="S9" s="204"/>
      <c r="T9" s="204"/>
    </row>
    <row r="10" spans="1:20" ht="52" customHeight="1" x14ac:dyDescent="0.3">
      <c r="A10" s="187" t="s">
        <v>10</v>
      </c>
      <c r="B10" s="187">
        <v>45534</v>
      </c>
      <c r="C10" s="188" t="s">
        <v>642</v>
      </c>
      <c r="D10" s="189" t="s">
        <v>75</v>
      </c>
      <c r="E10" s="153" t="s">
        <v>643</v>
      </c>
      <c r="F10" s="208">
        <v>3513620839</v>
      </c>
      <c r="G10" s="190" t="s">
        <v>77</v>
      </c>
      <c r="H10" s="190" t="s">
        <v>83</v>
      </c>
      <c r="I10" s="188" t="s">
        <v>644</v>
      </c>
      <c r="J10" s="191" t="s">
        <v>84</v>
      </c>
      <c r="K10" s="192" t="s">
        <v>85</v>
      </c>
      <c r="L10" s="193" t="str">
        <f t="shared" si="0"/>
        <v>1 | Falta cotizar</v>
      </c>
      <c r="M10" s="195" t="s">
        <v>721</v>
      </c>
      <c r="N10" s="194"/>
      <c r="O10" s="194"/>
      <c r="P10" s="194"/>
      <c r="Q10" s="194"/>
      <c r="R10" s="194"/>
      <c r="S10" s="194"/>
      <c r="T10" s="194"/>
    </row>
    <row r="11" spans="1:20" ht="26" x14ac:dyDescent="0.35">
      <c r="A11" s="187" t="s">
        <v>92</v>
      </c>
      <c r="B11" s="187">
        <v>45534</v>
      </c>
      <c r="C11" s="188" t="s">
        <v>639</v>
      </c>
      <c r="D11" s="189" t="s">
        <v>748</v>
      </c>
      <c r="E11" s="153" t="s">
        <v>640</v>
      </c>
      <c r="F11" s="208">
        <v>1134215797</v>
      </c>
      <c r="G11" s="190" t="s">
        <v>77</v>
      </c>
      <c r="H11" s="190" t="s">
        <v>83</v>
      </c>
      <c r="I11" s="188" t="s">
        <v>641</v>
      </c>
      <c r="J11" s="191" t="s">
        <v>97</v>
      </c>
      <c r="K11" s="192" t="s">
        <v>85</v>
      </c>
      <c r="L11" s="193" t="str">
        <f t="shared" si="0"/>
        <v>1 | Falta cotizar</v>
      </c>
      <c r="M11" s="218" t="s">
        <v>667</v>
      </c>
      <c r="N11" s="194"/>
      <c r="O11" s="194"/>
      <c r="P11" s="194"/>
      <c r="Q11" s="194"/>
      <c r="R11" s="194"/>
      <c r="S11" s="194"/>
      <c r="T11" s="194"/>
    </row>
    <row r="12" spans="1:20" ht="52" x14ac:dyDescent="0.35">
      <c r="A12" s="130" t="s">
        <v>92</v>
      </c>
      <c r="B12" s="130">
        <v>45532</v>
      </c>
      <c r="C12" s="131" t="s">
        <v>634</v>
      </c>
      <c r="D12" s="148" t="s">
        <v>740</v>
      </c>
      <c r="E12" s="153" t="s">
        <v>635</v>
      </c>
      <c r="F12" s="206">
        <v>1137937669</v>
      </c>
      <c r="G12" s="170" t="s">
        <v>77</v>
      </c>
      <c r="H12" s="132" t="s">
        <v>71</v>
      </c>
      <c r="I12" s="131" t="s">
        <v>633</v>
      </c>
      <c r="J12" s="133" t="s">
        <v>97</v>
      </c>
      <c r="K12" s="134" t="s">
        <v>85</v>
      </c>
      <c r="L12" s="135" t="str">
        <f t="shared" si="0"/>
        <v>1 | Falta cotizar</v>
      </c>
      <c r="M12" s="218" t="s">
        <v>688</v>
      </c>
      <c r="N12" s="194"/>
      <c r="O12" s="194"/>
      <c r="P12" s="194"/>
      <c r="Q12" s="194"/>
      <c r="R12" s="194"/>
      <c r="S12" s="194"/>
      <c r="T12" s="194"/>
    </row>
    <row r="13" spans="1:20" ht="39" x14ac:dyDescent="0.35">
      <c r="A13" s="130" t="s">
        <v>92</v>
      </c>
      <c r="B13" s="177">
        <v>45527</v>
      </c>
      <c r="C13" s="131" t="s">
        <v>602</v>
      </c>
      <c r="D13" s="148" t="s">
        <v>740</v>
      </c>
      <c r="E13" s="153" t="s">
        <v>603</v>
      </c>
      <c r="F13" s="206">
        <v>1163716009</v>
      </c>
      <c r="G13" s="170" t="s">
        <v>77</v>
      </c>
      <c r="H13" s="132" t="s">
        <v>83</v>
      </c>
      <c r="I13" s="131" t="s">
        <v>604</v>
      </c>
      <c r="J13" s="133" t="s">
        <v>97</v>
      </c>
      <c r="K13" s="182" t="s">
        <v>85</v>
      </c>
      <c r="L13" s="183" t="str">
        <f t="shared" si="0"/>
        <v>1 | Falta cotizar</v>
      </c>
      <c r="M13" s="218" t="s">
        <v>654</v>
      </c>
      <c r="N13" s="194"/>
      <c r="O13" s="194"/>
      <c r="P13" s="194"/>
      <c r="Q13" s="194"/>
      <c r="R13" s="194"/>
      <c r="S13" s="194"/>
      <c r="T13" s="194"/>
    </row>
    <row r="14" spans="1:20" ht="26" x14ac:dyDescent="0.35">
      <c r="A14" s="130" t="s">
        <v>92</v>
      </c>
      <c r="B14" s="130">
        <v>45519</v>
      </c>
      <c r="C14" s="131" t="s">
        <v>552</v>
      </c>
      <c r="D14" s="148" t="s">
        <v>745</v>
      </c>
      <c r="E14" s="153" t="s">
        <v>553</v>
      </c>
      <c r="F14" s="206">
        <v>3537444082</v>
      </c>
      <c r="G14" s="170" t="s">
        <v>77</v>
      </c>
      <c r="H14" s="186" t="s">
        <v>83</v>
      </c>
      <c r="I14" s="186" t="s">
        <v>612</v>
      </c>
      <c r="J14" s="133" t="s">
        <v>97</v>
      </c>
      <c r="K14" s="134" t="s">
        <v>85</v>
      </c>
      <c r="L14" s="135" t="str">
        <f t="shared" si="0"/>
        <v>1 | Falta cotizar</v>
      </c>
      <c r="M14" s="218" t="s">
        <v>613</v>
      </c>
      <c r="N14" s="184"/>
      <c r="O14" s="184"/>
      <c r="P14" s="184"/>
      <c r="Q14" s="184"/>
      <c r="R14" s="184"/>
      <c r="S14" s="184"/>
      <c r="T14" s="184"/>
    </row>
    <row r="15" spans="1:20" ht="26" x14ac:dyDescent="0.35">
      <c r="A15" s="220" t="s">
        <v>92</v>
      </c>
      <c r="B15" s="130">
        <v>45518</v>
      </c>
      <c r="C15" s="131" t="s">
        <v>542</v>
      </c>
      <c r="D15" s="148" t="s">
        <v>748</v>
      </c>
      <c r="E15" s="153" t="s">
        <v>543</v>
      </c>
      <c r="F15" s="206">
        <v>1132004630</v>
      </c>
      <c r="G15" s="170" t="s">
        <v>77</v>
      </c>
      <c r="H15" s="132" t="s">
        <v>83</v>
      </c>
      <c r="I15" s="131"/>
      <c r="J15" s="133" t="s">
        <v>97</v>
      </c>
      <c r="K15" s="134" t="s">
        <v>85</v>
      </c>
      <c r="L15" s="135" t="str">
        <f t="shared" si="0"/>
        <v>1 | Falta cotizar</v>
      </c>
      <c r="M15" s="218" t="s">
        <v>614</v>
      </c>
      <c r="N15" s="184"/>
      <c r="O15" s="184"/>
      <c r="P15" s="184"/>
      <c r="Q15" s="184"/>
      <c r="R15" s="184"/>
      <c r="S15" s="184"/>
      <c r="T15" s="184"/>
    </row>
    <row r="16" spans="1:20" ht="39" x14ac:dyDescent="0.35">
      <c r="A16" s="130" t="s">
        <v>92</v>
      </c>
      <c r="B16" s="130">
        <v>45517</v>
      </c>
      <c r="C16" s="131" t="s">
        <v>544</v>
      </c>
      <c r="D16" s="148" t="s">
        <v>748</v>
      </c>
      <c r="E16" s="153" t="s">
        <v>545</v>
      </c>
      <c r="F16" s="210"/>
      <c r="G16" s="170" t="s">
        <v>77</v>
      </c>
      <c r="H16" s="132" t="s">
        <v>71</v>
      </c>
      <c r="I16" s="131" t="s">
        <v>546</v>
      </c>
      <c r="J16" s="133" t="s">
        <v>97</v>
      </c>
      <c r="K16" s="134" t="s">
        <v>30</v>
      </c>
      <c r="L16" s="135" t="str">
        <f t="shared" si="0"/>
        <v>0 | Esperando datos</v>
      </c>
      <c r="M16" s="218" t="s">
        <v>652</v>
      </c>
      <c r="N16" s="184"/>
      <c r="O16" s="184"/>
      <c r="P16" s="184"/>
      <c r="Q16" s="184"/>
      <c r="R16" s="184"/>
      <c r="S16" s="184"/>
      <c r="T16" s="184"/>
    </row>
    <row r="17" spans="1:20" ht="39" x14ac:dyDescent="0.35">
      <c r="A17" s="130" t="s">
        <v>92</v>
      </c>
      <c r="B17" s="130">
        <v>45517</v>
      </c>
      <c r="C17" s="131" t="s">
        <v>537</v>
      </c>
      <c r="D17" s="148" t="s">
        <v>740</v>
      </c>
      <c r="E17" s="153" t="s">
        <v>538</v>
      </c>
      <c r="F17" s="206">
        <v>1556479950</v>
      </c>
      <c r="G17" s="170" t="s">
        <v>77</v>
      </c>
      <c r="H17" s="132" t="s">
        <v>83</v>
      </c>
      <c r="I17" s="131"/>
      <c r="J17" s="133" t="s">
        <v>97</v>
      </c>
      <c r="K17" s="134" t="s">
        <v>30</v>
      </c>
      <c r="L17" s="135" t="str">
        <f t="shared" si="0"/>
        <v>0 | Esperando datos</v>
      </c>
      <c r="M17" s="218" t="s">
        <v>651</v>
      </c>
      <c r="N17" s="184"/>
      <c r="O17" s="184"/>
      <c r="P17" s="184"/>
      <c r="Q17" s="184"/>
      <c r="R17" s="184"/>
      <c r="S17" s="184"/>
      <c r="T17" s="184"/>
    </row>
    <row r="18" spans="1:20" ht="39" x14ac:dyDescent="0.35">
      <c r="A18" s="130" t="s">
        <v>92</v>
      </c>
      <c r="B18" s="130">
        <v>45512</v>
      </c>
      <c r="C18" s="131" t="s">
        <v>499</v>
      </c>
      <c r="D18" s="148" t="s">
        <v>740</v>
      </c>
      <c r="E18" s="153" t="s">
        <v>500</v>
      </c>
      <c r="F18" s="206">
        <v>1127393318</v>
      </c>
      <c r="G18" s="170" t="s">
        <v>77</v>
      </c>
      <c r="H18" s="132" t="s">
        <v>83</v>
      </c>
      <c r="I18" s="131" t="s">
        <v>501</v>
      </c>
      <c r="J18" s="133" t="s">
        <v>97</v>
      </c>
      <c r="K18" s="134" t="s">
        <v>30</v>
      </c>
      <c r="L18" s="135" t="str">
        <f t="shared" si="0"/>
        <v>0 | Esperando datos</v>
      </c>
      <c r="M18" s="218" t="s">
        <v>650</v>
      </c>
      <c r="N18" s="184"/>
      <c r="O18" s="184"/>
      <c r="P18" s="184"/>
      <c r="Q18" s="184"/>
      <c r="R18" s="184"/>
      <c r="S18" s="184"/>
      <c r="T18" s="184"/>
    </row>
    <row r="19" spans="1:20" ht="52" x14ac:dyDescent="0.35">
      <c r="A19" s="130" t="s">
        <v>92</v>
      </c>
      <c r="B19" s="130">
        <v>45505</v>
      </c>
      <c r="C19" s="131" t="s">
        <v>484</v>
      </c>
      <c r="D19" s="148" t="s">
        <v>740</v>
      </c>
      <c r="E19" s="153" t="s">
        <v>485</v>
      </c>
      <c r="F19" s="206"/>
      <c r="G19" s="170" t="s">
        <v>77</v>
      </c>
      <c r="H19" s="132" t="s">
        <v>71</v>
      </c>
      <c r="I19" s="131" t="s">
        <v>486</v>
      </c>
      <c r="J19" s="133" t="s">
        <v>97</v>
      </c>
      <c r="K19" s="134" t="s">
        <v>30</v>
      </c>
      <c r="L19" s="135" t="str">
        <f t="shared" si="0"/>
        <v>0 | Esperando datos</v>
      </c>
      <c r="M19" s="218" t="s">
        <v>649</v>
      </c>
      <c r="N19" s="184"/>
      <c r="O19" s="184"/>
      <c r="P19" s="184"/>
      <c r="Q19" s="184"/>
      <c r="R19" s="184"/>
      <c r="S19" s="184"/>
      <c r="T19" s="184"/>
    </row>
    <row r="20" spans="1:20" ht="26" x14ac:dyDescent="0.35">
      <c r="A20" s="130" t="s">
        <v>92</v>
      </c>
      <c r="B20" s="130">
        <v>45504</v>
      </c>
      <c r="C20" s="131" t="s">
        <v>466</v>
      </c>
      <c r="D20" s="148" t="s">
        <v>740</v>
      </c>
      <c r="E20" s="153" t="s">
        <v>468</v>
      </c>
      <c r="F20" s="206" t="s">
        <v>467</v>
      </c>
      <c r="G20" s="170" t="s">
        <v>77</v>
      </c>
      <c r="H20" s="170" t="s">
        <v>83</v>
      </c>
      <c r="I20" s="131"/>
      <c r="J20" s="133" t="s">
        <v>97</v>
      </c>
      <c r="K20" s="134" t="s">
        <v>30</v>
      </c>
      <c r="L20" s="135" t="str">
        <f t="shared" si="0"/>
        <v>0 | Esperando datos</v>
      </c>
      <c r="M20" s="142" t="s">
        <v>608</v>
      </c>
      <c r="N20" s="184"/>
      <c r="O20" s="184"/>
      <c r="P20" s="184"/>
      <c r="Q20" s="184"/>
      <c r="R20" s="184"/>
      <c r="S20" s="184"/>
      <c r="T20" s="184"/>
    </row>
    <row r="21" spans="1:20" ht="39" x14ac:dyDescent="0.35">
      <c r="A21" s="156" t="s">
        <v>92</v>
      </c>
      <c r="B21" s="156">
        <v>45499</v>
      </c>
      <c r="C21" s="131" t="s">
        <v>446</v>
      </c>
      <c r="D21" s="158" t="s">
        <v>748</v>
      </c>
      <c r="E21" s="153" t="s">
        <v>448</v>
      </c>
      <c r="F21" s="206" t="s">
        <v>447</v>
      </c>
      <c r="G21" s="159" t="s">
        <v>77</v>
      </c>
      <c r="H21" s="159" t="s">
        <v>83</v>
      </c>
      <c r="I21" s="131" t="s">
        <v>449</v>
      </c>
      <c r="J21" s="160" t="s">
        <v>97</v>
      </c>
      <c r="K21" s="161" t="s">
        <v>30</v>
      </c>
      <c r="L21" s="162" t="str">
        <f t="shared" si="0"/>
        <v>0 | Esperando datos</v>
      </c>
      <c r="M21" s="142" t="s">
        <v>738</v>
      </c>
      <c r="N21" s="184"/>
      <c r="O21" s="184"/>
      <c r="P21" s="184"/>
      <c r="Q21" s="184"/>
      <c r="R21" s="184"/>
      <c r="S21" s="184"/>
      <c r="T21" s="184"/>
    </row>
    <row r="22" spans="1:20" ht="39" x14ac:dyDescent="0.35">
      <c r="A22" s="156" t="s">
        <v>92</v>
      </c>
      <c r="B22" s="156">
        <v>45499</v>
      </c>
      <c r="C22" s="131" t="s">
        <v>443</v>
      </c>
      <c r="D22" s="158" t="s">
        <v>740</v>
      </c>
      <c r="E22" s="153" t="s">
        <v>444</v>
      </c>
      <c r="F22" s="211">
        <v>3512665655</v>
      </c>
      <c r="G22" s="159" t="s">
        <v>77</v>
      </c>
      <c r="H22" s="159" t="s">
        <v>83</v>
      </c>
      <c r="I22" s="131" t="s">
        <v>445</v>
      </c>
      <c r="J22" s="160" t="s">
        <v>97</v>
      </c>
      <c r="K22" s="161" t="s">
        <v>30</v>
      </c>
      <c r="L22" s="162" t="str">
        <f t="shared" si="0"/>
        <v>0 | Esperando datos</v>
      </c>
      <c r="M22" s="142" t="s">
        <v>648</v>
      </c>
      <c r="N22" s="184"/>
      <c r="O22" s="184"/>
      <c r="P22" s="184"/>
      <c r="Q22" s="184"/>
      <c r="R22" s="184"/>
      <c r="S22" s="184"/>
      <c r="T22" s="184"/>
    </row>
    <row r="23" spans="1:20" ht="39" x14ac:dyDescent="0.35">
      <c r="A23" s="130" t="s">
        <v>92</v>
      </c>
      <c r="B23" s="130">
        <v>45492</v>
      </c>
      <c r="C23" s="131" t="s">
        <v>387</v>
      </c>
      <c r="D23" s="148" t="s">
        <v>740</v>
      </c>
      <c r="E23" s="153" t="s">
        <v>388</v>
      </c>
      <c r="F23" s="206">
        <v>1124525146</v>
      </c>
      <c r="G23" s="132" t="s">
        <v>77</v>
      </c>
      <c r="H23" s="132" t="s">
        <v>71</v>
      </c>
      <c r="I23" s="131" t="s">
        <v>389</v>
      </c>
      <c r="J23" s="133" t="s">
        <v>97</v>
      </c>
      <c r="K23" s="134" t="s">
        <v>30</v>
      </c>
      <c r="L23" s="135" t="str">
        <f t="shared" si="0"/>
        <v>0 | Esperando datos</v>
      </c>
      <c r="M23" s="142" t="s">
        <v>647</v>
      </c>
      <c r="N23" s="184"/>
      <c r="O23" s="184"/>
      <c r="P23" s="184"/>
      <c r="Q23" s="184"/>
      <c r="R23" s="184"/>
      <c r="S23" s="184"/>
      <c r="T23" s="184"/>
    </row>
    <row r="24" spans="1:20" ht="39" x14ac:dyDescent="0.35">
      <c r="A24" s="130" t="s">
        <v>92</v>
      </c>
      <c r="B24" s="130">
        <v>45489</v>
      </c>
      <c r="C24" s="131" t="s">
        <v>368</v>
      </c>
      <c r="D24" s="148" t="s">
        <v>740</v>
      </c>
      <c r="E24" s="153" t="s">
        <v>369</v>
      </c>
      <c r="F24" s="206">
        <v>3519134040</v>
      </c>
      <c r="G24" s="132" t="s">
        <v>77</v>
      </c>
      <c r="H24" s="132" t="s">
        <v>83</v>
      </c>
      <c r="I24" s="131" t="s">
        <v>747</v>
      </c>
      <c r="J24" s="133" t="s">
        <v>97</v>
      </c>
      <c r="K24" s="134" t="s">
        <v>30</v>
      </c>
      <c r="L24" s="135" t="str">
        <f t="shared" si="0"/>
        <v>0 | Esperando datos</v>
      </c>
      <c r="M24" s="142" t="s">
        <v>646</v>
      </c>
      <c r="N24" s="184"/>
      <c r="O24" s="184"/>
      <c r="P24" s="184"/>
      <c r="Q24" s="184"/>
      <c r="R24" s="184"/>
      <c r="S24" s="184"/>
      <c r="T24" s="184"/>
    </row>
    <row r="25" spans="1:20" ht="39" x14ac:dyDescent="0.35">
      <c r="A25" s="130" t="s">
        <v>10</v>
      </c>
      <c r="B25" s="196">
        <v>45540</v>
      </c>
      <c r="C25" s="131" t="s">
        <v>690</v>
      </c>
      <c r="D25" s="148" t="s">
        <v>87</v>
      </c>
      <c r="E25" s="153" t="s">
        <v>691</v>
      </c>
      <c r="F25" s="207">
        <v>5491141450728</v>
      </c>
      <c r="G25" s="199" t="s">
        <v>77</v>
      </c>
      <c r="H25" s="199" t="s">
        <v>83</v>
      </c>
      <c r="I25" s="131" t="s">
        <v>692</v>
      </c>
      <c r="J25" s="133" t="s">
        <v>84</v>
      </c>
      <c r="K25" s="201" t="s">
        <v>124</v>
      </c>
      <c r="L25" s="202" t="str">
        <f t="shared" si="0"/>
        <v>2 | Cotizado</v>
      </c>
      <c r="M25" s="142" t="s">
        <v>754</v>
      </c>
      <c r="N25" s="184"/>
      <c r="O25" s="184"/>
      <c r="P25" s="184"/>
      <c r="Q25" s="184"/>
      <c r="R25" s="184"/>
      <c r="S25" s="184"/>
      <c r="T25" s="184"/>
    </row>
    <row r="26" spans="1:20" ht="52" x14ac:dyDescent="0.35">
      <c r="A26" s="196" t="s">
        <v>10</v>
      </c>
      <c r="B26" s="196">
        <v>45538</v>
      </c>
      <c r="C26" s="197" t="s">
        <v>668</v>
      </c>
      <c r="D26" s="198" t="s">
        <v>87</v>
      </c>
      <c r="E26" s="153" t="s">
        <v>669</v>
      </c>
      <c r="F26" s="207">
        <v>1130705525</v>
      </c>
      <c r="G26" s="199" t="s">
        <v>77</v>
      </c>
      <c r="H26" s="199" t="s">
        <v>83</v>
      </c>
      <c r="I26" s="131" t="s">
        <v>729</v>
      </c>
      <c r="J26" s="133" t="s">
        <v>73</v>
      </c>
      <c r="K26" s="201" t="s">
        <v>124</v>
      </c>
      <c r="L26" s="202" t="str">
        <f t="shared" si="0"/>
        <v>2 | Cotizado</v>
      </c>
      <c r="M26" s="142" t="s">
        <v>728</v>
      </c>
      <c r="N26" s="184"/>
      <c r="O26" s="184"/>
      <c r="P26" s="184"/>
      <c r="Q26" s="184"/>
      <c r="R26" s="184"/>
      <c r="S26" s="184"/>
      <c r="T26" s="184"/>
    </row>
    <row r="27" spans="1:20" ht="26" x14ac:dyDescent="0.35">
      <c r="A27" s="130" t="s">
        <v>92</v>
      </c>
      <c r="B27" s="130">
        <v>45532</v>
      </c>
      <c r="C27" s="131" t="s">
        <v>628</v>
      </c>
      <c r="D27" s="148" t="s">
        <v>740</v>
      </c>
      <c r="E27" s="153" t="s">
        <v>630</v>
      </c>
      <c r="F27" s="206"/>
      <c r="G27" s="170" t="s">
        <v>77</v>
      </c>
      <c r="H27" s="132" t="s">
        <v>71</v>
      </c>
      <c r="I27" s="131" t="s">
        <v>629</v>
      </c>
      <c r="J27" s="133" t="s">
        <v>97</v>
      </c>
      <c r="K27" s="134" t="s">
        <v>124</v>
      </c>
      <c r="L27" s="135" t="str">
        <f t="shared" si="0"/>
        <v>2 | Cotizado</v>
      </c>
      <c r="M27" s="218" t="s">
        <v>659</v>
      </c>
      <c r="N27" s="184"/>
      <c r="O27" s="184"/>
      <c r="P27" s="184"/>
      <c r="Q27" s="184"/>
      <c r="R27" s="184"/>
      <c r="S27" s="184"/>
      <c r="T27" s="184"/>
    </row>
    <row r="28" spans="1:20" ht="78" x14ac:dyDescent="0.35">
      <c r="A28" s="130" t="s">
        <v>10</v>
      </c>
      <c r="B28" s="130">
        <v>45531</v>
      </c>
      <c r="C28" s="131" t="s">
        <v>618</v>
      </c>
      <c r="D28" s="148" t="s">
        <v>87</v>
      </c>
      <c r="E28" s="153" t="s">
        <v>619</v>
      </c>
      <c r="F28" s="206">
        <v>1128719013</v>
      </c>
      <c r="G28" s="170" t="s">
        <v>77</v>
      </c>
      <c r="H28" s="132" t="s">
        <v>78</v>
      </c>
      <c r="I28" s="131" t="s">
        <v>620</v>
      </c>
      <c r="J28" s="133" t="s">
        <v>73</v>
      </c>
      <c r="K28" s="134" t="s">
        <v>124</v>
      </c>
      <c r="L28" s="135" t="str">
        <f t="shared" si="0"/>
        <v>2 | Cotizado</v>
      </c>
      <c r="M28" s="142" t="s">
        <v>697</v>
      </c>
      <c r="N28" s="184"/>
      <c r="O28" s="184"/>
      <c r="P28" s="184"/>
      <c r="Q28" s="184"/>
      <c r="R28" s="184"/>
      <c r="S28" s="184"/>
      <c r="T28" s="184"/>
    </row>
    <row r="29" spans="1:20" ht="26" x14ac:dyDescent="0.35">
      <c r="A29" s="130" t="s">
        <v>92</v>
      </c>
      <c r="B29" s="130">
        <v>45531</v>
      </c>
      <c r="C29" s="131" t="s">
        <v>624</v>
      </c>
      <c r="D29" s="148" t="s">
        <v>740</v>
      </c>
      <c r="E29" s="153" t="s">
        <v>625</v>
      </c>
      <c r="F29" s="206">
        <v>1170780009</v>
      </c>
      <c r="G29" s="132" t="s">
        <v>70</v>
      </c>
      <c r="H29" s="132" t="s">
        <v>71</v>
      </c>
      <c r="I29" s="131" t="s">
        <v>626</v>
      </c>
      <c r="J29" s="133" t="s">
        <v>97</v>
      </c>
      <c r="K29" s="134" t="s">
        <v>124</v>
      </c>
      <c r="L29" s="135" t="str">
        <f t="shared" si="0"/>
        <v>2 | Cotizado</v>
      </c>
      <c r="M29" s="218" t="s">
        <v>653</v>
      </c>
      <c r="N29" s="184"/>
      <c r="O29" s="184"/>
      <c r="P29" s="184"/>
      <c r="Q29" s="184"/>
      <c r="R29" s="184"/>
      <c r="S29" s="184"/>
      <c r="T29" s="184"/>
    </row>
    <row r="30" spans="1:20" ht="26" x14ac:dyDescent="0.35">
      <c r="A30" s="130" t="s">
        <v>92</v>
      </c>
      <c r="B30" s="130">
        <v>45530</v>
      </c>
      <c r="C30" s="131" t="s">
        <v>615</v>
      </c>
      <c r="D30" s="148" t="s">
        <v>740</v>
      </c>
      <c r="E30" s="153" t="s">
        <v>616</v>
      </c>
      <c r="F30" s="206">
        <v>1132736246</v>
      </c>
      <c r="G30" s="170" t="s">
        <v>77</v>
      </c>
      <c r="H30" s="132" t="s">
        <v>83</v>
      </c>
      <c r="I30" s="131" t="s">
        <v>617</v>
      </c>
      <c r="J30" s="133" t="s">
        <v>97</v>
      </c>
      <c r="K30" s="134" t="s">
        <v>124</v>
      </c>
      <c r="L30" s="135" t="str">
        <f t="shared" si="0"/>
        <v>2 | Cotizado</v>
      </c>
      <c r="M30" s="218" t="s">
        <v>660</v>
      </c>
      <c r="N30" s="184"/>
      <c r="O30" s="184"/>
      <c r="P30" s="184"/>
      <c r="Q30" s="184"/>
      <c r="R30" s="184"/>
      <c r="S30" s="184"/>
      <c r="T30" s="184"/>
    </row>
    <row r="31" spans="1:20" ht="26" x14ac:dyDescent="0.35">
      <c r="A31" s="130" t="s">
        <v>92</v>
      </c>
      <c r="B31" s="177">
        <v>45527</v>
      </c>
      <c r="C31" s="131" t="s">
        <v>605</v>
      </c>
      <c r="D31" s="148" t="s">
        <v>740</v>
      </c>
      <c r="E31" s="153" t="s">
        <v>606</v>
      </c>
      <c r="F31" s="206">
        <v>3562564635</v>
      </c>
      <c r="G31" s="170" t="s">
        <v>77</v>
      </c>
      <c r="H31" s="132" t="s">
        <v>83</v>
      </c>
      <c r="I31" s="131"/>
      <c r="J31" s="133" t="s">
        <v>97</v>
      </c>
      <c r="K31" s="182" t="s">
        <v>124</v>
      </c>
      <c r="L31" s="183" t="str">
        <f t="shared" si="0"/>
        <v>2 | Cotizado</v>
      </c>
      <c r="M31" s="218" t="s">
        <v>680</v>
      </c>
      <c r="N31" s="184"/>
      <c r="O31" s="184"/>
      <c r="P31" s="184"/>
      <c r="Q31" s="184"/>
      <c r="R31" s="184"/>
      <c r="S31" s="184"/>
      <c r="T31" s="184"/>
    </row>
    <row r="32" spans="1:20" ht="78" x14ac:dyDescent="0.35">
      <c r="A32" s="130" t="s">
        <v>10</v>
      </c>
      <c r="B32" s="177">
        <v>45526</v>
      </c>
      <c r="C32" s="131" t="s">
        <v>598</v>
      </c>
      <c r="D32" s="148" t="s">
        <v>87</v>
      </c>
      <c r="E32" s="153" t="s">
        <v>731</v>
      </c>
      <c r="F32" s="206">
        <v>1136162426</v>
      </c>
      <c r="G32" s="132" t="s">
        <v>127</v>
      </c>
      <c r="H32" s="132" t="s">
        <v>147</v>
      </c>
      <c r="I32" s="131" t="s">
        <v>730</v>
      </c>
      <c r="J32" s="133" t="s">
        <v>73</v>
      </c>
      <c r="K32" s="134" t="s">
        <v>124</v>
      </c>
      <c r="L32" s="135" t="str">
        <f t="shared" si="0"/>
        <v>2 | Cotizado</v>
      </c>
      <c r="M32" s="142" t="s">
        <v>698</v>
      </c>
      <c r="N32" s="164"/>
      <c r="O32" s="164"/>
      <c r="P32" s="128"/>
      <c r="Q32" s="128"/>
      <c r="R32" s="128"/>
      <c r="S32" s="128"/>
      <c r="T32" s="128"/>
    </row>
    <row r="33" spans="1:20" ht="39" x14ac:dyDescent="0.35">
      <c r="A33" s="177" t="s">
        <v>92</v>
      </c>
      <c r="B33" s="177">
        <v>45525</v>
      </c>
      <c r="C33" s="178" t="s">
        <v>577</v>
      </c>
      <c r="D33" s="185" t="s">
        <v>740</v>
      </c>
      <c r="E33" s="153" t="s">
        <v>610</v>
      </c>
      <c r="F33" s="209" t="s">
        <v>578</v>
      </c>
      <c r="G33" s="180" t="s">
        <v>77</v>
      </c>
      <c r="H33" s="180" t="s">
        <v>83</v>
      </c>
      <c r="I33" s="178" t="s">
        <v>579</v>
      </c>
      <c r="J33" s="181" t="s">
        <v>97</v>
      </c>
      <c r="K33" s="182" t="s">
        <v>124</v>
      </c>
      <c r="L33" s="183" t="str">
        <f t="shared" si="0"/>
        <v>2 | Cotizado</v>
      </c>
      <c r="M33" s="218" t="s">
        <v>679</v>
      </c>
      <c r="N33" s="164"/>
      <c r="O33" s="164"/>
      <c r="P33" s="128"/>
      <c r="Q33" s="128"/>
      <c r="R33" s="128"/>
      <c r="S33" s="128"/>
      <c r="T33" s="128"/>
    </row>
    <row r="34" spans="1:20" ht="26" x14ac:dyDescent="0.35">
      <c r="A34" s="130" t="s">
        <v>92</v>
      </c>
      <c r="B34" s="130">
        <v>45523</v>
      </c>
      <c r="C34" s="131" t="s">
        <v>564</v>
      </c>
      <c r="D34" s="148" t="s">
        <v>746</v>
      </c>
      <c r="E34" s="153" t="s">
        <v>565</v>
      </c>
      <c r="F34" s="206"/>
      <c r="G34" s="170" t="s">
        <v>77</v>
      </c>
      <c r="H34" s="132" t="s">
        <v>78</v>
      </c>
      <c r="I34" s="131" t="s">
        <v>566</v>
      </c>
      <c r="J34" s="133" t="s">
        <v>97</v>
      </c>
      <c r="K34" s="134" t="s">
        <v>124</v>
      </c>
      <c r="L34" s="135" t="str">
        <f t="shared" si="0"/>
        <v>2 | Cotizado</v>
      </c>
      <c r="M34" s="218" t="s">
        <v>678</v>
      </c>
      <c r="N34" s="164"/>
      <c r="O34" s="164"/>
      <c r="P34" s="128"/>
      <c r="Q34" s="128"/>
      <c r="R34" s="128"/>
      <c r="S34" s="128"/>
      <c r="T34" s="128"/>
    </row>
    <row r="35" spans="1:20" ht="39" x14ac:dyDescent="0.35">
      <c r="A35" s="130" t="s">
        <v>92</v>
      </c>
      <c r="B35" s="130">
        <v>45520</v>
      </c>
      <c r="C35" s="131" t="s">
        <v>627</v>
      </c>
      <c r="D35" s="148" t="s">
        <v>740</v>
      </c>
      <c r="E35" s="153" t="s">
        <v>661</v>
      </c>
      <c r="F35" s="206"/>
      <c r="G35" s="170" t="s">
        <v>77</v>
      </c>
      <c r="H35" s="132" t="s">
        <v>71</v>
      </c>
      <c r="I35" s="131" t="s">
        <v>663</v>
      </c>
      <c r="J35" s="133" t="s">
        <v>97</v>
      </c>
      <c r="K35" s="134" t="s">
        <v>124</v>
      </c>
      <c r="L35" s="135" t="str">
        <f t="shared" ref="L35:L66" si="1">IF($K35="⊕","0 | Esperando datos",IF($K35="◔","1 | Falta cotizar",IF($K35="◑","2 | Cotizado",IF($K35="◕","3 | Avanzando",IF($K35="●","4 | Gestión exitosa",IF($K35="♥","5 | Nuevo cliente",IF($K35="▼","6 | No Avanzó",IF($K35="×","7 | No Viable",IF($K35="✲","8 |● Pospuesto",0)))))))))</f>
        <v>2 | Cotizado</v>
      </c>
      <c r="M35" s="218" t="s">
        <v>662</v>
      </c>
      <c r="N35" s="164"/>
      <c r="O35" s="164"/>
      <c r="P35" s="128"/>
      <c r="Q35" s="128"/>
      <c r="R35" s="128"/>
      <c r="S35" s="128"/>
      <c r="T35" s="128"/>
    </row>
    <row r="36" spans="1:20" ht="78" x14ac:dyDescent="0.35">
      <c r="A36" s="156" t="s">
        <v>10</v>
      </c>
      <c r="B36" s="156">
        <v>45497</v>
      </c>
      <c r="C36" s="157" t="s">
        <v>427</v>
      </c>
      <c r="D36" s="158" t="s">
        <v>75</v>
      </c>
      <c r="E36" s="153" t="s">
        <v>428</v>
      </c>
      <c r="F36" s="211">
        <v>1139241917</v>
      </c>
      <c r="G36" s="159" t="s">
        <v>77</v>
      </c>
      <c r="H36" s="159" t="s">
        <v>83</v>
      </c>
      <c r="I36" s="131" t="s">
        <v>737</v>
      </c>
      <c r="J36" s="133" t="s">
        <v>73</v>
      </c>
      <c r="K36" s="192" t="s">
        <v>124</v>
      </c>
      <c r="L36" s="135" t="str">
        <f t="shared" si="1"/>
        <v>2 | Cotizado</v>
      </c>
      <c r="M36" s="142" t="s">
        <v>741</v>
      </c>
      <c r="N36" s="128"/>
      <c r="O36" s="164"/>
      <c r="P36" s="128"/>
      <c r="Q36" s="128"/>
      <c r="R36" s="128"/>
      <c r="S36" s="128"/>
      <c r="T36" s="128"/>
    </row>
    <row r="37" spans="1:20" ht="39" x14ac:dyDescent="0.35">
      <c r="A37" s="156" t="s">
        <v>10</v>
      </c>
      <c r="B37" s="156">
        <v>45497</v>
      </c>
      <c r="C37" s="157" t="s">
        <v>419</v>
      </c>
      <c r="D37" s="158" t="s">
        <v>87</v>
      </c>
      <c r="E37" s="153" t="s">
        <v>420</v>
      </c>
      <c r="F37" s="211">
        <v>1156418622</v>
      </c>
      <c r="G37" s="159" t="s">
        <v>77</v>
      </c>
      <c r="H37" s="159" t="s">
        <v>83</v>
      </c>
      <c r="I37" s="157" t="s">
        <v>421</v>
      </c>
      <c r="J37" s="160" t="s">
        <v>73</v>
      </c>
      <c r="K37" s="161" t="s">
        <v>124</v>
      </c>
      <c r="L37" s="135" t="str">
        <f t="shared" si="1"/>
        <v>2 | Cotizado</v>
      </c>
      <c r="M37" s="142" t="s">
        <v>700</v>
      </c>
      <c r="N37" s="164"/>
      <c r="O37" s="164"/>
      <c r="P37" s="128"/>
      <c r="Q37" s="128"/>
      <c r="R37" s="128"/>
      <c r="S37" s="128"/>
      <c r="T37" s="128"/>
    </row>
    <row r="38" spans="1:20" ht="39" x14ac:dyDescent="0.35">
      <c r="A38" s="156" t="s">
        <v>92</v>
      </c>
      <c r="B38" s="156">
        <v>45496</v>
      </c>
      <c r="C38" s="157" t="s">
        <v>413</v>
      </c>
      <c r="D38" s="158" t="s">
        <v>740</v>
      </c>
      <c r="E38" s="153" t="s">
        <v>414</v>
      </c>
      <c r="F38" s="211">
        <v>1121757948</v>
      </c>
      <c r="G38" s="159" t="s">
        <v>77</v>
      </c>
      <c r="H38" s="159" t="s">
        <v>83</v>
      </c>
      <c r="I38" s="157" t="s">
        <v>415</v>
      </c>
      <c r="J38" s="160" t="s">
        <v>97</v>
      </c>
      <c r="K38" s="161" t="s">
        <v>124</v>
      </c>
      <c r="L38" s="162" t="str">
        <f t="shared" si="1"/>
        <v>2 | Cotizado</v>
      </c>
      <c r="M38" s="142" t="s">
        <v>677</v>
      </c>
      <c r="N38" s="164"/>
      <c r="O38" s="164"/>
      <c r="P38" s="128"/>
      <c r="Q38" s="128"/>
      <c r="R38" s="128"/>
      <c r="S38" s="128"/>
      <c r="T38" s="128"/>
    </row>
    <row r="39" spans="1:20" ht="26" x14ac:dyDescent="0.35">
      <c r="A39" s="130" t="s">
        <v>92</v>
      </c>
      <c r="B39" s="130">
        <v>45496</v>
      </c>
      <c r="C39" s="131" t="s">
        <v>404</v>
      </c>
      <c r="D39" s="148" t="s">
        <v>740</v>
      </c>
      <c r="E39" s="153" t="s">
        <v>405</v>
      </c>
      <c r="F39" s="206">
        <v>3543606794</v>
      </c>
      <c r="G39" s="132" t="s">
        <v>77</v>
      </c>
      <c r="H39" s="132" t="s">
        <v>83</v>
      </c>
      <c r="I39" s="131" t="s">
        <v>406</v>
      </c>
      <c r="J39" s="133" t="s">
        <v>97</v>
      </c>
      <c r="K39" s="134" t="s">
        <v>124</v>
      </c>
      <c r="L39" s="135" t="str">
        <f t="shared" si="1"/>
        <v>2 | Cotizado</v>
      </c>
      <c r="M39" s="142" t="s">
        <v>676</v>
      </c>
      <c r="N39" s="164"/>
      <c r="O39" s="164"/>
      <c r="P39" s="128"/>
      <c r="Q39" s="128"/>
      <c r="R39" s="128"/>
      <c r="S39" s="128"/>
      <c r="T39" s="128"/>
    </row>
    <row r="40" spans="1:20" ht="39" x14ac:dyDescent="0.35">
      <c r="A40" s="130" t="s">
        <v>92</v>
      </c>
      <c r="B40" s="130">
        <v>45490</v>
      </c>
      <c r="C40" s="131" t="s">
        <v>383</v>
      </c>
      <c r="D40" s="148" t="s">
        <v>740</v>
      </c>
      <c r="E40" s="153" t="s">
        <v>384</v>
      </c>
      <c r="F40" s="206">
        <v>1164214353</v>
      </c>
      <c r="G40" s="132" t="s">
        <v>77</v>
      </c>
      <c r="H40" s="132" t="s">
        <v>83</v>
      </c>
      <c r="I40" s="131" t="s">
        <v>385</v>
      </c>
      <c r="J40" s="133" t="s">
        <v>97</v>
      </c>
      <c r="K40" s="134" t="s">
        <v>124</v>
      </c>
      <c r="L40" s="135" t="str">
        <f t="shared" si="1"/>
        <v>2 | Cotizado</v>
      </c>
      <c r="M40" s="142" t="s">
        <v>675</v>
      </c>
      <c r="N40" s="164"/>
      <c r="O40" s="164"/>
      <c r="P40" s="128"/>
      <c r="Q40" s="128"/>
      <c r="R40" s="128"/>
      <c r="S40" s="128"/>
      <c r="T40" s="128"/>
    </row>
    <row r="41" spans="1:20" ht="91" x14ac:dyDescent="0.35">
      <c r="A41" s="130" t="s">
        <v>10</v>
      </c>
      <c r="B41" s="130">
        <v>45485</v>
      </c>
      <c r="C41" s="131" t="s">
        <v>86</v>
      </c>
      <c r="D41" s="148" t="s">
        <v>87</v>
      </c>
      <c r="E41" s="153" t="s">
        <v>88</v>
      </c>
      <c r="F41" s="206">
        <v>3413268982</v>
      </c>
      <c r="G41" s="132" t="s">
        <v>77</v>
      </c>
      <c r="H41" s="132" t="s">
        <v>83</v>
      </c>
      <c r="I41" s="131" t="s">
        <v>711</v>
      </c>
      <c r="J41" s="133" t="s">
        <v>73</v>
      </c>
      <c r="K41" s="134" t="s">
        <v>124</v>
      </c>
      <c r="L41" s="135" t="str">
        <f t="shared" si="1"/>
        <v>2 | Cotizado</v>
      </c>
      <c r="M41" s="142" t="s">
        <v>710</v>
      </c>
      <c r="N41" s="164"/>
      <c r="O41" s="164"/>
      <c r="P41" s="128"/>
      <c r="Q41" s="128"/>
      <c r="R41" s="128"/>
      <c r="S41" s="128"/>
      <c r="T41" s="128"/>
    </row>
    <row r="42" spans="1:20" ht="39" x14ac:dyDescent="0.35">
      <c r="A42" s="130" t="s">
        <v>10</v>
      </c>
      <c r="B42" s="130">
        <v>45478</v>
      </c>
      <c r="C42" s="131" t="s">
        <v>409</v>
      </c>
      <c r="D42" s="148" t="s">
        <v>75</v>
      </c>
      <c r="E42" s="153" t="s">
        <v>410</v>
      </c>
      <c r="F42" s="206"/>
      <c r="G42" s="132" t="s">
        <v>127</v>
      </c>
      <c r="H42" s="132" t="s">
        <v>411</v>
      </c>
      <c r="I42" s="131"/>
      <c r="J42" s="133" t="s">
        <v>73</v>
      </c>
      <c r="K42" s="134" t="s">
        <v>124</v>
      </c>
      <c r="L42" s="135" t="str">
        <f t="shared" si="1"/>
        <v>2 | Cotizado</v>
      </c>
      <c r="M42" s="142" t="s">
        <v>712</v>
      </c>
      <c r="N42" s="164"/>
      <c r="O42" s="164"/>
      <c r="P42" s="128"/>
      <c r="Q42" s="128"/>
      <c r="R42" s="128"/>
      <c r="S42" s="128"/>
      <c r="T42" s="128"/>
    </row>
    <row r="43" spans="1:20" ht="26" x14ac:dyDescent="0.35">
      <c r="A43" s="156" t="s">
        <v>10</v>
      </c>
      <c r="B43" s="156">
        <v>45477</v>
      </c>
      <c r="C43" s="157" t="s">
        <v>426</v>
      </c>
      <c r="D43" s="158" t="s">
        <v>80</v>
      </c>
      <c r="E43" s="153" t="s">
        <v>423</v>
      </c>
      <c r="F43" s="211">
        <v>1122603863</v>
      </c>
      <c r="G43" s="159" t="s">
        <v>77</v>
      </c>
      <c r="H43" s="159" t="s">
        <v>78</v>
      </c>
      <c r="I43" s="157" t="s">
        <v>425</v>
      </c>
      <c r="J43" s="160" t="s">
        <v>73</v>
      </c>
      <c r="K43" s="161" t="s">
        <v>124</v>
      </c>
      <c r="L43" s="135" t="str">
        <f t="shared" si="1"/>
        <v>2 | Cotizado</v>
      </c>
      <c r="M43" s="142" t="s">
        <v>522</v>
      </c>
      <c r="N43" s="164"/>
      <c r="O43" s="164"/>
      <c r="P43" s="128"/>
      <c r="Q43" s="128"/>
      <c r="R43" s="128"/>
      <c r="S43" s="128"/>
      <c r="T43" s="128"/>
    </row>
    <row r="44" spans="1:20" ht="39" x14ac:dyDescent="0.35">
      <c r="A44" s="130" t="s">
        <v>92</v>
      </c>
      <c r="B44" s="130">
        <v>45532</v>
      </c>
      <c r="C44" s="131" t="s">
        <v>631</v>
      </c>
      <c r="D44" s="148" t="s">
        <v>740</v>
      </c>
      <c r="E44" s="153" t="s">
        <v>632</v>
      </c>
      <c r="F44" s="206">
        <v>2616268087</v>
      </c>
      <c r="G44" s="170" t="s">
        <v>77</v>
      </c>
      <c r="H44" s="132" t="s">
        <v>83</v>
      </c>
      <c r="I44" s="131" t="s">
        <v>633</v>
      </c>
      <c r="J44" s="133" t="s">
        <v>97</v>
      </c>
      <c r="K44" s="134" t="s">
        <v>125</v>
      </c>
      <c r="L44" s="135" t="str">
        <f t="shared" si="1"/>
        <v>3 | Avanzando</v>
      </c>
      <c r="M44" s="218" t="s">
        <v>658</v>
      </c>
      <c r="N44" s="164"/>
      <c r="O44" s="164"/>
      <c r="P44" s="128"/>
      <c r="Q44" s="128"/>
      <c r="R44" s="128"/>
      <c r="S44" s="128"/>
      <c r="T44" s="128"/>
    </row>
    <row r="45" spans="1:20" ht="39" x14ac:dyDescent="0.35">
      <c r="A45" s="156" t="s">
        <v>10</v>
      </c>
      <c r="B45" s="156">
        <v>45477</v>
      </c>
      <c r="C45" s="157" t="s">
        <v>424</v>
      </c>
      <c r="D45" s="158" t="s">
        <v>80</v>
      </c>
      <c r="E45" s="153" t="s">
        <v>423</v>
      </c>
      <c r="F45" s="211">
        <v>1122603863</v>
      </c>
      <c r="G45" s="159" t="s">
        <v>77</v>
      </c>
      <c r="H45" s="159" t="s">
        <v>78</v>
      </c>
      <c r="I45" s="157" t="s">
        <v>425</v>
      </c>
      <c r="J45" s="160" t="s">
        <v>73</v>
      </c>
      <c r="K45" s="161" t="s">
        <v>125</v>
      </c>
      <c r="L45" s="135" t="str">
        <f t="shared" si="1"/>
        <v>3 | Avanzando</v>
      </c>
      <c r="M45" s="142" t="s">
        <v>701</v>
      </c>
      <c r="N45" s="164"/>
      <c r="O45" s="164"/>
      <c r="P45" s="128"/>
      <c r="Q45" s="128"/>
      <c r="R45" s="128"/>
      <c r="S45" s="128"/>
      <c r="T45" s="128"/>
    </row>
    <row r="46" spans="1:20" ht="26" x14ac:dyDescent="0.35">
      <c r="A46" s="130" t="s">
        <v>10</v>
      </c>
      <c r="B46" s="130">
        <v>45531</v>
      </c>
      <c r="C46" s="131" t="s">
        <v>621</v>
      </c>
      <c r="D46" s="148" t="s">
        <v>87</v>
      </c>
      <c r="E46" s="153" t="s">
        <v>622</v>
      </c>
      <c r="F46" s="212">
        <v>1170780009</v>
      </c>
      <c r="G46" s="170" t="s">
        <v>77</v>
      </c>
      <c r="H46" s="132" t="s">
        <v>71</v>
      </c>
      <c r="I46" s="131" t="s">
        <v>623</v>
      </c>
      <c r="J46" s="133" t="s">
        <v>84</v>
      </c>
      <c r="K46" s="134" t="s">
        <v>132</v>
      </c>
      <c r="L46" s="135" t="str">
        <f t="shared" si="1"/>
        <v>6 | No Avanzó</v>
      </c>
      <c r="M46" s="142" t="s">
        <v>657</v>
      </c>
      <c r="N46" s="164"/>
      <c r="O46" s="164"/>
      <c r="P46" s="164"/>
      <c r="Q46" s="164"/>
      <c r="R46" s="164"/>
      <c r="S46" s="164"/>
      <c r="T46" s="164"/>
    </row>
    <row r="47" spans="1:20" ht="39" x14ac:dyDescent="0.35">
      <c r="A47" s="130" t="s">
        <v>92</v>
      </c>
      <c r="B47" s="177">
        <v>45526</v>
      </c>
      <c r="C47" s="131" t="s">
        <v>588</v>
      </c>
      <c r="D47" s="131" t="s">
        <v>740</v>
      </c>
      <c r="E47" s="153" t="s">
        <v>589</v>
      </c>
      <c r="F47" s="209">
        <v>1156296040</v>
      </c>
      <c r="G47" s="180" t="s">
        <v>77</v>
      </c>
      <c r="H47" s="180" t="s">
        <v>83</v>
      </c>
      <c r="I47" s="131" t="s">
        <v>590</v>
      </c>
      <c r="J47" s="133" t="s">
        <v>97</v>
      </c>
      <c r="K47" s="182" t="s">
        <v>132</v>
      </c>
      <c r="L47" s="183" t="str">
        <f t="shared" si="1"/>
        <v>6 | No Avanzó</v>
      </c>
      <c r="M47" s="218" t="s">
        <v>681</v>
      </c>
      <c r="N47" s="164"/>
      <c r="O47" s="164"/>
      <c r="P47" s="128"/>
      <c r="Q47" s="128"/>
      <c r="R47" s="128"/>
      <c r="S47" s="128"/>
      <c r="T47" s="128"/>
    </row>
    <row r="48" spans="1:20" ht="52" x14ac:dyDescent="0.35">
      <c r="A48" s="177" t="s">
        <v>10</v>
      </c>
      <c r="B48" s="177">
        <v>45525</v>
      </c>
      <c r="C48" s="131" t="s">
        <v>583</v>
      </c>
      <c r="D48" s="179" t="s">
        <v>87</v>
      </c>
      <c r="E48" s="153" t="s">
        <v>584</v>
      </c>
      <c r="F48" s="213">
        <v>1136317091</v>
      </c>
      <c r="G48" s="180" t="s">
        <v>77</v>
      </c>
      <c r="H48" s="180" t="s">
        <v>83</v>
      </c>
      <c r="I48" s="131" t="s">
        <v>136</v>
      </c>
      <c r="J48" s="181" t="s">
        <v>84</v>
      </c>
      <c r="K48" s="182" t="s">
        <v>132</v>
      </c>
      <c r="L48" s="183" t="str">
        <f t="shared" si="1"/>
        <v>6 | No Avanzó</v>
      </c>
      <c r="M48" s="142" t="s">
        <v>666</v>
      </c>
      <c r="N48" s="164"/>
      <c r="O48" s="164"/>
      <c r="P48" s="164"/>
      <c r="Q48" s="164"/>
      <c r="R48" s="164"/>
      <c r="S48" s="164"/>
      <c r="T48" s="164"/>
    </row>
    <row r="49" spans="1:20" ht="26" x14ac:dyDescent="0.35">
      <c r="A49" s="177" t="s">
        <v>10</v>
      </c>
      <c r="B49" s="177">
        <v>45524</v>
      </c>
      <c r="C49" s="178" t="s">
        <v>580</v>
      </c>
      <c r="D49" s="179" t="s">
        <v>87</v>
      </c>
      <c r="E49" s="153" t="s">
        <v>581</v>
      </c>
      <c r="F49" s="213">
        <v>1136492588</v>
      </c>
      <c r="G49" s="180" t="s">
        <v>77</v>
      </c>
      <c r="H49" s="180" t="s">
        <v>83</v>
      </c>
      <c r="I49" s="178" t="s">
        <v>582</v>
      </c>
      <c r="J49" s="181" t="s">
        <v>84</v>
      </c>
      <c r="K49" s="182" t="s">
        <v>132</v>
      </c>
      <c r="L49" s="183" t="str">
        <f t="shared" si="1"/>
        <v>6 | No Avanzó</v>
      </c>
      <c r="M49" s="142" t="s">
        <v>665</v>
      </c>
      <c r="N49" s="164"/>
      <c r="O49" s="164"/>
      <c r="P49" s="174"/>
      <c r="Q49" s="174"/>
      <c r="R49" s="174"/>
      <c r="S49" s="174"/>
      <c r="T49" s="174"/>
    </row>
    <row r="50" spans="1:20" ht="26" x14ac:dyDescent="0.35">
      <c r="A50" s="130" t="s">
        <v>92</v>
      </c>
      <c r="B50" s="130">
        <v>45524</v>
      </c>
      <c r="C50" s="131" t="s">
        <v>575</v>
      </c>
      <c r="D50" s="148" t="s">
        <v>740</v>
      </c>
      <c r="E50" s="153" t="s">
        <v>576</v>
      </c>
      <c r="F50" s="212">
        <v>1153079809</v>
      </c>
      <c r="G50" s="170" t="s">
        <v>77</v>
      </c>
      <c r="H50" s="132" t="s">
        <v>83</v>
      </c>
      <c r="I50" s="131" t="s">
        <v>574</v>
      </c>
      <c r="J50" s="133" t="s">
        <v>97</v>
      </c>
      <c r="K50" s="134" t="s">
        <v>132</v>
      </c>
      <c r="L50" s="135" t="str">
        <f t="shared" si="1"/>
        <v>6 | No Avanzó</v>
      </c>
      <c r="M50" s="218" t="s">
        <v>687</v>
      </c>
      <c r="N50" s="164"/>
      <c r="O50" s="164"/>
      <c r="P50" s="174"/>
      <c r="Q50" s="174"/>
      <c r="R50" s="174"/>
      <c r="S50" s="174"/>
      <c r="T50" s="174"/>
    </row>
    <row r="51" spans="1:20" ht="26" x14ac:dyDescent="0.35">
      <c r="A51" s="130" t="s">
        <v>10</v>
      </c>
      <c r="B51" s="130">
        <v>45523</v>
      </c>
      <c r="C51" s="131" t="s">
        <v>567</v>
      </c>
      <c r="D51" s="148" t="s">
        <v>87</v>
      </c>
      <c r="E51" s="153" t="s">
        <v>568</v>
      </c>
      <c r="F51" s="212">
        <v>3446639685</v>
      </c>
      <c r="G51" s="170" t="s">
        <v>77</v>
      </c>
      <c r="H51" s="132" t="s">
        <v>83</v>
      </c>
      <c r="I51" s="131" t="s">
        <v>569</v>
      </c>
      <c r="J51" s="133" t="s">
        <v>84</v>
      </c>
      <c r="K51" s="134" t="s">
        <v>132</v>
      </c>
      <c r="L51" s="135" t="str">
        <f t="shared" si="1"/>
        <v>6 | No Avanzó</v>
      </c>
      <c r="M51" s="142" t="s">
        <v>722</v>
      </c>
      <c r="N51" s="164"/>
      <c r="O51" s="164"/>
      <c r="P51" s="164"/>
      <c r="Q51" s="164"/>
      <c r="R51" s="164"/>
      <c r="S51" s="164"/>
      <c r="T51" s="164"/>
    </row>
    <row r="52" spans="1:20" ht="39" x14ac:dyDescent="0.35">
      <c r="A52" s="130" t="s">
        <v>10</v>
      </c>
      <c r="B52" s="130">
        <v>45518</v>
      </c>
      <c r="C52" s="131" t="s">
        <v>550</v>
      </c>
      <c r="D52" s="148" t="s">
        <v>80</v>
      </c>
      <c r="E52" s="153" t="s">
        <v>551</v>
      </c>
      <c r="F52" s="212">
        <v>3434206097</v>
      </c>
      <c r="G52" s="170" t="s">
        <v>77</v>
      </c>
      <c r="H52" s="132" t="s">
        <v>83</v>
      </c>
      <c r="I52" s="131"/>
      <c r="J52" s="133" t="s">
        <v>84</v>
      </c>
      <c r="K52" s="134" t="s">
        <v>132</v>
      </c>
      <c r="L52" s="135" t="str">
        <f t="shared" si="1"/>
        <v>6 | No Avanzó</v>
      </c>
      <c r="M52" s="142" t="s">
        <v>723</v>
      </c>
      <c r="N52" s="164"/>
      <c r="O52" s="164"/>
      <c r="P52" s="174"/>
      <c r="Q52" s="174"/>
      <c r="R52" s="174"/>
      <c r="S52" s="174"/>
      <c r="T52" s="174"/>
    </row>
    <row r="53" spans="1:20" ht="39" x14ac:dyDescent="0.35">
      <c r="A53" s="130" t="s">
        <v>92</v>
      </c>
      <c r="B53" s="130">
        <v>45517</v>
      </c>
      <c r="C53" s="131" t="s">
        <v>547</v>
      </c>
      <c r="D53" s="148" t="s">
        <v>740</v>
      </c>
      <c r="E53" s="153" t="s">
        <v>548</v>
      </c>
      <c r="F53" s="212">
        <v>1169638339</v>
      </c>
      <c r="G53" s="170" t="s">
        <v>77</v>
      </c>
      <c r="H53" s="132" t="s">
        <v>71</v>
      </c>
      <c r="I53" s="131" t="s">
        <v>549</v>
      </c>
      <c r="J53" s="133" t="s">
        <v>97</v>
      </c>
      <c r="K53" s="134" t="s">
        <v>132</v>
      </c>
      <c r="L53" s="135" t="str">
        <f t="shared" si="1"/>
        <v>6 | No Avanzó</v>
      </c>
      <c r="M53" s="218" t="s">
        <v>683</v>
      </c>
      <c r="N53" s="164"/>
      <c r="O53" s="164"/>
      <c r="P53" s="164"/>
      <c r="Q53" s="164"/>
      <c r="R53" s="164"/>
      <c r="S53" s="164"/>
      <c r="T53" s="164"/>
    </row>
    <row r="54" spans="1:20" ht="39" x14ac:dyDescent="0.35">
      <c r="A54" s="130" t="s">
        <v>10</v>
      </c>
      <c r="B54" s="130">
        <v>45517</v>
      </c>
      <c r="C54" s="131" t="s">
        <v>539</v>
      </c>
      <c r="D54" s="148" t="s">
        <v>87</v>
      </c>
      <c r="E54" s="153" t="s">
        <v>540</v>
      </c>
      <c r="F54" s="212">
        <v>1154666384</v>
      </c>
      <c r="G54" s="170" t="s">
        <v>77</v>
      </c>
      <c r="H54" s="132" t="s">
        <v>83</v>
      </c>
      <c r="I54" s="131" t="s">
        <v>541</v>
      </c>
      <c r="J54" s="133" t="s">
        <v>73</v>
      </c>
      <c r="K54" s="134" t="s">
        <v>132</v>
      </c>
      <c r="L54" s="135" t="str">
        <f t="shared" si="1"/>
        <v>6 | No Avanzó</v>
      </c>
      <c r="M54" s="142" t="s">
        <v>664</v>
      </c>
      <c r="N54" s="128"/>
      <c r="O54" s="143"/>
      <c r="P54" s="164"/>
      <c r="Q54" s="164"/>
      <c r="R54" s="164"/>
      <c r="S54" s="164"/>
      <c r="T54" s="164"/>
    </row>
    <row r="55" spans="1:20" ht="52" x14ac:dyDescent="0.35">
      <c r="A55" s="130" t="s">
        <v>10</v>
      </c>
      <c r="B55" s="130">
        <v>45513</v>
      </c>
      <c r="C55" s="131" t="s">
        <v>508</v>
      </c>
      <c r="D55" s="148" t="s">
        <v>87</v>
      </c>
      <c r="E55" s="153" t="s">
        <v>391</v>
      </c>
      <c r="F55" s="212">
        <v>2966501126</v>
      </c>
      <c r="G55" s="170" t="s">
        <v>77</v>
      </c>
      <c r="H55" s="132" t="s">
        <v>83</v>
      </c>
      <c r="I55" s="131" t="s">
        <v>141</v>
      </c>
      <c r="J55" s="133" t="s">
        <v>84</v>
      </c>
      <c r="K55" s="134" t="s">
        <v>132</v>
      </c>
      <c r="L55" s="135" t="str">
        <f t="shared" si="1"/>
        <v>6 | No Avanzó</v>
      </c>
      <c r="M55" s="142" t="s">
        <v>724</v>
      </c>
      <c r="N55" s="128"/>
      <c r="O55" s="143"/>
      <c r="P55" s="164"/>
      <c r="Q55" s="164"/>
      <c r="R55" s="164"/>
      <c r="S55" s="164"/>
      <c r="T55" s="164"/>
    </row>
    <row r="56" spans="1:20" ht="39" x14ac:dyDescent="0.35">
      <c r="A56" s="130" t="s">
        <v>92</v>
      </c>
      <c r="B56" s="130">
        <v>45512</v>
      </c>
      <c r="C56" s="131" t="s">
        <v>502</v>
      </c>
      <c r="D56" s="131" t="s">
        <v>740</v>
      </c>
      <c r="E56" s="153" t="s">
        <v>504</v>
      </c>
      <c r="F56" s="206">
        <v>1135665555</v>
      </c>
      <c r="G56" s="170" t="s">
        <v>77</v>
      </c>
      <c r="H56" s="132" t="s">
        <v>83</v>
      </c>
      <c r="I56" s="131" t="s">
        <v>503</v>
      </c>
      <c r="J56" s="133" t="s">
        <v>97</v>
      </c>
      <c r="K56" s="134" t="s">
        <v>132</v>
      </c>
      <c r="L56" s="135" t="str">
        <f t="shared" si="1"/>
        <v>6 | No Avanzó</v>
      </c>
      <c r="M56" s="218" t="s">
        <v>686</v>
      </c>
      <c r="N56" s="128"/>
      <c r="O56" s="143"/>
      <c r="P56" s="128"/>
      <c r="Q56" s="128"/>
      <c r="R56" s="128"/>
      <c r="S56" s="128"/>
      <c r="T56" s="128"/>
    </row>
    <row r="57" spans="1:20" ht="26" x14ac:dyDescent="0.35">
      <c r="A57" s="130" t="s">
        <v>92</v>
      </c>
      <c r="B57" s="130">
        <v>45510</v>
      </c>
      <c r="C57" s="131" t="s">
        <v>491</v>
      </c>
      <c r="D57" s="148" t="s">
        <v>740</v>
      </c>
      <c r="E57" s="153" t="s">
        <v>492</v>
      </c>
      <c r="F57" s="212">
        <v>1126579030</v>
      </c>
      <c r="G57" s="170" t="s">
        <v>77</v>
      </c>
      <c r="H57" s="132" t="s">
        <v>83</v>
      </c>
      <c r="I57" s="131" t="s">
        <v>493</v>
      </c>
      <c r="J57" s="133" t="s">
        <v>97</v>
      </c>
      <c r="K57" s="134" t="s">
        <v>132</v>
      </c>
      <c r="L57" s="135" t="str">
        <f t="shared" si="1"/>
        <v>6 | No Avanzó</v>
      </c>
      <c r="M57" s="218" t="s">
        <v>684</v>
      </c>
      <c r="N57" s="128"/>
      <c r="O57" s="128"/>
      <c r="P57" s="164"/>
      <c r="Q57" s="164"/>
      <c r="R57" s="164"/>
      <c r="S57" s="164"/>
      <c r="T57" s="164"/>
    </row>
    <row r="58" spans="1:20" ht="39" x14ac:dyDescent="0.35">
      <c r="A58" s="130" t="s">
        <v>92</v>
      </c>
      <c r="B58" s="130">
        <v>45510</v>
      </c>
      <c r="C58" s="131" t="s">
        <v>489</v>
      </c>
      <c r="D58" s="148" t="s">
        <v>740</v>
      </c>
      <c r="E58" s="153" t="s">
        <v>490</v>
      </c>
      <c r="F58" s="212">
        <v>1124564014</v>
      </c>
      <c r="G58" s="170" t="s">
        <v>77</v>
      </c>
      <c r="H58" s="132" t="s">
        <v>83</v>
      </c>
      <c r="I58" s="131" t="s">
        <v>494</v>
      </c>
      <c r="J58" s="133" t="s">
        <v>97</v>
      </c>
      <c r="K58" s="134" t="s">
        <v>132</v>
      </c>
      <c r="L58" s="135" t="str">
        <f t="shared" si="1"/>
        <v>6 | No Avanzó</v>
      </c>
      <c r="M58" s="218" t="s">
        <v>685</v>
      </c>
      <c r="N58" s="128"/>
      <c r="O58" s="128"/>
      <c r="P58" s="164"/>
      <c r="Q58" s="164"/>
      <c r="R58" s="164"/>
      <c r="S58" s="164"/>
      <c r="T58" s="164"/>
    </row>
    <row r="59" spans="1:20" ht="39" x14ac:dyDescent="0.35">
      <c r="A59" s="130" t="s">
        <v>10</v>
      </c>
      <c r="B59" s="130">
        <v>45504</v>
      </c>
      <c r="C59" s="131" t="s">
        <v>477</v>
      </c>
      <c r="D59" s="169" t="s">
        <v>87</v>
      </c>
      <c r="E59" s="153" t="s">
        <v>478</v>
      </c>
      <c r="F59" s="212">
        <v>1154155055</v>
      </c>
      <c r="G59" s="170" t="s">
        <v>77</v>
      </c>
      <c r="H59" s="132" t="s">
        <v>83</v>
      </c>
      <c r="I59" s="131" t="s">
        <v>479</v>
      </c>
      <c r="J59" s="133" t="s">
        <v>73</v>
      </c>
      <c r="K59" s="134" t="s">
        <v>132</v>
      </c>
      <c r="L59" s="135" t="str">
        <f t="shared" si="1"/>
        <v>6 | No Avanzó</v>
      </c>
      <c r="M59" s="142" t="s">
        <v>528</v>
      </c>
      <c r="N59" s="128"/>
      <c r="O59" s="128"/>
      <c r="P59" s="164"/>
      <c r="Q59" s="164"/>
      <c r="R59" s="164"/>
      <c r="S59" s="164"/>
      <c r="T59" s="164"/>
    </row>
    <row r="60" spans="1:20" ht="39" x14ac:dyDescent="0.35">
      <c r="A60" s="167" t="s">
        <v>10</v>
      </c>
      <c r="B60" s="167">
        <v>45503</v>
      </c>
      <c r="C60" s="168" t="s">
        <v>458</v>
      </c>
      <c r="D60" s="169" t="s">
        <v>87</v>
      </c>
      <c r="E60" s="153" t="s">
        <v>459</v>
      </c>
      <c r="F60" s="214">
        <v>1125258179</v>
      </c>
      <c r="G60" s="170" t="s">
        <v>77</v>
      </c>
      <c r="H60" s="170" t="s">
        <v>83</v>
      </c>
      <c r="I60" s="168"/>
      <c r="J60" s="171" t="s">
        <v>84</v>
      </c>
      <c r="K60" s="172" t="s">
        <v>132</v>
      </c>
      <c r="L60" s="173" t="str">
        <f t="shared" si="1"/>
        <v>6 | No Avanzó</v>
      </c>
      <c r="M60" s="142" t="s">
        <v>509</v>
      </c>
      <c r="N60" s="128"/>
      <c r="O60" s="128"/>
      <c r="P60" s="164"/>
      <c r="Q60" s="164"/>
      <c r="R60" s="164"/>
      <c r="S60" s="164"/>
      <c r="T60" s="164"/>
    </row>
    <row r="61" spans="1:20" ht="65" x14ac:dyDescent="0.35">
      <c r="A61" s="130" t="s">
        <v>10</v>
      </c>
      <c r="B61" s="130">
        <v>45502</v>
      </c>
      <c r="C61" s="131" t="s">
        <v>455</v>
      </c>
      <c r="D61" s="148" t="s">
        <v>80</v>
      </c>
      <c r="E61" s="153" t="s">
        <v>456</v>
      </c>
      <c r="F61" s="212"/>
      <c r="G61" s="132" t="s">
        <v>77</v>
      </c>
      <c r="H61" s="132" t="s">
        <v>83</v>
      </c>
      <c r="I61" s="131" t="s">
        <v>457</v>
      </c>
      <c r="J61" s="133" t="s">
        <v>73</v>
      </c>
      <c r="K61" s="134" t="s">
        <v>132</v>
      </c>
      <c r="L61" s="135" t="str">
        <f t="shared" si="1"/>
        <v>6 | No Avanzó</v>
      </c>
      <c r="M61" s="142" t="s">
        <v>695</v>
      </c>
      <c r="N61" s="128"/>
      <c r="O61" s="128"/>
      <c r="P61" s="164"/>
      <c r="Q61" s="164"/>
      <c r="R61" s="164"/>
      <c r="S61" s="164"/>
      <c r="T61" s="164"/>
    </row>
    <row r="62" spans="1:20" ht="65" x14ac:dyDescent="0.35">
      <c r="A62" s="130" t="s">
        <v>10</v>
      </c>
      <c r="B62" s="130">
        <v>45498</v>
      </c>
      <c r="C62" s="131" t="s">
        <v>436</v>
      </c>
      <c r="D62" s="148" t="s">
        <v>80</v>
      </c>
      <c r="E62" s="153" t="s">
        <v>435</v>
      </c>
      <c r="F62" s="212">
        <v>1141742401</v>
      </c>
      <c r="G62" s="132" t="s">
        <v>77</v>
      </c>
      <c r="H62" s="132" t="s">
        <v>83</v>
      </c>
      <c r="I62" s="131" t="s">
        <v>437</v>
      </c>
      <c r="J62" s="133" t="s">
        <v>73</v>
      </c>
      <c r="K62" s="134" t="s">
        <v>132</v>
      </c>
      <c r="L62" s="135" t="str">
        <f t="shared" si="1"/>
        <v>6 | No Avanzó</v>
      </c>
      <c r="M62" s="142" t="s">
        <v>702</v>
      </c>
      <c r="N62" s="128"/>
      <c r="O62" s="128"/>
      <c r="P62" s="164"/>
      <c r="Q62" s="164"/>
      <c r="R62" s="164"/>
      <c r="S62" s="164"/>
      <c r="T62" s="164"/>
    </row>
    <row r="63" spans="1:20" ht="39" x14ac:dyDescent="0.35">
      <c r="A63" s="130" t="s">
        <v>10</v>
      </c>
      <c r="B63" s="130">
        <v>45498</v>
      </c>
      <c r="C63" s="131" t="s">
        <v>438</v>
      </c>
      <c r="D63" s="148" t="s">
        <v>75</v>
      </c>
      <c r="E63" s="153" t="s">
        <v>439</v>
      </c>
      <c r="F63" s="212" t="s">
        <v>440</v>
      </c>
      <c r="G63" s="132" t="s">
        <v>77</v>
      </c>
      <c r="H63" s="132" t="s">
        <v>83</v>
      </c>
      <c r="I63" s="131" t="s">
        <v>441</v>
      </c>
      <c r="J63" s="133" t="s">
        <v>84</v>
      </c>
      <c r="K63" s="134" t="s">
        <v>132</v>
      </c>
      <c r="L63" s="135" t="str">
        <f t="shared" si="1"/>
        <v>6 | No Avanzó</v>
      </c>
      <c r="M63" s="142" t="s">
        <v>510</v>
      </c>
      <c r="N63" s="174"/>
      <c r="O63" s="174"/>
      <c r="P63" s="164"/>
      <c r="Q63" s="164"/>
      <c r="R63" s="164"/>
      <c r="S63" s="164"/>
      <c r="T63" s="164"/>
    </row>
    <row r="64" spans="1:20" ht="52" x14ac:dyDescent="0.35">
      <c r="A64" s="156" t="s">
        <v>10</v>
      </c>
      <c r="B64" s="156">
        <v>45497</v>
      </c>
      <c r="C64" s="157" t="s">
        <v>416</v>
      </c>
      <c r="D64" s="158" t="s">
        <v>87</v>
      </c>
      <c r="E64" s="153" t="s">
        <v>417</v>
      </c>
      <c r="F64" s="215">
        <v>3513803723</v>
      </c>
      <c r="G64" s="159" t="s">
        <v>77</v>
      </c>
      <c r="H64" s="159" t="s">
        <v>83</v>
      </c>
      <c r="I64" s="157" t="s">
        <v>418</v>
      </c>
      <c r="J64" s="160" t="s">
        <v>84</v>
      </c>
      <c r="K64" s="134" t="s">
        <v>132</v>
      </c>
      <c r="L64" s="162" t="str">
        <f t="shared" si="1"/>
        <v>6 | No Avanzó</v>
      </c>
      <c r="M64" s="142" t="s">
        <v>530</v>
      </c>
      <c r="N64" s="128"/>
      <c r="O64" s="128"/>
      <c r="P64" s="164"/>
      <c r="Q64" s="164"/>
      <c r="R64" s="164"/>
      <c r="S64" s="164"/>
      <c r="T64" s="164"/>
    </row>
    <row r="65" spans="1:20" ht="26" x14ac:dyDescent="0.35">
      <c r="A65" s="130" t="s">
        <v>10</v>
      </c>
      <c r="B65" s="130">
        <v>45496</v>
      </c>
      <c r="C65" s="131" t="s">
        <v>398</v>
      </c>
      <c r="D65" s="148" t="s">
        <v>87</v>
      </c>
      <c r="E65" s="153" t="s">
        <v>399</v>
      </c>
      <c r="F65" s="212"/>
      <c r="G65" s="132" t="s">
        <v>77</v>
      </c>
      <c r="H65" s="132" t="s">
        <v>78</v>
      </c>
      <c r="I65" s="131" t="s">
        <v>400</v>
      </c>
      <c r="J65" s="133" t="s">
        <v>84</v>
      </c>
      <c r="K65" s="134" t="s">
        <v>132</v>
      </c>
      <c r="L65" s="135" t="str">
        <f t="shared" si="1"/>
        <v>6 | No Avanzó</v>
      </c>
      <c r="M65" s="142" t="s">
        <v>474</v>
      </c>
      <c r="N65" s="128"/>
      <c r="O65" s="128"/>
      <c r="P65" s="128"/>
      <c r="Q65" s="128"/>
      <c r="R65" s="128"/>
      <c r="S65" s="128"/>
      <c r="T65" s="128"/>
    </row>
    <row r="66" spans="1:20" ht="65" x14ac:dyDescent="0.35">
      <c r="A66" s="130" t="s">
        <v>10</v>
      </c>
      <c r="B66" s="130">
        <v>45495</v>
      </c>
      <c r="C66" s="131" t="s">
        <v>390</v>
      </c>
      <c r="D66" s="148" t="s">
        <v>87</v>
      </c>
      <c r="E66" s="153" t="s">
        <v>391</v>
      </c>
      <c r="F66" s="212">
        <v>2966501126</v>
      </c>
      <c r="G66" s="132" t="s">
        <v>77</v>
      </c>
      <c r="H66" s="132" t="s">
        <v>83</v>
      </c>
      <c r="I66" s="131" t="s">
        <v>392</v>
      </c>
      <c r="J66" s="133" t="s">
        <v>84</v>
      </c>
      <c r="K66" s="134" t="s">
        <v>132</v>
      </c>
      <c r="L66" s="135" t="str">
        <f t="shared" si="1"/>
        <v>6 | No Avanzó</v>
      </c>
      <c r="M66" s="142" t="s">
        <v>473</v>
      </c>
      <c r="N66" s="128"/>
      <c r="O66" s="128"/>
      <c r="P66" s="128"/>
      <c r="Q66" s="128"/>
      <c r="R66" s="128"/>
      <c r="S66" s="128"/>
      <c r="T66" s="128"/>
    </row>
    <row r="67" spans="1:20" ht="65" x14ac:dyDescent="0.35">
      <c r="A67" s="130" t="s">
        <v>10</v>
      </c>
      <c r="B67" s="130">
        <v>45490</v>
      </c>
      <c r="C67" s="131" t="s">
        <v>377</v>
      </c>
      <c r="D67" s="148" t="s">
        <v>87</v>
      </c>
      <c r="E67" s="153" t="s">
        <v>378</v>
      </c>
      <c r="F67" s="212">
        <v>1155784087</v>
      </c>
      <c r="G67" s="132" t="s">
        <v>77</v>
      </c>
      <c r="H67" s="132" t="s">
        <v>83</v>
      </c>
      <c r="I67" s="131" t="s">
        <v>379</v>
      </c>
      <c r="J67" s="133" t="s">
        <v>84</v>
      </c>
      <c r="K67" s="134" t="s">
        <v>132</v>
      </c>
      <c r="L67" s="135" t="str">
        <f t="shared" ref="L67:L98" si="2">IF($K67="⊕","0 | Esperando datos",IF($K67="◔","1 | Falta cotizar",IF($K67="◑","2 | Cotizado",IF($K67="◕","3 | Avanzando",IF($K67="●","4 | Gestión exitosa",IF($K67="♥","5 | Nuevo cliente",IF($K67="▼","6 | No Avanzó",IF($K67="×","7 | No Viable",IF($K67="✲","8 |● Pospuesto",0)))))))))</f>
        <v>6 | No Avanzó</v>
      </c>
      <c r="M67" s="142" t="s">
        <v>529</v>
      </c>
      <c r="N67" s="128"/>
      <c r="O67" s="128"/>
      <c r="P67" s="128"/>
      <c r="Q67" s="128"/>
      <c r="R67" s="128"/>
      <c r="S67" s="128"/>
      <c r="T67" s="128"/>
    </row>
    <row r="68" spans="1:20" ht="26" x14ac:dyDescent="0.35">
      <c r="A68" s="130" t="s">
        <v>10</v>
      </c>
      <c r="B68" s="130">
        <v>45489</v>
      </c>
      <c r="C68" s="131" t="s">
        <v>370</v>
      </c>
      <c r="D68" s="148" t="s">
        <v>87</v>
      </c>
      <c r="E68" s="153" t="s">
        <v>371</v>
      </c>
      <c r="F68" s="212">
        <v>1138832225</v>
      </c>
      <c r="G68" s="132" t="s">
        <v>77</v>
      </c>
      <c r="H68" s="132" t="s">
        <v>83</v>
      </c>
      <c r="I68" s="131" t="s">
        <v>372</v>
      </c>
      <c r="J68" s="133" t="s">
        <v>84</v>
      </c>
      <c r="K68" s="134" t="s">
        <v>132</v>
      </c>
      <c r="L68" s="135" t="str">
        <f t="shared" si="2"/>
        <v>6 | No Avanzó</v>
      </c>
      <c r="M68" s="142" t="s">
        <v>472</v>
      </c>
      <c r="N68" s="128"/>
      <c r="O68" s="128"/>
      <c r="P68" s="128"/>
      <c r="Q68" s="128"/>
      <c r="R68" s="128"/>
      <c r="S68" s="128"/>
      <c r="T68" s="128"/>
    </row>
    <row r="69" spans="1:20" ht="26" x14ac:dyDescent="0.35">
      <c r="A69" s="130" t="s">
        <v>10</v>
      </c>
      <c r="B69" s="130">
        <v>45488</v>
      </c>
      <c r="C69" s="131" t="s">
        <v>350</v>
      </c>
      <c r="D69" s="148" t="s">
        <v>348</v>
      </c>
      <c r="E69" s="153" t="s">
        <v>349</v>
      </c>
      <c r="F69" s="212">
        <v>1136591856</v>
      </c>
      <c r="G69" s="132" t="s">
        <v>77</v>
      </c>
      <c r="H69" s="132" t="s">
        <v>78</v>
      </c>
      <c r="I69" s="131" t="s">
        <v>363</v>
      </c>
      <c r="J69" s="133" t="s">
        <v>73</v>
      </c>
      <c r="K69" s="134" t="s">
        <v>132</v>
      </c>
      <c r="L69" s="135" t="str">
        <f t="shared" si="2"/>
        <v>6 | No Avanzó</v>
      </c>
      <c r="M69" s="142" t="s">
        <v>523</v>
      </c>
      <c r="N69" s="128"/>
      <c r="O69" s="128"/>
      <c r="P69" s="128"/>
      <c r="Q69" s="128"/>
      <c r="R69" s="128"/>
      <c r="S69" s="128"/>
      <c r="T69" s="128"/>
    </row>
    <row r="70" spans="1:20" ht="39" x14ac:dyDescent="0.35">
      <c r="A70" s="130" t="s">
        <v>10</v>
      </c>
      <c r="B70" s="130">
        <v>45488</v>
      </c>
      <c r="C70" s="131" t="s">
        <v>351</v>
      </c>
      <c r="D70" s="148" t="s">
        <v>87</v>
      </c>
      <c r="E70" s="153" t="s">
        <v>352</v>
      </c>
      <c r="F70" s="212">
        <v>1139513909</v>
      </c>
      <c r="G70" s="132" t="s">
        <v>77</v>
      </c>
      <c r="H70" s="132" t="s">
        <v>83</v>
      </c>
      <c r="I70" s="131" t="s">
        <v>364</v>
      </c>
      <c r="J70" s="133" t="s">
        <v>84</v>
      </c>
      <c r="K70" s="134" t="s">
        <v>132</v>
      </c>
      <c r="L70" s="135" t="str">
        <f t="shared" si="2"/>
        <v>6 | No Avanzó</v>
      </c>
      <c r="M70" s="142" t="s">
        <v>471</v>
      </c>
      <c r="N70" s="128"/>
      <c r="O70" s="128"/>
      <c r="P70" s="128"/>
      <c r="Q70" s="128"/>
      <c r="R70" s="128"/>
      <c r="S70" s="128"/>
      <c r="T70" s="128"/>
    </row>
    <row r="71" spans="1:20" ht="26" x14ac:dyDescent="0.35">
      <c r="A71" s="130" t="s">
        <v>10</v>
      </c>
      <c r="B71" s="130">
        <v>45487</v>
      </c>
      <c r="C71" s="131" t="s">
        <v>353</v>
      </c>
      <c r="D71" s="148" t="s">
        <v>75</v>
      </c>
      <c r="E71" s="153" t="s">
        <v>354</v>
      </c>
      <c r="F71" s="212">
        <v>18638843151</v>
      </c>
      <c r="G71" s="132" t="s">
        <v>77</v>
      </c>
      <c r="H71" s="132" t="s">
        <v>83</v>
      </c>
      <c r="I71" s="131"/>
      <c r="J71" s="133" t="s">
        <v>84</v>
      </c>
      <c r="K71" s="134" t="s">
        <v>132</v>
      </c>
      <c r="L71" s="135" t="str">
        <f t="shared" si="2"/>
        <v>6 | No Avanzó</v>
      </c>
      <c r="M71" s="142" t="s">
        <v>397</v>
      </c>
      <c r="N71" s="128"/>
      <c r="O71" s="128"/>
      <c r="P71" s="128"/>
      <c r="Q71" s="128"/>
      <c r="R71" s="128"/>
      <c r="S71" s="128"/>
      <c r="T71" s="128"/>
    </row>
    <row r="72" spans="1:20" ht="39" x14ac:dyDescent="0.35">
      <c r="A72" s="130" t="s">
        <v>10</v>
      </c>
      <c r="B72" s="130">
        <v>45485</v>
      </c>
      <c r="C72" s="131" t="s">
        <v>74</v>
      </c>
      <c r="D72" s="148" t="s">
        <v>75</v>
      </c>
      <c r="E72" s="153" t="s">
        <v>76</v>
      </c>
      <c r="F72" s="212">
        <v>3412771071</v>
      </c>
      <c r="G72" s="132" t="s">
        <v>77</v>
      </c>
      <c r="H72" s="132" t="s">
        <v>78</v>
      </c>
      <c r="I72" s="131" t="s">
        <v>72</v>
      </c>
      <c r="J72" s="133" t="s">
        <v>73</v>
      </c>
      <c r="K72" s="134" t="s">
        <v>132</v>
      </c>
      <c r="L72" s="135" t="str">
        <f t="shared" si="2"/>
        <v>6 | No Avanzó</v>
      </c>
      <c r="M72" s="142" t="s">
        <v>703</v>
      </c>
      <c r="N72" s="128"/>
      <c r="O72" s="128"/>
      <c r="P72" s="128"/>
      <c r="Q72" s="128"/>
      <c r="R72" s="128"/>
      <c r="S72" s="128"/>
      <c r="T72" s="128"/>
    </row>
    <row r="73" spans="1:20" ht="52" x14ac:dyDescent="0.35">
      <c r="A73" s="130" t="s">
        <v>10</v>
      </c>
      <c r="B73" s="130">
        <v>45485</v>
      </c>
      <c r="C73" s="131" t="s">
        <v>89</v>
      </c>
      <c r="D73" s="148" t="s">
        <v>75</v>
      </c>
      <c r="E73" s="153" t="s">
        <v>90</v>
      </c>
      <c r="F73" s="212">
        <v>1124500008</v>
      </c>
      <c r="G73" s="132" t="s">
        <v>77</v>
      </c>
      <c r="H73" s="132" t="s">
        <v>83</v>
      </c>
      <c r="I73" s="131" t="s">
        <v>91</v>
      </c>
      <c r="J73" s="133" t="s">
        <v>84</v>
      </c>
      <c r="K73" s="134" t="s">
        <v>132</v>
      </c>
      <c r="L73" s="135" t="str">
        <f t="shared" si="2"/>
        <v>6 | No Avanzó</v>
      </c>
      <c r="M73" s="142" t="s">
        <v>527</v>
      </c>
      <c r="N73" s="128"/>
      <c r="O73" s="128"/>
      <c r="P73" s="128"/>
      <c r="Q73" s="128"/>
      <c r="R73" s="128"/>
      <c r="S73" s="128"/>
      <c r="T73" s="128"/>
    </row>
    <row r="74" spans="1:20" ht="39" x14ac:dyDescent="0.35">
      <c r="A74" s="130" t="s">
        <v>10</v>
      </c>
      <c r="B74" s="130">
        <v>45485</v>
      </c>
      <c r="C74" s="131" t="s">
        <v>121</v>
      </c>
      <c r="D74" s="148" t="s">
        <v>87</v>
      </c>
      <c r="E74" s="153" t="s">
        <v>122</v>
      </c>
      <c r="F74" s="212">
        <v>1169240410</v>
      </c>
      <c r="G74" s="132" t="s">
        <v>77</v>
      </c>
      <c r="H74" s="132" t="s">
        <v>83</v>
      </c>
      <c r="I74" s="131" t="s">
        <v>123</v>
      </c>
      <c r="J74" s="133" t="s">
        <v>84</v>
      </c>
      <c r="K74" s="134" t="s">
        <v>132</v>
      </c>
      <c r="L74" s="135" t="str">
        <f t="shared" si="2"/>
        <v>6 | No Avanzó</v>
      </c>
      <c r="M74" s="142" t="s">
        <v>396</v>
      </c>
      <c r="N74" s="128"/>
      <c r="O74" s="128"/>
      <c r="P74" s="128"/>
      <c r="Q74" s="128"/>
      <c r="R74" s="128"/>
      <c r="S74" s="128"/>
      <c r="T74" s="128"/>
    </row>
    <row r="75" spans="1:20" ht="26" x14ac:dyDescent="0.35">
      <c r="A75" s="130" t="s">
        <v>92</v>
      </c>
      <c r="B75" s="130">
        <v>45484</v>
      </c>
      <c r="C75" s="131" t="s">
        <v>93</v>
      </c>
      <c r="D75" s="148" t="s">
        <v>746</v>
      </c>
      <c r="E75" s="153" t="s">
        <v>95</v>
      </c>
      <c r="F75" s="212" t="s">
        <v>422</v>
      </c>
      <c r="G75" s="132" t="s">
        <v>77</v>
      </c>
      <c r="H75" s="132" t="s">
        <v>83</v>
      </c>
      <c r="I75" s="131" t="s">
        <v>96</v>
      </c>
      <c r="J75" s="133" t="s">
        <v>97</v>
      </c>
      <c r="K75" s="134" t="s">
        <v>132</v>
      </c>
      <c r="L75" s="135" t="str">
        <f t="shared" si="2"/>
        <v>6 | No Avanzó</v>
      </c>
      <c r="M75" s="142" t="s">
        <v>452</v>
      </c>
      <c r="N75" s="128"/>
      <c r="O75" s="128"/>
      <c r="P75" s="128"/>
      <c r="Q75" s="128"/>
      <c r="R75" s="128"/>
      <c r="S75" s="128"/>
      <c r="T75" s="128"/>
    </row>
    <row r="76" spans="1:20" ht="39" x14ac:dyDescent="0.35">
      <c r="A76" s="130" t="s">
        <v>10</v>
      </c>
      <c r="B76" s="130">
        <v>45484</v>
      </c>
      <c r="C76" s="131" t="s">
        <v>98</v>
      </c>
      <c r="D76" s="148" t="s">
        <v>75</v>
      </c>
      <c r="E76" s="153" t="s">
        <v>99</v>
      </c>
      <c r="F76" s="212" t="s">
        <v>100</v>
      </c>
      <c r="G76" s="132" t="s">
        <v>77</v>
      </c>
      <c r="H76" s="132" t="s">
        <v>83</v>
      </c>
      <c r="I76" s="131" t="s">
        <v>101</v>
      </c>
      <c r="J76" s="133" t="s">
        <v>84</v>
      </c>
      <c r="K76" s="134" t="s">
        <v>132</v>
      </c>
      <c r="L76" s="135" t="str">
        <f t="shared" si="2"/>
        <v>6 | No Avanzó</v>
      </c>
      <c r="M76" s="142" t="s">
        <v>469</v>
      </c>
      <c r="N76" s="128"/>
      <c r="O76" s="128"/>
      <c r="P76" s="128"/>
      <c r="Q76" s="128"/>
      <c r="R76" s="128"/>
      <c r="S76" s="128"/>
      <c r="T76" s="128"/>
    </row>
    <row r="77" spans="1:20" ht="39" x14ac:dyDescent="0.35">
      <c r="A77" s="130" t="s">
        <v>10</v>
      </c>
      <c r="B77" s="130">
        <v>45483</v>
      </c>
      <c r="C77" s="131" t="s">
        <v>102</v>
      </c>
      <c r="D77" s="148" t="s">
        <v>80</v>
      </c>
      <c r="E77" s="153" t="s">
        <v>103</v>
      </c>
      <c r="F77" s="212">
        <v>1144147909</v>
      </c>
      <c r="G77" s="132" t="s">
        <v>77</v>
      </c>
      <c r="H77" s="132" t="s">
        <v>83</v>
      </c>
      <c r="I77" s="131" t="s">
        <v>104</v>
      </c>
      <c r="J77" s="133" t="s">
        <v>84</v>
      </c>
      <c r="K77" s="134" t="s">
        <v>132</v>
      </c>
      <c r="L77" s="135" t="str">
        <f t="shared" si="2"/>
        <v>6 | No Avanzó</v>
      </c>
      <c r="M77" s="142" t="s">
        <v>470</v>
      </c>
      <c r="N77" s="128"/>
      <c r="O77" s="128"/>
      <c r="P77" s="128"/>
      <c r="Q77" s="128"/>
      <c r="R77" s="128"/>
      <c r="S77" s="128"/>
      <c r="T77" s="128"/>
    </row>
    <row r="78" spans="1:20" ht="39" x14ac:dyDescent="0.35">
      <c r="A78" s="130" t="s">
        <v>10</v>
      </c>
      <c r="B78" s="130">
        <v>45483</v>
      </c>
      <c r="C78" s="131" t="s">
        <v>105</v>
      </c>
      <c r="D78" s="148" t="s">
        <v>75</v>
      </c>
      <c r="E78" s="153" t="s">
        <v>106</v>
      </c>
      <c r="F78" s="212">
        <v>3512370576</v>
      </c>
      <c r="G78" s="132" t="s">
        <v>77</v>
      </c>
      <c r="H78" s="132" t="s">
        <v>83</v>
      </c>
      <c r="I78" s="131" t="s">
        <v>107</v>
      </c>
      <c r="J78" s="133" t="s">
        <v>84</v>
      </c>
      <c r="K78" s="134" t="s">
        <v>132</v>
      </c>
      <c r="L78" s="135" t="str">
        <f t="shared" si="2"/>
        <v>6 | No Avanzó</v>
      </c>
      <c r="M78" s="142" t="s">
        <v>470</v>
      </c>
      <c r="N78" s="128"/>
      <c r="O78" s="128"/>
      <c r="P78" s="128"/>
      <c r="Q78" s="128"/>
      <c r="R78" s="128"/>
      <c r="S78" s="128"/>
      <c r="T78" s="128"/>
    </row>
    <row r="79" spans="1:20" ht="39" x14ac:dyDescent="0.35">
      <c r="A79" s="130" t="s">
        <v>10</v>
      </c>
      <c r="B79" s="130">
        <v>45481</v>
      </c>
      <c r="C79" s="131" t="s">
        <v>112</v>
      </c>
      <c r="D79" s="148" t="s">
        <v>80</v>
      </c>
      <c r="E79" s="153" t="s">
        <v>113</v>
      </c>
      <c r="F79" s="212">
        <v>1176107329</v>
      </c>
      <c r="G79" s="132" t="s">
        <v>114</v>
      </c>
      <c r="H79" s="132" t="s">
        <v>83</v>
      </c>
      <c r="I79" s="131" t="s">
        <v>75</v>
      </c>
      <c r="J79" s="133" t="s">
        <v>84</v>
      </c>
      <c r="K79" s="134" t="s">
        <v>132</v>
      </c>
      <c r="L79" s="135" t="str">
        <f t="shared" si="2"/>
        <v>6 | No Avanzó</v>
      </c>
      <c r="M79" s="142" t="s">
        <v>373</v>
      </c>
      <c r="N79" s="128"/>
      <c r="O79" s="128"/>
      <c r="P79" s="128"/>
      <c r="Q79" s="128"/>
      <c r="R79" s="128"/>
      <c r="S79" s="128"/>
      <c r="T79" s="128"/>
    </row>
    <row r="80" spans="1:20" x14ac:dyDescent="0.35">
      <c r="A80" s="130" t="s">
        <v>92</v>
      </c>
      <c r="B80" s="130">
        <v>45481</v>
      </c>
      <c r="C80" s="131" t="s">
        <v>108</v>
      </c>
      <c r="D80" s="148" t="s">
        <v>746</v>
      </c>
      <c r="E80" s="153" t="s">
        <v>109</v>
      </c>
      <c r="F80" s="212"/>
      <c r="G80" s="132" t="s">
        <v>77</v>
      </c>
      <c r="H80" s="132" t="s">
        <v>78</v>
      </c>
      <c r="I80" s="131" t="s">
        <v>110</v>
      </c>
      <c r="J80" s="133" t="s">
        <v>97</v>
      </c>
      <c r="K80" s="134" t="s">
        <v>132</v>
      </c>
      <c r="L80" s="135" t="str">
        <f t="shared" si="2"/>
        <v>6 | No Avanzó</v>
      </c>
      <c r="M80" s="142" t="s">
        <v>111</v>
      </c>
      <c r="N80" s="128"/>
      <c r="O80" s="128"/>
      <c r="P80" s="128"/>
      <c r="Q80" s="128"/>
      <c r="R80" s="128"/>
      <c r="S80" s="128"/>
      <c r="T80" s="128"/>
    </row>
    <row r="81" spans="1:20" ht="65" x14ac:dyDescent="0.35">
      <c r="A81" s="130" t="s">
        <v>10</v>
      </c>
      <c r="B81" s="130">
        <v>45478</v>
      </c>
      <c r="C81" s="131" t="s">
        <v>115</v>
      </c>
      <c r="D81" s="148" t="s">
        <v>87</v>
      </c>
      <c r="E81" s="153" t="s">
        <v>116</v>
      </c>
      <c r="F81" s="212">
        <v>1130168969</v>
      </c>
      <c r="G81" s="132" t="s">
        <v>114</v>
      </c>
      <c r="H81" s="132" t="s">
        <v>83</v>
      </c>
      <c r="I81" s="131" t="s">
        <v>531</v>
      </c>
      <c r="J81" s="133" t="s">
        <v>84</v>
      </c>
      <c r="K81" s="134" t="s">
        <v>132</v>
      </c>
      <c r="L81" s="135" t="str">
        <f t="shared" si="2"/>
        <v>6 | No Avanzó</v>
      </c>
      <c r="M81" s="142" t="s">
        <v>532</v>
      </c>
      <c r="N81" s="128"/>
      <c r="O81" s="128"/>
      <c r="P81" s="128"/>
      <c r="Q81" s="128"/>
      <c r="R81" s="128"/>
      <c r="S81" s="128"/>
      <c r="T81" s="128"/>
    </row>
    <row r="82" spans="1:20" ht="26" x14ac:dyDescent="0.35">
      <c r="A82" s="130" t="s">
        <v>10</v>
      </c>
      <c r="B82" s="130">
        <v>45478</v>
      </c>
      <c r="C82" s="131" t="s">
        <v>129</v>
      </c>
      <c r="D82" s="148" t="s">
        <v>68</v>
      </c>
      <c r="E82" s="153" t="s">
        <v>130</v>
      </c>
      <c r="F82" s="212">
        <v>1157551150</v>
      </c>
      <c r="G82" s="132" t="s">
        <v>114</v>
      </c>
      <c r="H82" s="132" t="s">
        <v>83</v>
      </c>
      <c r="I82" s="131" t="s">
        <v>131</v>
      </c>
      <c r="J82" s="133" t="s">
        <v>84</v>
      </c>
      <c r="K82" s="134" t="s">
        <v>132</v>
      </c>
      <c r="L82" s="135" t="str">
        <f t="shared" si="2"/>
        <v>6 | No Avanzó</v>
      </c>
      <c r="M82" s="142" t="s">
        <v>133</v>
      </c>
      <c r="N82" s="128"/>
      <c r="O82" s="128"/>
      <c r="P82" s="128"/>
      <c r="Q82" s="128"/>
      <c r="R82" s="128"/>
      <c r="S82" s="128"/>
      <c r="T82" s="128"/>
    </row>
    <row r="83" spans="1:20" ht="39" x14ac:dyDescent="0.35">
      <c r="A83" s="130" t="s">
        <v>10</v>
      </c>
      <c r="B83" s="130">
        <v>45477</v>
      </c>
      <c r="C83" s="131" t="s">
        <v>134</v>
      </c>
      <c r="D83" s="148" t="s">
        <v>87</v>
      </c>
      <c r="E83" s="153" t="s">
        <v>135</v>
      </c>
      <c r="F83" s="212">
        <v>1126366503</v>
      </c>
      <c r="G83" s="132" t="s">
        <v>114</v>
      </c>
      <c r="H83" s="132" t="s">
        <v>83</v>
      </c>
      <c r="I83" s="131" t="s">
        <v>136</v>
      </c>
      <c r="J83" s="133" t="s">
        <v>84</v>
      </c>
      <c r="K83" s="134" t="s">
        <v>132</v>
      </c>
      <c r="L83" s="135" t="str">
        <f t="shared" si="2"/>
        <v>6 | No Avanzó</v>
      </c>
      <c r="M83" s="142" t="s">
        <v>137</v>
      </c>
      <c r="N83" s="128"/>
      <c r="O83" s="128"/>
      <c r="P83" s="128"/>
      <c r="Q83" s="128"/>
      <c r="R83" s="128"/>
      <c r="S83" s="128"/>
      <c r="T83" s="128"/>
    </row>
    <row r="84" spans="1:20" ht="39" x14ac:dyDescent="0.35">
      <c r="A84" s="130" t="s">
        <v>92</v>
      </c>
      <c r="B84" s="130">
        <v>45477</v>
      </c>
      <c r="C84" s="131" t="s">
        <v>117</v>
      </c>
      <c r="D84" s="148" t="s">
        <v>746</v>
      </c>
      <c r="E84" s="153" t="s">
        <v>118</v>
      </c>
      <c r="F84" s="212">
        <v>1562563348</v>
      </c>
      <c r="G84" s="132" t="s">
        <v>114</v>
      </c>
      <c r="H84" s="132" t="s">
        <v>83</v>
      </c>
      <c r="I84" s="131" t="s">
        <v>110</v>
      </c>
      <c r="J84" s="133" t="s">
        <v>97</v>
      </c>
      <c r="K84" s="134" t="s">
        <v>132</v>
      </c>
      <c r="L84" s="135" t="str">
        <f t="shared" si="2"/>
        <v>6 | No Avanzó</v>
      </c>
      <c r="M84" s="142" t="s">
        <v>453</v>
      </c>
      <c r="N84" s="128"/>
      <c r="O84" s="128"/>
      <c r="P84" s="128"/>
      <c r="Q84" s="128"/>
      <c r="R84" s="128"/>
      <c r="S84" s="128"/>
      <c r="T84" s="128"/>
    </row>
    <row r="85" spans="1:20" ht="39" x14ac:dyDescent="0.35">
      <c r="A85" s="130" t="s">
        <v>10</v>
      </c>
      <c r="B85" s="130">
        <v>45475</v>
      </c>
      <c r="C85" s="131" t="s">
        <v>138</v>
      </c>
      <c r="D85" s="148" t="s">
        <v>87</v>
      </c>
      <c r="E85" s="153" t="s">
        <v>139</v>
      </c>
      <c r="F85" s="212" t="s">
        <v>140</v>
      </c>
      <c r="G85" s="132" t="s">
        <v>114</v>
      </c>
      <c r="H85" s="132" t="s">
        <v>83</v>
      </c>
      <c r="I85" s="131" t="s">
        <v>141</v>
      </c>
      <c r="J85" s="133" t="s">
        <v>84</v>
      </c>
      <c r="K85" s="134" t="s">
        <v>132</v>
      </c>
      <c r="L85" s="135" t="str">
        <f t="shared" si="2"/>
        <v>6 | No Avanzó</v>
      </c>
      <c r="M85" s="142" t="s">
        <v>142</v>
      </c>
      <c r="N85" s="128"/>
      <c r="O85" s="128"/>
      <c r="P85" s="128"/>
      <c r="Q85" s="128"/>
      <c r="R85" s="128"/>
      <c r="S85" s="128"/>
      <c r="T85" s="128"/>
    </row>
    <row r="86" spans="1:20" ht="26" x14ac:dyDescent="0.35">
      <c r="A86" s="130" t="s">
        <v>10</v>
      </c>
      <c r="B86" s="177">
        <v>45474</v>
      </c>
      <c r="C86" s="131" t="s">
        <v>713</v>
      </c>
      <c r="D86" s="148" t="s">
        <v>87</v>
      </c>
      <c r="E86" s="153" t="s">
        <v>716</v>
      </c>
      <c r="F86" s="212" t="s">
        <v>717</v>
      </c>
      <c r="G86" s="180" t="s">
        <v>77</v>
      </c>
      <c r="H86" s="132" t="s">
        <v>71</v>
      </c>
      <c r="I86" s="131" t="s">
        <v>714</v>
      </c>
      <c r="J86" s="133" t="s">
        <v>73</v>
      </c>
      <c r="K86" s="192" t="s">
        <v>132</v>
      </c>
      <c r="L86" s="135" t="str">
        <f t="shared" si="2"/>
        <v>6 | No Avanzó</v>
      </c>
      <c r="M86" s="142" t="s">
        <v>715</v>
      </c>
      <c r="N86" s="128"/>
      <c r="O86" s="128"/>
      <c r="P86" s="128"/>
      <c r="Q86" s="128"/>
      <c r="R86" s="128"/>
      <c r="S86" s="128"/>
      <c r="T86" s="128"/>
    </row>
    <row r="87" spans="1:20" ht="39" x14ac:dyDescent="0.35">
      <c r="A87" s="130" t="s">
        <v>10</v>
      </c>
      <c r="B87" s="130">
        <v>45474</v>
      </c>
      <c r="C87" s="131" t="s">
        <v>143</v>
      </c>
      <c r="D87" s="148" t="s">
        <v>87</v>
      </c>
      <c r="E87" s="153" t="s">
        <v>144</v>
      </c>
      <c r="F87" s="212">
        <v>1169027083</v>
      </c>
      <c r="G87" s="132" t="s">
        <v>114</v>
      </c>
      <c r="H87" s="132" t="s">
        <v>83</v>
      </c>
      <c r="I87" s="131" t="s">
        <v>145</v>
      </c>
      <c r="J87" s="133" t="s">
        <v>84</v>
      </c>
      <c r="K87" s="134" t="s">
        <v>132</v>
      </c>
      <c r="L87" s="135" t="str">
        <f t="shared" si="2"/>
        <v>6 | No Avanzó</v>
      </c>
      <c r="M87" s="142" t="s">
        <v>146</v>
      </c>
      <c r="N87" s="128"/>
      <c r="O87" s="128"/>
      <c r="P87" s="128"/>
      <c r="Q87" s="128"/>
      <c r="R87" s="128"/>
      <c r="S87" s="128"/>
      <c r="T87" s="128"/>
    </row>
    <row r="88" spans="1:20" ht="26" x14ac:dyDescent="0.35">
      <c r="A88" s="196" t="s">
        <v>92</v>
      </c>
      <c r="B88" s="196">
        <v>45538</v>
      </c>
      <c r="C88" s="197" t="s">
        <v>672</v>
      </c>
      <c r="D88" s="197" t="s">
        <v>94</v>
      </c>
      <c r="E88" s="153" t="s">
        <v>673</v>
      </c>
      <c r="F88" s="207">
        <v>1123008543</v>
      </c>
      <c r="G88" s="199" t="s">
        <v>77</v>
      </c>
      <c r="H88" s="199" t="s">
        <v>83</v>
      </c>
      <c r="I88" s="197" t="s">
        <v>682</v>
      </c>
      <c r="J88" s="200" t="s">
        <v>97</v>
      </c>
      <c r="K88" s="201" t="s">
        <v>151</v>
      </c>
      <c r="L88" s="202" t="str">
        <f t="shared" si="2"/>
        <v>7 | No Viable</v>
      </c>
      <c r="M88" s="203" t="s">
        <v>674</v>
      </c>
      <c r="N88" s="164"/>
      <c r="O88" s="164"/>
      <c r="P88" s="128"/>
      <c r="Q88" s="128"/>
      <c r="R88" s="128"/>
      <c r="S88" s="128"/>
      <c r="T88" s="128"/>
    </row>
    <row r="89" spans="1:20" ht="26" x14ac:dyDescent="0.35">
      <c r="A89" s="187" t="s">
        <v>92</v>
      </c>
      <c r="B89" s="187">
        <v>45533</v>
      </c>
      <c r="C89" s="188" t="s">
        <v>636</v>
      </c>
      <c r="D89" s="188" t="s">
        <v>740</v>
      </c>
      <c r="E89" s="153" t="s">
        <v>637</v>
      </c>
      <c r="F89" s="208">
        <v>1136925463</v>
      </c>
      <c r="G89" s="190" t="s">
        <v>77</v>
      </c>
      <c r="H89" s="190" t="s">
        <v>83</v>
      </c>
      <c r="I89" s="188" t="s">
        <v>638</v>
      </c>
      <c r="J89" s="191" t="s">
        <v>97</v>
      </c>
      <c r="K89" s="192" t="s">
        <v>151</v>
      </c>
      <c r="L89" s="193" t="str">
        <f t="shared" si="2"/>
        <v>7 | No Viable</v>
      </c>
      <c r="M89" s="218" t="s">
        <v>645</v>
      </c>
      <c r="N89" s="128"/>
      <c r="O89" s="128"/>
      <c r="P89" s="128"/>
      <c r="Q89" s="128"/>
      <c r="R89" s="128"/>
      <c r="S89" s="128"/>
      <c r="T89" s="128"/>
    </row>
    <row r="90" spans="1:20" ht="26" x14ac:dyDescent="0.35">
      <c r="A90" s="130" t="s">
        <v>10</v>
      </c>
      <c r="B90" s="177">
        <v>45526</v>
      </c>
      <c r="C90" s="131" t="s">
        <v>594</v>
      </c>
      <c r="D90" s="131" t="s">
        <v>75</v>
      </c>
      <c r="E90" s="153" t="s">
        <v>595</v>
      </c>
      <c r="F90" s="206" t="s">
        <v>596</v>
      </c>
      <c r="G90" s="180" t="s">
        <v>77</v>
      </c>
      <c r="H90" s="180" t="s">
        <v>83</v>
      </c>
      <c r="I90" s="131" t="s">
        <v>593</v>
      </c>
      <c r="J90" s="133" t="s">
        <v>84</v>
      </c>
      <c r="K90" s="182" t="s">
        <v>151</v>
      </c>
      <c r="L90" s="183" t="str">
        <f t="shared" si="2"/>
        <v>7 | No Viable</v>
      </c>
      <c r="M90" s="142" t="s">
        <v>597</v>
      </c>
      <c r="N90" s="128"/>
      <c r="O90" s="128"/>
      <c r="P90" s="128"/>
      <c r="Q90" s="128"/>
      <c r="R90" s="128"/>
      <c r="S90" s="128"/>
      <c r="T90" s="128"/>
    </row>
    <row r="91" spans="1:20" x14ac:dyDescent="0.35">
      <c r="A91" s="130" t="s">
        <v>10</v>
      </c>
      <c r="B91" s="130">
        <v>45523</v>
      </c>
      <c r="C91" s="131" t="s">
        <v>570</v>
      </c>
      <c r="D91" s="131" t="s">
        <v>80</v>
      </c>
      <c r="E91" s="153" t="s">
        <v>571</v>
      </c>
      <c r="F91" s="206">
        <v>5491156915463</v>
      </c>
      <c r="G91" s="170" t="s">
        <v>77</v>
      </c>
      <c r="H91" s="132" t="s">
        <v>78</v>
      </c>
      <c r="I91" s="131" t="s">
        <v>572</v>
      </c>
      <c r="J91" s="133" t="s">
        <v>84</v>
      </c>
      <c r="K91" s="134" t="s">
        <v>151</v>
      </c>
      <c r="L91" s="135" t="str">
        <f t="shared" si="2"/>
        <v>7 | No Viable</v>
      </c>
      <c r="M91" s="142" t="s">
        <v>573</v>
      </c>
      <c r="N91" s="128"/>
      <c r="O91" s="128"/>
      <c r="P91" s="128"/>
      <c r="Q91" s="128"/>
      <c r="R91" s="128"/>
      <c r="S91" s="128"/>
      <c r="T91" s="128"/>
    </row>
    <row r="92" spans="1:20" x14ac:dyDescent="0.35">
      <c r="A92" s="130" t="s">
        <v>92</v>
      </c>
      <c r="B92" s="130">
        <v>45520</v>
      </c>
      <c r="C92" s="131" t="s">
        <v>558</v>
      </c>
      <c r="D92" s="131" t="s">
        <v>740</v>
      </c>
      <c r="E92" s="153" t="s">
        <v>559</v>
      </c>
      <c r="F92" s="206">
        <v>3516772552</v>
      </c>
      <c r="G92" s="170" t="s">
        <v>77</v>
      </c>
      <c r="H92" s="132" t="s">
        <v>83</v>
      </c>
      <c r="I92" s="131" t="s">
        <v>560</v>
      </c>
      <c r="J92" s="133" t="s">
        <v>97</v>
      </c>
      <c r="K92" s="134" t="s">
        <v>151</v>
      </c>
      <c r="L92" s="135" t="str">
        <f t="shared" si="2"/>
        <v>7 | No Viable</v>
      </c>
      <c r="M92" s="218" t="s">
        <v>557</v>
      </c>
      <c r="N92" s="128"/>
      <c r="O92" s="128"/>
      <c r="P92" s="128"/>
      <c r="Q92" s="128"/>
      <c r="R92" s="128"/>
      <c r="S92" s="128"/>
      <c r="T92" s="128"/>
    </row>
    <row r="93" spans="1:20" x14ac:dyDescent="0.35">
      <c r="A93" s="130" t="s">
        <v>10</v>
      </c>
      <c r="B93" s="130">
        <v>45520</v>
      </c>
      <c r="C93" s="131">
        <v>23947269</v>
      </c>
      <c r="D93" s="131" t="s">
        <v>75</v>
      </c>
      <c r="E93" s="153" t="s">
        <v>561</v>
      </c>
      <c r="F93" s="206">
        <v>3585625931</v>
      </c>
      <c r="G93" s="170" t="s">
        <v>77</v>
      </c>
      <c r="H93" s="132" t="s">
        <v>83</v>
      </c>
      <c r="I93" s="131" t="s">
        <v>562</v>
      </c>
      <c r="J93" s="133" t="s">
        <v>84</v>
      </c>
      <c r="K93" s="134" t="s">
        <v>151</v>
      </c>
      <c r="L93" s="135" t="str">
        <f t="shared" si="2"/>
        <v>7 | No Viable</v>
      </c>
      <c r="M93" s="142" t="s">
        <v>563</v>
      </c>
      <c r="N93" s="128"/>
      <c r="O93" s="128"/>
      <c r="P93" s="128"/>
      <c r="Q93" s="128"/>
      <c r="R93" s="128"/>
      <c r="S93" s="128"/>
      <c r="T93" s="128"/>
    </row>
    <row r="94" spans="1:20" ht="26" x14ac:dyDescent="0.35">
      <c r="A94" s="130" t="s">
        <v>92</v>
      </c>
      <c r="B94" s="130">
        <v>45516</v>
      </c>
      <c r="C94" s="131" t="s">
        <v>515</v>
      </c>
      <c r="D94" s="131" t="s">
        <v>740</v>
      </c>
      <c r="E94" s="153" t="s">
        <v>516</v>
      </c>
      <c r="F94" s="206">
        <v>1144494720</v>
      </c>
      <c r="G94" s="170" t="s">
        <v>77</v>
      </c>
      <c r="H94" s="132" t="s">
        <v>83</v>
      </c>
      <c r="I94" s="131" t="s">
        <v>513</v>
      </c>
      <c r="J94" s="133" t="s">
        <v>97</v>
      </c>
      <c r="K94" s="134" t="s">
        <v>151</v>
      </c>
      <c r="L94" s="135" t="str">
        <f t="shared" si="2"/>
        <v>7 | No Viable</v>
      </c>
      <c r="M94" s="218" t="s">
        <v>514</v>
      </c>
      <c r="N94" s="128"/>
      <c r="O94" s="128"/>
      <c r="P94" s="128"/>
      <c r="Q94" s="128"/>
      <c r="R94" s="128"/>
      <c r="S94" s="128"/>
      <c r="T94" s="128"/>
    </row>
    <row r="95" spans="1:20" ht="26" x14ac:dyDescent="0.35">
      <c r="A95" s="130" t="s">
        <v>10</v>
      </c>
      <c r="B95" s="130">
        <v>45516</v>
      </c>
      <c r="C95" s="131" t="s">
        <v>511</v>
      </c>
      <c r="D95" s="131" t="s">
        <v>75</v>
      </c>
      <c r="E95" s="153" t="s">
        <v>512</v>
      </c>
      <c r="F95" s="206">
        <v>1121542280</v>
      </c>
      <c r="G95" s="170" t="s">
        <v>77</v>
      </c>
      <c r="H95" s="132" t="s">
        <v>83</v>
      </c>
      <c r="I95" s="131" t="s">
        <v>513</v>
      </c>
      <c r="J95" s="133" t="s">
        <v>84</v>
      </c>
      <c r="K95" s="134" t="s">
        <v>151</v>
      </c>
      <c r="L95" s="135" t="str">
        <f t="shared" si="2"/>
        <v>7 | No Viable</v>
      </c>
      <c r="M95" s="142" t="s">
        <v>517</v>
      </c>
      <c r="N95" s="128"/>
      <c r="O95" s="128"/>
      <c r="P95" s="128"/>
      <c r="Q95" s="128"/>
      <c r="R95" s="128"/>
      <c r="S95" s="128"/>
      <c r="T95" s="128"/>
    </row>
    <row r="96" spans="1:20" x14ac:dyDescent="0.35">
      <c r="A96" s="130" t="s">
        <v>10</v>
      </c>
      <c r="B96" s="130">
        <v>45513</v>
      </c>
      <c r="C96" s="131" t="s">
        <v>533</v>
      </c>
      <c r="D96" s="131" t="s">
        <v>75</v>
      </c>
      <c r="E96" s="153" t="s">
        <v>534</v>
      </c>
      <c r="F96" s="206"/>
      <c r="G96" s="170" t="s">
        <v>77</v>
      </c>
      <c r="H96" s="132" t="s">
        <v>71</v>
      </c>
      <c r="I96" s="131" t="s">
        <v>535</v>
      </c>
      <c r="J96" s="133" t="s">
        <v>84</v>
      </c>
      <c r="K96" s="134" t="s">
        <v>151</v>
      </c>
      <c r="L96" s="135" t="str">
        <f t="shared" si="2"/>
        <v>7 | No Viable</v>
      </c>
      <c r="M96" s="142" t="s">
        <v>536</v>
      </c>
      <c r="N96" s="128"/>
      <c r="O96" s="128"/>
      <c r="P96" s="128"/>
      <c r="Q96" s="128"/>
      <c r="R96" s="128"/>
      <c r="S96" s="128"/>
      <c r="T96" s="128"/>
    </row>
    <row r="97" spans="1:20" ht="39" x14ac:dyDescent="0.35">
      <c r="A97" s="130" t="s">
        <v>10</v>
      </c>
      <c r="B97" s="130">
        <v>45513</v>
      </c>
      <c r="C97" s="131" t="s">
        <v>505</v>
      </c>
      <c r="D97" s="131" t="s">
        <v>75</v>
      </c>
      <c r="E97" s="153" t="s">
        <v>506</v>
      </c>
      <c r="F97" s="206">
        <v>1161061030</v>
      </c>
      <c r="G97" s="170" t="s">
        <v>77</v>
      </c>
      <c r="H97" s="132" t="s">
        <v>83</v>
      </c>
      <c r="I97" s="131" t="s">
        <v>507</v>
      </c>
      <c r="J97" s="133" t="s">
        <v>73</v>
      </c>
      <c r="K97" s="134" t="s">
        <v>151</v>
      </c>
      <c r="L97" s="135" t="str">
        <f t="shared" si="2"/>
        <v>7 | No Viable</v>
      </c>
      <c r="M97" s="142" t="s">
        <v>708</v>
      </c>
      <c r="N97" s="128"/>
      <c r="O97" s="128"/>
      <c r="P97" s="128"/>
      <c r="Q97" s="128"/>
      <c r="R97" s="128"/>
      <c r="S97" s="128"/>
      <c r="T97" s="128"/>
    </row>
    <row r="98" spans="1:20" ht="39" x14ac:dyDescent="0.35">
      <c r="A98" s="130" t="s">
        <v>10</v>
      </c>
      <c r="B98" s="130">
        <v>45511</v>
      </c>
      <c r="C98" s="131" t="s">
        <v>497</v>
      </c>
      <c r="D98" s="131" t="s">
        <v>80</v>
      </c>
      <c r="E98" s="153" t="s">
        <v>498</v>
      </c>
      <c r="F98" s="206">
        <v>3755570008</v>
      </c>
      <c r="G98" s="170" t="s">
        <v>77</v>
      </c>
      <c r="H98" s="132" t="s">
        <v>83</v>
      </c>
      <c r="I98" s="131" t="s">
        <v>518</v>
      </c>
      <c r="J98" s="133" t="s">
        <v>73</v>
      </c>
      <c r="K98" s="134" t="s">
        <v>151</v>
      </c>
      <c r="L98" s="135" t="str">
        <f t="shared" si="2"/>
        <v>7 | No Viable</v>
      </c>
      <c r="M98" s="142" t="s">
        <v>693</v>
      </c>
      <c r="N98" s="128"/>
      <c r="O98" s="128"/>
      <c r="P98" s="128"/>
      <c r="Q98" s="128"/>
      <c r="R98" s="128"/>
      <c r="S98" s="128"/>
      <c r="T98" s="128"/>
    </row>
    <row r="99" spans="1:20" ht="52" x14ac:dyDescent="0.35">
      <c r="A99" s="130" t="s">
        <v>10</v>
      </c>
      <c r="B99" s="130">
        <v>45510</v>
      </c>
      <c r="C99" s="131" t="s">
        <v>487</v>
      </c>
      <c r="D99" s="131" t="s">
        <v>87</v>
      </c>
      <c r="E99" s="153" t="s">
        <v>488</v>
      </c>
      <c r="F99" s="206"/>
      <c r="G99" s="170" t="s">
        <v>77</v>
      </c>
      <c r="H99" s="132" t="s">
        <v>71</v>
      </c>
      <c r="I99" s="131" t="s">
        <v>520</v>
      </c>
      <c r="J99" s="133" t="s">
        <v>73</v>
      </c>
      <c r="K99" s="134" t="s">
        <v>151</v>
      </c>
      <c r="L99" s="135" t="str">
        <f t="shared" ref="L99:L118" si="3">IF($K99="⊕","0 | Esperando datos",IF($K99="◔","1 | Falta cotizar",IF($K99="◑","2 | Cotizado",IF($K99="◕","3 | Avanzando",IF($K99="●","4 | Gestión exitosa",IF($K99="♥","5 | Nuevo cliente",IF($K99="▼","6 | No Avanzó",IF($K99="×","7 | No Viable",IF($K99="✲","8 |● Pospuesto",0)))))))))</f>
        <v>7 | No Viable</v>
      </c>
      <c r="M99" s="142" t="s">
        <v>707</v>
      </c>
      <c r="N99" s="128"/>
      <c r="O99" s="128"/>
      <c r="P99" s="128"/>
      <c r="Q99" s="128"/>
      <c r="R99" s="128"/>
      <c r="S99" s="128"/>
      <c r="T99" s="128"/>
    </row>
    <row r="100" spans="1:20" ht="39" x14ac:dyDescent="0.35">
      <c r="A100" s="130" t="s">
        <v>10</v>
      </c>
      <c r="B100" s="130">
        <v>45509</v>
      </c>
      <c r="C100" s="131" t="s">
        <v>480</v>
      </c>
      <c r="D100" s="168" t="s">
        <v>87</v>
      </c>
      <c r="E100" s="153" t="s">
        <v>481</v>
      </c>
      <c r="F100" s="206">
        <v>3416938979</v>
      </c>
      <c r="G100" s="170" t="s">
        <v>77</v>
      </c>
      <c r="H100" s="132" t="s">
        <v>83</v>
      </c>
      <c r="I100" s="131" t="s">
        <v>521</v>
      </c>
      <c r="J100" s="133" t="s">
        <v>73</v>
      </c>
      <c r="K100" s="134" t="s">
        <v>151</v>
      </c>
      <c r="L100" s="135" t="str">
        <f t="shared" si="3"/>
        <v>7 | No Viable</v>
      </c>
      <c r="M100" s="142" t="s">
        <v>706</v>
      </c>
      <c r="N100" s="128"/>
      <c r="O100" s="128"/>
      <c r="P100" s="128"/>
      <c r="Q100" s="128"/>
      <c r="R100" s="128"/>
      <c r="S100" s="128"/>
      <c r="T100" s="128"/>
    </row>
    <row r="101" spans="1:20" x14ac:dyDescent="0.35">
      <c r="A101" s="167" t="s">
        <v>10</v>
      </c>
      <c r="B101" s="167">
        <v>45504</v>
      </c>
      <c r="C101" s="131" t="s">
        <v>475</v>
      </c>
      <c r="D101" s="131" t="s">
        <v>75</v>
      </c>
      <c r="E101" s="153" t="s">
        <v>476</v>
      </c>
      <c r="F101" s="216">
        <v>3541753825</v>
      </c>
      <c r="G101" s="170" t="s">
        <v>77</v>
      </c>
      <c r="H101" s="170" t="s">
        <v>83</v>
      </c>
      <c r="I101" s="168"/>
      <c r="J101" s="171" t="s">
        <v>84</v>
      </c>
      <c r="K101" s="172" t="s">
        <v>151</v>
      </c>
      <c r="L101" s="173" t="str">
        <f t="shared" si="3"/>
        <v>7 | No Viable</v>
      </c>
      <c r="M101" s="142" t="s">
        <v>483</v>
      </c>
      <c r="N101" s="128"/>
      <c r="O101" s="128"/>
      <c r="P101" s="128"/>
      <c r="Q101" s="128"/>
      <c r="R101" s="128"/>
      <c r="S101" s="128"/>
      <c r="T101" s="128"/>
    </row>
    <row r="102" spans="1:20" x14ac:dyDescent="0.35">
      <c r="A102" s="167" t="s">
        <v>10</v>
      </c>
      <c r="B102" s="167">
        <v>45503</v>
      </c>
      <c r="C102" s="131" t="s">
        <v>460</v>
      </c>
      <c r="D102" s="131" t="s">
        <v>68</v>
      </c>
      <c r="E102" s="153" t="s">
        <v>461</v>
      </c>
      <c r="F102" s="216">
        <v>3564419890</v>
      </c>
      <c r="G102" s="170" t="s">
        <v>77</v>
      </c>
      <c r="H102" s="170" t="s">
        <v>83</v>
      </c>
      <c r="I102" s="168"/>
      <c r="J102" s="171" t="s">
        <v>84</v>
      </c>
      <c r="K102" s="172" t="s">
        <v>151</v>
      </c>
      <c r="L102" s="173" t="str">
        <f t="shared" si="3"/>
        <v>7 | No Viable</v>
      </c>
      <c r="M102" s="142" t="s">
        <v>482</v>
      </c>
      <c r="N102" s="174"/>
      <c r="O102" s="174"/>
      <c r="P102" s="128"/>
      <c r="Q102" s="128"/>
      <c r="R102" s="128"/>
      <c r="S102" s="128"/>
      <c r="T102" s="128"/>
    </row>
    <row r="103" spans="1:20" x14ac:dyDescent="0.35">
      <c r="A103" s="167" t="s">
        <v>10</v>
      </c>
      <c r="B103" s="167">
        <v>45503</v>
      </c>
      <c r="C103" s="131" t="s">
        <v>462</v>
      </c>
      <c r="D103" s="131" t="s">
        <v>75</v>
      </c>
      <c r="E103" s="153" t="s">
        <v>463</v>
      </c>
      <c r="F103" s="216">
        <v>1130642610</v>
      </c>
      <c r="G103" s="170" t="s">
        <v>77</v>
      </c>
      <c r="H103" s="170" t="s">
        <v>83</v>
      </c>
      <c r="I103" s="131" t="s">
        <v>464</v>
      </c>
      <c r="J103" s="171" t="s">
        <v>84</v>
      </c>
      <c r="K103" s="172" t="s">
        <v>151</v>
      </c>
      <c r="L103" s="173" t="str">
        <f t="shared" si="3"/>
        <v>7 | No Viable</v>
      </c>
      <c r="M103" s="142" t="s">
        <v>465</v>
      </c>
      <c r="N103" s="128"/>
      <c r="O103" s="128"/>
      <c r="P103" s="128"/>
      <c r="Q103" s="128"/>
      <c r="R103" s="128"/>
      <c r="S103" s="128"/>
      <c r="T103" s="128"/>
    </row>
    <row r="104" spans="1:20" ht="26" x14ac:dyDescent="0.35">
      <c r="A104" s="156" t="s">
        <v>10</v>
      </c>
      <c r="B104" s="156">
        <v>45497</v>
      </c>
      <c r="C104" s="157" t="s">
        <v>432</v>
      </c>
      <c r="D104" s="157" t="s">
        <v>75</v>
      </c>
      <c r="E104" s="153" t="s">
        <v>433</v>
      </c>
      <c r="F104" s="211">
        <v>1164093643</v>
      </c>
      <c r="G104" s="159" t="s">
        <v>77</v>
      </c>
      <c r="H104" s="159" t="s">
        <v>83</v>
      </c>
      <c r="I104" s="157" t="s">
        <v>434</v>
      </c>
      <c r="J104" s="160" t="s">
        <v>84</v>
      </c>
      <c r="K104" s="161" t="s">
        <v>151</v>
      </c>
      <c r="L104" s="162" t="str">
        <f t="shared" si="3"/>
        <v>7 | No Viable</v>
      </c>
      <c r="M104" s="163" t="s">
        <v>442</v>
      </c>
      <c r="N104" s="128"/>
      <c r="O104" s="128"/>
      <c r="P104" s="128"/>
      <c r="Q104" s="128"/>
      <c r="R104" s="128"/>
      <c r="S104" s="128"/>
      <c r="T104" s="128"/>
    </row>
    <row r="105" spans="1:20" x14ac:dyDescent="0.35">
      <c r="A105" s="130" t="s">
        <v>10</v>
      </c>
      <c r="B105" s="130">
        <v>45496</v>
      </c>
      <c r="C105" s="131" t="s">
        <v>401</v>
      </c>
      <c r="D105" s="131" t="s">
        <v>87</v>
      </c>
      <c r="E105" s="153" t="s">
        <v>402</v>
      </c>
      <c r="F105" s="206">
        <v>2227405323</v>
      </c>
      <c r="G105" s="132" t="s">
        <v>77</v>
      </c>
      <c r="H105" s="132" t="s">
        <v>83</v>
      </c>
      <c r="I105" s="131" t="s">
        <v>403</v>
      </c>
      <c r="J105" s="133" t="s">
        <v>84</v>
      </c>
      <c r="K105" s="134" t="s">
        <v>151</v>
      </c>
      <c r="L105" s="135" t="str">
        <f t="shared" si="3"/>
        <v>7 | No Viable</v>
      </c>
      <c r="M105" s="142" t="s">
        <v>407</v>
      </c>
      <c r="N105" s="128"/>
      <c r="O105" s="128"/>
      <c r="P105" s="128"/>
      <c r="Q105" s="128"/>
      <c r="R105" s="128"/>
      <c r="S105" s="128"/>
      <c r="T105" s="128"/>
    </row>
    <row r="106" spans="1:20" ht="26" x14ac:dyDescent="0.35">
      <c r="A106" s="130" t="s">
        <v>92</v>
      </c>
      <c r="B106" s="130">
        <v>45495</v>
      </c>
      <c r="C106" s="131" t="s">
        <v>393</v>
      </c>
      <c r="D106" s="131" t="s">
        <v>740</v>
      </c>
      <c r="E106" s="153" t="s">
        <v>394</v>
      </c>
      <c r="F106" s="206">
        <v>1166852388</v>
      </c>
      <c r="G106" s="132" t="s">
        <v>77</v>
      </c>
      <c r="H106" s="132" t="s">
        <v>83</v>
      </c>
      <c r="I106" s="131" t="s">
        <v>395</v>
      </c>
      <c r="J106" s="133" t="s">
        <v>97</v>
      </c>
      <c r="K106" s="134" t="s">
        <v>151</v>
      </c>
      <c r="L106" s="135" t="str">
        <f t="shared" si="3"/>
        <v>7 | No Viable</v>
      </c>
      <c r="M106" s="142" t="s">
        <v>451</v>
      </c>
      <c r="N106" s="128"/>
      <c r="O106" s="128"/>
      <c r="P106" s="128"/>
      <c r="Q106" s="128"/>
      <c r="R106" s="128"/>
      <c r="S106" s="128"/>
      <c r="T106" s="128"/>
    </row>
    <row r="107" spans="1:20" x14ac:dyDescent="0.35">
      <c r="A107" s="130" t="s">
        <v>10</v>
      </c>
      <c r="B107" s="130">
        <v>45491</v>
      </c>
      <c r="C107" s="131" t="s">
        <v>380</v>
      </c>
      <c r="D107" s="131" t="s">
        <v>68</v>
      </c>
      <c r="E107" s="153" t="s">
        <v>382</v>
      </c>
      <c r="F107" s="206">
        <v>1155767694</v>
      </c>
      <c r="G107" s="132" t="s">
        <v>77</v>
      </c>
      <c r="H107" s="132" t="s">
        <v>83</v>
      </c>
      <c r="I107" s="131" t="s">
        <v>381</v>
      </c>
      <c r="J107" s="133" t="s">
        <v>84</v>
      </c>
      <c r="K107" s="134" t="s">
        <v>151</v>
      </c>
      <c r="L107" s="135" t="str">
        <f t="shared" si="3"/>
        <v>7 | No Viable</v>
      </c>
      <c r="M107" s="142" t="s">
        <v>386</v>
      </c>
      <c r="N107" s="128"/>
      <c r="O107" s="128"/>
      <c r="P107" s="128"/>
      <c r="Q107" s="128"/>
      <c r="R107" s="128"/>
      <c r="S107" s="128"/>
      <c r="T107" s="128"/>
    </row>
    <row r="108" spans="1:20" ht="52" x14ac:dyDescent="0.35">
      <c r="A108" s="130" t="s">
        <v>10</v>
      </c>
      <c r="B108" s="130">
        <v>45490</v>
      </c>
      <c r="C108" s="131" t="s">
        <v>374</v>
      </c>
      <c r="D108" s="131" t="s">
        <v>68</v>
      </c>
      <c r="E108" s="153" t="s">
        <v>375</v>
      </c>
      <c r="F108" s="206">
        <v>1176326577</v>
      </c>
      <c r="G108" s="132" t="s">
        <v>77</v>
      </c>
      <c r="H108" s="132" t="s">
        <v>83</v>
      </c>
      <c r="I108" s="131" t="s">
        <v>376</v>
      </c>
      <c r="J108" s="133" t="s">
        <v>84</v>
      </c>
      <c r="K108" s="134" t="s">
        <v>151</v>
      </c>
      <c r="L108" s="135" t="str">
        <f t="shared" si="3"/>
        <v>7 | No Viable</v>
      </c>
      <c r="M108" s="142" t="s">
        <v>386</v>
      </c>
      <c r="N108" s="128"/>
      <c r="O108" s="128"/>
      <c r="P108" s="128"/>
      <c r="Q108" s="128"/>
      <c r="R108" s="128"/>
      <c r="S108" s="128"/>
      <c r="T108" s="128"/>
    </row>
    <row r="109" spans="1:20" ht="26" x14ac:dyDescent="0.35">
      <c r="A109" s="130" t="s">
        <v>92</v>
      </c>
      <c r="B109" s="130">
        <v>45489</v>
      </c>
      <c r="C109" s="131" t="s">
        <v>366</v>
      </c>
      <c r="D109" s="131" t="s">
        <v>740</v>
      </c>
      <c r="E109" s="153" t="s">
        <v>367</v>
      </c>
      <c r="F109" s="206">
        <v>1123258142</v>
      </c>
      <c r="G109" s="132" t="s">
        <v>77</v>
      </c>
      <c r="H109" s="132" t="s">
        <v>83</v>
      </c>
      <c r="I109" s="131" t="s">
        <v>429</v>
      </c>
      <c r="J109" s="133" t="s">
        <v>97</v>
      </c>
      <c r="K109" s="134" t="s">
        <v>151</v>
      </c>
      <c r="L109" s="135" t="str">
        <f t="shared" si="3"/>
        <v>7 | No Viable</v>
      </c>
      <c r="M109" s="142" t="s">
        <v>450</v>
      </c>
      <c r="N109" s="128"/>
      <c r="O109" s="128"/>
      <c r="P109" s="128"/>
      <c r="Q109" s="128"/>
      <c r="R109" s="128"/>
      <c r="S109" s="128"/>
      <c r="T109" s="128"/>
    </row>
    <row r="110" spans="1:20" x14ac:dyDescent="0.35">
      <c r="A110" s="130" t="s">
        <v>92</v>
      </c>
      <c r="B110" s="130">
        <v>45488</v>
      </c>
      <c r="C110" s="131" t="s">
        <v>357</v>
      </c>
      <c r="D110" s="131" t="s">
        <v>740</v>
      </c>
      <c r="E110" s="153" t="s">
        <v>358</v>
      </c>
      <c r="F110" s="206">
        <v>1570327759</v>
      </c>
      <c r="G110" s="132" t="s">
        <v>77</v>
      </c>
      <c r="H110" s="132" t="s">
        <v>83</v>
      </c>
      <c r="I110" s="131" t="s">
        <v>362</v>
      </c>
      <c r="J110" s="133" t="s">
        <v>97</v>
      </c>
      <c r="K110" s="134" t="s">
        <v>151</v>
      </c>
      <c r="L110" s="135" t="str">
        <f t="shared" si="3"/>
        <v>7 | No Viable</v>
      </c>
      <c r="M110" s="142" t="s">
        <v>365</v>
      </c>
      <c r="N110" s="128"/>
      <c r="O110" s="128"/>
      <c r="P110" s="128"/>
      <c r="Q110" s="128"/>
      <c r="R110" s="128"/>
      <c r="S110" s="128"/>
      <c r="T110" s="128"/>
    </row>
    <row r="111" spans="1:20" x14ac:dyDescent="0.35">
      <c r="A111" s="130" t="s">
        <v>92</v>
      </c>
      <c r="B111" s="130">
        <v>45488</v>
      </c>
      <c r="C111" s="131" t="s">
        <v>359</v>
      </c>
      <c r="D111" s="131" t="s">
        <v>740</v>
      </c>
      <c r="E111" s="153" t="s">
        <v>360</v>
      </c>
      <c r="F111" s="206">
        <v>1137054437</v>
      </c>
      <c r="G111" s="132" t="s">
        <v>77</v>
      </c>
      <c r="H111" s="132" t="s">
        <v>83</v>
      </c>
      <c r="I111" s="131" t="s">
        <v>361</v>
      </c>
      <c r="J111" s="133" t="s">
        <v>97</v>
      </c>
      <c r="K111" s="134" t="s">
        <v>151</v>
      </c>
      <c r="L111" s="135" t="str">
        <f t="shared" si="3"/>
        <v>7 | No Viable</v>
      </c>
      <c r="M111" s="142" t="s">
        <v>607</v>
      </c>
      <c r="N111" s="128"/>
      <c r="O111" s="128"/>
      <c r="P111" s="128"/>
      <c r="Q111" s="128"/>
      <c r="R111" s="128"/>
      <c r="S111" s="128"/>
      <c r="T111" s="128"/>
    </row>
    <row r="112" spans="1:20" ht="52" x14ac:dyDescent="0.35">
      <c r="A112" s="130" t="s">
        <v>10</v>
      </c>
      <c r="B112" s="130">
        <v>45485</v>
      </c>
      <c r="C112" s="131" t="s">
        <v>79</v>
      </c>
      <c r="D112" s="131" t="s">
        <v>80</v>
      </c>
      <c r="E112" s="153" t="s">
        <v>81</v>
      </c>
      <c r="F112" s="206" t="s">
        <v>82</v>
      </c>
      <c r="G112" s="132" t="s">
        <v>77</v>
      </c>
      <c r="H112" s="132" t="s">
        <v>83</v>
      </c>
      <c r="I112" s="131" t="s">
        <v>412</v>
      </c>
      <c r="J112" s="133" t="s">
        <v>73</v>
      </c>
      <c r="K112" s="134" t="s">
        <v>151</v>
      </c>
      <c r="L112" s="135" t="str">
        <f t="shared" si="3"/>
        <v>7 | No Viable</v>
      </c>
      <c r="M112" s="142" t="s">
        <v>454</v>
      </c>
      <c r="N112" s="128"/>
      <c r="O112" s="128"/>
      <c r="P112" s="128"/>
      <c r="Q112" s="128"/>
      <c r="R112" s="128"/>
      <c r="S112" s="128"/>
      <c r="T112" s="128"/>
    </row>
    <row r="113" spans="1:20" ht="26" x14ac:dyDescent="0.35">
      <c r="A113" s="130" t="s">
        <v>10</v>
      </c>
      <c r="B113" s="130">
        <v>45485</v>
      </c>
      <c r="C113" s="131" t="s">
        <v>67</v>
      </c>
      <c r="D113" s="131" t="s">
        <v>68</v>
      </c>
      <c r="E113" s="153" t="s">
        <v>69</v>
      </c>
      <c r="F113" s="206"/>
      <c r="G113" s="132" t="s">
        <v>77</v>
      </c>
      <c r="H113" s="132" t="s">
        <v>71</v>
      </c>
      <c r="I113" s="131" t="s">
        <v>704</v>
      </c>
      <c r="J113" s="133" t="s">
        <v>73</v>
      </c>
      <c r="K113" s="134" t="s">
        <v>151</v>
      </c>
      <c r="L113" s="135" t="str">
        <f t="shared" si="3"/>
        <v>7 | No Viable</v>
      </c>
      <c r="M113" s="142" t="s">
        <v>705</v>
      </c>
      <c r="N113" s="128"/>
      <c r="O113" s="128"/>
      <c r="P113" s="128"/>
      <c r="Q113" s="128"/>
      <c r="R113" s="128"/>
      <c r="S113" s="128"/>
      <c r="T113" s="128"/>
    </row>
    <row r="114" spans="1:20" x14ac:dyDescent="0.35">
      <c r="A114" s="130" t="s">
        <v>10</v>
      </c>
      <c r="B114" s="130">
        <v>45484</v>
      </c>
      <c r="C114" s="131" t="s">
        <v>148</v>
      </c>
      <c r="D114" s="131" t="s">
        <v>68</v>
      </c>
      <c r="E114" s="153" t="s">
        <v>149</v>
      </c>
      <c r="F114" s="206">
        <v>1157580838</v>
      </c>
      <c r="G114" s="132" t="s">
        <v>77</v>
      </c>
      <c r="H114" s="132" t="s">
        <v>83</v>
      </c>
      <c r="I114" s="131" t="s">
        <v>150</v>
      </c>
      <c r="J114" s="133" t="s">
        <v>84</v>
      </c>
      <c r="K114" s="134" t="s">
        <v>151</v>
      </c>
      <c r="L114" s="135" t="str">
        <f t="shared" si="3"/>
        <v>7 | No Viable</v>
      </c>
      <c r="M114" s="142" t="s">
        <v>152</v>
      </c>
      <c r="N114" s="128"/>
      <c r="O114" s="128"/>
      <c r="P114" s="128"/>
      <c r="Q114" s="128"/>
      <c r="R114" s="128"/>
      <c r="S114" s="128"/>
      <c r="T114" s="128"/>
    </row>
    <row r="115" spans="1:20" ht="78" x14ac:dyDescent="0.35">
      <c r="A115" s="130" t="s">
        <v>10</v>
      </c>
      <c r="B115" s="130">
        <v>45477</v>
      </c>
      <c r="C115" s="131" t="s">
        <v>119</v>
      </c>
      <c r="D115" s="131" t="s">
        <v>80</v>
      </c>
      <c r="E115" s="153" t="s">
        <v>120</v>
      </c>
      <c r="F115" s="206">
        <v>1135721682</v>
      </c>
      <c r="G115" s="132" t="s">
        <v>114</v>
      </c>
      <c r="H115" s="132" t="s">
        <v>83</v>
      </c>
      <c r="I115" s="131" t="s">
        <v>408</v>
      </c>
      <c r="J115" s="133" t="s">
        <v>73</v>
      </c>
      <c r="K115" s="134" t="s">
        <v>151</v>
      </c>
      <c r="L115" s="135" t="str">
        <f t="shared" si="3"/>
        <v>7 | No Viable</v>
      </c>
      <c r="M115" s="142" t="s">
        <v>709</v>
      </c>
      <c r="N115" s="128"/>
      <c r="O115" s="128"/>
      <c r="P115" s="128"/>
      <c r="Q115" s="128"/>
      <c r="R115" s="128"/>
      <c r="S115" s="128"/>
      <c r="T115" s="128"/>
    </row>
    <row r="116" spans="1:20" x14ac:dyDescent="0.35">
      <c r="A116" s="130" t="s">
        <v>10</v>
      </c>
      <c r="B116" s="130">
        <v>45477</v>
      </c>
      <c r="C116" s="131" t="s">
        <v>153</v>
      </c>
      <c r="D116" s="131" t="s">
        <v>68</v>
      </c>
      <c r="E116" s="153" t="s">
        <v>154</v>
      </c>
      <c r="F116" s="206">
        <v>1140850831</v>
      </c>
      <c r="G116" s="132" t="s">
        <v>114</v>
      </c>
      <c r="H116" s="132" t="s">
        <v>83</v>
      </c>
      <c r="I116" s="131" t="s">
        <v>155</v>
      </c>
      <c r="J116" s="133" t="s">
        <v>84</v>
      </c>
      <c r="K116" s="134" t="s">
        <v>151</v>
      </c>
      <c r="L116" s="135" t="str">
        <f t="shared" si="3"/>
        <v>7 | No Viable</v>
      </c>
      <c r="M116" s="142" t="s">
        <v>156</v>
      </c>
      <c r="N116" s="128"/>
      <c r="O116" s="128"/>
      <c r="P116" s="128"/>
      <c r="Q116" s="128"/>
      <c r="R116" s="128"/>
      <c r="S116" s="128"/>
      <c r="T116" s="128"/>
    </row>
    <row r="117" spans="1:20" x14ac:dyDescent="0.35">
      <c r="A117" s="130" t="s">
        <v>10</v>
      </c>
      <c r="B117" s="177">
        <v>45474</v>
      </c>
      <c r="C117" s="131" t="s">
        <v>713</v>
      </c>
      <c r="D117" s="131" t="s">
        <v>68</v>
      </c>
      <c r="E117" s="153" t="s">
        <v>716</v>
      </c>
      <c r="F117" s="206" t="s">
        <v>717</v>
      </c>
      <c r="G117" s="180" t="s">
        <v>77</v>
      </c>
      <c r="H117" s="132" t="s">
        <v>71</v>
      </c>
      <c r="I117" s="131" t="s">
        <v>718</v>
      </c>
      <c r="J117" s="133" t="s">
        <v>73</v>
      </c>
      <c r="K117" s="192" t="s">
        <v>151</v>
      </c>
      <c r="L117" s="135" t="str">
        <f t="shared" si="3"/>
        <v>7 | No Viable</v>
      </c>
      <c r="M117" s="142" t="s">
        <v>719</v>
      </c>
      <c r="N117" s="128"/>
      <c r="O117" s="128"/>
      <c r="P117" s="128"/>
      <c r="Q117" s="128"/>
      <c r="R117" s="128"/>
      <c r="S117" s="128"/>
      <c r="T117" s="128"/>
    </row>
    <row r="118" spans="1:20" ht="52" x14ac:dyDescent="0.35">
      <c r="A118" s="130" t="s">
        <v>10</v>
      </c>
      <c r="B118" s="130">
        <v>45510</v>
      </c>
      <c r="C118" s="131" t="s">
        <v>495</v>
      </c>
      <c r="D118" s="131" t="s">
        <v>80</v>
      </c>
      <c r="E118" s="153" t="s">
        <v>496</v>
      </c>
      <c r="F118" s="176">
        <v>1149153774</v>
      </c>
      <c r="G118" s="170" t="s">
        <v>77</v>
      </c>
      <c r="H118" s="132" t="s">
        <v>83</v>
      </c>
      <c r="I118" s="131" t="s">
        <v>519</v>
      </c>
      <c r="J118" s="133" t="s">
        <v>73</v>
      </c>
      <c r="K118" s="134" t="s">
        <v>157</v>
      </c>
      <c r="L118" s="135" t="str">
        <f t="shared" si="3"/>
        <v>8 |● Pospuesto</v>
      </c>
      <c r="M118" s="142" t="s">
        <v>694</v>
      </c>
      <c r="N118" s="128"/>
      <c r="O118" s="128"/>
      <c r="P118" s="128"/>
      <c r="Q118" s="128"/>
      <c r="R118" s="128"/>
      <c r="S118" s="128"/>
      <c r="T118" s="128"/>
    </row>
    <row r="119" spans="1:20" x14ac:dyDescent="0.35">
      <c r="A119" s="144"/>
      <c r="B119" s="144"/>
      <c r="C119" s="128"/>
      <c r="D119" s="128"/>
      <c r="E119" s="145"/>
      <c r="F119" s="146"/>
      <c r="G119" s="147"/>
      <c r="H119" s="146"/>
      <c r="I119" s="128"/>
      <c r="J119" s="149"/>
      <c r="K119" s="150"/>
      <c r="L119" s="150"/>
      <c r="N119" s="128"/>
      <c r="O119" s="151"/>
      <c r="P119" s="128"/>
      <c r="Q119" s="128"/>
      <c r="R119" s="128"/>
      <c r="S119" s="128"/>
      <c r="T119" s="128"/>
    </row>
    <row r="120" spans="1:20" x14ac:dyDescent="0.35">
      <c r="A120" s="144"/>
      <c r="B120" s="144"/>
      <c r="C120" s="128"/>
      <c r="D120" s="128"/>
      <c r="E120" s="145"/>
      <c r="F120" s="146"/>
      <c r="G120" s="147"/>
      <c r="H120" s="146"/>
      <c r="I120" s="128"/>
      <c r="J120" s="149"/>
      <c r="K120" s="150"/>
      <c r="L120" s="150"/>
      <c r="N120" s="128"/>
      <c r="O120" s="151"/>
      <c r="P120" s="128"/>
      <c r="Q120" s="128"/>
      <c r="R120" s="128"/>
      <c r="S120" s="128"/>
      <c r="T120" s="128"/>
    </row>
    <row r="121" spans="1:20" x14ac:dyDescent="0.35">
      <c r="A121" s="152"/>
      <c r="B121" s="152"/>
      <c r="C121" s="128"/>
      <c r="D121" s="128"/>
      <c r="E121" s="145"/>
      <c r="F121" s="146"/>
      <c r="G121" s="146"/>
      <c r="H121" s="146"/>
      <c r="I121" s="128"/>
      <c r="J121" s="149"/>
      <c r="K121" s="150"/>
      <c r="L121" s="150"/>
      <c r="N121" s="128"/>
      <c r="O121" s="151"/>
      <c r="P121" s="128"/>
      <c r="Q121" s="128"/>
      <c r="R121" s="128"/>
      <c r="S121" s="128"/>
      <c r="T121" s="128"/>
    </row>
  </sheetData>
  <autoFilter ref="A1:M118" xr:uid="{D21F2978-3719-43E0-84F4-879EDC5A0ADB}"/>
  <sortState xmlns:xlrd2="http://schemas.microsoft.com/office/spreadsheetml/2017/richdata2" ref="A3:M118">
    <sortCondition ref="L3:L118"/>
    <sortCondition descending="1" ref="B3:B118"/>
  </sortState>
  <phoneticPr fontId="25" type="noConversion"/>
  <conditionalFormatting sqref="A1:A1048576">
    <cfRule type="cellIs" dxfId="27" priority="756" operator="equal">
      <formula>"Intrapal"</formula>
    </cfRule>
    <cfRule type="cellIs" dxfId="26" priority="757" operator="equal">
      <formula>"Intralog"</formula>
    </cfRule>
  </conditionalFormatting>
  <conditionalFormatting sqref="A4:J4 F5:J8 A5:E25 F9:K9 F10:M25 A26:M118 A1:M3">
    <cfRule type="expression" dxfId="25" priority="203">
      <formula>$K1="×"</formula>
    </cfRule>
    <cfRule type="expression" dxfId="24" priority="204">
      <formula>$K1="♥"</formula>
    </cfRule>
    <cfRule type="expression" dxfId="23" priority="205">
      <formula>$K1="▼"</formula>
    </cfRule>
    <cfRule type="expression" dxfId="22" priority="206">
      <formula>$K1="●"</formula>
    </cfRule>
    <cfRule type="expression" dxfId="21" priority="207">
      <formula>$K1="◕"</formula>
    </cfRule>
    <cfRule type="expression" dxfId="20" priority="208">
      <formula>$K1="◑"</formula>
    </cfRule>
    <cfRule type="expression" dxfId="19" priority="209">
      <formula>$K1="◔"</formula>
    </cfRule>
    <cfRule type="expression" dxfId="18" priority="210">
      <formula>$K1="✲"</formula>
    </cfRule>
  </conditionalFormatting>
  <conditionalFormatting sqref="G91">
    <cfRule type="cellIs" dxfId="17" priority="201" operator="equal">
      <formula>"Intrapal"</formula>
    </cfRule>
    <cfRule type="cellIs" dxfId="16" priority="202" operator="equal">
      <formula>"Intralog"</formula>
    </cfRule>
  </conditionalFormatting>
  <conditionalFormatting sqref="K4:K8">
    <cfRule type="expression" dxfId="15" priority="17">
      <formula>$K4="×"</formula>
    </cfRule>
    <cfRule type="expression" dxfId="14" priority="18">
      <formula>$K4="♥"</formula>
    </cfRule>
    <cfRule type="expression" dxfId="13" priority="19">
      <formula>$K4="▼"</formula>
    </cfRule>
    <cfRule type="expression" dxfId="12" priority="20">
      <formula>$K4="●"</formula>
    </cfRule>
    <cfRule type="expression" dxfId="11" priority="21">
      <formula>$K4="◕"</formula>
    </cfRule>
    <cfRule type="expression" dxfId="10" priority="22">
      <formula>$K4="◑"</formula>
    </cfRule>
    <cfRule type="expression" dxfId="9" priority="23">
      <formula>$K4="◔"</formula>
    </cfRule>
    <cfRule type="expression" dxfId="8" priority="24">
      <formula>$K4="✲"</formula>
    </cfRule>
  </conditionalFormatting>
  <conditionalFormatting sqref="L4:M9">
    <cfRule type="expression" dxfId="7" priority="9">
      <formula>$K4="×"</formula>
    </cfRule>
    <cfRule type="expression" dxfId="6" priority="10">
      <formula>$K4="♥"</formula>
    </cfRule>
    <cfRule type="expression" dxfId="5" priority="11">
      <formula>$K4="▼"</formula>
    </cfRule>
    <cfRule type="expression" dxfId="4" priority="12">
      <formula>$K4="●"</formula>
    </cfRule>
    <cfRule type="expression" dxfId="3" priority="13">
      <formula>$K4="◕"</formula>
    </cfRule>
    <cfRule type="expression" dxfId="2" priority="14">
      <formula>$K4="◑"</formula>
    </cfRule>
    <cfRule type="expression" dxfId="1" priority="15">
      <formula>$K4="◔"</formula>
    </cfRule>
    <cfRule type="expression" dxfId="0" priority="16">
      <formula>$K4="✲"</formula>
    </cfRule>
  </conditionalFormatting>
  <hyperlinks>
    <hyperlink ref="E87" r:id="rId1" xr:uid="{6F4A6561-1FE1-47E4-A050-9EC474ACE408}"/>
    <hyperlink ref="E85" r:id="rId2" xr:uid="{E8B9999A-7F89-4435-86B0-7CD6782EAD5B}"/>
    <hyperlink ref="E83" r:id="rId3" xr:uid="{B6E6D1EF-CADB-864A-80A7-97580ACE8114}"/>
    <hyperlink ref="E115" r:id="rId4" xr:uid="{F391FFB8-5056-D540-8E24-79EB98FC9BBC}"/>
    <hyperlink ref="E116" r:id="rId5" xr:uid="{227D679B-24E0-5049-93F4-33553C4D15E2}"/>
    <hyperlink ref="E84" r:id="rId6" xr:uid="{93B5FB08-0F83-5B41-BDCE-8D91E1B2FA83}"/>
    <hyperlink ref="E82" r:id="rId7" xr:uid="{9BC30914-BCE8-F243-906D-320CF4E693EF}"/>
    <hyperlink ref="E81" r:id="rId8" xr:uid="{023CC0D5-3156-B647-B310-45F054CA7CED}"/>
    <hyperlink ref="E79" r:id="rId9" xr:uid="{C85357AC-D531-8F47-AACC-EBC5542BFA44}"/>
    <hyperlink ref="E80" r:id="rId10" xr:uid="{14EBDEB6-96CA-B147-83AE-E894E7EC05BB}"/>
    <hyperlink ref="E78" r:id="rId11" xr:uid="{C28E7FB1-5351-7A4D-89FB-0C70DCC5865A}"/>
    <hyperlink ref="E77" r:id="rId12" xr:uid="{1BE2FBD3-57E0-9E4F-AEDC-1E795988B2CD}"/>
    <hyperlink ref="E114" r:id="rId13" xr:uid="{A84BFDE0-BF14-4548-967B-D9FECAC1F7E9}"/>
    <hyperlink ref="E76" r:id="rId14" xr:uid="{008F42F3-31FA-DB49-8F15-15043D7A4D9D}"/>
    <hyperlink ref="E75" r:id="rId15" xr:uid="{3466CBE1-79AA-6E44-A33F-7E9B4DDBECEC}"/>
    <hyperlink ref="E74" r:id="rId16" xr:uid="{5594ED94-2FF3-504B-BE2A-88E7D49DDA5C}"/>
    <hyperlink ref="E112" r:id="rId17" xr:uid="{7F4980FD-46FB-4E4C-907A-06AF188CF5E5}"/>
    <hyperlink ref="E113" r:id="rId18" xr:uid="{8C0D030C-8934-284E-853E-2B59F54F564D}"/>
    <hyperlink ref="E72" r:id="rId19" xr:uid="{A6542369-959D-7A48-A48D-922249B8269B}"/>
    <hyperlink ref="E41" r:id="rId20" xr:uid="{D27A3734-E2B8-8B4C-AE38-29095D70E9DF}"/>
    <hyperlink ref="E73" r:id="rId21" xr:uid="{0249EA19-A668-447F-8003-79A6C7634CCC}"/>
    <hyperlink ref="E110" r:id="rId22" xr:uid="{5E70BA25-1C8C-6E49-A99A-19F478FC872B}"/>
    <hyperlink ref="E69" r:id="rId23" xr:uid="{A48B1E61-3F01-694E-AB04-B867983A0089}"/>
    <hyperlink ref="E7" r:id="rId24" xr:uid="{4AD0CD57-FB8D-784F-AA2A-372E8A8B9E14}"/>
    <hyperlink ref="E70" r:id="rId25" xr:uid="{042EBFFF-7842-C94D-A5DB-7CA4B06ACDF5}"/>
    <hyperlink ref="E71" r:id="rId26" xr:uid="{5C049F7B-463C-4E46-BE98-6C0FFAB85325}"/>
    <hyperlink ref="E111" r:id="rId27" xr:uid="{C9E27275-4AA9-C449-8027-FF144FDE6162}"/>
    <hyperlink ref="E109" r:id="rId28" xr:uid="{A5E1F46F-FA3C-5C42-9E64-783CE3EC382D}"/>
    <hyperlink ref="E24" r:id="rId29" xr:uid="{9A88FE58-34FB-4D4B-94F9-CD48BA60F190}"/>
    <hyperlink ref="E68" r:id="rId30" xr:uid="{F2E57E64-ADED-1D48-BF91-49593444E39E}"/>
    <hyperlink ref="E108" r:id="rId31" xr:uid="{2C92FFE2-CD07-F645-97A1-B975B80525A8}"/>
    <hyperlink ref="E67" r:id="rId32" xr:uid="{84DB7F8D-062B-3441-BEBE-A3627505AE1D}"/>
    <hyperlink ref="E40" r:id="rId33" xr:uid="{06238C38-7603-7741-A65E-9F110B0596F0}"/>
    <hyperlink ref="E107" r:id="rId34" xr:uid="{54825A02-2B1F-3F42-9C3C-AEDEF8233832}"/>
    <hyperlink ref="E23" r:id="rId35" xr:uid="{57E32719-E863-C045-9F55-2ACC2012C012}"/>
    <hyperlink ref="E66" r:id="rId36" xr:uid="{6AD3E611-226A-7C45-BE63-D4F1ACA869F3}"/>
    <hyperlink ref="E106" r:id="rId37" xr:uid="{7757CF77-F067-8C44-AFBE-DD7F4AE946D9}"/>
    <hyperlink ref="E65" r:id="rId38" xr:uid="{1492E615-018B-3F49-9ABE-3547111A9BBA}"/>
    <hyperlink ref="E105" r:id="rId39" display="ortizjulieta169@gmail.com" xr:uid="{E3A4F31A-1B51-B040-B2DC-92BBDDC69441}"/>
    <hyperlink ref="E39" r:id="rId40" xr:uid="{B0C8D419-195E-344B-B45A-24B12EAD6445}"/>
    <hyperlink ref="E42" r:id="rId41" display="dvaquel@sodimac.com.ar" xr:uid="{6E3742F1-B9A8-2B41-A004-60BCD5725CCC}"/>
    <hyperlink ref="E38" r:id="rId42" xr:uid="{45633A3C-7C2F-0540-BBF0-ADA9FD406D64}"/>
    <hyperlink ref="E64" r:id="rId43" xr:uid="{67DEB0BE-BFFF-1C44-82A6-9D2D76050C7B}"/>
    <hyperlink ref="E37" r:id="rId44" xr:uid="{10271DA0-2C47-1644-BB77-3C6CAF351421}"/>
    <hyperlink ref="E45" r:id="rId45" xr:uid="{C885B2AF-111B-9642-A6A9-9D77E59FF83B}"/>
    <hyperlink ref="E43" r:id="rId46" xr:uid="{B9C5465F-5841-2949-AF03-0F5238F284C2}"/>
    <hyperlink ref="E36" r:id="rId47" xr:uid="{ADAB917A-6E6A-2A4A-B66B-EDBF050ABB3A}"/>
    <hyperlink ref="E104" r:id="rId48" xr:uid="{95B2713D-D85F-5046-8798-9A8F9B5FB7FE}"/>
    <hyperlink ref="E62" r:id="rId49" xr:uid="{0F6036D3-A021-CD47-9BAA-E0BFEDF01C1E}"/>
    <hyperlink ref="E63" r:id="rId50" xr:uid="{606F2F41-CD2A-284D-A684-DC31D70C90A8}"/>
    <hyperlink ref="E22" r:id="rId51" xr:uid="{4D2E95BE-E9FB-6843-8990-4BC6E8B57C9C}"/>
    <hyperlink ref="E21" r:id="rId52" xr:uid="{EB0C85B5-EB9C-304A-884A-A29F681BB456}"/>
    <hyperlink ref="E61" r:id="rId53" xr:uid="{9D896210-A23F-E44F-9DF9-F43AD2888088}"/>
    <hyperlink ref="E60" r:id="rId54" xr:uid="{1F3E66EA-03DA-7348-8D71-BCF8168C4967}"/>
    <hyperlink ref="E102" r:id="rId55" display="mvillamor@omnigroup.ar" xr:uid="{DDCB26ED-0F4F-D64E-A5B0-6BD86A8EB542}"/>
    <hyperlink ref="E103" r:id="rId56" xr:uid="{45BDF227-E2D2-3D46-8E0C-5C838D43CB3B}"/>
    <hyperlink ref="E20" r:id="rId57" xr:uid="{0A021F5B-7740-BB4C-A29E-EC5EE67005EF}"/>
    <hyperlink ref="E101" r:id="rId58" xr:uid="{CA7C7CCE-EE87-3147-BDE2-A069B11486A9}"/>
    <hyperlink ref="E59" r:id="rId59" xr:uid="{70FCE60D-391F-0C46-A9AD-403A42A9F099}"/>
    <hyperlink ref="E100" r:id="rId60" xr:uid="{C1F9291E-E7C9-CA47-976D-F85262ED4179}"/>
    <hyperlink ref="E19" r:id="rId61" xr:uid="{D151633E-E072-2A4A-A7B8-F6486CF2F9DB}"/>
    <hyperlink ref="E99" r:id="rId62" xr:uid="{4B31629C-0F90-3644-9EC9-C1ADB58B25E5}"/>
    <hyperlink ref="E58" r:id="rId63" xr:uid="{6D063C2D-2ED0-4D42-8500-24D8BDD98773}"/>
    <hyperlink ref="E57" r:id="rId64" xr:uid="{516DB7B9-61D3-864C-9013-0C87B37C8137}"/>
    <hyperlink ref="E118" r:id="rId65" xr:uid="{90DE3707-9C57-B14A-B99C-BE2DC32D8B29}"/>
    <hyperlink ref="E98" r:id="rId66" xr:uid="{545D9887-4D4A-1E46-80B1-5C4394FC2BD2}"/>
    <hyperlink ref="E18" r:id="rId67" xr:uid="{E1D5EA92-0859-7043-9AB1-86B36B0FD298}"/>
    <hyperlink ref="E56" r:id="rId68" xr:uid="{5219523E-F2CD-7A46-81B3-A71FB659571C}"/>
    <hyperlink ref="E97" r:id="rId69" xr:uid="{40173314-95A3-E14A-BC69-EF02930763A3}"/>
    <hyperlink ref="E55" r:id="rId70" xr:uid="{ECB77524-98C4-CE46-911A-6A77505B24EA}"/>
    <hyperlink ref="E95" r:id="rId71" xr:uid="{4889BCE1-30F0-4A4E-A5B3-EF0719AF68E9}"/>
    <hyperlink ref="E94" r:id="rId72" xr:uid="{B9E1A449-2C59-A94E-8479-44DE9E43C1FE}"/>
    <hyperlink ref="E96" r:id="rId73" xr:uid="{64DD4800-4467-0E48-9CF8-3966F02D7333}"/>
    <hyperlink ref="E17" r:id="rId74" xr:uid="{8220F537-EDB4-7544-8C12-AC25203C2AFD}"/>
    <hyperlink ref="E54" r:id="rId75" xr:uid="{96CA82A4-E925-EE49-AC90-F0637A86C5EC}"/>
    <hyperlink ref="E15" r:id="rId76" xr:uid="{03063779-A304-8243-8705-73369395A3F1}"/>
    <hyperlink ref="E53" r:id="rId77" display="lgodoy@dyb.com.ar" xr:uid="{CA11F2F6-A0DB-E743-B7FE-07876D73A8A3}"/>
    <hyperlink ref="E52" r:id="rId78" xr:uid="{D6061489-107A-E949-B4D3-456CB3C97C6F}"/>
    <hyperlink ref="E14" r:id="rId79" xr:uid="{00C454DF-52FF-9F4C-B375-118685011884}"/>
    <hyperlink ref="E6" r:id="rId80" xr:uid="{F82483E4-20C1-1B47-9DD0-AA60B27A39C6}"/>
    <hyperlink ref="E92" r:id="rId81" xr:uid="{2C13D705-D2F3-8245-B1E2-12EE7FFDFFDE}"/>
    <hyperlink ref="E93" r:id="rId82" xr:uid="{3E6F860A-F15E-1E4F-88F0-C78B096680A2}"/>
    <hyperlink ref="E34" r:id="rId83" xr:uid="{7C378942-0B4A-8644-99BF-B62058500713}"/>
    <hyperlink ref="E51" r:id="rId84" xr:uid="{BD1946B6-F8AE-C746-BDA7-5ABB2010A677}"/>
    <hyperlink ref="E91" r:id="rId85" xr:uid="{486973A9-9964-D345-B08A-90871B28F161}"/>
    <hyperlink ref="E50" r:id="rId86" xr:uid="{9245E7D6-AB50-5F45-BAA2-CDAC3809FD79}"/>
    <hyperlink ref="E49" r:id="rId87" xr:uid="{1EECAB19-5081-0947-B7DF-AE64953EF8AA}"/>
    <hyperlink ref="E48" r:id="rId88" xr:uid="{95431B05-AAA6-8145-8C2C-8A733BCE04E1}"/>
    <hyperlink ref="E5" r:id="rId89" xr:uid="{BAF6F1E1-661B-2F45-99B4-5A69DB9C51AF}"/>
    <hyperlink ref="E47" r:id="rId90" xr:uid="{709CB4BF-A3A2-4246-90BA-1BE2D3039545}"/>
    <hyperlink ref="E3" r:id="rId91" xr:uid="{5A3D96D4-801D-D540-AC29-19213F10283B}"/>
    <hyperlink ref="E90" r:id="rId92" xr:uid="{D9F7157D-8E48-DB49-8A83-129849F36B6A}"/>
    <hyperlink ref="E4" r:id="rId93" xr:uid="{58C52330-4594-3042-8FDB-207213EE6EA1}"/>
    <hyperlink ref="E13" r:id="rId94" xr:uid="{5054F646-48B1-8441-B85B-2B2AB30D5730}"/>
    <hyperlink ref="E31" r:id="rId95" xr:uid="{44798DFE-AB62-1F42-810A-6AF8CEA87023}"/>
    <hyperlink ref="E33" r:id="rId96" xr:uid="{8FEB5C52-B869-47DE-9491-E496E64FC2A4}"/>
    <hyperlink ref="E30" r:id="rId97" xr:uid="{B9D9AC11-D78A-D94A-AD35-EDB0BE93D191}"/>
    <hyperlink ref="E28" r:id="rId98" xr:uid="{949D234D-2507-FE47-BB0E-11595288A4C3}"/>
    <hyperlink ref="E46" r:id="rId99" xr:uid="{A732EFD7-18D9-584C-A4DC-C4CC8AC15774}"/>
    <hyperlink ref="E16" r:id="rId100" xr:uid="{2D339FA5-8786-964F-99A5-1E690F4E3049}"/>
    <hyperlink ref="E29" r:id="rId101" xr:uid="{6397F9DB-B1B1-B445-B80C-9D182013B89C}"/>
    <hyperlink ref="E27" r:id="rId102" xr:uid="{7A138408-BEBA-CF42-9902-3F653FD19358}"/>
    <hyperlink ref="E44" r:id="rId103" display="gonzalo.lavanchy@siriusco.com.ar" xr:uid="{C1FF9F8D-803F-024B-A25B-F23C4F53F95F}"/>
    <hyperlink ref="E12" r:id="rId104" xr:uid="{E1F05639-3290-7E45-BF59-D254A4F89098}"/>
    <hyperlink ref="E89" r:id="rId105" xr:uid="{E6977F13-A1E9-BA43-917E-239A325E3EED}"/>
    <hyperlink ref="E11" r:id="rId106" xr:uid="{86E5A47C-A3B3-FC47-BE90-7E290E150BA6}"/>
    <hyperlink ref="E10" r:id="rId107" xr:uid="{8B4DBF42-5CAB-6C4B-B7EE-5FE963B4E872}"/>
    <hyperlink ref="E9" r:id="rId108" xr:uid="{8389CAAC-26E1-1E4D-989B-0B0CAB43D037}"/>
    <hyperlink ref="E26" r:id="rId109" xr:uid="{5A25EF88-FE40-044A-90CC-1791192C00F5}"/>
    <hyperlink ref="E8" r:id="rId110" xr:uid="{19035325-6A73-A54A-BA28-B62179A3665B}"/>
    <hyperlink ref="E88" r:id="rId111" xr:uid="{376C95FA-6FEB-ED4D-B88D-6D7E35732DAD}"/>
    <hyperlink ref="E25" r:id="rId112" xr:uid="{8F033A03-3D0E-6D4C-8068-95C0DB8B0806}"/>
    <hyperlink ref="E35" r:id="rId113" xr:uid="{B6F958F4-DB33-4E00-A98C-CDADE782C69B}"/>
    <hyperlink ref="E117" r:id="rId114" xr:uid="{9A3D6A34-C7C2-471B-8C3A-3FB1B97C593F}"/>
    <hyperlink ref="E86" r:id="rId115" xr:uid="{C77395F3-6713-48E8-A418-A459AFA9E80F}"/>
    <hyperlink ref="E32" r:id="rId116" xr:uid="{63DDD760-D47C-4C86-95A5-BECAC708BF4C}"/>
    <hyperlink ref="E2" r:id="rId117" xr:uid="{BE4F3350-C0EF-3841-B34F-31556364047E}"/>
  </hyperlinks>
  <pageMargins left="0.25" right="0.25" top="0.75" bottom="0.75" header="0.3" footer="0.3"/>
  <pageSetup paperSize="9" scale="82" orientation="landscape" r:id="rId1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98651-774B-4E7E-B405-823CE00D1801}">
          <x14:formula1>
            <xm:f>datos!$A$3:$A$11</xm:f>
          </x14:formula1>
          <xm:sqref>K30:K40 K42:K118 K16:K28 K1:K14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0595-0E2A-4203-BE27-AEC18A8C3602}">
  <sheetPr filterMode="1">
    <pageSetUpPr fitToPage="1"/>
  </sheetPr>
  <dimension ref="A1:S45"/>
  <sheetViews>
    <sheetView showGridLines="0" zoomScale="110" zoomScaleNormal="110" workbookViewId="0">
      <selection activeCell="N36" sqref="N36"/>
    </sheetView>
  </sheetViews>
  <sheetFormatPr baseColWidth="10" defaultColWidth="9.1796875" defaultRowHeight="22.5" customHeight="1" outlineLevelCol="1" x14ac:dyDescent="0.35"/>
  <cols>
    <col min="1" max="1" width="12.453125" style="91" bestFit="1" customWidth="1"/>
    <col min="2" max="2" width="9" style="91" bestFit="1" customWidth="1"/>
    <col min="3" max="4" width="11.1796875" style="82" customWidth="1"/>
    <col min="5" max="5" width="6" style="82" hidden="1" customWidth="1" outlineLevel="1"/>
    <col min="6" max="6" width="9.453125" style="91" hidden="1" customWidth="1" outlineLevel="1"/>
    <col min="7" max="7" width="10.1796875" style="91" hidden="1" customWidth="1" outlineLevel="1"/>
    <col min="8" max="8" width="22" style="82" hidden="1" customWidth="1" outlineLevel="1"/>
    <col min="9" max="9" width="7.453125" style="93" hidden="1" customWidth="1" outlineLevel="1"/>
    <col min="10" max="10" width="8.453125" style="94" customWidth="1" collapsed="1"/>
    <col min="11" max="13" width="11.453125" style="94" customWidth="1"/>
    <col min="14" max="14" width="9.81640625" style="94" customWidth="1"/>
    <col min="15" max="15" width="11" style="82" customWidth="1"/>
    <col min="16" max="16" width="73.453125" style="95" customWidth="1"/>
    <col min="17" max="17" width="4.453125" style="81" customWidth="1"/>
    <col min="18" max="18" width="8.453125" style="82" bestFit="1" customWidth="1"/>
    <col min="19" max="19" width="16.81640625" style="83" customWidth="1"/>
    <col min="20" max="20" width="12.453125" style="82" customWidth="1"/>
    <col min="21" max="16384" width="9.1796875" style="82"/>
  </cols>
  <sheetData>
    <row r="1" spans="1:19" ht="22.5" customHeight="1" x14ac:dyDescent="0.35">
      <c r="A1" s="77" t="s">
        <v>158</v>
      </c>
      <c r="B1" s="78" t="s">
        <v>159</v>
      </c>
      <c r="C1" s="103" t="s">
        <v>160</v>
      </c>
      <c r="D1" s="79" t="s">
        <v>161</v>
      </c>
      <c r="E1" s="103" t="s">
        <v>162</v>
      </c>
      <c r="F1" s="78" t="s">
        <v>63</v>
      </c>
      <c r="G1" s="78" t="s">
        <v>64</v>
      </c>
      <c r="H1" s="79" t="s">
        <v>163</v>
      </c>
      <c r="I1" s="77" t="s">
        <v>23</v>
      </c>
      <c r="J1" s="78" t="s">
        <v>66</v>
      </c>
      <c r="K1" s="78" t="s">
        <v>164</v>
      </c>
      <c r="L1" s="78" t="s">
        <v>165</v>
      </c>
      <c r="M1" s="78" t="s">
        <v>166</v>
      </c>
      <c r="N1" s="77" t="s">
        <v>167</v>
      </c>
      <c r="O1" s="77" t="s">
        <v>168</v>
      </c>
      <c r="P1" s="80" t="s">
        <v>26</v>
      </c>
    </row>
    <row r="2" spans="1:19" ht="22.5" hidden="1" customHeight="1" x14ac:dyDescent="0.35">
      <c r="A2" s="84">
        <v>44743</v>
      </c>
      <c r="B2" s="85">
        <v>10</v>
      </c>
      <c r="C2" s="86" t="s">
        <v>169</v>
      </c>
      <c r="D2" s="86" t="s">
        <v>170</v>
      </c>
      <c r="E2" s="86" t="s">
        <v>171</v>
      </c>
      <c r="F2" s="84" t="s">
        <v>77</v>
      </c>
      <c r="G2" s="84" t="s">
        <v>172</v>
      </c>
      <c r="H2" s="86" t="s">
        <v>173</v>
      </c>
      <c r="I2" s="87" t="s">
        <v>13</v>
      </c>
      <c r="J2" s="37" t="s">
        <v>30</v>
      </c>
      <c r="K2" s="88" t="s">
        <v>174</v>
      </c>
      <c r="L2" s="88" t="s">
        <v>175</v>
      </c>
      <c r="M2" s="88"/>
      <c r="N2" s="89">
        <f ca="1">IF($L2="",-1,IF($L2="3 | Cerrado",$O2-$A2,TODAY()-$A2))</f>
        <v>801</v>
      </c>
      <c r="O2" s="84">
        <v>44744</v>
      </c>
      <c r="P2" s="90" t="s">
        <v>176</v>
      </c>
    </row>
    <row r="3" spans="1:19" ht="22.5" hidden="1" customHeight="1" x14ac:dyDescent="0.35">
      <c r="A3" s="84">
        <v>44737</v>
      </c>
      <c r="B3" s="85">
        <v>10</v>
      </c>
      <c r="C3" s="86" t="s">
        <v>177</v>
      </c>
      <c r="D3" s="86" t="s">
        <v>178</v>
      </c>
      <c r="F3" s="84" t="s">
        <v>179</v>
      </c>
      <c r="G3" s="84" t="s">
        <v>180</v>
      </c>
      <c r="H3" s="86" t="s">
        <v>181</v>
      </c>
      <c r="I3" s="87"/>
      <c r="J3" s="37" t="s">
        <v>85</v>
      </c>
      <c r="K3" s="88" t="s">
        <v>174</v>
      </c>
      <c r="L3" s="88" t="s">
        <v>175</v>
      </c>
      <c r="M3" s="88"/>
      <c r="N3" s="89">
        <f t="shared" ref="N3:N41" ca="1" si="0">IF($L3="",-1,IF($L3="3 | Cerrado",$O3-$A3,TODAY()-$A3))</f>
        <v>807</v>
      </c>
      <c r="O3" s="84">
        <v>44755</v>
      </c>
      <c r="P3" s="90" t="s">
        <v>182</v>
      </c>
    </row>
    <row r="4" spans="1:19" ht="22.5" hidden="1" customHeight="1" x14ac:dyDescent="0.35">
      <c r="A4" s="84">
        <v>44749</v>
      </c>
      <c r="B4" s="85">
        <v>10</v>
      </c>
      <c r="C4" s="86" t="s">
        <v>183</v>
      </c>
      <c r="D4" s="86" t="s">
        <v>184</v>
      </c>
      <c r="E4" s="104" t="s">
        <v>185</v>
      </c>
      <c r="F4" s="84" t="s">
        <v>77</v>
      </c>
      <c r="G4" s="84" t="s">
        <v>172</v>
      </c>
      <c r="H4" s="86" t="s">
        <v>186</v>
      </c>
      <c r="I4" s="87" t="s">
        <v>13</v>
      </c>
      <c r="J4" s="37" t="s">
        <v>85</v>
      </c>
      <c r="K4" s="88" t="s">
        <v>174</v>
      </c>
      <c r="L4" s="88" t="s">
        <v>187</v>
      </c>
      <c r="M4" s="88"/>
      <c r="N4" s="89">
        <f t="shared" ca="1" si="0"/>
        <v>795</v>
      </c>
      <c r="O4" s="84">
        <v>44750</v>
      </c>
      <c r="P4" s="90" t="s">
        <v>188</v>
      </c>
    </row>
    <row r="5" spans="1:19" ht="22.5" hidden="1" customHeight="1" x14ac:dyDescent="0.35">
      <c r="A5" s="84">
        <v>44550</v>
      </c>
      <c r="B5" s="85">
        <v>10</v>
      </c>
      <c r="C5" s="86" t="s">
        <v>189</v>
      </c>
      <c r="D5" s="86" t="s">
        <v>170</v>
      </c>
      <c r="E5" s="86"/>
      <c r="F5" s="84"/>
      <c r="G5" s="84"/>
      <c r="H5" s="86" t="s">
        <v>190</v>
      </c>
      <c r="I5" s="87" t="s">
        <v>13</v>
      </c>
      <c r="J5" s="37" t="s">
        <v>126</v>
      </c>
      <c r="K5" s="88" t="s">
        <v>191</v>
      </c>
      <c r="L5" s="88" t="s">
        <v>175</v>
      </c>
      <c r="M5" s="88"/>
      <c r="N5" s="89">
        <f t="shared" ca="1" si="0"/>
        <v>994</v>
      </c>
      <c r="O5" s="84">
        <v>44745</v>
      </c>
      <c r="P5" s="90" t="s">
        <v>192</v>
      </c>
    </row>
    <row r="6" spans="1:19" ht="22.5" hidden="1" customHeight="1" x14ac:dyDescent="0.35">
      <c r="A6" s="84">
        <v>44551</v>
      </c>
      <c r="B6" s="85">
        <v>10</v>
      </c>
      <c r="C6" s="99" t="s">
        <v>193</v>
      </c>
      <c r="D6" s="86" t="s">
        <v>184</v>
      </c>
      <c r="E6" s="99"/>
      <c r="F6" s="84" t="s">
        <v>77</v>
      </c>
      <c r="G6" s="84" t="s">
        <v>172</v>
      </c>
      <c r="H6" s="86" t="s">
        <v>194</v>
      </c>
      <c r="I6" s="87" t="s">
        <v>13</v>
      </c>
      <c r="J6" s="37" t="s">
        <v>126</v>
      </c>
      <c r="K6" s="88" t="s">
        <v>191</v>
      </c>
      <c r="L6" s="88" t="s">
        <v>187</v>
      </c>
      <c r="M6" s="88"/>
      <c r="N6" s="89">
        <f t="shared" ca="1" si="0"/>
        <v>993</v>
      </c>
      <c r="O6" s="84">
        <v>44646</v>
      </c>
      <c r="P6" s="90" t="s">
        <v>195</v>
      </c>
    </row>
    <row r="7" spans="1:19" ht="22.5" hidden="1" customHeight="1" x14ac:dyDescent="0.35">
      <c r="A7" s="84">
        <v>44614</v>
      </c>
      <c r="B7" s="85">
        <v>10</v>
      </c>
      <c r="C7" s="86" t="s">
        <v>196</v>
      </c>
      <c r="D7" s="86" t="s">
        <v>170</v>
      </c>
      <c r="E7" s="86"/>
      <c r="F7" s="84" t="s">
        <v>197</v>
      </c>
      <c r="G7" s="85" t="s">
        <v>198</v>
      </c>
      <c r="H7" s="86" t="s">
        <v>199</v>
      </c>
      <c r="I7" s="87" t="s">
        <v>13</v>
      </c>
      <c r="J7" s="37" t="s">
        <v>126</v>
      </c>
      <c r="K7" s="88" t="s">
        <v>191</v>
      </c>
      <c r="L7" s="88" t="s">
        <v>187</v>
      </c>
      <c r="M7" s="88"/>
      <c r="N7" s="89">
        <f t="shared" ca="1" si="0"/>
        <v>930</v>
      </c>
      <c r="O7" s="84">
        <v>44646</v>
      </c>
      <c r="P7" s="102" t="s">
        <v>200</v>
      </c>
      <c r="Q7" s="82"/>
      <c r="S7" s="82"/>
    </row>
    <row r="8" spans="1:19" ht="22.5" hidden="1" customHeight="1" x14ac:dyDescent="0.35">
      <c r="A8" s="84">
        <v>44579</v>
      </c>
      <c r="B8" s="85">
        <v>10</v>
      </c>
      <c r="C8" s="86" t="s">
        <v>201</v>
      </c>
      <c r="D8" s="86" t="s">
        <v>80</v>
      </c>
      <c r="E8" s="86"/>
      <c r="F8" s="84"/>
      <c r="G8" s="85"/>
      <c r="H8" s="86" t="s">
        <v>202</v>
      </c>
      <c r="I8" s="87" t="s">
        <v>13</v>
      </c>
      <c r="J8" s="37" t="s">
        <v>126</v>
      </c>
      <c r="K8" s="88" t="s">
        <v>191</v>
      </c>
      <c r="L8" s="88" t="s">
        <v>187</v>
      </c>
      <c r="M8" s="88"/>
      <c r="N8" s="89">
        <f t="shared" ca="1" si="0"/>
        <v>965</v>
      </c>
      <c r="O8" s="84">
        <v>44646</v>
      </c>
      <c r="P8" s="90" t="s">
        <v>203</v>
      </c>
      <c r="Q8" s="82"/>
      <c r="S8" s="82"/>
    </row>
    <row r="9" spans="1:19" ht="22.5" hidden="1" customHeight="1" x14ac:dyDescent="0.35">
      <c r="A9" s="84">
        <v>44579</v>
      </c>
      <c r="B9" s="85">
        <v>10</v>
      </c>
      <c r="C9" s="86" t="s">
        <v>204</v>
      </c>
      <c r="D9" s="86" t="s">
        <v>184</v>
      </c>
      <c r="E9" s="86"/>
      <c r="F9" s="84" t="s">
        <v>197</v>
      </c>
      <c r="G9" s="85" t="s">
        <v>205</v>
      </c>
      <c r="H9" s="86" t="s">
        <v>206</v>
      </c>
      <c r="I9" s="87" t="s">
        <v>50</v>
      </c>
      <c r="J9" s="37" t="s">
        <v>126</v>
      </c>
      <c r="K9" s="88" t="s">
        <v>191</v>
      </c>
      <c r="L9" s="88" t="s">
        <v>187</v>
      </c>
      <c r="M9" s="88"/>
      <c r="N9" s="89">
        <f t="shared" ca="1" si="0"/>
        <v>965</v>
      </c>
      <c r="O9" s="84">
        <v>44648</v>
      </c>
      <c r="P9" s="90" t="s">
        <v>207</v>
      </c>
      <c r="Q9" s="82"/>
      <c r="S9" s="82"/>
    </row>
    <row r="10" spans="1:19" ht="22.5" hidden="1" customHeight="1" x14ac:dyDescent="0.35">
      <c r="A10" s="84">
        <v>44488</v>
      </c>
      <c r="B10" s="85">
        <v>10</v>
      </c>
      <c r="C10" s="86" t="s">
        <v>208</v>
      </c>
      <c r="D10" s="86" t="s">
        <v>209</v>
      </c>
      <c r="E10" s="86"/>
      <c r="F10" s="84" t="s">
        <v>77</v>
      </c>
      <c r="G10" s="85" t="s">
        <v>172</v>
      </c>
      <c r="H10" s="86" t="s">
        <v>210</v>
      </c>
      <c r="I10" s="87" t="s">
        <v>50</v>
      </c>
      <c r="J10" s="37" t="s">
        <v>126</v>
      </c>
      <c r="K10" s="88" t="s">
        <v>191</v>
      </c>
      <c r="L10" s="88" t="s">
        <v>187</v>
      </c>
      <c r="M10" s="88"/>
      <c r="N10" s="89">
        <f t="shared" ca="1" si="0"/>
        <v>1056</v>
      </c>
      <c r="O10" s="84">
        <v>44669</v>
      </c>
      <c r="P10" s="90" t="s">
        <v>211</v>
      </c>
      <c r="Q10" s="82"/>
      <c r="S10" s="82"/>
    </row>
    <row r="11" spans="1:19" ht="22.5" hidden="1" customHeight="1" x14ac:dyDescent="0.35">
      <c r="A11" s="84">
        <v>44658</v>
      </c>
      <c r="B11" s="85">
        <v>10</v>
      </c>
      <c r="C11" s="86" t="s">
        <v>212</v>
      </c>
      <c r="D11" s="86" t="s">
        <v>80</v>
      </c>
      <c r="E11" s="86"/>
      <c r="F11" s="84" t="s">
        <v>213</v>
      </c>
      <c r="G11" s="84" t="s">
        <v>172</v>
      </c>
      <c r="H11" s="86" t="s">
        <v>214</v>
      </c>
      <c r="I11" s="87" t="s">
        <v>50</v>
      </c>
      <c r="J11" s="37" t="s">
        <v>126</v>
      </c>
      <c r="K11" s="88" t="s">
        <v>191</v>
      </c>
      <c r="L11" s="88" t="s">
        <v>187</v>
      </c>
      <c r="M11" s="88"/>
      <c r="N11" s="89">
        <f t="shared" ca="1" si="0"/>
        <v>886</v>
      </c>
      <c r="O11" s="84">
        <v>44678</v>
      </c>
      <c r="P11" s="90" t="s">
        <v>215</v>
      </c>
      <c r="Q11" s="82"/>
      <c r="S11" s="82"/>
    </row>
    <row r="12" spans="1:19" ht="22.5" hidden="1" customHeight="1" x14ac:dyDescent="0.35">
      <c r="A12" s="84">
        <v>44602</v>
      </c>
      <c r="B12" s="85">
        <v>10</v>
      </c>
      <c r="C12" s="86" t="s">
        <v>177</v>
      </c>
      <c r="D12" s="86" t="s">
        <v>80</v>
      </c>
      <c r="E12" s="86"/>
      <c r="F12" s="84" t="s">
        <v>197</v>
      </c>
      <c r="G12" s="85" t="s">
        <v>198</v>
      </c>
      <c r="H12" s="86" t="s">
        <v>216</v>
      </c>
      <c r="I12" s="87" t="s">
        <v>13</v>
      </c>
      <c r="J12" s="37" t="s">
        <v>126</v>
      </c>
      <c r="K12" s="88" t="s">
        <v>191</v>
      </c>
      <c r="L12" s="88" t="s">
        <v>187</v>
      </c>
      <c r="M12" s="88"/>
      <c r="N12" s="89">
        <f t="shared" ca="1" si="0"/>
        <v>942</v>
      </c>
      <c r="O12" s="84">
        <v>44679</v>
      </c>
      <c r="P12" s="90" t="s">
        <v>217</v>
      </c>
      <c r="Q12" s="82"/>
      <c r="S12" s="82"/>
    </row>
    <row r="13" spans="1:19" ht="22.5" hidden="1" customHeight="1" x14ac:dyDescent="0.35">
      <c r="A13" s="84">
        <v>44672</v>
      </c>
      <c r="B13" s="85">
        <v>10</v>
      </c>
      <c r="C13" s="86" t="s">
        <v>218</v>
      </c>
      <c r="D13" s="86" t="s">
        <v>219</v>
      </c>
      <c r="E13" s="86"/>
      <c r="F13" s="84" t="s">
        <v>179</v>
      </c>
      <c r="G13" s="84" t="s">
        <v>180</v>
      </c>
      <c r="H13" s="86" t="s">
        <v>220</v>
      </c>
      <c r="I13" s="87" t="s">
        <v>13</v>
      </c>
      <c r="J13" s="37" t="s">
        <v>126</v>
      </c>
      <c r="K13" s="88" t="s">
        <v>191</v>
      </c>
      <c r="L13" s="88" t="s">
        <v>187</v>
      </c>
      <c r="M13" s="88"/>
      <c r="N13" s="89">
        <f t="shared" ca="1" si="0"/>
        <v>872</v>
      </c>
      <c r="O13" s="84">
        <v>44684</v>
      </c>
      <c r="P13" s="90" t="s">
        <v>221</v>
      </c>
      <c r="Q13" s="82"/>
      <c r="S13" s="82"/>
    </row>
    <row r="14" spans="1:19" ht="22.5" hidden="1" customHeight="1" x14ac:dyDescent="0.35">
      <c r="A14" s="84">
        <v>44596</v>
      </c>
      <c r="B14" s="85">
        <v>10</v>
      </c>
      <c r="C14" s="86" t="s">
        <v>222</v>
      </c>
      <c r="D14" s="86" t="s">
        <v>184</v>
      </c>
      <c r="E14" s="86"/>
      <c r="F14" s="84" t="s">
        <v>223</v>
      </c>
      <c r="G14" s="84" t="s">
        <v>224</v>
      </c>
      <c r="H14" s="86" t="s">
        <v>225</v>
      </c>
      <c r="I14" s="87" t="s">
        <v>13</v>
      </c>
      <c r="J14" s="37" t="s">
        <v>126</v>
      </c>
      <c r="K14" s="88" t="s">
        <v>191</v>
      </c>
      <c r="L14" s="88" t="s">
        <v>187</v>
      </c>
      <c r="M14" s="88"/>
      <c r="N14" s="89">
        <f t="shared" ca="1" si="0"/>
        <v>948</v>
      </c>
      <c r="O14" s="84">
        <v>44685</v>
      </c>
      <c r="P14" s="90" t="s">
        <v>226</v>
      </c>
      <c r="Q14" s="82"/>
      <c r="S14" s="82"/>
    </row>
    <row r="15" spans="1:19" ht="22.5" hidden="1" customHeight="1" x14ac:dyDescent="0.35">
      <c r="A15" s="84">
        <v>44663</v>
      </c>
      <c r="B15" s="85">
        <v>10</v>
      </c>
      <c r="C15" s="86" t="s">
        <v>227</v>
      </c>
      <c r="D15" s="86" t="s">
        <v>170</v>
      </c>
      <c r="E15" s="86"/>
      <c r="F15" s="84" t="s">
        <v>213</v>
      </c>
      <c r="G15" s="84" t="s">
        <v>172</v>
      </c>
      <c r="H15" s="86" t="s">
        <v>228</v>
      </c>
      <c r="I15" s="87" t="s">
        <v>50</v>
      </c>
      <c r="J15" s="37" t="s">
        <v>126</v>
      </c>
      <c r="K15" s="88" t="s">
        <v>191</v>
      </c>
      <c r="L15" s="88" t="s">
        <v>187</v>
      </c>
      <c r="M15" s="88"/>
      <c r="N15" s="89">
        <f t="shared" ca="1" si="0"/>
        <v>881</v>
      </c>
      <c r="O15" s="84">
        <v>44693</v>
      </c>
      <c r="P15" s="90" t="s">
        <v>229</v>
      </c>
      <c r="Q15" s="82"/>
      <c r="S15" s="82"/>
    </row>
    <row r="16" spans="1:19" ht="22.5" hidden="1" customHeight="1" x14ac:dyDescent="0.35">
      <c r="A16" s="84">
        <v>44672</v>
      </c>
      <c r="B16" s="85">
        <v>10</v>
      </c>
      <c r="C16" s="86" t="s">
        <v>230</v>
      </c>
      <c r="D16" s="86" t="s">
        <v>170</v>
      </c>
      <c r="E16" s="86"/>
      <c r="F16" s="84" t="s">
        <v>213</v>
      </c>
      <c r="G16" s="84" t="s">
        <v>172</v>
      </c>
      <c r="H16" s="86" t="s">
        <v>170</v>
      </c>
      <c r="I16" s="87" t="s">
        <v>50</v>
      </c>
      <c r="J16" s="37" t="s">
        <v>126</v>
      </c>
      <c r="K16" s="88" t="s">
        <v>191</v>
      </c>
      <c r="L16" s="88" t="s">
        <v>187</v>
      </c>
      <c r="M16" s="88"/>
      <c r="N16" s="89">
        <f t="shared" ca="1" si="0"/>
        <v>872</v>
      </c>
      <c r="O16" s="84">
        <v>44693</v>
      </c>
      <c r="P16" s="90" t="s">
        <v>231</v>
      </c>
    </row>
    <row r="17" spans="1:19" ht="22.5" hidden="1" customHeight="1" x14ac:dyDescent="0.35">
      <c r="A17" s="84">
        <v>44382</v>
      </c>
      <c r="B17" s="85">
        <v>10</v>
      </c>
      <c r="C17" s="86" t="s">
        <v>232</v>
      </c>
      <c r="D17" s="86" t="s">
        <v>184</v>
      </c>
      <c r="E17" s="86"/>
      <c r="F17" s="84" t="s">
        <v>223</v>
      </c>
      <c r="G17" s="85" t="s">
        <v>233</v>
      </c>
      <c r="H17" s="86" t="s">
        <v>234</v>
      </c>
      <c r="I17" s="87" t="s">
        <v>13</v>
      </c>
      <c r="J17" s="37" t="s">
        <v>126</v>
      </c>
      <c r="K17" s="88" t="s">
        <v>191</v>
      </c>
      <c r="L17" s="88" t="s">
        <v>187</v>
      </c>
      <c r="M17" s="88"/>
      <c r="N17" s="89">
        <f t="shared" ca="1" si="0"/>
        <v>1162</v>
      </c>
      <c r="O17" s="84">
        <v>44701</v>
      </c>
      <c r="P17" s="90" t="s">
        <v>235</v>
      </c>
    </row>
    <row r="18" spans="1:19" ht="22.5" hidden="1" customHeight="1" x14ac:dyDescent="0.35">
      <c r="A18" s="84">
        <v>44711</v>
      </c>
      <c r="B18" s="85">
        <v>10</v>
      </c>
      <c r="C18" s="86" t="s">
        <v>236</v>
      </c>
      <c r="D18" s="86" t="s">
        <v>237</v>
      </c>
      <c r="E18" s="86"/>
      <c r="F18" s="84" t="s">
        <v>179</v>
      </c>
      <c r="G18" s="84" t="s">
        <v>180</v>
      </c>
      <c r="H18" s="86" t="s">
        <v>238</v>
      </c>
      <c r="I18" s="87"/>
      <c r="J18" s="37" t="s">
        <v>126</v>
      </c>
      <c r="K18" s="88" t="s">
        <v>191</v>
      </c>
      <c r="L18" s="88" t="s">
        <v>187</v>
      </c>
      <c r="M18" s="88"/>
      <c r="N18" s="89">
        <f t="shared" ca="1" si="0"/>
        <v>833</v>
      </c>
      <c r="O18" s="84">
        <v>44755</v>
      </c>
      <c r="P18" s="90" t="s">
        <v>239</v>
      </c>
    </row>
    <row r="19" spans="1:19" ht="22.5" hidden="1" customHeight="1" x14ac:dyDescent="0.35">
      <c r="A19" s="84">
        <v>44606</v>
      </c>
      <c r="B19" s="85">
        <v>10</v>
      </c>
      <c r="C19" s="86" t="s">
        <v>240</v>
      </c>
      <c r="D19" s="86" t="s">
        <v>80</v>
      </c>
      <c r="E19" s="86"/>
      <c r="F19" s="84" t="s">
        <v>197</v>
      </c>
      <c r="G19" s="85" t="s">
        <v>198</v>
      </c>
      <c r="H19" s="86"/>
      <c r="I19" s="87" t="s">
        <v>13</v>
      </c>
      <c r="J19" s="37" t="s">
        <v>132</v>
      </c>
      <c r="K19" s="88" t="s">
        <v>191</v>
      </c>
      <c r="L19" s="88" t="s">
        <v>241</v>
      </c>
      <c r="M19" s="88"/>
      <c r="N19" s="89">
        <f t="shared" ca="1" si="0"/>
        <v>3</v>
      </c>
      <c r="O19" s="84">
        <v>44609</v>
      </c>
      <c r="P19" s="90" t="s">
        <v>242</v>
      </c>
    </row>
    <row r="20" spans="1:19" ht="22.5" hidden="1" customHeight="1" x14ac:dyDescent="0.35">
      <c r="A20" s="84">
        <v>44602</v>
      </c>
      <c r="B20" s="85">
        <v>10</v>
      </c>
      <c r="C20" s="86" t="s">
        <v>177</v>
      </c>
      <c r="D20" s="86" t="s">
        <v>170</v>
      </c>
      <c r="E20" s="86"/>
      <c r="F20" s="84" t="s">
        <v>197</v>
      </c>
      <c r="G20" s="85" t="s">
        <v>198</v>
      </c>
      <c r="H20" s="86"/>
      <c r="I20" s="87" t="s">
        <v>13</v>
      </c>
      <c r="J20" s="37" t="s">
        <v>128</v>
      </c>
      <c r="K20" s="88" t="s">
        <v>191</v>
      </c>
      <c r="L20" s="88" t="s">
        <v>241</v>
      </c>
      <c r="M20" s="88" t="s">
        <v>243</v>
      </c>
      <c r="N20" s="89">
        <f t="shared" ca="1" si="0"/>
        <v>22</v>
      </c>
      <c r="O20" s="84">
        <v>44624</v>
      </c>
      <c r="P20" s="90" t="s">
        <v>244</v>
      </c>
    </row>
    <row r="21" spans="1:19" ht="22.5" hidden="1" customHeight="1" x14ac:dyDescent="0.35">
      <c r="A21" s="84">
        <v>44441</v>
      </c>
      <c r="B21" s="85">
        <v>10</v>
      </c>
      <c r="C21" s="99" t="s">
        <v>245</v>
      </c>
      <c r="D21" s="86" t="s">
        <v>184</v>
      </c>
      <c r="E21" s="99"/>
      <c r="F21" s="84" t="s">
        <v>246</v>
      </c>
      <c r="G21" s="84" t="s">
        <v>180</v>
      </c>
      <c r="H21" s="86" t="s">
        <v>247</v>
      </c>
      <c r="I21" s="87" t="s">
        <v>13</v>
      </c>
      <c r="J21" s="37" t="s">
        <v>132</v>
      </c>
      <c r="K21" s="88" t="s">
        <v>191</v>
      </c>
      <c r="L21" s="88" t="s">
        <v>241</v>
      </c>
      <c r="M21" s="88"/>
      <c r="N21" s="89">
        <f t="shared" ca="1" si="0"/>
        <v>187</v>
      </c>
      <c r="O21" s="84">
        <v>44628</v>
      </c>
      <c r="P21" s="90" t="s">
        <v>248</v>
      </c>
      <c r="Q21" s="82"/>
      <c r="S21" s="82"/>
    </row>
    <row r="22" spans="1:19" ht="22.5" hidden="1" customHeight="1" x14ac:dyDescent="0.35">
      <c r="A22" s="84">
        <v>44586</v>
      </c>
      <c r="B22" s="85">
        <v>10</v>
      </c>
      <c r="C22" s="86" t="s">
        <v>249</v>
      </c>
      <c r="D22" s="86" t="s">
        <v>75</v>
      </c>
      <c r="E22" s="86"/>
      <c r="F22" s="84" t="s">
        <v>77</v>
      </c>
      <c r="G22" s="85" t="s">
        <v>172</v>
      </c>
      <c r="H22" s="86" t="s">
        <v>250</v>
      </c>
      <c r="I22" s="87" t="s">
        <v>13</v>
      </c>
      <c r="J22" s="37" t="s">
        <v>128</v>
      </c>
      <c r="K22" s="88" t="s">
        <v>191</v>
      </c>
      <c r="L22" s="88" t="s">
        <v>241</v>
      </c>
      <c r="M22" s="88" t="s">
        <v>243</v>
      </c>
      <c r="N22" s="89">
        <f t="shared" ca="1" si="0"/>
        <v>43</v>
      </c>
      <c r="O22" s="84">
        <v>44629</v>
      </c>
      <c r="P22" s="90" t="s">
        <v>251</v>
      </c>
      <c r="Q22" s="82"/>
      <c r="S22" s="82"/>
    </row>
    <row r="23" spans="1:19" ht="22.5" hidden="1" customHeight="1" x14ac:dyDescent="0.35">
      <c r="A23" s="84">
        <v>44567</v>
      </c>
      <c r="B23" s="85">
        <v>10</v>
      </c>
      <c r="C23" s="101" t="s">
        <v>252</v>
      </c>
      <c r="D23" s="86" t="s">
        <v>170</v>
      </c>
      <c r="E23" s="101"/>
      <c r="F23" s="84" t="s">
        <v>197</v>
      </c>
      <c r="G23" s="85" t="s">
        <v>198</v>
      </c>
      <c r="H23" s="86" t="s">
        <v>253</v>
      </c>
      <c r="I23" s="87" t="s">
        <v>50</v>
      </c>
      <c r="J23" s="37" t="s">
        <v>132</v>
      </c>
      <c r="K23" s="88" t="s">
        <v>191</v>
      </c>
      <c r="L23" s="88" t="s">
        <v>241</v>
      </c>
      <c r="M23" s="88"/>
      <c r="N23" s="89">
        <f t="shared" ca="1" si="0"/>
        <v>62</v>
      </c>
      <c r="O23" s="84">
        <v>44629</v>
      </c>
      <c r="P23" s="90" t="s">
        <v>254</v>
      </c>
      <c r="Q23" s="82"/>
      <c r="S23" s="82"/>
    </row>
    <row r="24" spans="1:19" ht="22.5" hidden="1" customHeight="1" x14ac:dyDescent="0.35">
      <c r="A24" s="84">
        <v>44614</v>
      </c>
      <c r="B24" s="85">
        <v>10</v>
      </c>
      <c r="C24" s="86" t="s">
        <v>255</v>
      </c>
      <c r="D24" s="86" t="s">
        <v>184</v>
      </c>
      <c r="E24" s="86"/>
      <c r="F24" s="84" t="s">
        <v>246</v>
      </c>
      <c r="G24" s="85" t="s">
        <v>180</v>
      </c>
      <c r="H24" s="86"/>
      <c r="I24" s="87" t="s">
        <v>13</v>
      </c>
      <c r="J24" s="37" t="s">
        <v>132</v>
      </c>
      <c r="K24" s="88" t="s">
        <v>191</v>
      </c>
      <c r="L24" s="88" t="s">
        <v>241</v>
      </c>
      <c r="M24" s="88"/>
      <c r="N24" s="89">
        <f t="shared" ca="1" si="0"/>
        <v>15</v>
      </c>
      <c r="O24" s="84">
        <v>44629</v>
      </c>
      <c r="P24" s="90" t="s">
        <v>256</v>
      </c>
      <c r="Q24" s="82"/>
      <c r="S24" s="82"/>
    </row>
    <row r="25" spans="1:19" ht="22.5" hidden="1" customHeight="1" x14ac:dyDescent="0.35">
      <c r="A25" s="84">
        <v>44609</v>
      </c>
      <c r="B25" s="85">
        <v>10</v>
      </c>
      <c r="C25" s="86" t="s">
        <v>257</v>
      </c>
      <c r="D25" s="86" t="s">
        <v>170</v>
      </c>
      <c r="E25" s="86"/>
      <c r="F25" s="84" t="s">
        <v>77</v>
      </c>
      <c r="G25" s="85" t="s">
        <v>172</v>
      </c>
      <c r="H25" s="86" t="s">
        <v>258</v>
      </c>
      <c r="I25" s="87" t="s">
        <v>13</v>
      </c>
      <c r="J25" s="37" t="s">
        <v>132</v>
      </c>
      <c r="K25" s="88" t="s">
        <v>191</v>
      </c>
      <c r="L25" s="88" t="s">
        <v>241</v>
      </c>
      <c r="M25" s="88"/>
      <c r="N25" s="89">
        <f t="shared" ca="1" si="0"/>
        <v>20</v>
      </c>
      <c r="O25" s="84">
        <v>44629</v>
      </c>
      <c r="P25" s="90" t="s">
        <v>259</v>
      </c>
      <c r="Q25" s="82"/>
      <c r="S25" s="82"/>
    </row>
    <row r="26" spans="1:19" ht="22.5" hidden="1" customHeight="1" x14ac:dyDescent="0.35">
      <c r="A26" s="84">
        <v>44516</v>
      </c>
      <c r="B26" s="85">
        <v>10</v>
      </c>
      <c r="C26" s="99" t="s">
        <v>260</v>
      </c>
      <c r="D26" s="86" t="s">
        <v>170</v>
      </c>
      <c r="E26" s="99"/>
      <c r="F26" s="84" t="s">
        <v>261</v>
      </c>
      <c r="G26" s="84" t="s">
        <v>262</v>
      </c>
      <c r="H26" s="86" t="s">
        <v>263</v>
      </c>
      <c r="I26" s="87" t="s">
        <v>50</v>
      </c>
      <c r="J26" s="37" t="s">
        <v>132</v>
      </c>
      <c r="K26" s="88" t="s">
        <v>191</v>
      </c>
      <c r="L26" s="88" t="s">
        <v>241</v>
      </c>
      <c r="M26" s="88"/>
      <c r="N26" s="89">
        <f t="shared" ca="1" si="0"/>
        <v>132</v>
      </c>
      <c r="O26" s="84">
        <v>44648</v>
      </c>
      <c r="P26" s="90" t="s">
        <v>264</v>
      </c>
      <c r="Q26" s="82"/>
      <c r="S26" s="82"/>
    </row>
    <row r="27" spans="1:19" ht="22.5" hidden="1" customHeight="1" x14ac:dyDescent="0.35">
      <c r="A27" s="84">
        <v>44692</v>
      </c>
      <c r="B27" s="85">
        <v>10</v>
      </c>
      <c r="C27" s="86" t="s">
        <v>218</v>
      </c>
      <c r="D27" s="86" t="s">
        <v>219</v>
      </c>
      <c r="E27" s="86"/>
      <c r="F27" s="84" t="s">
        <v>179</v>
      </c>
      <c r="G27" s="84" t="s">
        <v>180</v>
      </c>
      <c r="H27" s="86" t="s">
        <v>265</v>
      </c>
      <c r="I27" s="87" t="s">
        <v>50</v>
      </c>
      <c r="J27" s="37" t="s">
        <v>126</v>
      </c>
      <c r="K27" s="88" t="s">
        <v>191</v>
      </c>
      <c r="L27" s="88" t="s">
        <v>241</v>
      </c>
      <c r="M27" s="88"/>
      <c r="N27" s="89">
        <f t="shared" ca="1" si="0"/>
        <v>2</v>
      </c>
      <c r="O27" s="84">
        <v>44694</v>
      </c>
      <c r="P27" s="90" t="s">
        <v>266</v>
      </c>
      <c r="Q27" s="82"/>
      <c r="S27" s="82"/>
    </row>
    <row r="28" spans="1:19" ht="22.5" hidden="1" customHeight="1" x14ac:dyDescent="0.35">
      <c r="A28" s="84">
        <v>44512</v>
      </c>
      <c r="B28" s="85">
        <v>10</v>
      </c>
      <c r="C28" s="86" t="s">
        <v>267</v>
      </c>
      <c r="D28" s="86" t="s">
        <v>184</v>
      </c>
      <c r="E28" s="86"/>
      <c r="F28" s="84" t="s">
        <v>223</v>
      </c>
      <c r="G28" s="85" t="s">
        <v>268</v>
      </c>
      <c r="H28" s="86" t="s">
        <v>269</v>
      </c>
      <c r="I28" s="87" t="s">
        <v>13</v>
      </c>
      <c r="J28" s="37" t="s">
        <v>132</v>
      </c>
      <c r="K28" s="88" t="s">
        <v>191</v>
      </c>
      <c r="L28" s="88" t="s">
        <v>241</v>
      </c>
      <c r="M28" s="88"/>
      <c r="N28" s="89">
        <f t="shared" ca="1" si="0"/>
        <v>66</v>
      </c>
      <c r="O28" s="84">
        <v>44578</v>
      </c>
      <c r="P28" s="90" t="s">
        <v>270</v>
      </c>
      <c r="Q28" s="82"/>
      <c r="S28" s="82"/>
    </row>
    <row r="29" spans="1:19" ht="22.5" hidden="1" customHeight="1" x14ac:dyDescent="0.35">
      <c r="A29" s="84">
        <v>44532</v>
      </c>
      <c r="B29" s="85">
        <v>10</v>
      </c>
      <c r="C29" s="86" t="s">
        <v>236</v>
      </c>
      <c r="D29" s="86" t="s">
        <v>184</v>
      </c>
      <c r="E29" s="86"/>
      <c r="F29" s="84" t="s">
        <v>223</v>
      </c>
      <c r="G29" s="85" t="s">
        <v>271</v>
      </c>
      <c r="H29" s="86" t="s">
        <v>272</v>
      </c>
      <c r="I29" s="87" t="s">
        <v>13</v>
      </c>
      <c r="J29" s="37" t="s">
        <v>128</v>
      </c>
      <c r="K29" s="88" t="s">
        <v>191</v>
      </c>
      <c r="L29" s="88" t="s">
        <v>241</v>
      </c>
      <c r="M29" s="88" t="s">
        <v>243</v>
      </c>
      <c r="N29" s="89">
        <f t="shared" ca="1" si="0"/>
        <v>48</v>
      </c>
      <c r="O29" s="84">
        <v>44580</v>
      </c>
      <c r="P29" s="90" t="s">
        <v>273</v>
      </c>
      <c r="Q29" s="82"/>
      <c r="S29" s="82"/>
    </row>
    <row r="30" spans="1:19" ht="22.5" hidden="1" customHeight="1" x14ac:dyDescent="0.35">
      <c r="A30" s="84">
        <v>44419</v>
      </c>
      <c r="B30" s="85">
        <v>10</v>
      </c>
      <c r="C30" s="86" t="s">
        <v>274</v>
      </c>
      <c r="D30" s="86" t="s">
        <v>170</v>
      </c>
      <c r="E30" s="86"/>
      <c r="F30" s="84" t="s">
        <v>197</v>
      </c>
      <c r="G30" s="85" t="s">
        <v>198</v>
      </c>
      <c r="H30" s="86" t="s">
        <v>275</v>
      </c>
      <c r="I30" s="87" t="s">
        <v>50</v>
      </c>
      <c r="J30" s="37" t="s">
        <v>128</v>
      </c>
      <c r="K30" s="88" t="s">
        <v>191</v>
      </c>
      <c r="L30" s="88" t="s">
        <v>241</v>
      </c>
      <c r="M30" s="88" t="s">
        <v>243</v>
      </c>
      <c r="N30" s="89">
        <f t="shared" ca="1" si="0"/>
        <v>162</v>
      </c>
      <c r="O30" s="84">
        <v>44581</v>
      </c>
      <c r="P30" s="90" t="s">
        <v>276</v>
      </c>
      <c r="Q30" s="82"/>
      <c r="S30" s="82"/>
    </row>
    <row r="31" spans="1:19" ht="22.5" hidden="1" customHeight="1" x14ac:dyDescent="0.35">
      <c r="A31" s="84">
        <v>44571</v>
      </c>
      <c r="B31" s="85">
        <v>10</v>
      </c>
      <c r="C31" s="86" t="s">
        <v>277</v>
      </c>
      <c r="D31" s="86" t="s">
        <v>170</v>
      </c>
      <c r="E31" s="86"/>
      <c r="F31" s="84" t="s">
        <v>77</v>
      </c>
      <c r="G31" s="84" t="s">
        <v>172</v>
      </c>
      <c r="H31" s="86" t="s">
        <v>278</v>
      </c>
      <c r="I31" s="87" t="s">
        <v>13</v>
      </c>
      <c r="J31" s="37" t="s">
        <v>128</v>
      </c>
      <c r="K31" s="88" t="s">
        <v>191</v>
      </c>
      <c r="L31" s="88" t="s">
        <v>241</v>
      </c>
      <c r="M31" s="88" t="s">
        <v>243</v>
      </c>
      <c r="N31" s="89">
        <f t="shared" ca="1" si="0"/>
        <v>22</v>
      </c>
      <c r="O31" s="84">
        <v>44593</v>
      </c>
      <c r="P31" s="90" t="s">
        <v>279</v>
      </c>
      <c r="Q31" s="82"/>
      <c r="S31" s="82"/>
    </row>
    <row r="32" spans="1:19" ht="22.5" hidden="1" customHeight="1" x14ac:dyDescent="0.35">
      <c r="A32" s="84">
        <v>44567</v>
      </c>
      <c r="B32" s="85">
        <v>10</v>
      </c>
      <c r="C32" s="86" t="s">
        <v>280</v>
      </c>
      <c r="D32" s="86" t="s">
        <v>281</v>
      </c>
      <c r="E32" s="86"/>
      <c r="F32" s="84" t="s">
        <v>246</v>
      </c>
      <c r="G32" s="84" t="s">
        <v>180</v>
      </c>
      <c r="H32" s="86" t="s">
        <v>282</v>
      </c>
      <c r="I32" s="87" t="s">
        <v>13</v>
      </c>
      <c r="J32" s="37" t="s">
        <v>128</v>
      </c>
      <c r="K32" s="88" t="s">
        <v>191</v>
      </c>
      <c r="L32" s="88" t="s">
        <v>241</v>
      </c>
      <c r="M32" s="88" t="s">
        <v>243</v>
      </c>
      <c r="N32" s="89">
        <f t="shared" ca="1" si="0"/>
        <v>189</v>
      </c>
      <c r="O32" s="84">
        <v>44756</v>
      </c>
      <c r="P32" s="90"/>
      <c r="Q32" s="82"/>
      <c r="S32" s="82"/>
    </row>
    <row r="33" spans="1:19" ht="22.5" hidden="1" customHeight="1" x14ac:dyDescent="0.35">
      <c r="A33" s="84">
        <v>44581</v>
      </c>
      <c r="B33" s="85">
        <v>10</v>
      </c>
      <c r="C33" s="86" t="s">
        <v>283</v>
      </c>
      <c r="D33" s="86" t="s">
        <v>184</v>
      </c>
      <c r="E33" s="86"/>
      <c r="F33" s="84" t="s">
        <v>223</v>
      </c>
      <c r="G33" s="84" t="s">
        <v>284</v>
      </c>
      <c r="H33" s="86" t="s">
        <v>285</v>
      </c>
      <c r="I33" s="87" t="s">
        <v>13</v>
      </c>
      <c r="J33" s="37" t="s">
        <v>132</v>
      </c>
      <c r="K33" s="88" t="s">
        <v>191</v>
      </c>
      <c r="L33" s="88" t="s">
        <v>241</v>
      </c>
      <c r="M33" s="88"/>
      <c r="N33" s="89">
        <f t="shared" ca="1" si="0"/>
        <v>20</v>
      </c>
      <c r="O33" s="84">
        <v>44601</v>
      </c>
      <c r="P33" s="90"/>
      <c r="Q33" s="82"/>
      <c r="S33" s="82"/>
    </row>
    <row r="34" spans="1:19" ht="22.5" hidden="1" customHeight="1" x14ac:dyDescent="0.35">
      <c r="A34" s="84">
        <v>44587</v>
      </c>
      <c r="B34" s="85">
        <v>10</v>
      </c>
      <c r="C34" s="86" t="s">
        <v>286</v>
      </c>
      <c r="D34" s="86" t="s">
        <v>170</v>
      </c>
      <c r="E34" s="86"/>
      <c r="F34" s="84" t="s">
        <v>77</v>
      </c>
      <c r="G34" s="85" t="s">
        <v>172</v>
      </c>
      <c r="H34" s="86"/>
      <c r="I34" s="87" t="s">
        <v>50</v>
      </c>
      <c r="J34" s="37" t="s">
        <v>128</v>
      </c>
      <c r="K34" s="88" t="s">
        <v>191</v>
      </c>
      <c r="L34" s="88" t="s">
        <v>241</v>
      </c>
      <c r="M34" s="88" t="s">
        <v>243</v>
      </c>
      <c r="N34" s="89">
        <f t="shared" ca="1" si="0"/>
        <v>20</v>
      </c>
      <c r="O34" s="84">
        <v>44607</v>
      </c>
      <c r="P34" s="90" t="s">
        <v>287</v>
      </c>
      <c r="Q34" s="82"/>
      <c r="S34" s="82"/>
    </row>
    <row r="35" spans="1:19" ht="22.5" customHeight="1" x14ac:dyDescent="0.35">
      <c r="A35" s="84">
        <v>44627</v>
      </c>
      <c r="B35" s="85">
        <v>10</v>
      </c>
      <c r="C35" s="86" t="s">
        <v>288</v>
      </c>
      <c r="D35" s="86" t="s">
        <v>75</v>
      </c>
      <c r="E35" s="86"/>
      <c r="F35" s="84" t="s">
        <v>77</v>
      </c>
      <c r="G35" s="85" t="s">
        <v>172</v>
      </c>
      <c r="H35" s="86"/>
      <c r="I35" s="87" t="s">
        <v>13</v>
      </c>
      <c r="J35" s="37" t="s">
        <v>151</v>
      </c>
      <c r="K35" s="88" t="s">
        <v>289</v>
      </c>
      <c r="L35" s="88" t="s">
        <v>241</v>
      </c>
      <c r="M35" s="88" t="s">
        <v>290</v>
      </c>
      <c r="N35" s="89">
        <f t="shared" ca="1" si="0"/>
        <v>19</v>
      </c>
      <c r="O35" s="84">
        <v>44646</v>
      </c>
      <c r="P35" s="90" t="s">
        <v>291</v>
      </c>
      <c r="Q35" s="82"/>
      <c r="S35" s="82"/>
    </row>
    <row r="36" spans="1:19" ht="22.5" customHeight="1" x14ac:dyDescent="0.35">
      <c r="A36" s="84">
        <v>44916</v>
      </c>
      <c r="B36" s="85">
        <v>10</v>
      </c>
      <c r="C36" s="86" t="s">
        <v>292</v>
      </c>
      <c r="D36" s="86" t="s">
        <v>293</v>
      </c>
      <c r="E36" s="86"/>
      <c r="F36" s="84" t="s">
        <v>294</v>
      </c>
      <c r="G36" s="84" t="s">
        <v>295</v>
      </c>
      <c r="H36" s="86" t="s">
        <v>296</v>
      </c>
      <c r="I36" s="87" t="s">
        <v>13</v>
      </c>
      <c r="J36" s="37" t="s">
        <v>151</v>
      </c>
      <c r="K36" s="88" t="s">
        <v>289</v>
      </c>
      <c r="L36" s="88" t="s">
        <v>241</v>
      </c>
      <c r="M36" s="88" t="s">
        <v>290</v>
      </c>
      <c r="N36" s="89">
        <f t="shared" ca="1" si="0"/>
        <v>-261</v>
      </c>
      <c r="O36" s="84">
        <v>44655</v>
      </c>
      <c r="P36" s="90" t="s">
        <v>297</v>
      </c>
      <c r="Q36" s="82"/>
      <c r="S36" s="82"/>
    </row>
    <row r="37" spans="1:19" ht="22.5" customHeight="1" x14ac:dyDescent="0.35">
      <c r="A37" s="84">
        <v>44665</v>
      </c>
      <c r="B37" s="85">
        <v>10</v>
      </c>
      <c r="C37" s="86" t="s">
        <v>298</v>
      </c>
      <c r="D37" s="86" t="s">
        <v>219</v>
      </c>
      <c r="E37" s="86"/>
      <c r="F37" s="84" t="s">
        <v>77</v>
      </c>
      <c r="G37" s="85" t="s">
        <v>172</v>
      </c>
      <c r="H37" s="86" t="s">
        <v>219</v>
      </c>
      <c r="I37" s="87" t="s">
        <v>50</v>
      </c>
      <c r="J37" s="37" t="s">
        <v>151</v>
      </c>
      <c r="K37" s="88" t="s">
        <v>289</v>
      </c>
      <c r="L37" s="88" t="s">
        <v>241</v>
      </c>
      <c r="M37" s="88" t="s">
        <v>290</v>
      </c>
      <c r="N37" s="89">
        <f t="shared" ca="1" si="0"/>
        <v>4</v>
      </c>
      <c r="O37" s="84">
        <v>44669</v>
      </c>
      <c r="P37" s="90" t="s">
        <v>299</v>
      </c>
      <c r="Q37" s="82"/>
      <c r="S37" s="82"/>
    </row>
    <row r="38" spans="1:19" ht="22.5" customHeight="1" x14ac:dyDescent="0.35">
      <c r="A38" s="84">
        <v>44670</v>
      </c>
      <c r="B38" s="85">
        <v>10</v>
      </c>
      <c r="C38" s="86" t="s">
        <v>300</v>
      </c>
      <c r="D38" s="86" t="s">
        <v>301</v>
      </c>
      <c r="E38" s="86"/>
      <c r="F38" s="84" t="s">
        <v>127</v>
      </c>
      <c r="G38" s="84" t="s">
        <v>56</v>
      </c>
      <c r="H38" s="86" t="s">
        <v>302</v>
      </c>
      <c r="I38" s="87" t="s">
        <v>13</v>
      </c>
      <c r="J38" s="37" t="s">
        <v>151</v>
      </c>
      <c r="K38" s="88" t="s">
        <v>289</v>
      </c>
      <c r="L38" s="88" t="s">
        <v>241</v>
      </c>
      <c r="M38" s="88" t="s">
        <v>290</v>
      </c>
      <c r="N38" s="89">
        <f t="shared" ca="1" si="0"/>
        <v>24</v>
      </c>
      <c r="O38" s="84">
        <v>44694</v>
      </c>
      <c r="P38" s="90" t="s">
        <v>303</v>
      </c>
      <c r="Q38" s="82"/>
      <c r="S38" s="82"/>
    </row>
    <row r="39" spans="1:19" ht="22.5" customHeight="1" x14ac:dyDescent="0.35">
      <c r="A39" s="84">
        <v>44672</v>
      </c>
      <c r="B39" s="85">
        <v>10</v>
      </c>
      <c r="C39" s="86" t="s">
        <v>304</v>
      </c>
      <c r="D39" s="86" t="s">
        <v>184</v>
      </c>
      <c r="E39" s="86"/>
      <c r="F39" s="84" t="s">
        <v>127</v>
      </c>
      <c r="G39" s="84" t="s">
        <v>56</v>
      </c>
      <c r="H39" s="86" t="s">
        <v>305</v>
      </c>
      <c r="I39" s="87" t="s">
        <v>13</v>
      </c>
      <c r="J39" s="37" t="s">
        <v>151</v>
      </c>
      <c r="K39" s="88" t="s">
        <v>289</v>
      </c>
      <c r="L39" s="88" t="s">
        <v>241</v>
      </c>
      <c r="M39" s="88" t="s">
        <v>290</v>
      </c>
      <c r="N39" s="89">
        <f t="shared" ca="1" si="0"/>
        <v>83</v>
      </c>
      <c r="O39" s="84">
        <v>44755</v>
      </c>
      <c r="P39" s="90" t="s">
        <v>306</v>
      </c>
      <c r="Q39" s="82"/>
      <c r="S39" s="82"/>
    </row>
    <row r="40" spans="1:19" ht="22.5" customHeight="1" x14ac:dyDescent="0.35">
      <c r="A40" s="84">
        <v>44572</v>
      </c>
      <c r="B40" s="85">
        <v>10</v>
      </c>
      <c r="C40" s="86" t="s">
        <v>307</v>
      </c>
      <c r="D40" s="86" t="s">
        <v>170</v>
      </c>
      <c r="E40" s="86"/>
      <c r="F40" s="84" t="s">
        <v>223</v>
      </c>
      <c r="G40" s="85" t="s">
        <v>308</v>
      </c>
      <c r="H40" s="86" t="s">
        <v>309</v>
      </c>
      <c r="I40" s="87" t="s">
        <v>13</v>
      </c>
      <c r="J40" s="37" t="s">
        <v>151</v>
      </c>
      <c r="K40" s="88" t="s">
        <v>289</v>
      </c>
      <c r="L40" s="88" t="s">
        <v>241</v>
      </c>
      <c r="M40" s="88" t="s">
        <v>290</v>
      </c>
      <c r="N40" s="89">
        <f t="shared" ca="1" si="0"/>
        <v>13</v>
      </c>
      <c r="O40" s="84">
        <v>44585</v>
      </c>
      <c r="P40" s="90" t="s">
        <v>310</v>
      </c>
      <c r="Q40" s="82"/>
      <c r="S40" s="82"/>
    </row>
    <row r="41" spans="1:19" ht="22.5" customHeight="1" x14ac:dyDescent="0.35">
      <c r="A41" s="84">
        <v>44567</v>
      </c>
      <c r="B41" s="85">
        <v>10</v>
      </c>
      <c r="C41" s="86" t="s">
        <v>311</v>
      </c>
      <c r="D41" s="86" t="s">
        <v>170</v>
      </c>
      <c r="E41" s="86"/>
      <c r="F41" s="84" t="s">
        <v>77</v>
      </c>
      <c r="G41" s="85" t="s">
        <v>172</v>
      </c>
      <c r="H41" s="86" t="s">
        <v>312</v>
      </c>
      <c r="I41" s="87" t="s">
        <v>50</v>
      </c>
      <c r="J41" s="37" t="s">
        <v>151</v>
      </c>
      <c r="K41" s="88" t="s">
        <v>289</v>
      </c>
      <c r="L41" s="88" t="s">
        <v>241</v>
      </c>
      <c r="M41" s="88" t="s">
        <v>290</v>
      </c>
      <c r="N41" s="89">
        <f t="shared" ca="1" si="0"/>
        <v>18</v>
      </c>
      <c r="O41" s="84">
        <v>44585</v>
      </c>
      <c r="P41" s="90" t="s">
        <v>313</v>
      </c>
      <c r="Q41" s="82"/>
      <c r="S41" s="82"/>
    </row>
    <row r="42" spans="1:19" ht="22.5" hidden="1" customHeight="1" x14ac:dyDescent="0.35">
      <c r="A42" s="84"/>
      <c r="B42" s="85"/>
      <c r="C42" s="86"/>
      <c r="D42" s="86"/>
      <c r="E42" s="86"/>
      <c r="F42" s="84"/>
      <c r="G42" s="85"/>
      <c r="H42" s="86"/>
      <c r="I42" s="87"/>
      <c r="J42" s="37"/>
      <c r="K42" s="88"/>
      <c r="L42" s="88"/>
      <c r="M42" s="88"/>
      <c r="N42" s="89"/>
      <c r="O42" s="84"/>
      <c r="P42" s="90"/>
      <c r="Q42" s="82"/>
      <c r="S42" s="82"/>
    </row>
    <row r="43" spans="1:19" ht="22.5" customHeight="1" x14ac:dyDescent="0.35">
      <c r="A43" s="92"/>
      <c r="F43" s="92"/>
      <c r="O43" s="100"/>
    </row>
    <row r="44" spans="1:19" ht="22.5" customHeight="1" x14ac:dyDescent="0.35">
      <c r="A44" s="92"/>
      <c r="F44" s="92"/>
      <c r="O44" s="100"/>
    </row>
    <row r="45" spans="1:19" ht="22.5" customHeight="1" x14ac:dyDescent="0.35">
      <c r="A45" s="92"/>
      <c r="F45" s="92"/>
      <c r="O45" s="100"/>
    </row>
  </sheetData>
  <autoFilter ref="A1:P42" xr:uid="{A9BACFD3-14CF-4D27-8532-2417572D0B6E}">
    <filterColumn colId="9">
      <filters>
        <filter val="×"/>
      </filters>
    </filterColumn>
  </autoFilter>
  <sortState xmlns:xlrd2="http://schemas.microsoft.com/office/spreadsheetml/2017/richdata2" ref="A2:P41">
    <sortCondition ref="B2:B41"/>
    <sortCondition ref="K2:K41"/>
    <sortCondition ref="L2:L41"/>
    <sortCondition ref="O2:O41"/>
  </sortState>
  <conditionalFormatting sqref="A2:A4">
    <cfRule type="expression" dxfId="324" priority="78">
      <formula>$J2="×"</formula>
    </cfRule>
    <cfRule type="expression" dxfId="323" priority="79">
      <formula>$J2="▼"</formula>
    </cfRule>
    <cfRule type="expression" dxfId="322" priority="80">
      <formula>$J2="♥"</formula>
    </cfRule>
    <cfRule type="expression" dxfId="321" priority="81">
      <formula>$J2="●"</formula>
    </cfRule>
    <cfRule type="expression" dxfId="320" priority="82">
      <formula>$J2="◕"</formula>
    </cfRule>
    <cfRule type="expression" dxfId="319" priority="83">
      <formula>$J2="◑"</formula>
    </cfRule>
    <cfRule type="expression" dxfId="318" priority="84">
      <formula>$J2="◔"</formula>
    </cfRule>
  </conditionalFormatting>
  <conditionalFormatting sqref="A15:A16">
    <cfRule type="expression" dxfId="317" priority="757">
      <formula>$J15="×"</formula>
    </cfRule>
    <cfRule type="expression" dxfId="316" priority="758">
      <formula>$J15="▼"</formula>
    </cfRule>
    <cfRule type="expression" dxfId="315" priority="759">
      <formula>$J15="♥"</formula>
    </cfRule>
    <cfRule type="expression" dxfId="314" priority="760">
      <formula>$J15="●"</formula>
    </cfRule>
    <cfRule type="expression" dxfId="313" priority="761">
      <formula>$J15="◕"</formula>
    </cfRule>
    <cfRule type="expression" dxfId="312" priority="762">
      <formula>$J15="◑"</formula>
    </cfRule>
    <cfRule type="expression" dxfId="311" priority="763">
      <formula>$J15="◔"</formula>
    </cfRule>
  </conditionalFormatting>
  <conditionalFormatting sqref="A28">
    <cfRule type="expression" dxfId="310" priority="1338">
      <formula>$J28="×"</formula>
    </cfRule>
    <cfRule type="expression" dxfId="309" priority="1339">
      <formula>$J28="▼"</formula>
    </cfRule>
    <cfRule type="expression" dxfId="308" priority="1340">
      <formula>$J28="♥"</formula>
    </cfRule>
    <cfRule type="expression" dxfId="307" priority="1341">
      <formula>$J28="●"</formula>
    </cfRule>
    <cfRule type="expression" dxfId="306" priority="1342">
      <formula>$J28="◕"</formula>
    </cfRule>
    <cfRule type="expression" dxfId="305" priority="1343">
      <formula>$J28="◑"</formula>
    </cfRule>
    <cfRule type="expression" dxfId="304" priority="1344">
      <formula>$J28="◔"</formula>
    </cfRule>
  </conditionalFormatting>
  <conditionalFormatting sqref="A31:A32">
    <cfRule type="expression" dxfId="303" priority="1198">
      <formula>$J31="×"</formula>
    </cfRule>
    <cfRule type="expression" dxfId="302" priority="1199">
      <formula>$J31="▼"</formula>
    </cfRule>
    <cfRule type="expression" dxfId="301" priority="1200">
      <formula>$J31="♥"</formula>
    </cfRule>
    <cfRule type="expression" dxfId="300" priority="1201">
      <formula>$J31="●"</formula>
    </cfRule>
    <cfRule type="expression" dxfId="299" priority="1202">
      <formula>$J31="◕"</formula>
    </cfRule>
    <cfRule type="expression" dxfId="298" priority="1203">
      <formula>$J31="◑"</formula>
    </cfRule>
    <cfRule type="expression" dxfId="297" priority="1204">
      <formula>$J31="◔"</formula>
    </cfRule>
  </conditionalFormatting>
  <conditionalFormatting sqref="A35:B35">
    <cfRule type="expression" dxfId="296" priority="3025">
      <formula>$J35="×"</formula>
    </cfRule>
    <cfRule type="expression" dxfId="295" priority="3026">
      <formula>$J35="▼"</formula>
    </cfRule>
    <cfRule type="expression" dxfId="294" priority="3027">
      <formula>$J35="♥"</formula>
    </cfRule>
    <cfRule type="expression" dxfId="293" priority="3028">
      <formula>$J35="●"</formula>
    </cfRule>
    <cfRule type="expression" dxfId="292" priority="3029">
      <formula>$J35="◕"</formula>
    </cfRule>
    <cfRule type="expression" dxfId="291" priority="3030">
      <formula>$J35="◑"</formula>
    </cfRule>
    <cfRule type="expression" dxfId="290" priority="3031">
      <formula>$J35="◔"</formula>
    </cfRule>
  </conditionalFormatting>
  <conditionalFormatting sqref="A1:D1 F1:O1 E1:E2 H1:H2 P1:P2 B2:C2 O2 A5:E5 A7:C12 D7:D14 E7:E42 H7:H42 A13 C13 A14:C14 C15:C16 A17:C27 C28:C29 F29:L29 A29:B30 D29:D30 B30:C30 F30:I30 A33:D33 F33:M33 A34 J36:J40 A36:A41 A42:D42">
    <cfRule type="expression" dxfId="289" priority="3033">
      <formula>$J1="▼"</formula>
    </cfRule>
    <cfRule type="expression" dxfId="288" priority="3034">
      <formula>$J1="♥"</formula>
    </cfRule>
    <cfRule type="expression" dxfId="287" priority="3035">
      <formula>$J1="●"</formula>
    </cfRule>
    <cfRule type="expression" dxfId="286" priority="3036">
      <formula>$J1="◕"</formula>
    </cfRule>
    <cfRule type="expression" dxfId="285" priority="3037">
      <formula>$J1="◑"</formula>
    </cfRule>
    <cfRule type="expression" dxfId="284" priority="3038">
      <formula>$J1="◔"</formula>
    </cfRule>
  </conditionalFormatting>
  <conditionalFormatting sqref="A6:M6">
    <cfRule type="expression" dxfId="283" priority="120">
      <formula>$J6="×"</formula>
    </cfRule>
    <cfRule type="expression" dxfId="282" priority="121">
      <formula>$J6="▼"</formula>
    </cfRule>
    <cfRule type="expression" dxfId="281" priority="122">
      <formula>$J6="♥"</formula>
    </cfRule>
    <cfRule type="expression" dxfId="280" priority="123">
      <formula>$J6="●"</formula>
    </cfRule>
    <cfRule type="expression" dxfId="279" priority="124">
      <formula>$J6="◕"</formula>
    </cfRule>
    <cfRule type="expression" dxfId="278" priority="125">
      <formula>$J6="◑"</formula>
    </cfRule>
    <cfRule type="expression" dxfId="277" priority="126">
      <formula>$J6="◔"</formula>
    </cfRule>
  </conditionalFormatting>
  <conditionalFormatting sqref="B2:B41">
    <cfRule type="expression" dxfId="276" priority="57">
      <formula>$J2="×"</formula>
    </cfRule>
    <cfRule type="expression" dxfId="275" priority="58">
      <formula>$J2="▼"</formula>
    </cfRule>
    <cfRule type="expression" dxfId="274" priority="59">
      <formula>$J2="♥"</formula>
    </cfRule>
    <cfRule type="expression" dxfId="273" priority="60">
      <formula>$J2="●"</formula>
    </cfRule>
    <cfRule type="expression" dxfId="272" priority="61">
      <formula>$J2="◕"</formula>
    </cfRule>
    <cfRule type="expression" dxfId="271" priority="62">
      <formula>$J2="◑"</formula>
    </cfRule>
    <cfRule type="expression" dxfId="270" priority="63">
      <formula>$J2="◔"</formula>
    </cfRule>
  </conditionalFormatting>
  <conditionalFormatting sqref="C3:C4">
    <cfRule type="expression" dxfId="269" priority="64">
      <formula>$J3="×"</formula>
    </cfRule>
    <cfRule type="expression" dxfId="268" priority="65">
      <formula>$J3="▼"</formula>
    </cfRule>
    <cfRule type="expression" dxfId="267" priority="66">
      <formula>$J3="♥"</formula>
    </cfRule>
    <cfRule type="expression" dxfId="266" priority="67">
      <formula>$J3="●"</formula>
    </cfRule>
    <cfRule type="expression" dxfId="265" priority="68">
      <formula>$J3="◕"</formula>
    </cfRule>
    <cfRule type="expression" dxfId="264" priority="69">
      <formula>$J3="◑"</formula>
    </cfRule>
    <cfRule type="expression" dxfId="263" priority="70">
      <formula>$J3="◔"</formula>
    </cfRule>
  </conditionalFormatting>
  <conditionalFormatting sqref="C34:E41">
    <cfRule type="expression" dxfId="262" priority="946">
      <formula>$J34="×"</formula>
    </cfRule>
    <cfRule type="expression" dxfId="261" priority="947">
      <formula>$J34="▼"</formula>
    </cfRule>
    <cfRule type="expression" dxfId="260" priority="948">
      <formula>$J34="♥"</formula>
    </cfRule>
    <cfRule type="expression" dxfId="259" priority="949">
      <formula>$J34="●"</formula>
    </cfRule>
    <cfRule type="expression" dxfId="258" priority="950">
      <formula>$J34="◕"</formula>
    </cfRule>
    <cfRule type="expression" dxfId="257" priority="951">
      <formula>$J34="◑"</formula>
    </cfRule>
    <cfRule type="expression" dxfId="256" priority="952">
      <formula>$J34="◔"</formula>
    </cfRule>
  </conditionalFormatting>
  <conditionalFormatting sqref="C31:I32">
    <cfRule type="expression" dxfId="255" priority="1170">
      <formula>$J31="×"</formula>
    </cfRule>
    <cfRule type="expression" dxfId="254" priority="1171">
      <formula>$J31="▼"</formula>
    </cfRule>
    <cfRule type="expression" dxfId="253" priority="1172">
      <formula>$J31="♥"</formula>
    </cfRule>
    <cfRule type="expression" dxfId="252" priority="1173">
      <formula>$J31="●"</formula>
    </cfRule>
    <cfRule type="expression" dxfId="251" priority="1174">
      <formula>$J31="◕"</formula>
    </cfRule>
    <cfRule type="expression" dxfId="250" priority="1175">
      <formula>$J31="◑"</formula>
    </cfRule>
    <cfRule type="expression" dxfId="249" priority="1176">
      <formula>$J31="◔"</formula>
    </cfRule>
  </conditionalFormatting>
  <conditionalFormatting sqref="D2:E4">
    <cfRule type="expression" dxfId="248" priority="71">
      <formula>$J2="×"</formula>
    </cfRule>
    <cfRule type="expression" dxfId="247" priority="72">
      <formula>$J2="▼"</formula>
    </cfRule>
    <cfRule type="expression" dxfId="246" priority="73">
      <formula>$J2="♥"</formula>
    </cfRule>
    <cfRule type="expression" dxfId="245" priority="74">
      <formula>$J2="●"</formula>
    </cfRule>
    <cfRule type="expression" dxfId="244" priority="75">
      <formula>$J2="◕"</formula>
    </cfRule>
    <cfRule type="expression" dxfId="243" priority="76">
      <formula>$J2="◑"</formula>
    </cfRule>
    <cfRule type="expression" dxfId="242" priority="77">
      <formula>$J2="◔"</formula>
    </cfRule>
  </conditionalFormatting>
  <conditionalFormatting sqref="D15:E28">
    <cfRule type="expression" dxfId="241" priority="750">
      <formula>$J15="×"</formula>
    </cfRule>
    <cfRule type="expression" dxfId="240" priority="751">
      <formula>$J15="▼"</formula>
    </cfRule>
    <cfRule type="expression" dxfId="239" priority="752">
      <formula>$J15="♥"</formula>
    </cfRule>
    <cfRule type="expression" dxfId="238" priority="753">
      <formula>$J15="●"</formula>
    </cfRule>
    <cfRule type="expression" dxfId="237" priority="754">
      <formula>$J15="◕"</formula>
    </cfRule>
    <cfRule type="expression" dxfId="236" priority="755">
      <formula>$J15="◑"</formula>
    </cfRule>
    <cfRule type="expression" dxfId="235" priority="756">
      <formula>$J15="◔"</formula>
    </cfRule>
  </conditionalFormatting>
  <conditionalFormatting sqref="F34:H42">
    <cfRule type="expression" dxfId="234" priority="1499">
      <formula>$J34="×"</formula>
    </cfRule>
    <cfRule type="expression" dxfId="233" priority="1500">
      <formula>$J34="▼"</formula>
    </cfRule>
    <cfRule type="expression" dxfId="232" priority="1501">
      <formula>$J34="♥"</formula>
    </cfRule>
    <cfRule type="expression" dxfId="231" priority="1502">
      <formula>$J34="●"</formula>
    </cfRule>
    <cfRule type="expression" dxfId="230" priority="1503">
      <formula>$J34="◕"</formula>
    </cfRule>
    <cfRule type="expression" dxfId="229" priority="1504">
      <formula>$J34="◑"</formula>
    </cfRule>
    <cfRule type="expression" dxfId="228" priority="1505">
      <formula>$J34="◔"</formula>
    </cfRule>
  </conditionalFormatting>
  <conditionalFormatting sqref="F7:I28">
    <cfRule type="expression" dxfId="227" priority="218">
      <formula>$J7="×"</formula>
    </cfRule>
    <cfRule type="expression" dxfId="226" priority="219">
      <formula>$J7="▼"</formula>
    </cfRule>
    <cfRule type="expression" dxfId="225" priority="220">
      <formula>$J7="♥"</formula>
    </cfRule>
    <cfRule type="expression" dxfId="224" priority="221">
      <formula>$J7="●"</formula>
    </cfRule>
    <cfRule type="expression" dxfId="223" priority="222">
      <formula>$J7="◕"</formula>
    </cfRule>
    <cfRule type="expression" dxfId="222" priority="223">
      <formula>$J7="◑"</formula>
    </cfRule>
    <cfRule type="expression" dxfId="221" priority="224">
      <formula>$J7="◔"</formula>
    </cfRule>
  </conditionalFormatting>
  <conditionalFormatting sqref="F2:M5">
    <cfRule type="expression" dxfId="220" priority="29">
      <formula>$J2="×"</formula>
    </cfRule>
    <cfRule type="expression" dxfId="219" priority="30">
      <formula>$J2="▼"</formula>
    </cfRule>
    <cfRule type="expression" dxfId="218" priority="31">
      <formula>$J2="♥"</formula>
    </cfRule>
    <cfRule type="expression" dxfId="217" priority="32">
      <formula>$J2="●"</formula>
    </cfRule>
    <cfRule type="expression" dxfId="216" priority="33">
      <formula>$J2="◕"</formula>
    </cfRule>
    <cfRule type="expression" dxfId="215" priority="34">
      <formula>$J2="◑"</formula>
    </cfRule>
    <cfRule type="expression" dxfId="214" priority="35">
      <formula>$J2="◔"</formula>
    </cfRule>
  </conditionalFormatting>
  <conditionalFormatting sqref="H7:H42 J36:J40 E7:E42 F29:L29 F33:M33 E1:E2 B2:C2 A5:E5 A7:C12 A14:C14 A17:C27 A29:B30 B30:C30 A33:D33 H1:H2 A1:D1 F1:O1 P1:P2 O2 D7:D14 A13 C13 C15:C16 C28:C29 D29:D30 F30:I30 A34 A36:A41 A42:D42">
    <cfRule type="expression" dxfId="213" priority="3032">
      <formula>$J1="×"</formula>
    </cfRule>
  </conditionalFormatting>
  <conditionalFormatting sqref="I34:K41">
    <cfRule type="expression" dxfId="212" priority="1450">
      <formula>$J34="×"</formula>
    </cfRule>
    <cfRule type="expression" dxfId="211" priority="1451">
      <formula>$J34="▼"</formula>
    </cfRule>
    <cfRule type="expression" dxfId="210" priority="1452">
      <formula>$J34="♥"</formula>
    </cfRule>
    <cfRule type="expression" dxfId="209" priority="1453">
      <formula>$J34="●"</formula>
    </cfRule>
    <cfRule type="expression" dxfId="208" priority="1454">
      <formula>$J34="◕"</formula>
    </cfRule>
    <cfRule type="expression" dxfId="207" priority="1455">
      <formula>$J34="◑"</formula>
    </cfRule>
    <cfRule type="expression" dxfId="206" priority="1456">
      <formula>$J34="◔"</formula>
    </cfRule>
  </conditionalFormatting>
  <conditionalFormatting sqref="I42:M42">
    <cfRule type="expression" dxfId="205" priority="1800">
      <formula>$J42="×"</formula>
    </cfRule>
    <cfRule type="expression" dxfId="204" priority="1801">
      <formula>$J42="▼"</formula>
    </cfRule>
    <cfRule type="expression" dxfId="203" priority="1802">
      <formula>$J42="♥"</formula>
    </cfRule>
    <cfRule type="expression" dxfId="202" priority="1803">
      <formula>$J42="●"</formula>
    </cfRule>
    <cfRule type="expression" dxfId="201" priority="1804">
      <formula>$J42="◕"</formula>
    </cfRule>
    <cfRule type="expression" dxfId="200" priority="1805">
      <formula>$J42="◑"</formula>
    </cfRule>
    <cfRule type="expression" dxfId="199" priority="1806">
      <formula>$J42="◔"</formula>
    </cfRule>
  </conditionalFormatting>
  <conditionalFormatting sqref="J7:J10">
    <cfRule type="expression" dxfId="198" priority="225">
      <formula>$J7="×"</formula>
    </cfRule>
    <cfRule type="expression" dxfId="197" priority="226">
      <formula>$J7="▼"</formula>
    </cfRule>
    <cfRule type="expression" dxfId="196" priority="227">
      <formula>$J7="♥"</formula>
    </cfRule>
    <cfRule type="expression" dxfId="195" priority="228">
      <formula>$J7="●"</formula>
    </cfRule>
    <cfRule type="expression" dxfId="194" priority="229">
      <formula>$J7="◕"</formula>
    </cfRule>
    <cfRule type="expression" dxfId="193" priority="230">
      <formula>$J7="◑"</formula>
    </cfRule>
    <cfRule type="expression" dxfId="192" priority="231">
      <formula>$J7="◔"</formula>
    </cfRule>
  </conditionalFormatting>
  <conditionalFormatting sqref="J12:J13">
    <cfRule type="expression" dxfId="191" priority="323">
      <formula>$J12="×"</formula>
    </cfRule>
    <cfRule type="expression" dxfId="190" priority="324">
      <formula>$J12="▼"</formula>
    </cfRule>
    <cfRule type="expression" dxfId="189" priority="325">
      <formula>$J12="♥"</formula>
    </cfRule>
    <cfRule type="expression" dxfId="188" priority="326">
      <formula>$J12="●"</formula>
    </cfRule>
    <cfRule type="expression" dxfId="187" priority="327">
      <formula>$J12="◕"</formula>
    </cfRule>
    <cfRule type="expression" dxfId="186" priority="328">
      <formula>$J12="◑"</formula>
    </cfRule>
    <cfRule type="expression" dxfId="185" priority="329">
      <formula>$J12="◔"</formula>
    </cfRule>
  </conditionalFormatting>
  <conditionalFormatting sqref="J16">
    <cfRule type="expression" dxfId="184" priority="603">
      <formula>$J16="×"</formula>
    </cfRule>
    <cfRule type="expression" dxfId="183" priority="604">
      <formula>$J16="▼"</formula>
    </cfRule>
    <cfRule type="expression" dxfId="182" priority="605">
      <formula>$J16="♥"</formula>
    </cfRule>
    <cfRule type="expression" dxfId="181" priority="606">
      <formula>$J16="●"</formula>
    </cfRule>
    <cfRule type="expression" dxfId="180" priority="607">
      <formula>$J16="◕"</formula>
    </cfRule>
    <cfRule type="expression" dxfId="179" priority="608">
      <formula>$J16="◑"</formula>
    </cfRule>
    <cfRule type="expression" dxfId="178" priority="609">
      <formula>$J16="◔"</formula>
    </cfRule>
  </conditionalFormatting>
  <conditionalFormatting sqref="J11:K11">
    <cfRule type="expression" dxfId="177" priority="400">
      <formula>$J11="×"</formula>
    </cfRule>
    <cfRule type="expression" dxfId="176" priority="401">
      <formula>$J11="▼"</formula>
    </cfRule>
    <cfRule type="expression" dxfId="175" priority="402">
      <formula>$J11="♥"</formula>
    </cfRule>
    <cfRule type="expression" dxfId="174" priority="403">
      <formula>$J11="●"</formula>
    </cfRule>
    <cfRule type="expression" dxfId="173" priority="404">
      <formula>$J11="◕"</formula>
    </cfRule>
    <cfRule type="expression" dxfId="172" priority="405">
      <formula>$J11="◑"</formula>
    </cfRule>
    <cfRule type="expression" dxfId="171" priority="406">
      <formula>$J11="◔"</formula>
    </cfRule>
  </conditionalFormatting>
  <conditionalFormatting sqref="J14:K28">
    <cfRule type="expression" dxfId="170" priority="596">
      <formula>$J14="×"</formula>
    </cfRule>
    <cfRule type="expression" dxfId="169" priority="597">
      <formula>$J14="▼"</formula>
    </cfRule>
    <cfRule type="expression" dxfId="168" priority="598">
      <formula>$J14="♥"</formula>
    </cfRule>
    <cfRule type="expression" dxfId="167" priority="599">
      <formula>$J14="●"</formula>
    </cfRule>
    <cfRule type="expression" dxfId="166" priority="600">
      <formula>$J14="◕"</formula>
    </cfRule>
    <cfRule type="expression" dxfId="165" priority="601">
      <formula>$J14="◑"</formula>
    </cfRule>
    <cfRule type="expression" dxfId="164" priority="602">
      <formula>$J14="◔"</formula>
    </cfRule>
  </conditionalFormatting>
  <conditionalFormatting sqref="J30:K32">
    <cfRule type="expression" dxfId="163" priority="1121">
      <formula>$J30="×"</formula>
    </cfRule>
    <cfRule type="expression" dxfId="162" priority="1122">
      <formula>$J30="▼"</formula>
    </cfRule>
    <cfRule type="expression" dxfId="161" priority="1123">
      <formula>$J30="♥"</formula>
    </cfRule>
    <cfRule type="expression" dxfId="160" priority="1124">
      <formula>$J30="●"</formula>
    </cfRule>
    <cfRule type="expression" dxfId="159" priority="1125">
      <formula>$J30="◕"</formula>
    </cfRule>
    <cfRule type="expression" dxfId="158" priority="1126">
      <formula>$J30="◑"</formula>
    </cfRule>
    <cfRule type="expression" dxfId="157" priority="1127">
      <formula>$J30="◔"</formula>
    </cfRule>
  </conditionalFormatting>
  <conditionalFormatting sqref="K19:K28">
    <cfRule type="expression" dxfId="156" priority="624">
      <formula>$J19="×"</formula>
    </cfRule>
    <cfRule type="expression" dxfId="155" priority="625">
      <formula>$J19="▼"</formula>
    </cfRule>
    <cfRule type="expression" dxfId="154" priority="626">
      <formula>$J19="♥"</formula>
    </cfRule>
    <cfRule type="expression" dxfId="153" priority="627">
      <formula>$J19="●"</formula>
    </cfRule>
    <cfRule type="expression" dxfId="152" priority="628">
      <formula>$J19="◕"</formula>
    </cfRule>
    <cfRule type="expression" dxfId="151" priority="629">
      <formula>$J19="◑"</formula>
    </cfRule>
    <cfRule type="expression" dxfId="150" priority="630">
      <formula>$J19="◔"</formula>
    </cfRule>
  </conditionalFormatting>
  <conditionalFormatting sqref="K34:K42">
    <cfRule type="expression" dxfId="149" priority="1436">
      <formula>$J34="×"</formula>
    </cfRule>
    <cfRule type="expression" dxfId="148" priority="1437">
      <formula>$J34="▼"</formula>
    </cfRule>
    <cfRule type="expression" dxfId="147" priority="1438">
      <formula>$J34="♥"</formula>
    </cfRule>
    <cfRule type="expression" dxfId="146" priority="1439">
      <formula>$J34="●"</formula>
    </cfRule>
    <cfRule type="expression" dxfId="145" priority="1440">
      <formula>$J34="◕"</formula>
    </cfRule>
    <cfRule type="expression" dxfId="144" priority="1441">
      <formula>$J34="◑"</formula>
    </cfRule>
    <cfRule type="expression" dxfId="143" priority="1442">
      <formula>$J34="◔"</formula>
    </cfRule>
  </conditionalFormatting>
  <conditionalFormatting sqref="K7:M18">
    <cfRule type="expression" dxfId="142" priority="239">
      <formula>$J7="×"</formula>
    </cfRule>
    <cfRule type="expression" dxfId="141" priority="240">
      <formula>$J7="▼"</formula>
    </cfRule>
    <cfRule type="expression" dxfId="140" priority="241">
      <formula>$J7="♥"</formula>
    </cfRule>
    <cfRule type="expression" dxfId="139" priority="242">
      <formula>$J7="●"</formula>
    </cfRule>
    <cfRule type="expression" dxfId="138" priority="243">
      <formula>$J7="◕"</formula>
    </cfRule>
    <cfRule type="expression" dxfId="137" priority="244">
      <formula>$J7="◑"</formula>
    </cfRule>
    <cfRule type="expression" dxfId="136" priority="245">
      <formula>$J7="◔"</formula>
    </cfRule>
  </conditionalFormatting>
  <conditionalFormatting sqref="L19:L41">
    <cfRule type="expression" dxfId="135" priority="666">
      <formula>$J19="×"</formula>
    </cfRule>
    <cfRule type="expression" dxfId="134" priority="667">
      <formula>$J19="▼"</formula>
    </cfRule>
    <cfRule type="expression" dxfId="133" priority="668">
      <formula>$J19="♥"</formula>
    </cfRule>
    <cfRule type="expression" dxfId="132" priority="669">
      <formula>$J19="●"</formula>
    </cfRule>
    <cfRule type="expression" dxfId="131" priority="670">
      <formula>$J19="◕"</formula>
    </cfRule>
    <cfRule type="expression" dxfId="130" priority="671">
      <formula>$J19="◑"</formula>
    </cfRule>
    <cfRule type="expression" dxfId="129" priority="672">
      <formula>$J19="◔"</formula>
    </cfRule>
  </conditionalFormatting>
  <conditionalFormatting sqref="L19:M21">
    <cfRule type="expression" dxfId="128" priority="645">
      <formula>$J19="×"</formula>
    </cfRule>
    <cfRule type="expression" dxfId="127" priority="646">
      <formula>$J19="▼"</formula>
    </cfRule>
    <cfRule type="expression" dxfId="126" priority="647">
      <formula>$J19="♥"</formula>
    </cfRule>
    <cfRule type="expression" dxfId="125" priority="648">
      <formula>$J19="●"</formula>
    </cfRule>
    <cfRule type="expression" dxfId="124" priority="649">
      <formula>$J19="◕"</formula>
    </cfRule>
    <cfRule type="expression" dxfId="123" priority="650">
      <formula>$J19="◑"</formula>
    </cfRule>
    <cfRule type="expression" dxfId="122" priority="651">
      <formula>$J19="◔"</formula>
    </cfRule>
  </conditionalFormatting>
  <conditionalFormatting sqref="L23:M28">
    <cfRule type="expression" dxfId="121" priority="15">
      <formula>$J23="×"</formula>
    </cfRule>
    <cfRule type="expression" dxfId="120" priority="16">
      <formula>$J23="▼"</formula>
    </cfRule>
    <cfRule type="expression" dxfId="119" priority="17">
      <formula>$J23="♥"</formula>
    </cfRule>
    <cfRule type="expression" dxfId="118" priority="18">
      <formula>$J23="●"</formula>
    </cfRule>
    <cfRule type="expression" dxfId="117" priority="19">
      <formula>$J23="◕"</formula>
    </cfRule>
    <cfRule type="expression" dxfId="116" priority="20">
      <formula>$J23="◑"</formula>
    </cfRule>
    <cfRule type="expression" dxfId="115" priority="21">
      <formula>$J23="◔"</formula>
    </cfRule>
  </conditionalFormatting>
  <conditionalFormatting sqref="L35:M35">
    <cfRule type="expression" dxfId="114" priority="1443">
      <formula>$J35="×"</formula>
    </cfRule>
    <cfRule type="expression" dxfId="113" priority="1444">
      <formula>$J35="▼"</formula>
    </cfRule>
    <cfRule type="expression" dxfId="112" priority="1445">
      <formula>$J35="♥"</formula>
    </cfRule>
    <cfRule type="expression" dxfId="111" priority="1446">
      <formula>$J35="●"</formula>
    </cfRule>
    <cfRule type="expression" dxfId="110" priority="1447">
      <formula>$J35="◕"</formula>
    </cfRule>
    <cfRule type="expression" dxfId="109" priority="1448">
      <formula>$J35="◑"</formula>
    </cfRule>
    <cfRule type="expression" dxfId="108" priority="1449">
      <formula>$J35="◔"</formula>
    </cfRule>
  </conditionalFormatting>
  <conditionalFormatting sqref="M22 M29:M32 M34">
    <cfRule type="expression" dxfId="107" priority="1">
      <formula>$J22="×"</formula>
    </cfRule>
    <cfRule type="expression" dxfId="106" priority="2">
      <formula>$J22="▼"</formula>
    </cfRule>
    <cfRule type="expression" dxfId="105" priority="3">
      <formula>$J22="♥"</formula>
    </cfRule>
    <cfRule type="expression" dxfId="104" priority="4">
      <formula>$J22="●"</formula>
    </cfRule>
    <cfRule type="expression" dxfId="103" priority="5">
      <formula>$J22="◕"</formula>
    </cfRule>
    <cfRule type="expression" dxfId="102" priority="6">
      <formula>$J22="◑"</formula>
    </cfRule>
    <cfRule type="expression" dxfId="101" priority="7">
      <formula>$J22="◔"</formula>
    </cfRule>
  </conditionalFormatting>
  <conditionalFormatting sqref="M36:M41">
    <cfRule type="expression" dxfId="100" priority="8">
      <formula>$J36="×"</formula>
    </cfRule>
    <cfRule type="expression" dxfId="99" priority="9">
      <formula>$J36="▼"</formula>
    </cfRule>
    <cfRule type="expression" dxfId="98" priority="10">
      <formula>$J36="♥"</formula>
    </cfRule>
    <cfRule type="expression" dxfId="97" priority="11">
      <formula>$J36="●"</formula>
    </cfRule>
    <cfRule type="expression" dxfId="96" priority="12">
      <formula>$J36="◕"</formula>
    </cfRule>
    <cfRule type="expression" dxfId="95" priority="13">
      <formula>$J36="◑"</formula>
    </cfRule>
    <cfRule type="expression" dxfId="94" priority="14">
      <formula>$J36="◔"</formula>
    </cfRule>
  </conditionalFormatting>
  <conditionalFormatting sqref="N2:N42">
    <cfRule type="expression" dxfId="93" priority="22">
      <formula>$J2="×"</formula>
    </cfRule>
    <cfRule type="expression" dxfId="92" priority="23">
      <formula>$J2="▼"</formula>
    </cfRule>
    <cfRule type="expression" dxfId="91" priority="24">
      <formula>$J2="♥"</formula>
    </cfRule>
    <cfRule type="expression" dxfId="90" priority="25">
      <formula>$J2="●"</formula>
    </cfRule>
    <cfRule type="expression" dxfId="89" priority="26">
      <formula>$J2="◕"</formula>
    </cfRule>
    <cfRule type="expression" dxfId="88" priority="27">
      <formula>$J2="◑"</formula>
    </cfRule>
    <cfRule type="expression" dxfId="87" priority="28">
      <formula>$J2="◔"</formula>
    </cfRule>
  </conditionalFormatting>
  <conditionalFormatting sqref="O3:P42">
    <cfRule type="expression" dxfId="86" priority="92">
      <formula>$J3="×"</formula>
    </cfRule>
    <cfRule type="expression" dxfId="85" priority="93">
      <formula>$J3="▼"</formula>
    </cfRule>
    <cfRule type="expression" dxfId="84" priority="94">
      <formula>$J3="♥"</formula>
    </cfRule>
    <cfRule type="expression" dxfId="83" priority="95">
      <formula>$J3="●"</formula>
    </cfRule>
    <cfRule type="expression" dxfId="82" priority="96">
      <formula>$J3="◕"</formula>
    </cfRule>
    <cfRule type="expression" dxfId="81" priority="97">
      <formula>$J3="◑"</formula>
    </cfRule>
    <cfRule type="expression" dxfId="80" priority="98">
      <formula>$J3="◔"</formula>
    </cfRule>
  </conditionalFormatting>
  <hyperlinks>
    <hyperlink ref="E4" r:id="rId1" display="mailto:juan.hernandez@sencinet.com" xr:uid="{A6CC9C2A-9653-4391-B60B-B45A8B9F83B4}"/>
  </hyperlinks>
  <pageMargins left="0.25" right="0.25" top="0.75" bottom="0.75" header="0.3" footer="0.3"/>
  <pageSetup paperSize="9" scale="82" orientation="landscape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0362F2-52D8-4288-9C42-EC9D8CDDC3B1}">
          <x14:formula1>
            <xm:f>datos!#REF!</xm:f>
          </x14:formula1>
          <xm:sqref>K2:M42</xm:sqref>
        </x14:dataValidation>
        <x14:dataValidation type="list" allowBlank="1" showInputMessage="1" showErrorMessage="1" xr:uid="{DA898882-30C0-47A4-AB68-FB5C22184EC5}">
          <x14:formula1>
            <xm:f>datos!$A$5:$A$10</xm:f>
          </x14:formula1>
          <xm:sqref>J2:K42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F12"/>
  <sheetViews>
    <sheetView zoomScaleNormal="100" workbookViewId="0">
      <selection activeCell="C3" sqref="C3"/>
    </sheetView>
  </sheetViews>
  <sheetFormatPr baseColWidth="10" defaultColWidth="26.453125" defaultRowHeight="14.5" x14ac:dyDescent="0.35"/>
  <cols>
    <col min="1" max="16384" width="26.453125" style="96"/>
  </cols>
  <sheetData>
    <row r="2" spans="1:6" x14ac:dyDescent="0.35">
      <c r="A2" s="98" t="s">
        <v>66</v>
      </c>
      <c r="B2" s="98" t="s">
        <v>66</v>
      </c>
      <c r="E2" s="154" t="s">
        <v>314</v>
      </c>
      <c r="F2" s="154" t="s">
        <v>315</v>
      </c>
    </row>
    <row r="3" spans="1:6" ht="47.5" x14ac:dyDescent="0.35">
      <c r="A3" s="118" t="s">
        <v>30</v>
      </c>
      <c r="B3" s="119" t="s">
        <v>316</v>
      </c>
      <c r="E3" s="155" t="s">
        <v>77</v>
      </c>
      <c r="F3" s="155" t="s">
        <v>83</v>
      </c>
    </row>
    <row r="4" spans="1:6" ht="47.5" x14ac:dyDescent="0.35">
      <c r="A4" s="116" t="s">
        <v>85</v>
      </c>
      <c r="B4" s="117" t="s">
        <v>317</v>
      </c>
      <c r="E4" s="155" t="s">
        <v>318</v>
      </c>
      <c r="F4" s="155" t="s">
        <v>213</v>
      </c>
    </row>
    <row r="5" spans="1:6" ht="47.5" x14ac:dyDescent="0.35">
      <c r="A5" s="114" t="s">
        <v>124</v>
      </c>
      <c r="B5" s="115" t="s">
        <v>191</v>
      </c>
      <c r="E5" s="155" t="s">
        <v>127</v>
      </c>
      <c r="F5" s="155" t="s">
        <v>78</v>
      </c>
    </row>
    <row r="6" spans="1:6" ht="47.5" x14ac:dyDescent="0.35">
      <c r="A6" s="111" t="s">
        <v>125</v>
      </c>
      <c r="B6" s="112" t="s">
        <v>319</v>
      </c>
      <c r="E6" s="155" t="s">
        <v>295</v>
      </c>
      <c r="F6" s="155" t="s">
        <v>71</v>
      </c>
    </row>
    <row r="7" spans="1:6" ht="44" x14ac:dyDescent="0.35">
      <c r="A7" s="113" t="s">
        <v>126</v>
      </c>
      <c r="B7" s="106" t="s">
        <v>320</v>
      </c>
      <c r="E7" s="155" t="s">
        <v>70</v>
      </c>
      <c r="F7" s="155" t="s">
        <v>321</v>
      </c>
    </row>
    <row r="8" spans="1:6" ht="44" x14ac:dyDescent="0.35">
      <c r="A8" s="109" t="s">
        <v>157</v>
      </c>
      <c r="B8" s="110" t="s">
        <v>322</v>
      </c>
    </row>
    <row r="9" spans="1:6" ht="44" x14ac:dyDescent="0.35">
      <c r="A9" s="120" t="s">
        <v>132</v>
      </c>
      <c r="B9" s="121" t="s">
        <v>323</v>
      </c>
    </row>
    <row r="10" spans="1:6" ht="44" x14ac:dyDescent="0.35">
      <c r="A10" s="108" t="s">
        <v>151</v>
      </c>
      <c r="B10" s="107" t="s">
        <v>324</v>
      </c>
    </row>
    <row r="11" spans="1:6" ht="44" x14ac:dyDescent="0.35">
      <c r="A11" s="105" t="s">
        <v>128</v>
      </c>
      <c r="B11" s="97" t="s">
        <v>325</v>
      </c>
    </row>
    <row r="12" spans="1:6" ht="44" x14ac:dyDescent="0.35">
      <c r="A12" s="166" t="s">
        <v>431</v>
      </c>
      <c r="B12" s="165" t="s">
        <v>430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303B-C62B-452C-A092-90C539E5FEA5}">
  <dimension ref="A1:D21"/>
  <sheetViews>
    <sheetView workbookViewId="0">
      <selection activeCell="J11" sqref="J11"/>
    </sheetView>
  </sheetViews>
  <sheetFormatPr baseColWidth="10" defaultRowHeight="15" x14ac:dyDescent="0.35"/>
  <cols>
    <col min="1" max="1" width="21.6328125" bestFit="1" customWidth="1"/>
    <col min="2" max="2" width="21.26953125" bestFit="1" customWidth="1"/>
    <col min="3" max="3" width="5.7265625" bestFit="1" customWidth="1"/>
    <col min="4" max="4" width="11.7265625" bestFit="1" customWidth="1"/>
    <col min="5" max="5" width="7.36328125" bestFit="1" customWidth="1"/>
    <col min="6" max="21" width="8.36328125" bestFit="1" customWidth="1"/>
    <col min="22" max="22" width="8.54296875" bestFit="1" customWidth="1"/>
    <col min="23" max="23" width="11.7265625" bestFit="1" customWidth="1"/>
    <col min="24" max="48" width="21.26953125" bestFit="1" customWidth="1"/>
    <col min="49" max="49" width="11.7265625" bestFit="1" customWidth="1"/>
  </cols>
  <sheetData>
    <row r="1" spans="1:4" x14ac:dyDescent="0.35">
      <c r="A1" s="175" t="s">
        <v>58</v>
      </c>
      <c r="B1" t="s">
        <v>92</v>
      </c>
    </row>
    <row r="2" spans="1:4" x14ac:dyDescent="0.35">
      <c r="A2" s="175" t="s">
        <v>23</v>
      </c>
      <c r="B2" t="s">
        <v>97</v>
      </c>
    </row>
    <row r="4" spans="1:4" x14ac:dyDescent="0.35">
      <c r="A4" s="175" t="s">
        <v>744</v>
      </c>
      <c r="B4" s="175" t="s">
        <v>742</v>
      </c>
    </row>
    <row r="5" spans="1:4" x14ac:dyDescent="0.35">
      <c r="B5" t="s">
        <v>733</v>
      </c>
      <c r="C5" t="s">
        <v>734</v>
      </c>
      <c r="D5" t="s">
        <v>526</v>
      </c>
    </row>
    <row r="7" spans="1:4" x14ac:dyDescent="0.35">
      <c r="A7" s="175" t="s">
        <v>743</v>
      </c>
    </row>
    <row r="8" spans="1:4" x14ac:dyDescent="0.35">
      <c r="A8" s="222" t="s">
        <v>740</v>
      </c>
      <c r="B8">
        <v>11</v>
      </c>
      <c r="C8">
        <v>24</v>
      </c>
      <c r="D8">
        <v>35</v>
      </c>
    </row>
    <row r="9" spans="1:4" x14ac:dyDescent="0.35">
      <c r="A9" s="223" t="s">
        <v>735</v>
      </c>
      <c r="B9">
        <v>4</v>
      </c>
      <c r="C9">
        <v>5</v>
      </c>
      <c r="D9">
        <v>9</v>
      </c>
    </row>
    <row r="10" spans="1:4" x14ac:dyDescent="0.35">
      <c r="A10" s="223" t="s">
        <v>317</v>
      </c>
      <c r="C10">
        <v>3</v>
      </c>
      <c r="D10">
        <v>3</v>
      </c>
    </row>
    <row r="11" spans="1:4" x14ac:dyDescent="0.35">
      <c r="A11" s="223" t="s">
        <v>191</v>
      </c>
      <c r="B11">
        <v>3</v>
      </c>
      <c r="C11">
        <v>6</v>
      </c>
      <c r="D11">
        <v>9</v>
      </c>
    </row>
    <row r="12" spans="1:4" x14ac:dyDescent="0.35">
      <c r="A12" s="223" t="s">
        <v>689</v>
      </c>
      <c r="C12">
        <v>1</v>
      </c>
      <c r="D12">
        <v>1</v>
      </c>
    </row>
    <row r="13" spans="1:4" x14ac:dyDescent="0.35">
      <c r="A13" s="223" t="s">
        <v>524</v>
      </c>
      <c r="C13">
        <v>6</v>
      </c>
      <c r="D13">
        <v>6</v>
      </c>
    </row>
    <row r="14" spans="1:4" x14ac:dyDescent="0.35">
      <c r="A14" s="223" t="s">
        <v>525</v>
      </c>
      <c r="B14">
        <v>4</v>
      </c>
      <c r="C14">
        <v>3</v>
      </c>
      <c r="D14">
        <v>7</v>
      </c>
    </row>
    <row r="15" spans="1:4" x14ac:dyDescent="0.35">
      <c r="A15" s="222" t="s">
        <v>748</v>
      </c>
      <c r="B15">
        <v>1</v>
      </c>
      <c r="C15">
        <v>3</v>
      </c>
      <c r="D15">
        <v>4</v>
      </c>
    </row>
    <row r="16" spans="1:4" x14ac:dyDescent="0.35">
      <c r="A16" s="223" t="s">
        <v>735</v>
      </c>
      <c r="B16">
        <v>1</v>
      </c>
      <c r="C16">
        <v>1</v>
      </c>
      <c r="D16">
        <v>2</v>
      </c>
    </row>
    <row r="17" spans="1:4" x14ac:dyDescent="0.35">
      <c r="A17" s="223" t="s">
        <v>317</v>
      </c>
      <c r="C17">
        <v>2</v>
      </c>
      <c r="D17">
        <v>2</v>
      </c>
    </row>
    <row r="18" spans="1:4" x14ac:dyDescent="0.35">
      <c r="A18" s="222" t="s">
        <v>746</v>
      </c>
      <c r="B18">
        <v>3</v>
      </c>
      <c r="C18">
        <v>1</v>
      </c>
      <c r="D18">
        <v>4</v>
      </c>
    </row>
    <row r="19" spans="1:4" x14ac:dyDescent="0.35">
      <c r="A19" s="223" t="s">
        <v>191</v>
      </c>
      <c r="C19">
        <v>1</v>
      </c>
      <c r="D19">
        <v>1</v>
      </c>
    </row>
    <row r="20" spans="1:4" x14ac:dyDescent="0.35">
      <c r="A20" s="223" t="s">
        <v>524</v>
      </c>
      <c r="B20">
        <v>3</v>
      </c>
      <c r="D20">
        <v>3</v>
      </c>
    </row>
    <row r="21" spans="1:4" x14ac:dyDescent="0.35">
      <c r="A21" s="222" t="s">
        <v>526</v>
      </c>
      <c r="B21">
        <v>15</v>
      </c>
      <c r="C21">
        <v>28</v>
      </c>
      <c r="D21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F8F7-58F2-4FCB-B7E1-98D6A96AC062}">
  <dimension ref="A1:D29"/>
  <sheetViews>
    <sheetView workbookViewId="0">
      <selection activeCell="J11" sqref="J11"/>
    </sheetView>
  </sheetViews>
  <sheetFormatPr baseColWidth="10" defaultRowHeight="14.5" x14ac:dyDescent="0.35"/>
  <cols>
    <col min="1" max="1" width="21.54296875" bestFit="1" customWidth="1"/>
    <col min="2" max="2" width="21.26953125" bestFit="1" customWidth="1"/>
    <col min="3" max="3" width="5.6328125" bestFit="1" customWidth="1"/>
    <col min="4" max="4" width="11.7265625" bestFit="1" customWidth="1"/>
    <col min="5" max="10" width="7.36328125" bestFit="1" customWidth="1"/>
    <col min="11" max="11" width="7.6328125" bestFit="1" customWidth="1"/>
    <col min="12" max="12" width="11.7265625" bestFit="1" customWidth="1"/>
    <col min="13" max="48" width="21.26953125" bestFit="1" customWidth="1"/>
    <col min="49" max="49" width="11.7265625" bestFit="1" customWidth="1"/>
  </cols>
  <sheetData>
    <row r="1" spans="1:4" x14ac:dyDescent="0.35">
      <c r="A1" s="175" t="s">
        <v>58</v>
      </c>
      <c r="B1" t="s">
        <v>10</v>
      </c>
    </row>
    <row r="2" spans="1:4" x14ac:dyDescent="0.35">
      <c r="A2" s="175" t="s">
        <v>23</v>
      </c>
      <c r="B2" t="s">
        <v>73</v>
      </c>
    </row>
    <row r="4" spans="1:4" x14ac:dyDescent="0.35">
      <c r="A4" s="175" t="s">
        <v>744</v>
      </c>
      <c r="B4" s="175" t="s">
        <v>742</v>
      </c>
    </row>
    <row r="5" spans="1:4" x14ac:dyDescent="0.35">
      <c r="B5" t="s">
        <v>733</v>
      </c>
      <c r="C5" t="s">
        <v>734</v>
      </c>
      <c r="D5" t="s">
        <v>526</v>
      </c>
    </row>
    <row r="7" spans="1:4" x14ac:dyDescent="0.35">
      <c r="A7" s="175" t="s">
        <v>743</v>
      </c>
    </row>
    <row r="8" spans="1:4" x14ac:dyDescent="0.35">
      <c r="A8" s="222" t="s">
        <v>75</v>
      </c>
      <c r="B8">
        <v>3</v>
      </c>
      <c r="C8">
        <v>2</v>
      </c>
      <c r="D8">
        <v>5</v>
      </c>
    </row>
    <row r="9" spans="1:4" x14ac:dyDescent="0.35">
      <c r="A9" s="223" t="s">
        <v>735</v>
      </c>
      <c r="C9">
        <v>1</v>
      </c>
      <c r="D9">
        <v>1</v>
      </c>
    </row>
    <row r="10" spans="1:4" x14ac:dyDescent="0.35">
      <c r="A10" s="223" t="s">
        <v>191</v>
      </c>
      <c r="B10">
        <v>2</v>
      </c>
      <c r="D10">
        <v>2</v>
      </c>
    </row>
    <row r="11" spans="1:4" x14ac:dyDescent="0.35">
      <c r="A11" s="223" t="s">
        <v>524</v>
      </c>
      <c r="B11">
        <v>1</v>
      </c>
      <c r="D11">
        <v>1</v>
      </c>
    </row>
    <row r="12" spans="1:4" x14ac:dyDescent="0.35">
      <c r="A12" s="223" t="s">
        <v>525</v>
      </c>
      <c r="C12">
        <v>1</v>
      </c>
      <c r="D12">
        <v>1</v>
      </c>
    </row>
    <row r="13" spans="1:4" x14ac:dyDescent="0.35">
      <c r="A13" s="222" t="s">
        <v>87</v>
      </c>
      <c r="B13">
        <v>4</v>
      </c>
      <c r="C13">
        <v>6</v>
      </c>
      <c r="D13">
        <v>10</v>
      </c>
    </row>
    <row r="14" spans="1:4" x14ac:dyDescent="0.35">
      <c r="A14" s="223" t="s">
        <v>735</v>
      </c>
      <c r="C14">
        <v>1</v>
      </c>
      <c r="D14">
        <v>1</v>
      </c>
    </row>
    <row r="15" spans="1:4" x14ac:dyDescent="0.35">
      <c r="A15" s="223" t="s">
        <v>191</v>
      </c>
      <c r="B15">
        <v>2</v>
      </c>
      <c r="C15">
        <v>2</v>
      </c>
      <c r="D15">
        <v>4</v>
      </c>
    </row>
    <row r="16" spans="1:4" x14ac:dyDescent="0.35">
      <c r="A16" s="223" t="s">
        <v>524</v>
      </c>
      <c r="B16">
        <v>2</v>
      </c>
      <c r="C16">
        <v>1</v>
      </c>
      <c r="D16">
        <v>3</v>
      </c>
    </row>
    <row r="17" spans="1:4" x14ac:dyDescent="0.35">
      <c r="A17" s="223" t="s">
        <v>525</v>
      </c>
      <c r="C17">
        <v>2</v>
      </c>
      <c r="D17">
        <v>2</v>
      </c>
    </row>
    <row r="18" spans="1:4" x14ac:dyDescent="0.35">
      <c r="A18" s="222" t="s">
        <v>68</v>
      </c>
      <c r="B18">
        <v>2</v>
      </c>
      <c r="D18">
        <v>2</v>
      </c>
    </row>
    <row r="19" spans="1:4" x14ac:dyDescent="0.35">
      <c r="A19" s="223" t="s">
        <v>525</v>
      </c>
      <c r="B19">
        <v>2</v>
      </c>
      <c r="D19">
        <v>2</v>
      </c>
    </row>
    <row r="20" spans="1:4" x14ac:dyDescent="0.35">
      <c r="A20" s="222" t="s">
        <v>80</v>
      </c>
      <c r="B20">
        <v>6</v>
      </c>
      <c r="C20">
        <v>2</v>
      </c>
      <c r="D20">
        <v>8</v>
      </c>
    </row>
    <row r="21" spans="1:4" x14ac:dyDescent="0.35">
      <c r="A21" s="223" t="s">
        <v>191</v>
      </c>
      <c r="B21">
        <v>1</v>
      </c>
      <c r="D21">
        <v>1</v>
      </c>
    </row>
    <row r="22" spans="1:4" x14ac:dyDescent="0.35">
      <c r="A22" s="223" t="s">
        <v>689</v>
      </c>
      <c r="B22">
        <v>1</v>
      </c>
      <c r="D22">
        <v>1</v>
      </c>
    </row>
    <row r="23" spans="1:4" x14ac:dyDescent="0.35">
      <c r="A23" s="223" t="s">
        <v>524</v>
      </c>
      <c r="B23">
        <v>2</v>
      </c>
      <c r="D23">
        <v>2</v>
      </c>
    </row>
    <row r="24" spans="1:4" x14ac:dyDescent="0.35">
      <c r="A24" s="223" t="s">
        <v>525</v>
      </c>
      <c r="B24">
        <v>2</v>
      </c>
      <c r="C24">
        <v>1</v>
      </c>
      <c r="D24">
        <v>3</v>
      </c>
    </row>
    <row r="25" spans="1:4" x14ac:dyDescent="0.35">
      <c r="A25" s="223" t="s">
        <v>736</v>
      </c>
      <c r="C25">
        <v>1</v>
      </c>
      <c r="D25">
        <v>1</v>
      </c>
    </row>
    <row r="26" spans="1:4" x14ac:dyDescent="0.35">
      <c r="A26" s="222" t="s">
        <v>348</v>
      </c>
      <c r="B26">
        <v>2</v>
      </c>
      <c r="D26">
        <v>2</v>
      </c>
    </row>
    <row r="27" spans="1:4" x14ac:dyDescent="0.35">
      <c r="A27" s="223" t="s">
        <v>735</v>
      </c>
      <c r="B27">
        <v>1</v>
      </c>
      <c r="D27">
        <v>1</v>
      </c>
    </row>
    <row r="28" spans="1:4" x14ac:dyDescent="0.35">
      <c r="A28" s="223" t="s">
        <v>524</v>
      </c>
      <c r="B28">
        <v>1</v>
      </c>
      <c r="D28">
        <v>1</v>
      </c>
    </row>
    <row r="29" spans="1:4" x14ac:dyDescent="0.35">
      <c r="A29" s="222" t="s">
        <v>526</v>
      </c>
      <c r="B29">
        <v>17</v>
      </c>
      <c r="C29">
        <v>10</v>
      </c>
      <c r="D29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7F93-EC7F-4660-8F7D-2306DBECA6E7}">
  <sheetPr codeName="Hoja10">
    <pageSetUpPr fitToPage="1"/>
  </sheetPr>
  <dimension ref="A1:J45"/>
  <sheetViews>
    <sheetView showGridLines="0" zoomScale="95" zoomScaleNormal="85" workbookViewId="0">
      <selection activeCell="A10" sqref="A10"/>
    </sheetView>
  </sheetViews>
  <sheetFormatPr baseColWidth="10" defaultColWidth="9.1796875" defaultRowHeight="19.5" x14ac:dyDescent="0.35"/>
  <cols>
    <col min="1" max="1" width="11.453125" style="42" bestFit="1" customWidth="1"/>
    <col min="2" max="2" width="56.453125" style="11" customWidth="1"/>
    <col min="3" max="3" width="14.453125" style="3" bestFit="1" customWidth="1"/>
    <col min="4" max="4" width="11.453125" style="30" bestFit="1" customWidth="1"/>
    <col min="5" max="5" width="11.453125" style="44" bestFit="1" customWidth="1"/>
    <col min="6" max="6" width="31.81640625" style="10" bestFit="1" customWidth="1"/>
    <col min="7" max="7" width="8.453125" style="3" bestFit="1" customWidth="1"/>
    <col min="8" max="8" width="16.81640625" style="9" customWidth="1"/>
    <col min="9" max="9" width="12.453125" style="3" customWidth="1"/>
    <col min="10" max="16384" width="9.1796875" style="3"/>
  </cols>
  <sheetData>
    <row r="1" spans="1:8" ht="14.5" x14ac:dyDescent="0.35">
      <c r="A1" s="49" t="s">
        <v>326</v>
      </c>
      <c r="B1" s="50" t="s">
        <v>327</v>
      </c>
      <c r="C1" s="51" t="s">
        <v>47</v>
      </c>
      <c r="D1" s="51" t="s">
        <v>2</v>
      </c>
      <c r="E1" s="58" t="s">
        <v>25</v>
      </c>
      <c r="F1" s="68"/>
      <c r="G1" s="48"/>
    </row>
    <row r="2" spans="1:8" x14ac:dyDescent="0.35">
      <c r="A2" s="62">
        <v>44337</v>
      </c>
      <c r="B2" s="65"/>
      <c r="C2" s="52" t="s">
        <v>328</v>
      </c>
      <c r="D2" s="53" t="s">
        <v>329</v>
      </c>
      <c r="E2" s="59" t="s">
        <v>30</v>
      </c>
      <c r="F2" s="60" t="s">
        <v>330</v>
      </c>
      <c r="G2" s="48"/>
    </row>
    <row r="3" spans="1:8" x14ac:dyDescent="0.35">
      <c r="A3" s="63">
        <f>A2</f>
        <v>44337</v>
      </c>
      <c r="B3" s="66"/>
      <c r="C3" s="54" t="s">
        <v>331</v>
      </c>
      <c r="D3" s="55" t="s">
        <v>332</v>
      </c>
      <c r="E3" s="59" t="s">
        <v>85</v>
      </c>
      <c r="F3" s="60" t="s">
        <v>333</v>
      </c>
      <c r="G3" s="48"/>
    </row>
    <row r="4" spans="1:8" x14ac:dyDescent="0.35">
      <c r="A4" s="64">
        <v>0.5</v>
      </c>
      <c r="B4" s="66"/>
      <c r="C4" s="54"/>
      <c r="D4" s="55"/>
      <c r="E4" s="59" t="s">
        <v>124</v>
      </c>
      <c r="F4" s="60" t="s">
        <v>334</v>
      </c>
      <c r="G4" s="48"/>
    </row>
    <row r="5" spans="1:8" x14ac:dyDescent="0.35">
      <c r="A5" s="41" t="s">
        <v>335</v>
      </c>
      <c r="B5" s="66"/>
      <c r="C5" s="54"/>
      <c r="D5" s="55"/>
      <c r="E5" s="59" t="s">
        <v>125</v>
      </c>
      <c r="F5" s="60" t="s">
        <v>336</v>
      </c>
      <c r="G5" s="48"/>
    </row>
    <row r="6" spans="1:8" x14ac:dyDescent="0.35">
      <c r="A6" s="247" t="s">
        <v>337</v>
      </c>
      <c r="B6" s="66"/>
      <c r="C6" s="54"/>
      <c r="D6" s="55"/>
      <c r="E6" s="59" t="s">
        <v>126</v>
      </c>
      <c r="F6" s="60" t="s">
        <v>338</v>
      </c>
      <c r="G6" s="48"/>
    </row>
    <row r="7" spans="1:8" ht="14.5" x14ac:dyDescent="0.35">
      <c r="A7" s="248"/>
      <c r="B7" s="67"/>
      <c r="C7" s="56"/>
      <c r="D7" s="57"/>
      <c r="E7" s="61" t="s">
        <v>339</v>
      </c>
      <c r="F7" s="60" t="s">
        <v>340</v>
      </c>
      <c r="G7" s="48"/>
    </row>
    <row r="8" spans="1:8" ht="14.5" x14ac:dyDescent="0.35">
      <c r="A8" s="40" t="s">
        <v>341</v>
      </c>
      <c r="B8" s="19" t="s">
        <v>342</v>
      </c>
      <c r="C8" s="18" t="s">
        <v>24</v>
      </c>
      <c r="D8" s="18" t="s">
        <v>343</v>
      </c>
      <c r="E8" s="16" t="s">
        <v>25</v>
      </c>
      <c r="F8" s="45" t="s">
        <v>26</v>
      </c>
      <c r="H8" s="3"/>
    </row>
    <row r="9" spans="1:8" x14ac:dyDescent="0.35">
      <c r="A9" s="41">
        <v>1</v>
      </c>
      <c r="B9" s="36" t="s">
        <v>344</v>
      </c>
      <c r="C9" s="69">
        <v>44363</v>
      </c>
      <c r="D9" s="2" t="s">
        <v>329</v>
      </c>
      <c r="E9" s="43" t="s">
        <v>30</v>
      </c>
      <c r="F9" s="46"/>
      <c r="H9" s="3"/>
    </row>
    <row r="10" spans="1:8" x14ac:dyDescent="0.35">
      <c r="A10" s="41">
        <v>2</v>
      </c>
      <c r="B10" s="36" t="s">
        <v>345</v>
      </c>
      <c r="C10" s="69">
        <v>44364</v>
      </c>
      <c r="D10" s="2" t="s">
        <v>329</v>
      </c>
      <c r="E10" s="43" t="s">
        <v>30</v>
      </c>
      <c r="F10" s="46"/>
      <c r="H10" s="3"/>
    </row>
    <row r="11" spans="1:8" x14ac:dyDescent="0.35">
      <c r="A11" s="41">
        <v>3</v>
      </c>
      <c r="B11" s="36" t="s">
        <v>346</v>
      </c>
      <c r="C11" s="69">
        <v>44363</v>
      </c>
      <c r="D11" s="2" t="s">
        <v>332</v>
      </c>
      <c r="E11" s="43" t="s">
        <v>30</v>
      </c>
      <c r="F11" s="46"/>
      <c r="H11" s="3"/>
    </row>
    <row r="12" spans="1:8" x14ac:dyDescent="0.35">
      <c r="A12" s="41">
        <v>4</v>
      </c>
      <c r="B12" s="36" t="s">
        <v>347</v>
      </c>
      <c r="C12" s="69">
        <v>44363</v>
      </c>
      <c r="D12" s="2" t="s">
        <v>332</v>
      </c>
      <c r="E12" s="43" t="s">
        <v>30</v>
      </c>
      <c r="F12" s="46"/>
      <c r="H12" s="3"/>
    </row>
    <row r="13" spans="1:8" x14ac:dyDescent="0.35">
      <c r="A13" s="41"/>
      <c r="B13" s="36"/>
      <c r="C13" s="69"/>
      <c r="D13" s="2"/>
      <c r="E13" s="43" t="s">
        <v>30</v>
      </c>
      <c r="F13" s="46"/>
      <c r="H13" s="3"/>
    </row>
    <row r="14" spans="1:8" x14ac:dyDescent="0.35">
      <c r="A14" s="41"/>
      <c r="B14" s="36"/>
      <c r="C14" s="69"/>
      <c r="D14" s="2"/>
      <c r="E14" s="43"/>
      <c r="F14" s="46"/>
      <c r="H14" s="3"/>
    </row>
    <row r="15" spans="1:8" x14ac:dyDescent="0.35">
      <c r="A15" s="41"/>
      <c r="B15" s="36"/>
      <c r="C15" s="69"/>
      <c r="D15" s="2"/>
      <c r="E15" s="43"/>
      <c r="F15" s="46"/>
      <c r="H15" s="3"/>
    </row>
    <row r="16" spans="1:8" x14ac:dyDescent="0.35">
      <c r="A16" s="41"/>
      <c r="B16" s="36"/>
      <c r="C16" s="69"/>
      <c r="D16" s="2"/>
      <c r="E16" s="43"/>
      <c r="F16" s="46"/>
      <c r="H16" s="3"/>
    </row>
    <row r="17" spans="1:8" x14ac:dyDescent="0.35">
      <c r="A17" s="41"/>
      <c r="B17" s="36"/>
      <c r="C17" s="69"/>
      <c r="D17" s="2"/>
      <c r="E17" s="43"/>
      <c r="F17" s="46"/>
      <c r="H17" s="3"/>
    </row>
    <row r="18" spans="1:8" x14ac:dyDescent="0.35">
      <c r="A18" s="41"/>
      <c r="B18" s="36"/>
      <c r="C18" s="69"/>
      <c r="D18" s="2"/>
      <c r="E18" s="43"/>
      <c r="F18" s="46"/>
      <c r="H18" s="3"/>
    </row>
    <row r="19" spans="1:8" x14ac:dyDescent="0.35">
      <c r="A19" s="41"/>
      <c r="B19" s="36"/>
      <c r="C19" s="69"/>
      <c r="D19" s="2"/>
      <c r="E19" s="43"/>
      <c r="F19" s="46"/>
      <c r="H19" s="3"/>
    </row>
    <row r="20" spans="1:8" x14ac:dyDescent="0.35">
      <c r="A20" s="41"/>
      <c r="B20" s="36"/>
      <c r="C20" s="69"/>
      <c r="D20" s="2"/>
      <c r="E20" s="43"/>
      <c r="F20" s="46"/>
      <c r="H20" s="3"/>
    </row>
    <row r="21" spans="1:8" x14ac:dyDescent="0.35">
      <c r="A21" s="41"/>
      <c r="B21" s="36"/>
      <c r="C21" s="69"/>
      <c r="D21" s="2"/>
      <c r="E21" s="43"/>
      <c r="F21" s="46"/>
      <c r="H21" s="3"/>
    </row>
    <row r="22" spans="1:8" x14ac:dyDescent="0.35">
      <c r="A22" s="41"/>
      <c r="B22" s="36"/>
      <c r="C22" s="69"/>
      <c r="D22" s="2"/>
      <c r="E22" s="43"/>
      <c r="F22" s="46"/>
      <c r="H22" s="3"/>
    </row>
    <row r="23" spans="1:8" x14ac:dyDescent="0.35">
      <c r="A23" s="41"/>
      <c r="B23" s="70"/>
      <c r="C23" s="69"/>
      <c r="D23" s="2"/>
      <c r="E23" s="43"/>
      <c r="F23" s="46"/>
      <c r="H23" s="3"/>
    </row>
    <row r="24" spans="1:8" x14ac:dyDescent="0.35">
      <c r="A24" s="41"/>
      <c r="B24" s="70"/>
      <c r="C24" s="69"/>
      <c r="D24" s="2"/>
      <c r="E24" s="43"/>
      <c r="F24" s="46"/>
      <c r="H24" s="3"/>
    </row>
    <row r="25" spans="1:8" x14ac:dyDescent="0.35">
      <c r="A25" s="41"/>
      <c r="B25" s="70"/>
      <c r="C25" s="69"/>
      <c r="D25" s="2"/>
      <c r="E25" s="43"/>
      <c r="F25" s="46"/>
      <c r="H25" s="3"/>
    </row>
    <row r="26" spans="1:8" x14ac:dyDescent="0.35">
      <c r="A26" s="41"/>
      <c r="B26" s="36"/>
      <c r="C26" s="69"/>
      <c r="D26" s="2"/>
      <c r="E26" s="43" t="s">
        <v>30</v>
      </c>
      <c r="F26" s="46"/>
      <c r="H26" s="3"/>
    </row>
    <row r="27" spans="1:8" x14ac:dyDescent="0.35">
      <c r="A27" s="41"/>
      <c r="B27" s="36"/>
      <c r="C27" s="69"/>
      <c r="D27" s="2"/>
      <c r="E27" s="43"/>
      <c r="F27" s="47"/>
      <c r="H27" s="3"/>
    </row>
    <row r="28" spans="1:8" x14ac:dyDescent="0.35">
      <c r="A28" s="41"/>
      <c r="B28" s="36"/>
      <c r="C28" s="69"/>
      <c r="D28" s="2"/>
      <c r="E28" s="43"/>
      <c r="F28" s="46"/>
      <c r="H28" s="3"/>
    </row>
    <row r="29" spans="1:8" x14ac:dyDescent="0.35">
      <c r="A29" s="41"/>
      <c r="B29" s="36"/>
      <c r="C29" s="69"/>
      <c r="D29" s="2"/>
      <c r="E29" s="43"/>
      <c r="F29" s="46"/>
      <c r="H29" s="3"/>
    </row>
    <row r="30" spans="1:8" x14ac:dyDescent="0.35">
      <c r="A30" s="41"/>
      <c r="B30" s="36"/>
      <c r="C30" s="69"/>
      <c r="D30" s="2"/>
      <c r="E30" s="43"/>
      <c r="F30" s="46"/>
      <c r="H30" s="3"/>
    </row>
    <row r="31" spans="1:8" x14ac:dyDescent="0.35">
      <c r="A31" s="41"/>
      <c r="B31" s="36"/>
      <c r="C31" s="69"/>
      <c r="D31" s="2"/>
      <c r="E31" s="43"/>
      <c r="F31" s="46"/>
      <c r="H31" s="3"/>
    </row>
    <row r="32" spans="1:8" x14ac:dyDescent="0.35">
      <c r="A32" s="41"/>
      <c r="B32" s="36"/>
      <c r="C32" s="69"/>
      <c r="D32" s="2"/>
      <c r="E32" s="43"/>
      <c r="F32" s="46"/>
      <c r="H32" s="3"/>
    </row>
    <row r="33" spans="1:10" x14ac:dyDescent="0.35">
      <c r="A33" s="41"/>
      <c r="B33" s="36"/>
      <c r="C33" s="69"/>
      <c r="D33" s="2"/>
      <c r="E33" s="43"/>
      <c r="F33" s="46"/>
      <c r="H33" s="3"/>
    </row>
    <row r="34" spans="1:10" x14ac:dyDescent="0.35">
      <c r="A34" s="41"/>
      <c r="B34" s="36"/>
      <c r="C34" s="69"/>
      <c r="D34" s="2"/>
      <c r="E34" s="43"/>
      <c r="F34" s="46"/>
      <c r="H34" s="3"/>
    </row>
    <row r="35" spans="1:10" x14ac:dyDescent="0.35">
      <c r="A35" s="41"/>
      <c r="B35" s="36"/>
      <c r="C35" s="69"/>
      <c r="D35" s="2"/>
      <c r="E35" s="43"/>
      <c r="F35" s="46"/>
      <c r="H35" s="3"/>
    </row>
    <row r="36" spans="1:10" x14ac:dyDescent="0.35">
      <c r="A36" s="41"/>
      <c r="B36" s="36"/>
      <c r="C36" s="69"/>
      <c r="D36" s="2"/>
      <c r="E36" s="43"/>
      <c r="F36" s="46"/>
      <c r="H36" s="3"/>
    </row>
    <row r="37" spans="1:10" x14ac:dyDescent="0.35">
      <c r="A37" s="41"/>
      <c r="B37" s="36"/>
      <c r="C37" s="69"/>
      <c r="D37" s="2"/>
      <c r="E37" s="43"/>
      <c r="F37" s="46"/>
      <c r="H37" s="3"/>
    </row>
    <row r="38" spans="1:10" x14ac:dyDescent="0.35">
      <c r="A38" s="41"/>
      <c r="B38" s="36"/>
      <c r="C38" s="69"/>
      <c r="D38" s="2"/>
      <c r="E38" s="43"/>
      <c r="F38" s="46"/>
      <c r="H38" s="3"/>
    </row>
    <row r="39" spans="1:10" x14ac:dyDescent="0.35">
      <c r="A39" s="41"/>
      <c r="B39" s="36"/>
      <c r="C39" s="69"/>
      <c r="D39" s="2"/>
      <c r="E39" s="43"/>
      <c r="F39" s="46"/>
      <c r="H39" s="3"/>
    </row>
    <row r="40" spans="1:10" x14ac:dyDescent="0.35">
      <c r="A40" s="41"/>
      <c r="B40" s="36"/>
      <c r="C40" s="69"/>
      <c r="D40" s="2"/>
      <c r="E40" s="43"/>
      <c r="F40" s="46"/>
      <c r="H40" s="3"/>
    </row>
    <row r="41" spans="1:10" x14ac:dyDescent="0.35">
      <c r="A41" s="41"/>
      <c r="B41" s="36"/>
      <c r="C41" s="69"/>
      <c r="D41" s="2"/>
      <c r="E41" s="43"/>
      <c r="F41" s="46"/>
      <c r="H41" s="3"/>
    </row>
    <row r="42" spans="1:10" x14ac:dyDescent="0.35">
      <c r="A42" s="41"/>
      <c r="B42" s="36"/>
      <c r="C42" s="69"/>
      <c r="D42" s="2"/>
      <c r="E42" s="43"/>
      <c r="F42" s="46"/>
      <c r="H42" s="3"/>
    </row>
    <row r="43" spans="1:10" x14ac:dyDescent="0.35">
      <c r="C43" s="12"/>
    </row>
    <row r="44" spans="1:10" x14ac:dyDescent="0.35">
      <c r="C44" s="12"/>
    </row>
    <row r="45" spans="1:10" s="11" customFormat="1" x14ac:dyDescent="0.35">
      <c r="A45" s="42"/>
      <c r="C45" s="12"/>
      <c r="D45" s="30"/>
      <c r="E45" s="44"/>
      <c r="F45" s="10"/>
      <c r="G45" s="3"/>
      <c r="H45" s="9"/>
      <c r="I45" s="3"/>
      <c r="J45" s="3"/>
    </row>
  </sheetData>
  <mergeCells count="1">
    <mergeCell ref="A6:A7"/>
  </mergeCells>
  <conditionalFormatting sqref="A2:A4">
    <cfRule type="expression" dxfId="79" priority="103">
      <formula>#REF!="⊕"</formula>
    </cfRule>
    <cfRule type="expression" dxfId="78" priority="104">
      <formula>#REF!="◔"</formula>
    </cfRule>
    <cfRule type="expression" dxfId="77" priority="105">
      <formula>#REF!="◑"</formula>
    </cfRule>
    <cfRule type="expression" dxfId="76" priority="106">
      <formula>#REF!="◕"</formula>
    </cfRule>
    <cfRule type="expression" dxfId="75" priority="107">
      <formula>#REF!="●"</formula>
    </cfRule>
  </conditionalFormatting>
  <conditionalFormatting sqref="A9:E19 F9:F20 A20:B20 F25:F34 E25:E36 A25:D41 C25:C42 F36:F42 A42:E42">
    <cfRule type="expression" dxfId="74" priority="360">
      <formula>$E9="⊕"</formula>
    </cfRule>
    <cfRule type="expression" dxfId="73" priority="361">
      <formula>$E9="◔"</formula>
    </cfRule>
    <cfRule type="expression" dxfId="72" priority="362">
      <formula>$E9="◑"</formula>
    </cfRule>
    <cfRule type="expression" dxfId="71" priority="363">
      <formula>$E9="◕"</formula>
    </cfRule>
    <cfRule type="expression" dxfId="70" priority="364">
      <formula>$E9="●"</formula>
    </cfRule>
  </conditionalFormatting>
  <conditionalFormatting sqref="A9:F42">
    <cfRule type="expression" dxfId="69" priority="1">
      <formula>$E9="X"</formula>
    </cfRule>
  </conditionalFormatting>
  <conditionalFormatting sqref="A21:F24">
    <cfRule type="expression" dxfId="68" priority="2">
      <formula>$E21="⊕"</formula>
    </cfRule>
    <cfRule type="expression" dxfId="67" priority="3">
      <formula>$E21="◔"</formula>
    </cfRule>
    <cfRule type="expression" dxfId="66" priority="4">
      <formula>$E21="◑"</formula>
    </cfRule>
    <cfRule type="expression" dxfId="65" priority="5">
      <formula>$E21="◕"</formula>
    </cfRule>
    <cfRule type="expression" dxfId="64" priority="6">
      <formula>$E21="●"</formula>
    </cfRule>
  </conditionalFormatting>
  <conditionalFormatting sqref="C5:D7">
    <cfRule type="expression" dxfId="58" priority="143">
      <formula>#REF!="⊕"</formula>
    </cfRule>
    <cfRule type="expression" dxfId="57" priority="144">
      <formula>#REF!="◔"</formula>
    </cfRule>
    <cfRule type="expression" dxfId="56" priority="145">
      <formula>#REF!="◑"</formula>
    </cfRule>
    <cfRule type="expression" dxfId="55" priority="146">
      <formula>#REF!="◕"</formula>
    </cfRule>
    <cfRule type="expression" dxfId="54" priority="147">
      <formula>#REF!="●"</formula>
    </cfRule>
  </conditionalFormatting>
  <conditionalFormatting sqref="C20:E20">
    <cfRule type="expression" dxfId="53" priority="26">
      <formula>$E20="⊕"</formula>
    </cfRule>
    <cfRule type="expression" dxfId="52" priority="27">
      <formula>$E20="◔"</formula>
    </cfRule>
    <cfRule type="expression" dxfId="51" priority="28">
      <formula>$E20="◑"</formula>
    </cfRule>
    <cfRule type="expression" dxfId="50" priority="29">
      <formula>$E20="◕"</formula>
    </cfRule>
    <cfRule type="expression" dxfId="49" priority="30">
      <formula>$E20="●"</formula>
    </cfRule>
  </conditionalFormatting>
  <conditionalFormatting sqref="E37:E41">
    <cfRule type="expression" dxfId="43" priority="240">
      <formula>$E37="⊕"</formula>
    </cfRule>
    <cfRule type="expression" dxfId="42" priority="241">
      <formula>$E37="◔"</formula>
    </cfRule>
    <cfRule type="expression" dxfId="41" priority="242">
      <formula>$E37="◑"</formula>
    </cfRule>
    <cfRule type="expression" dxfId="40" priority="243">
      <formula>$E37="◕"</formula>
    </cfRule>
    <cfRule type="expression" dxfId="39" priority="244">
      <formula>$E37="●"</formula>
    </cfRule>
  </conditionalFormatting>
  <conditionalFormatting sqref="E2:F7">
    <cfRule type="expression" dxfId="38" priority="31">
      <formula>$E2="X"</formula>
    </cfRule>
    <cfRule type="expression" dxfId="37" priority="32">
      <formula>$E2="⊕"</formula>
    </cfRule>
    <cfRule type="expression" dxfId="36" priority="33">
      <formula>$E2="◔"</formula>
    </cfRule>
    <cfRule type="expression" dxfId="35" priority="34">
      <formula>$E2="◑"</formula>
    </cfRule>
    <cfRule type="expression" dxfId="34" priority="35">
      <formula>$E2="◕"</formula>
    </cfRule>
    <cfRule type="expression" dxfId="33" priority="36">
      <formula>$E2="●"</formula>
    </cfRule>
  </conditionalFormatting>
  <conditionalFormatting sqref="F35">
    <cfRule type="expression" dxfId="32" priority="234">
      <formula>$E35="⊕"</formula>
    </cfRule>
    <cfRule type="expression" dxfId="31" priority="235">
      <formula>$E35="◔"</formula>
    </cfRule>
    <cfRule type="expression" dxfId="30" priority="236">
      <formula>$E35="◑"</formula>
    </cfRule>
    <cfRule type="expression" dxfId="29" priority="237">
      <formula>$E35="◕"</formula>
    </cfRule>
    <cfRule type="expression" dxfId="28" priority="238">
      <formula>$E35="●"</formula>
    </cfRule>
  </conditionalFormatting>
  <pageMargins left="0.25" right="0.25" top="0.75" bottom="0.75" header="0.3" footer="0.3"/>
  <pageSetup paperSize="9" scale="8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8" id="{757F254A-CA1A-40ED-AED6-E4232B849A08}">
            <xm:f>'1 tema con varias acciones'!#REF!="⊕"</xm:f>
            <x14:dxf>
              <fill>
                <patternFill>
                  <bgColor rgb="FFFFC000"/>
                </patternFill>
              </fill>
            </x14:dxf>
          </x14:cfRule>
          <x14:cfRule type="expression" priority="129" id="{6CBED67A-7ABF-48E2-9B31-40D159459154}">
            <xm:f>'1 tema con varias acciones'!#REF!="◔"</xm:f>
            <x14:dxf>
              <fill>
                <patternFill>
                  <bgColor rgb="FFFFFF00"/>
                </patternFill>
              </fill>
            </x14:dxf>
          </x14:cfRule>
          <x14:cfRule type="expression" priority="130" id="{F9629770-EEA0-40F5-B4AF-D7DFAB909FEB}">
            <xm:f>'1 tema con varias acciones'!#REF!="◑"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31" id="{1277BE74-3DBE-43E7-8FBF-BAAD24043CA7}">
            <xm:f>'1 tema con varias acciones'!#REF!="◕"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32" id="{254F94FA-F01D-4CA4-A445-D7C68CB5734D}">
            <xm:f>'1 tema con varias acciones'!#REF!="●"</xm:f>
            <x14:dxf>
              <fill>
                <patternFill>
                  <bgColor rgb="FF92D050"/>
                </patternFill>
              </fill>
            </x14:dxf>
          </x14:cfRule>
          <xm:sqref>C2:C4</xm:sqref>
        </x14:conditionalFormatting>
        <x14:conditionalFormatting xmlns:xm="http://schemas.microsoft.com/office/excel/2006/main">
          <x14:cfRule type="expression" priority="148" id="{C3AA6C7F-6705-4818-848B-D2DB74F9C2A6}">
            <xm:f>'1 tema con varias acciones'!#REF!="⊕"</xm:f>
            <x14:dxf>
              <fill>
                <patternFill>
                  <bgColor rgb="FFFFC000"/>
                </patternFill>
              </fill>
            </x14:dxf>
          </x14:cfRule>
          <x14:cfRule type="expression" priority="149" id="{35109BAE-AAD2-4797-9869-343243605342}">
            <xm:f>'1 tema con varias acciones'!#REF!="◔"</xm:f>
            <x14:dxf>
              <fill>
                <patternFill>
                  <bgColor rgb="FFFFFF00"/>
                </patternFill>
              </fill>
            </x14:dxf>
          </x14:cfRule>
          <x14:cfRule type="expression" priority="150" id="{14521F52-A9A7-4D8E-BC84-C98801133A7C}">
            <xm:f>'1 tema con varias acciones'!#REF!="◑"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51" id="{EA8F1C83-E185-4A17-8643-F3FA5C60D1EE}">
            <xm:f>'1 tema con varias acciones'!#REF!="◕"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152" id="{65A87A17-53FC-4F4E-BF29-AE8A7BCE5D46}">
            <xm:f>'1 tema con varias acciones'!#REF!="●"</xm:f>
            <x14:dxf>
              <fill>
                <patternFill>
                  <bgColor rgb="FF92D050"/>
                </patternFill>
              </fill>
            </x14:dxf>
          </x14:cfRule>
          <xm:sqref>D2:D4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760271-2796-45E4-A8D9-76EE3FE5364A}">
          <x14:formula1>
            <xm:f>datos!$A$5:$A$11</xm:f>
          </x14:formula1>
          <xm:sqref>E9:E42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A19B2D4C644C47A7F56F02AFC6FEF3" ma:contentTypeVersion="18" ma:contentTypeDescription="Crear nuevo documento." ma:contentTypeScope="" ma:versionID="46de5b3fd9e438385843501e182024db">
  <xsd:schema xmlns:xsd="http://www.w3.org/2001/XMLSchema" xmlns:xs="http://www.w3.org/2001/XMLSchema" xmlns:p="http://schemas.microsoft.com/office/2006/metadata/properties" xmlns:ns2="67852aab-8fa6-4f2f-b911-de1820c61957" xmlns:ns3="0aae67eb-c0d2-4a06-aa29-c27201338fe7" targetNamespace="http://schemas.microsoft.com/office/2006/metadata/properties" ma:root="true" ma:fieldsID="95a96d0bb7f07ecaefa127520bbc9cb9" ns2:_="" ns3:_="">
    <xsd:import namespace="67852aab-8fa6-4f2f-b911-de1820c61957"/>
    <xsd:import namespace="0aae67eb-c0d2-4a06-aa29-c27201338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52aab-8fa6-4f2f-b911-de1820c619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5a626f3a-f708-425d-9937-b7e4b3b2e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67eb-c0d2-4a06-aa29-c27201338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1569893-050c-4021-98f8-80ebceaaa3b4}" ma:internalName="TaxCatchAll" ma:showField="CatchAllData" ma:web="0aae67eb-c0d2-4a06-aa29-c27201338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7852aab-8fa6-4f2f-b911-de1820c61957">
      <Terms xmlns="http://schemas.microsoft.com/office/infopath/2007/PartnerControls"/>
    </lcf76f155ced4ddcb4097134ff3c332f>
    <TaxCatchAll xmlns="0aae67eb-c0d2-4a06-aa29-c27201338fe7" xsi:nil="true"/>
  </documentManagement>
</p:properties>
</file>

<file path=customXml/itemProps1.xml><?xml version="1.0" encoding="utf-8"?>
<ds:datastoreItem xmlns:ds="http://schemas.openxmlformats.org/officeDocument/2006/customXml" ds:itemID="{AF03F867-C799-4442-A1E8-A87D759ECD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852aab-8fa6-4f2f-b911-de1820c61957"/>
    <ds:schemaRef ds:uri="0aae67eb-c0d2-4a06-aa29-c27201338f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62A93A-0E66-4ABE-93CC-1663655481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6A4DB0-A504-4BF9-AB8C-0C1360BF6ACC}">
  <ds:schemaRefs>
    <ds:schemaRef ds:uri="http://www.w3.org/XML/1998/namespace"/>
    <ds:schemaRef ds:uri="0aae67eb-c0d2-4a06-aa29-c27201338fe7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67852aab-8fa6-4f2f-b911-de1820c6195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1 tema con varias acciones</vt:lpstr>
      <vt:lpstr>Modelos Tema y Lista</vt:lpstr>
      <vt:lpstr>Comercial Clientes 2024</vt:lpstr>
      <vt:lpstr>Seg viejo 2022 Inicial</vt:lpstr>
      <vt:lpstr>datos</vt:lpstr>
      <vt:lpstr>Yani</vt:lpstr>
      <vt:lpstr>Cami</vt:lpstr>
      <vt:lpstr>Modelo solo lista</vt:lpstr>
      <vt:lpstr>'1 tema con varias acciones'!_FilterDatabase</vt:lpstr>
      <vt:lpstr>'Modelo solo lista'!_FilterDatabase</vt:lpstr>
      <vt:lpstr>'Modelos Tema y Lista'!_FilterDatabase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afullone</dc:creator>
  <cp:keywords/>
  <dc:description/>
  <cp:lastModifiedBy>Camila Reynaga</cp:lastModifiedBy>
  <cp:revision/>
  <dcterms:created xsi:type="dcterms:W3CDTF">2019-08-07T20:59:20Z</dcterms:created>
  <dcterms:modified xsi:type="dcterms:W3CDTF">2024-09-09T12:02:07Z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0x0101001EA19B2D4C644C47A7F56F02AFC6FEF3</vt:lpwstr>
  </property>
  <property fmtid="{D5CDD505-2E9C-101B-9397-08002B2CF9AE}" pid="3" name="MediaServiceImageTags">
    <vt:lpwstr/>
  </property>
</Properties>
</file>