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frede\Dropbox\"/>
    </mc:Choice>
  </mc:AlternateContent>
  <xr:revisionPtr revIDLastSave="0" documentId="13_ncr:1_{E3A872F3-5879-4495-8C30-206326EB8509}" xr6:coauthVersionLast="44" xr6:coauthVersionMax="44" xr10:uidLastSave="{00000000-0000-0000-0000-000000000000}"/>
  <bookViews>
    <workbookView xWindow="15315" yWindow="0" windowWidth="14955" windowHeight="14280" activeTab="3" xr2:uid="{3A31E30E-C155-4713-BBA4-07880A7574EB}"/>
  </bookViews>
  <sheets>
    <sheet name="Table 1 and 2" sheetId="5" r:id="rId1"/>
    <sheet name="Table 3" sheetId="6" r:id="rId2"/>
    <sheet name="Table 4" sheetId="7" r:id="rId3"/>
    <sheet name="Table 5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7" l="1"/>
  <c r="D34" i="7"/>
  <c r="E34" i="7"/>
  <c r="C35" i="7"/>
  <c r="D35" i="7"/>
  <c r="E35" i="7"/>
  <c r="C36" i="7"/>
  <c r="D36" i="7"/>
  <c r="E36" i="7"/>
  <c r="D33" i="7"/>
  <c r="E33" i="7"/>
  <c r="C33" i="7"/>
  <c r="C28" i="7"/>
  <c r="D28" i="7"/>
  <c r="E28" i="7"/>
  <c r="C29" i="7"/>
  <c r="D29" i="7"/>
  <c r="E29" i="7"/>
  <c r="C30" i="7"/>
  <c r="D30" i="7"/>
  <c r="E30" i="7"/>
  <c r="D27" i="7"/>
  <c r="E27" i="7"/>
  <c r="C27" i="7"/>
  <c r="C22" i="7"/>
  <c r="C6" i="7" s="1"/>
  <c r="D22" i="7"/>
  <c r="D6" i="7" s="1"/>
  <c r="E22" i="7"/>
  <c r="C23" i="7"/>
  <c r="D23" i="7"/>
  <c r="D7" i="7" s="1"/>
  <c r="E23" i="7"/>
  <c r="E7" i="7" s="1"/>
  <c r="C24" i="7"/>
  <c r="D24" i="7"/>
  <c r="E24" i="7"/>
  <c r="E8" i="7" s="1"/>
  <c r="D21" i="7"/>
  <c r="E21" i="7"/>
  <c r="E5" i="7" s="1"/>
  <c r="C21" i="7"/>
  <c r="C11" i="7" s="1"/>
  <c r="C12" i="7"/>
  <c r="D12" i="7"/>
  <c r="E12" i="7"/>
  <c r="C13" i="7"/>
  <c r="D13" i="7"/>
  <c r="E13" i="7"/>
  <c r="C14" i="7"/>
  <c r="D14" i="7"/>
  <c r="E14" i="7"/>
  <c r="E11" i="7"/>
  <c r="E6" i="7"/>
  <c r="C7" i="7"/>
  <c r="C8" i="7"/>
  <c r="D8" i="7"/>
  <c r="D4" i="6"/>
  <c r="D5" i="6"/>
  <c r="D6" i="6"/>
  <c r="D3" i="6"/>
  <c r="C4" i="6"/>
  <c r="C5" i="6"/>
  <c r="C6" i="6"/>
  <c r="C3" i="6"/>
  <c r="D5" i="7" l="1"/>
  <c r="D11" i="7"/>
  <c r="C5" i="7"/>
</calcChain>
</file>

<file path=xl/sharedStrings.xml><?xml version="1.0" encoding="utf-8"?>
<sst xmlns="http://schemas.openxmlformats.org/spreadsheetml/2006/main" count="110" uniqueCount="27">
  <si>
    <t>Share of establishments</t>
  </si>
  <si>
    <t>Share of output</t>
  </si>
  <si>
    <t>Share of labor</t>
  </si>
  <si>
    <t>Share of capital</t>
  </si>
  <si>
    <t>Model A</t>
  </si>
  <si>
    <t>Model B</t>
  </si>
  <si>
    <t>Total</t>
  </si>
  <si>
    <t>Aggregate output</t>
  </si>
  <si>
    <t>Aggregate labor</t>
  </si>
  <si>
    <t>Aggregate capital</t>
  </si>
  <si>
    <t>Subsidy Cost</t>
  </si>
  <si>
    <t>50 or more</t>
  </si>
  <si>
    <t>Number of Employees</t>
  </si>
  <si>
    <t xml:space="preserve">Subsidized Credit </t>
  </si>
  <si>
    <t>Nonsubsidized Credit</t>
  </si>
  <si>
    <t>Total Factor Productivity</t>
  </si>
  <si>
    <t>Model C</t>
  </si>
  <si>
    <t>5 to 49</t>
  </si>
  <si>
    <t>less than 5</t>
  </si>
  <si>
    <t>Initial Scenario</t>
  </si>
  <si>
    <t>Observed Scenario</t>
  </si>
  <si>
    <t>Alternative Scenario</t>
  </si>
  <si>
    <t>Observerd Model</t>
  </si>
  <si>
    <t xml:space="preserve">Alternative Model </t>
  </si>
  <si>
    <t>Initial Model</t>
  </si>
  <si>
    <t>Observed Model</t>
  </si>
  <si>
    <t>Alternative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</si>
</sst>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/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/>
    <xf numFmtId="0" fontId="1" fillId="0" borderId="3" xfId="0" applyFont="1" applyBorder="1" applyAlignment="1"/>
    <xf numFmtId="0" fontId="1" fillId="0" borderId="0" xfId="0" applyFont="1" applyBorder="1" applyAlignment="1">
      <alignment horizont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 xr:uid="{FF523020-05FF-4D9F-928D-6A2DA7EA3C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3950-9EDA-4279-9F13-77D4025E5D2D}">
  <dimension ref="B4:E25"/>
  <sheetViews>
    <sheetView topLeftCell="A4" workbookViewId="0">
      <selection activeCell="J9" sqref="J9"/>
    </sheetView>
  </sheetViews>
  <sheetFormatPr defaultRowHeight="15" x14ac:dyDescent="0.25"/>
  <cols>
    <col min="2" max="2" width="10.7109375" bestFit="1" customWidth="1"/>
    <col min="3" max="3" width="15.42578125" customWidth="1"/>
  </cols>
  <sheetData>
    <row r="4" spans="2:5" x14ac:dyDescent="0.25">
      <c r="B4" s="1"/>
      <c r="C4" s="24">
        <v>2009</v>
      </c>
      <c r="D4" s="24"/>
      <c r="E4" s="24"/>
    </row>
    <row r="5" spans="2:5" ht="40.5" customHeight="1" x14ac:dyDescent="0.25">
      <c r="B5" s="26" t="s">
        <v>12</v>
      </c>
      <c r="C5" s="27" t="s">
        <v>0</v>
      </c>
      <c r="D5" s="27" t="s">
        <v>1</v>
      </c>
      <c r="E5" s="27" t="s">
        <v>2</v>
      </c>
    </row>
    <row r="6" spans="2:5" x14ac:dyDescent="0.25">
      <c r="B6" s="5" t="s">
        <v>18</v>
      </c>
      <c r="C6" s="19">
        <v>41.69</v>
      </c>
      <c r="D6" s="19">
        <v>1.39</v>
      </c>
      <c r="E6" s="19">
        <v>3.45</v>
      </c>
    </row>
    <row r="7" spans="2:5" x14ac:dyDescent="0.25">
      <c r="B7" s="5" t="s">
        <v>17</v>
      </c>
      <c r="C7" s="19">
        <v>51.559999999999995</v>
      </c>
      <c r="D7" s="19">
        <v>8.6999999999999993</v>
      </c>
      <c r="E7" s="19">
        <v>27.650000000000002</v>
      </c>
    </row>
    <row r="8" spans="2:5" x14ac:dyDescent="0.25">
      <c r="B8" s="10" t="s">
        <v>11</v>
      </c>
      <c r="C8" s="20">
        <v>6.75</v>
      </c>
      <c r="D8" s="20">
        <v>89.91</v>
      </c>
      <c r="E8" s="20">
        <v>68.900000000000006</v>
      </c>
    </row>
    <row r="9" spans="2:5" x14ac:dyDescent="0.25">
      <c r="B9" s="2"/>
      <c r="C9" s="23" t="s">
        <v>19</v>
      </c>
      <c r="D9" s="23"/>
      <c r="E9" s="23"/>
    </row>
    <row r="10" spans="2:5" ht="30" x14ac:dyDescent="0.25">
      <c r="B10" s="26" t="s">
        <v>12</v>
      </c>
      <c r="C10" s="27" t="s">
        <v>0</v>
      </c>
      <c r="D10" s="27" t="s">
        <v>1</v>
      </c>
      <c r="E10" s="27" t="s">
        <v>2</v>
      </c>
    </row>
    <row r="11" spans="2:5" x14ac:dyDescent="0.25">
      <c r="B11" s="5" t="s">
        <v>18</v>
      </c>
      <c r="C11" s="21">
        <v>40.593000000000004</v>
      </c>
      <c r="D11" s="21">
        <v>4.45</v>
      </c>
      <c r="E11" s="21">
        <v>5.1529999999999996</v>
      </c>
    </row>
    <row r="12" spans="2:5" x14ac:dyDescent="0.25">
      <c r="B12" s="5" t="s">
        <v>17</v>
      </c>
      <c r="C12" s="21">
        <v>47.686</v>
      </c>
      <c r="D12" s="21">
        <v>37.826999999999998</v>
      </c>
      <c r="E12" s="21">
        <v>40.554000000000002</v>
      </c>
    </row>
    <row r="13" spans="2:5" x14ac:dyDescent="0.25">
      <c r="B13" s="10" t="s">
        <v>11</v>
      </c>
      <c r="C13" s="22">
        <v>11.722</v>
      </c>
      <c r="D13" s="22">
        <v>57.722999999999999</v>
      </c>
      <c r="E13" s="22">
        <v>54.292999999999999</v>
      </c>
    </row>
    <row r="16" spans="2:5" x14ac:dyDescent="0.25">
      <c r="B16" s="1"/>
      <c r="C16" s="24">
        <v>2016</v>
      </c>
      <c r="D16" s="24"/>
      <c r="E16" s="24"/>
    </row>
    <row r="17" spans="2:5" ht="30" x14ac:dyDescent="0.25">
      <c r="B17" s="28" t="s">
        <v>12</v>
      </c>
      <c r="C17" s="29" t="s">
        <v>0</v>
      </c>
      <c r="D17" s="29" t="s">
        <v>1</v>
      </c>
      <c r="E17" s="29" t="s">
        <v>2</v>
      </c>
    </row>
    <row r="18" spans="2:5" x14ac:dyDescent="0.25">
      <c r="B18" s="5" t="s">
        <v>18</v>
      </c>
      <c r="C18" s="19">
        <v>44.88</v>
      </c>
      <c r="D18" s="19">
        <v>1.34</v>
      </c>
      <c r="E18" s="19">
        <v>3.88</v>
      </c>
    </row>
    <row r="19" spans="2:5" x14ac:dyDescent="0.25">
      <c r="B19" s="5" t="s">
        <v>17</v>
      </c>
      <c r="C19" s="19">
        <v>49.35</v>
      </c>
      <c r="D19" s="19">
        <v>9.17</v>
      </c>
      <c r="E19" s="19">
        <v>27.41</v>
      </c>
    </row>
    <row r="20" spans="2:5" x14ac:dyDescent="0.25">
      <c r="B20" s="10" t="s">
        <v>11</v>
      </c>
      <c r="C20" s="20">
        <v>5.78</v>
      </c>
      <c r="D20" s="20">
        <v>89.5</v>
      </c>
      <c r="E20" s="20">
        <v>68.710000000000008</v>
      </c>
    </row>
    <row r="21" spans="2:5" x14ac:dyDescent="0.25">
      <c r="B21" s="2"/>
      <c r="C21" s="23" t="s">
        <v>20</v>
      </c>
      <c r="D21" s="23"/>
      <c r="E21" s="23"/>
    </row>
    <row r="22" spans="2:5" ht="42.75" customHeight="1" x14ac:dyDescent="0.25">
      <c r="B22" s="28" t="s">
        <v>12</v>
      </c>
      <c r="C22" s="29" t="s">
        <v>0</v>
      </c>
      <c r="D22" s="29" t="s">
        <v>1</v>
      </c>
      <c r="E22" s="29" t="s">
        <v>2</v>
      </c>
    </row>
    <row r="23" spans="2:5" x14ac:dyDescent="0.25">
      <c r="B23" s="5" t="s">
        <v>18</v>
      </c>
      <c r="C23" s="21">
        <v>44.61</v>
      </c>
      <c r="D23" s="21">
        <v>4.2859999999999996</v>
      </c>
      <c r="E23" s="21">
        <v>4.8010000000000002</v>
      </c>
    </row>
    <row r="24" spans="2:5" x14ac:dyDescent="0.25">
      <c r="B24" s="5" t="s">
        <v>17</v>
      </c>
      <c r="C24" s="21">
        <v>45.942</v>
      </c>
      <c r="D24" s="21">
        <v>42.53</v>
      </c>
      <c r="E24" s="21">
        <v>45.875</v>
      </c>
    </row>
    <row r="25" spans="2:5" x14ac:dyDescent="0.25">
      <c r="B25" s="10" t="s">
        <v>11</v>
      </c>
      <c r="C25" s="22">
        <v>9.4480000000000004</v>
      </c>
      <c r="D25" s="22">
        <v>53.183999999999997</v>
      </c>
      <c r="E25" s="22">
        <v>49.323999999999998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990B-AFDD-45AD-8D8E-B2F928A96B1F}">
  <dimension ref="B2:E28"/>
  <sheetViews>
    <sheetView topLeftCell="A4" workbookViewId="0">
      <selection activeCell="E31" sqref="E31"/>
    </sheetView>
  </sheetViews>
  <sheetFormatPr defaultRowHeight="15" x14ac:dyDescent="0.25"/>
  <cols>
    <col min="2" max="2" width="22.85546875" bestFit="1" customWidth="1"/>
    <col min="3" max="3" width="16.7109375" bestFit="1" customWidth="1"/>
    <col min="4" max="4" width="18" bestFit="1" customWidth="1"/>
  </cols>
  <sheetData>
    <row r="2" spans="2:5" x14ac:dyDescent="0.25">
      <c r="C2" s="15" t="s">
        <v>22</v>
      </c>
      <c r="D2" s="15" t="s">
        <v>23</v>
      </c>
    </row>
    <row r="3" spans="2:5" x14ac:dyDescent="0.25">
      <c r="B3" s="1" t="s">
        <v>15</v>
      </c>
      <c r="C3" s="18">
        <f>(E19/E13)*100</f>
        <v>95.71984435797664</v>
      </c>
      <c r="D3" s="18">
        <f>(E25/E13)*100</f>
        <v>106.22568093385215</v>
      </c>
    </row>
    <row r="4" spans="2:5" x14ac:dyDescent="0.25">
      <c r="B4" s="2" t="s">
        <v>7</v>
      </c>
      <c r="C4" s="16">
        <f t="shared" ref="C4:C7" si="0">(E20/E14)*100</f>
        <v>102.42038216560509</v>
      </c>
      <c r="D4" s="16">
        <f t="shared" ref="D4:D6" si="1">(E26/E14)*100</f>
        <v>102.92993630573248</v>
      </c>
    </row>
    <row r="5" spans="2:5" x14ac:dyDescent="0.25">
      <c r="B5" s="2" t="s">
        <v>8</v>
      </c>
      <c r="C5" s="16">
        <f t="shared" si="0"/>
        <v>102.36006051437217</v>
      </c>
      <c r="D5" s="16">
        <f t="shared" si="1"/>
        <v>102.84417549167928</v>
      </c>
    </row>
    <row r="6" spans="2:5" x14ac:dyDescent="0.25">
      <c r="B6" s="2" t="s">
        <v>9</v>
      </c>
      <c r="C6" s="16">
        <f t="shared" si="0"/>
        <v>114.71970652298521</v>
      </c>
      <c r="D6" s="16">
        <f t="shared" si="1"/>
        <v>89.142496847414876</v>
      </c>
    </row>
    <row r="7" spans="2:5" x14ac:dyDescent="0.25">
      <c r="B7" s="3" t="s">
        <v>10</v>
      </c>
      <c r="C7" s="3"/>
      <c r="D7" s="3"/>
    </row>
    <row r="11" spans="2:5" x14ac:dyDescent="0.25">
      <c r="B11" s="31" t="s">
        <v>4</v>
      </c>
      <c r="C11" s="31"/>
      <c r="D11" s="31"/>
      <c r="E11" s="31"/>
    </row>
    <row r="12" spans="2:5" ht="45" x14ac:dyDescent="0.25">
      <c r="B12" s="4"/>
      <c r="C12" s="12" t="s">
        <v>13</v>
      </c>
      <c r="D12" s="12" t="s">
        <v>14</v>
      </c>
      <c r="E12" s="13" t="s">
        <v>6</v>
      </c>
    </row>
    <row r="13" spans="2:5" x14ac:dyDescent="0.25">
      <c r="B13" s="1" t="s">
        <v>15</v>
      </c>
      <c r="C13" s="18">
        <v>0.49099999999999999</v>
      </c>
      <c r="D13" s="18">
        <v>0.505</v>
      </c>
      <c r="E13" s="18">
        <v>0.51400000000000001</v>
      </c>
    </row>
    <row r="14" spans="2:5" x14ac:dyDescent="0.25">
      <c r="B14" s="2" t="s">
        <v>7</v>
      </c>
      <c r="C14" s="16">
        <v>4.6550000000000002</v>
      </c>
      <c r="D14" s="16">
        <v>0.84</v>
      </c>
      <c r="E14" s="16">
        <v>5.4950000000000001</v>
      </c>
    </row>
    <row r="15" spans="2:5" x14ac:dyDescent="0.25">
      <c r="B15" s="2" t="s">
        <v>8</v>
      </c>
      <c r="C15" s="16">
        <v>2.7989999999999999</v>
      </c>
      <c r="D15" s="16">
        <v>0.50600000000000001</v>
      </c>
      <c r="E15" s="16">
        <v>3.3050000000000002</v>
      </c>
    </row>
    <row r="16" spans="2:5" x14ac:dyDescent="0.25">
      <c r="B16" s="3" t="s">
        <v>9</v>
      </c>
      <c r="C16" s="17">
        <v>78.938999999999993</v>
      </c>
      <c r="D16" s="17">
        <v>8.2910000000000004</v>
      </c>
      <c r="E16" s="17">
        <v>87.23</v>
      </c>
    </row>
    <row r="17" spans="2:5" x14ac:dyDescent="0.25">
      <c r="B17" s="31" t="s">
        <v>5</v>
      </c>
      <c r="C17" s="31"/>
      <c r="D17" s="31"/>
      <c r="E17" s="31"/>
    </row>
    <row r="18" spans="2:5" ht="45" x14ac:dyDescent="0.25">
      <c r="B18" s="4"/>
      <c r="C18" s="12" t="s">
        <v>13</v>
      </c>
      <c r="D18" s="12" t="s">
        <v>14</v>
      </c>
      <c r="E18" s="13" t="s">
        <v>6</v>
      </c>
    </row>
    <row r="19" spans="2:5" x14ac:dyDescent="0.25">
      <c r="B19" s="1" t="s">
        <v>15</v>
      </c>
      <c r="C19" s="18">
        <v>0.48</v>
      </c>
      <c r="D19" s="18">
        <v>0.47599999999999998</v>
      </c>
      <c r="E19" s="18">
        <v>0.49199999999999999</v>
      </c>
    </row>
    <row r="20" spans="2:5" x14ac:dyDescent="0.25">
      <c r="B20" s="2" t="s">
        <v>7</v>
      </c>
      <c r="C20" s="16">
        <v>5.1669999999999998</v>
      </c>
      <c r="D20" s="16">
        <v>0.46100000000000002</v>
      </c>
      <c r="E20" s="16">
        <v>5.6280000000000001</v>
      </c>
    </row>
    <row r="21" spans="2:5" x14ac:dyDescent="0.25">
      <c r="B21" s="2" t="s">
        <v>8</v>
      </c>
      <c r="C21" s="16">
        <v>3.1040000000000001</v>
      </c>
      <c r="D21" s="16">
        <v>0.27800000000000002</v>
      </c>
      <c r="E21" s="16">
        <v>3.383</v>
      </c>
    </row>
    <row r="22" spans="2:5" x14ac:dyDescent="0.25">
      <c r="B22" s="3" t="s">
        <v>9</v>
      </c>
      <c r="C22" s="17">
        <v>95.622</v>
      </c>
      <c r="D22" s="17">
        <v>4.4480000000000004</v>
      </c>
      <c r="E22" s="17">
        <v>100.07</v>
      </c>
    </row>
    <row r="23" spans="2:5" x14ac:dyDescent="0.25">
      <c r="B23" s="31" t="s">
        <v>16</v>
      </c>
      <c r="C23" s="31"/>
      <c r="D23" s="31"/>
      <c r="E23" s="31"/>
    </row>
    <row r="24" spans="2:5" ht="45" x14ac:dyDescent="0.25">
      <c r="B24" s="3"/>
      <c r="C24" s="12" t="s">
        <v>13</v>
      </c>
      <c r="D24" s="12" t="s">
        <v>14</v>
      </c>
      <c r="E24" s="14" t="s">
        <v>6</v>
      </c>
    </row>
    <row r="25" spans="2:5" x14ac:dyDescent="0.25">
      <c r="B25" s="1" t="s">
        <v>15</v>
      </c>
      <c r="C25" s="18">
        <v>0</v>
      </c>
      <c r="D25" s="18">
        <v>0.54600000000000004</v>
      </c>
      <c r="E25" s="18">
        <v>0.54600000000000004</v>
      </c>
    </row>
    <row r="26" spans="2:5" x14ac:dyDescent="0.25">
      <c r="B26" s="2" t="s">
        <v>7</v>
      </c>
      <c r="C26" s="16">
        <v>0</v>
      </c>
      <c r="D26" s="16">
        <v>5.6559999999999997</v>
      </c>
      <c r="E26" s="16">
        <v>5.6559999999999997</v>
      </c>
    </row>
    <row r="27" spans="2:5" x14ac:dyDescent="0.25">
      <c r="B27" s="2" t="s">
        <v>8</v>
      </c>
      <c r="C27" s="16">
        <v>0</v>
      </c>
      <c r="D27" s="16">
        <v>3.399</v>
      </c>
      <c r="E27" s="16">
        <v>3.399</v>
      </c>
    </row>
    <row r="28" spans="2:5" x14ac:dyDescent="0.25">
      <c r="B28" s="3" t="s">
        <v>9</v>
      </c>
      <c r="C28" s="17">
        <v>0</v>
      </c>
      <c r="D28" s="17">
        <v>77.759</v>
      </c>
      <c r="E28" s="17">
        <v>77.759</v>
      </c>
    </row>
  </sheetData>
  <mergeCells count="3">
    <mergeCell ref="B17:E17"/>
    <mergeCell ref="B23:E23"/>
    <mergeCell ref="B11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CC5A-D4E1-4F50-B3DB-DD02D3A3C9B7}">
  <dimension ref="B3:E36"/>
  <sheetViews>
    <sheetView topLeftCell="A13" workbookViewId="0">
      <selection activeCell="G29" sqref="G29"/>
    </sheetView>
  </sheetViews>
  <sheetFormatPr defaultRowHeight="15" x14ac:dyDescent="0.25"/>
  <cols>
    <col min="2" max="2" width="22.85546875" bestFit="1" customWidth="1"/>
    <col min="3" max="3" width="13.42578125" customWidth="1"/>
    <col min="4" max="4" width="14.7109375" customWidth="1"/>
  </cols>
  <sheetData>
    <row r="3" spans="2:5" x14ac:dyDescent="0.25">
      <c r="B3" s="31" t="s">
        <v>25</v>
      </c>
      <c r="C3" s="31"/>
      <c r="D3" s="31"/>
      <c r="E3" s="31"/>
    </row>
    <row r="4" spans="2:5" ht="30" x14ac:dyDescent="0.25">
      <c r="B4" s="4"/>
      <c r="C4" s="25" t="s">
        <v>13</v>
      </c>
      <c r="D4" s="25" t="s">
        <v>14</v>
      </c>
      <c r="E4" s="30" t="s">
        <v>6</v>
      </c>
    </row>
    <row r="5" spans="2:5" x14ac:dyDescent="0.25">
      <c r="B5" s="1" t="s">
        <v>15</v>
      </c>
      <c r="C5" s="18">
        <f>(C27/C21)*100</f>
        <v>97.759674134419555</v>
      </c>
      <c r="D5" s="18">
        <f t="shared" ref="D5:E5" si="0">(D27/D21)*100</f>
        <v>94.257425742574256</v>
      </c>
      <c r="E5" s="18">
        <f t="shared" si="0"/>
        <v>95.71984435797664</v>
      </c>
    </row>
    <row r="6" spans="2:5" x14ac:dyDescent="0.25">
      <c r="B6" s="2" t="s">
        <v>7</v>
      </c>
      <c r="C6" s="16">
        <f t="shared" ref="C6:E6" si="1">(C28/C22)*100</f>
        <v>110.99892588614392</v>
      </c>
      <c r="D6" s="16">
        <f t="shared" si="1"/>
        <v>54.880952380952387</v>
      </c>
      <c r="E6" s="16">
        <f t="shared" si="1"/>
        <v>102.42038216560509</v>
      </c>
    </row>
    <row r="7" spans="2:5" x14ac:dyDescent="0.25">
      <c r="B7" s="2" t="s">
        <v>8</v>
      </c>
      <c r="C7" s="16">
        <f t="shared" ref="C7:E7" si="2">(C29/C23)*100</f>
        <v>110.89674883887103</v>
      </c>
      <c r="D7" s="16">
        <f t="shared" si="2"/>
        <v>54.940711462450601</v>
      </c>
      <c r="E7" s="16">
        <f t="shared" si="2"/>
        <v>102.36006051437217</v>
      </c>
    </row>
    <row r="8" spans="2:5" x14ac:dyDescent="0.25">
      <c r="B8" s="3" t="s">
        <v>9</v>
      </c>
      <c r="C8" s="17">
        <f t="shared" ref="C8:E8" si="3">(C30/C24)*100</f>
        <v>121.13404020826208</v>
      </c>
      <c r="D8" s="17">
        <f t="shared" si="3"/>
        <v>53.648534555542163</v>
      </c>
      <c r="E8" s="17">
        <f t="shared" si="3"/>
        <v>114.71970652298521</v>
      </c>
    </row>
    <row r="9" spans="2:5" x14ac:dyDescent="0.25">
      <c r="B9" s="31" t="s">
        <v>26</v>
      </c>
      <c r="C9" s="32"/>
      <c r="D9" s="32"/>
      <c r="E9" s="32"/>
    </row>
    <row r="10" spans="2:5" ht="30" x14ac:dyDescent="0.25">
      <c r="B10" s="4"/>
      <c r="C10" s="25" t="s">
        <v>13</v>
      </c>
      <c r="D10" s="25" t="s">
        <v>14</v>
      </c>
      <c r="E10" s="30" t="s">
        <v>6</v>
      </c>
    </row>
    <row r="11" spans="2:5" x14ac:dyDescent="0.25">
      <c r="B11" s="1" t="s">
        <v>15</v>
      </c>
      <c r="C11" s="18">
        <f>(C33/C21)*100</f>
        <v>0</v>
      </c>
      <c r="D11" s="18">
        <f t="shared" ref="D11:E11" si="4">(D33/D21)*100</f>
        <v>108.11881188118812</v>
      </c>
      <c r="E11" s="18">
        <f t="shared" si="4"/>
        <v>106.22568093385215</v>
      </c>
    </row>
    <row r="12" spans="2:5" x14ac:dyDescent="0.25">
      <c r="B12" s="2" t="s">
        <v>7</v>
      </c>
      <c r="C12" s="16">
        <f t="shared" ref="C12:E12" si="5">(C34/C22)*100</f>
        <v>0</v>
      </c>
      <c r="D12" s="16">
        <f t="shared" si="5"/>
        <v>673.33333333333337</v>
      </c>
      <c r="E12" s="16">
        <f t="shared" si="5"/>
        <v>102.92993630573248</v>
      </c>
    </row>
    <row r="13" spans="2:5" x14ac:dyDescent="0.25">
      <c r="B13" s="2" t="s">
        <v>8</v>
      </c>
      <c r="C13" s="16">
        <f t="shared" ref="C13:E13" si="6">(C35/C23)*100</f>
        <v>0</v>
      </c>
      <c r="D13" s="16">
        <f t="shared" si="6"/>
        <v>671.73913043478262</v>
      </c>
      <c r="E13" s="16">
        <f t="shared" si="6"/>
        <v>102.84417549167928</v>
      </c>
    </row>
    <row r="14" spans="2:5" x14ac:dyDescent="0.25">
      <c r="B14" s="3" t="s">
        <v>9</v>
      </c>
      <c r="C14" s="17">
        <f t="shared" ref="C14:E14" si="7">(C36/C24)*100</f>
        <v>0</v>
      </c>
      <c r="D14" s="17">
        <f t="shared" si="7"/>
        <v>937.8723917500904</v>
      </c>
      <c r="E14" s="17">
        <f t="shared" si="7"/>
        <v>89.142496847414876</v>
      </c>
    </row>
    <row r="19" spans="2:5" x14ac:dyDescent="0.25">
      <c r="B19" s="31" t="s">
        <v>24</v>
      </c>
      <c r="C19" s="31"/>
      <c r="D19" s="31"/>
      <c r="E19" s="31"/>
    </row>
    <row r="20" spans="2:5" ht="30" x14ac:dyDescent="0.25">
      <c r="B20" s="4"/>
      <c r="C20" s="25" t="s">
        <v>13</v>
      </c>
      <c r="D20" s="25" t="s">
        <v>14</v>
      </c>
      <c r="E20" s="30" t="s">
        <v>6</v>
      </c>
    </row>
    <row r="21" spans="2:5" x14ac:dyDescent="0.25">
      <c r="B21" s="1" t="s">
        <v>15</v>
      </c>
      <c r="C21" s="18">
        <f>'Table 3'!C13</f>
        <v>0.49099999999999999</v>
      </c>
      <c r="D21" s="18">
        <f>'Table 3'!D13</f>
        <v>0.505</v>
      </c>
      <c r="E21" s="18">
        <f>'Table 3'!E13</f>
        <v>0.51400000000000001</v>
      </c>
    </row>
    <row r="22" spans="2:5" x14ac:dyDescent="0.25">
      <c r="B22" s="2" t="s">
        <v>7</v>
      </c>
      <c r="C22" s="16">
        <f>'Table 3'!C14</f>
        <v>4.6550000000000002</v>
      </c>
      <c r="D22" s="16">
        <f>'Table 3'!D14</f>
        <v>0.84</v>
      </c>
      <c r="E22" s="16">
        <f>'Table 3'!E14</f>
        <v>5.4950000000000001</v>
      </c>
    </row>
    <row r="23" spans="2:5" x14ac:dyDescent="0.25">
      <c r="B23" s="2" t="s">
        <v>8</v>
      </c>
      <c r="C23" s="16">
        <f>'Table 3'!C15</f>
        <v>2.7989999999999999</v>
      </c>
      <c r="D23" s="16">
        <f>'Table 3'!D15</f>
        <v>0.50600000000000001</v>
      </c>
      <c r="E23" s="16">
        <f>'Table 3'!E15</f>
        <v>3.3050000000000002</v>
      </c>
    </row>
    <row r="24" spans="2:5" x14ac:dyDescent="0.25">
      <c r="B24" s="3" t="s">
        <v>9</v>
      </c>
      <c r="C24" s="17">
        <f>'Table 3'!C16</f>
        <v>78.938999999999993</v>
      </c>
      <c r="D24" s="17">
        <f>'Table 3'!D16</f>
        <v>8.2910000000000004</v>
      </c>
      <c r="E24" s="17">
        <f>'Table 3'!E16</f>
        <v>87.23</v>
      </c>
    </row>
    <row r="25" spans="2:5" x14ac:dyDescent="0.25">
      <c r="B25" s="31" t="s">
        <v>25</v>
      </c>
      <c r="C25" s="32"/>
      <c r="D25" s="32"/>
      <c r="E25" s="32"/>
    </row>
    <row r="26" spans="2:5" ht="30" x14ac:dyDescent="0.25">
      <c r="B26" s="4"/>
      <c r="C26" s="25" t="s">
        <v>13</v>
      </c>
      <c r="D26" s="25" t="s">
        <v>14</v>
      </c>
      <c r="E26" s="30" t="s">
        <v>6</v>
      </c>
    </row>
    <row r="27" spans="2:5" x14ac:dyDescent="0.25">
      <c r="B27" s="1" t="s">
        <v>15</v>
      </c>
      <c r="C27" s="18">
        <f>'Table 3'!C19</f>
        <v>0.48</v>
      </c>
      <c r="D27" s="18">
        <f>'Table 3'!D19</f>
        <v>0.47599999999999998</v>
      </c>
      <c r="E27" s="18">
        <f>'Table 3'!E19</f>
        <v>0.49199999999999999</v>
      </c>
    </row>
    <row r="28" spans="2:5" x14ac:dyDescent="0.25">
      <c r="B28" s="2" t="s">
        <v>7</v>
      </c>
      <c r="C28" s="16">
        <f>'Table 3'!C20</f>
        <v>5.1669999999999998</v>
      </c>
      <c r="D28" s="16">
        <f>'Table 3'!D20</f>
        <v>0.46100000000000002</v>
      </c>
      <c r="E28" s="16">
        <f>'Table 3'!E20</f>
        <v>5.6280000000000001</v>
      </c>
    </row>
    <row r="29" spans="2:5" x14ac:dyDescent="0.25">
      <c r="B29" s="2" t="s">
        <v>8</v>
      </c>
      <c r="C29" s="16">
        <f>'Table 3'!C21</f>
        <v>3.1040000000000001</v>
      </c>
      <c r="D29" s="16">
        <f>'Table 3'!D21</f>
        <v>0.27800000000000002</v>
      </c>
      <c r="E29" s="16">
        <f>'Table 3'!E21</f>
        <v>3.383</v>
      </c>
    </row>
    <row r="30" spans="2:5" x14ac:dyDescent="0.25">
      <c r="B30" s="3" t="s">
        <v>9</v>
      </c>
      <c r="C30" s="17">
        <f>'Table 3'!C22</f>
        <v>95.622</v>
      </c>
      <c r="D30" s="17">
        <f>'Table 3'!D22</f>
        <v>4.4480000000000004</v>
      </c>
      <c r="E30" s="17">
        <f>'Table 3'!E22</f>
        <v>100.07</v>
      </c>
    </row>
    <row r="31" spans="2:5" x14ac:dyDescent="0.25">
      <c r="B31" s="31" t="s">
        <v>26</v>
      </c>
      <c r="C31" s="32"/>
      <c r="D31" s="32"/>
      <c r="E31" s="32"/>
    </row>
    <row r="32" spans="2:5" ht="30" x14ac:dyDescent="0.25">
      <c r="B32" s="3"/>
      <c r="C32" s="25" t="s">
        <v>13</v>
      </c>
      <c r="D32" s="25" t="s">
        <v>14</v>
      </c>
      <c r="E32" s="33" t="s">
        <v>6</v>
      </c>
    </row>
    <row r="33" spans="2:5" x14ac:dyDescent="0.25">
      <c r="B33" s="1" t="s">
        <v>15</v>
      </c>
      <c r="C33" s="18">
        <f>'Table 3'!C25</f>
        <v>0</v>
      </c>
      <c r="D33" s="18">
        <f>'Table 3'!D25</f>
        <v>0.54600000000000004</v>
      </c>
      <c r="E33" s="18">
        <f>'Table 3'!E25</f>
        <v>0.54600000000000004</v>
      </c>
    </row>
    <row r="34" spans="2:5" x14ac:dyDescent="0.25">
      <c r="B34" s="2" t="s">
        <v>7</v>
      </c>
      <c r="C34" s="16">
        <f>'Table 3'!C26</f>
        <v>0</v>
      </c>
      <c r="D34" s="16">
        <f>'Table 3'!D26</f>
        <v>5.6559999999999997</v>
      </c>
      <c r="E34" s="16">
        <f>'Table 3'!E26</f>
        <v>5.6559999999999997</v>
      </c>
    </row>
    <row r="35" spans="2:5" x14ac:dyDescent="0.25">
      <c r="B35" s="2" t="s">
        <v>8</v>
      </c>
      <c r="C35" s="16">
        <f>'Table 3'!C27</f>
        <v>0</v>
      </c>
      <c r="D35" s="16">
        <f>'Table 3'!D27</f>
        <v>3.399</v>
      </c>
      <c r="E35" s="16">
        <f>'Table 3'!E27</f>
        <v>3.399</v>
      </c>
    </row>
    <row r="36" spans="2:5" x14ac:dyDescent="0.25">
      <c r="B36" s="3" t="s">
        <v>9</v>
      </c>
      <c r="C36" s="17">
        <f>'Table 3'!C28</f>
        <v>0</v>
      </c>
      <c r="D36" s="17">
        <f>'Table 3'!D28</f>
        <v>77.759</v>
      </c>
      <c r="E36" s="17">
        <f>'Table 3'!E28</f>
        <v>77.759</v>
      </c>
    </row>
  </sheetData>
  <mergeCells count="5">
    <mergeCell ref="B25:E25"/>
    <mergeCell ref="B31:E31"/>
    <mergeCell ref="B19:E19"/>
    <mergeCell ref="B3:E3"/>
    <mergeCell ref="B9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6E55-35DB-4F2E-925F-A91DDA817CF1}">
  <dimension ref="B2:F6"/>
  <sheetViews>
    <sheetView tabSelected="1" workbookViewId="0">
      <selection activeCell="H23" sqref="H23"/>
    </sheetView>
  </sheetViews>
  <sheetFormatPr defaultRowHeight="15" x14ac:dyDescent="0.25"/>
  <cols>
    <col min="2" max="2" width="10.42578125" bestFit="1" customWidth="1"/>
  </cols>
  <sheetData>
    <row r="2" spans="2:6" x14ac:dyDescent="0.25">
      <c r="B2" s="31" t="s">
        <v>21</v>
      </c>
      <c r="C2" s="31"/>
      <c r="D2" s="31"/>
      <c r="E2" s="31"/>
      <c r="F2" s="31"/>
    </row>
    <row r="3" spans="2:6" ht="60" x14ac:dyDescent="0.25">
      <c r="B3" s="7" t="s">
        <v>12</v>
      </c>
      <c r="C3" s="8" t="s">
        <v>0</v>
      </c>
      <c r="D3" s="8" t="s">
        <v>1</v>
      </c>
      <c r="E3" s="8" t="s">
        <v>2</v>
      </c>
      <c r="F3" s="8" t="s">
        <v>3</v>
      </c>
    </row>
    <row r="4" spans="2:6" x14ac:dyDescent="0.25">
      <c r="B4" s="5" t="s">
        <v>18</v>
      </c>
      <c r="C4" s="9">
        <v>16.413</v>
      </c>
      <c r="D4" s="9">
        <v>2.0099999999999998</v>
      </c>
      <c r="E4" s="9">
        <v>2.601</v>
      </c>
      <c r="F4" s="9">
        <v>2.6379999999999999</v>
      </c>
    </row>
    <row r="5" spans="2:6" x14ac:dyDescent="0.25">
      <c r="B5" s="5" t="s">
        <v>17</v>
      </c>
      <c r="C5" s="6">
        <v>72.575000000000003</v>
      </c>
      <c r="D5" s="6">
        <v>53.719000000000001</v>
      </c>
      <c r="E5" s="6">
        <v>57.255000000000003</v>
      </c>
      <c r="F5" s="6">
        <v>57.22</v>
      </c>
    </row>
    <row r="6" spans="2:6" x14ac:dyDescent="0.25">
      <c r="B6" s="10" t="s">
        <v>11</v>
      </c>
      <c r="C6" s="11">
        <v>11.012</v>
      </c>
      <c r="D6" s="11">
        <v>44.271999999999998</v>
      </c>
      <c r="E6" s="11">
        <v>40.143999999999998</v>
      </c>
      <c r="F6" s="11">
        <v>40.142000000000003</v>
      </c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 and 2</vt:lpstr>
      <vt:lpstr>Table 3</vt:lpstr>
      <vt:lpstr>Table 4</vt:lpstr>
      <vt:lpstr>Table 5</vt:lpstr>
    </vt:vector>
  </TitlesOfParts>
  <Company>Victoria University of Wellington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Manfredini</dc:creator>
  <cp:lastModifiedBy>Denise Manfredini</cp:lastModifiedBy>
  <dcterms:created xsi:type="dcterms:W3CDTF">2020-06-18T03:25:44Z</dcterms:created>
  <dcterms:modified xsi:type="dcterms:W3CDTF">2020-06-24T03:19:08Z</dcterms:modified>
</cp:coreProperties>
</file>