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anfyegoh/Downloads/"/>
    </mc:Choice>
  </mc:AlternateContent>
  <xr:revisionPtr revIDLastSave="0" documentId="13_ncr:1_{2D0DF913-B149-B743-A4E2-94221F6376DA}" xr6:coauthVersionLast="44" xr6:coauthVersionMax="45" xr10:uidLastSave="{00000000-0000-0000-0000-000000000000}"/>
  <bookViews>
    <workbookView xWindow="0" yWindow="460" windowWidth="25600" windowHeight="14000" xr2:uid="{00000000-000D-0000-FFFF-FFFF00000000}"/>
  </bookViews>
  <sheets>
    <sheet name="Stock Portfolio (MPT)" sheetId="4" r:id="rId1"/>
    <sheet name="Stock Portfolio (Single Ob)" sheetId="26" r:id="rId2"/>
    <sheet name="Stock Selection" sheetId="22" r:id="rId3"/>
    <sheet name="Raw Data" sheetId="15" r:id="rId4"/>
  </sheets>
  <definedNames>
    <definedName name="ExternalData_10" localSheetId="3" hidden="1">'Raw Data'!$BL$1:$BR$73</definedName>
    <definedName name="ExternalData_3" localSheetId="3" hidden="1">'Raw Data'!$J$1:$P$73</definedName>
    <definedName name="ExternalData_4" localSheetId="3" hidden="1">'Raw Data'!$A$1:$G$73</definedName>
    <definedName name="ExternalData_5" localSheetId="3" hidden="1">'Raw Data'!$S$1:$Y$73</definedName>
    <definedName name="ExternalData_6" localSheetId="3" hidden="1">'Raw Data'!$AB$1:$AH$73</definedName>
    <definedName name="ExternalData_7" localSheetId="3" hidden="1">'Raw Data'!$AK$1:$AQ$73</definedName>
    <definedName name="ExternalData_8" localSheetId="3" hidden="1">'Raw Data'!$AT$1:$AZ$73</definedName>
    <definedName name="ExternalData_9" localSheetId="3" hidden="1">'Raw Data'!$BC$1:$BI$73</definedName>
    <definedName name="solver_adj" localSheetId="0" hidden="1">'Stock Portfolio (MPT)'!$J$11:$J$14</definedName>
    <definedName name="solver_adj" localSheetId="1" hidden="1">'Stock Portfolio (Single Ob)'!$J$11:$J$14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'Stock Portfolio (MPT)'!$J$11:$J$14</definedName>
    <definedName name="solver_lhs1" localSheetId="1" hidden="1">'Stock Portfolio (Single Ob)'!$J$11:$J$14</definedName>
    <definedName name="solver_lhs2" localSheetId="0" hidden="1">'Stock Portfolio (MPT)'!$J$11:$J$14</definedName>
    <definedName name="solver_lhs2" localSheetId="1" hidden="1">'Stock Portfolio (Single Ob)'!$J$11:$J$14</definedName>
    <definedName name="solver_lhs3" localSheetId="0" hidden="1">'Stock Portfolio (MPT)'!$J$16</definedName>
    <definedName name="solver_lhs3" localSheetId="1" hidden="1">'Stock Portfolio (Single Ob)'!$J$16</definedName>
    <definedName name="solver_lhs4" localSheetId="0" hidden="1">'Stock Portfolio (MPT)'!$K$21</definedName>
    <definedName name="solver_lhs4" localSheetId="1" hidden="1">'Stock Portfolio (Single Ob)'!$K$21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'Stock Portfolio (MPT)'!$K$23</definedName>
    <definedName name="solver_opt" localSheetId="1" hidden="1">'Stock Portfolio (Single Ob)'!$K$22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'Stock Portfolio (MPT)'!$M$11:$M$14</definedName>
    <definedName name="solver_rhs1" localSheetId="1" hidden="1">'Stock Portfolio (Single Ob)'!$M$11:$M$14</definedName>
    <definedName name="solver_rhs2" localSheetId="0" hidden="1">0</definedName>
    <definedName name="solver_rhs2" localSheetId="1" hidden="1">0</definedName>
    <definedName name="solver_rhs3" localSheetId="0" hidden="1">'Stock Portfolio (MPT)'!$M$16</definedName>
    <definedName name="solver_rhs3" localSheetId="1" hidden="1">'Stock Portfolio (Single Ob)'!$M$16</definedName>
    <definedName name="solver_rhs4" localSheetId="0" hidden="1">'Stock Portfolio (MPT)'!$M$15</definedName>
    <definedName name="solver_rhs4" localSheetId="1" hidden="1">'Stock Portfolio (Single Ob)'!$M$15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E12" i="4" a="1"/>
  <c r="E12" i="4"/>
  <c r="M29" i="26" l="1"/>
  <c r="L29" i="26"/>
  <c r="K29" i="26"/>
  <c r="J29" i="26"/>
  <c r="J16" i="26"/>
  <c r="I14" i="26"/>
  <c r="L14" i="26" s="1"/>
  <c r="L13" i="26"/>
  <c r="I13" i="26"/>
  <c r="I12" i="26"/>
  <c r="L12" i="26" s="1"/>
  <c r="I11" i="26"/>
  <c r="L11" i="26" s="1"/>
  <c r="H6" i="26"/>
  <c r="H5" i="26"/>
  <c r="H4" i="26"/>
  <c r="H3" i="26"/>
  <c r="F2" i="26"/>
  <c r="E2" i="26"/>
  <c r="D2" i="26"/>
  <c r="C2" i="26"/>
  <c r="BS73" i="15"/>
  <c r="BS72" i="15"/>
  <c r="BS71" i="15"/>
  <c r="BS70" i="15"/>
  <c r="BS69" i="15"/>
  <c r="BS68" i="15"/>
  <c r="BS67" i="15"/>
  <c r="BS66" i="15"/>
  <c r="BS65" i="15"/>
  <c r="BS64" i="15"/>
  <c r="BS63" i="15"/>
  <c r="BS62" i="15"/>
  <c r="BS61" i="15"/>
  <c r="BS60" i="15"/>
  <c r="BS59" i="15"/>
  <c r="BS58" i="15"/>
  <c r="BS57" i="15"/>
  <c r="BS56" i="15"/>
  <c r="BS55" i="15"/>
  <c r="BS54" i="15"/>
  <c r="BS53" i="15"/>
  <c r="BS52" i="15"/>
  <c r="BS51" i="15"/>
  <c r="BS50" i="15"/>
  <c r="BS49" i="15"/>
  <c r="BS48" i="15"/>
  <c r="BS47" i="15"/>
  <c r="BS46" i="15"/>
  <c r="BS45" i="15"/>
  <c r="BS44" i="15"/>
  <c r="BS43" i="15"/>
  <c r="BS42" i="15"/>
  <c r="BS41" i="15"/>
  <c r="BS40" i="15"/>
  <c r="BS39" i="15"/>
  <c r="BS38" i="15"/>
  <c r="BS37" i="15"/>
  <c r="BS36" i="15"/>
  <c r="BS35" i="15"/>
  <c r="BS34" i="15"/>
  <c r="BS33" i="15"/>
  <c r="BS32" i="15"/>
  <c r="BS31" i="15"/>
  <c r="BS30" i="15"/>
  <c r="BS29" i="15"/>
  <c r="BS28" i="15"/>
  <c r="BS27" i="15"/>
  <c r="BS26" i="15"/>
  <c r="BS25" i="15"/>
  <c r="BS24" i="15"/>
  <c r="BS23" i="15"/>
  <c r="BS22" i="15"/>
  <c r="BS21" i="15"/>
  <c r="BS20" i="15"/>
  <c r="BS19" i="15"/>
  <c r="BS18" i="15"/>
  <c r="BS17" i="15"/>
  <c r="BS16" i="15"/>
  <c r="BS15" i="15"/>
  <c r="BS14" i="15"/>
  <c r="BS13" i="15"/>
  <c r="BS12" i="15"/>
  <c r="BS11" i="15"/>
  <c r="BS10" i="15"/>
  <c r="BS9" i="15"/>
  <c r="BS8" i="15"/>
  <c r="BS7" i="15"/>
  <c r="BS6" i="15"/>
  <c r="BS5" i="15"/>
  <c r="BS4" i="15"/>
  <c r="BS3" i="15"/>
  <c r="BS2" i="15"/>
  <c r="BJ2" i="15"/>
  <c r="BJ3" i="15"/>
  <c r="BJ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33" i="15"/>
  <c r="BJ34" i="15"/>
  <c r="BJ35" i="15"/>
  <c r="BJ36" i="15"/>
  <c r="BJ37" i="15"/>
  <c r="BJ38" i="15"/>
  <c r="BJ39" i="15"/>
  <c r="BJ40" i="15"/>
  <c r="BJ41" i="15"/>
  <c r="BJ42" i="15"/>
  <c r="BJ43" i="15"/>
  <c r="BJ44" i="15"/>
  <c r="BJ45" i="15"/>
  <c r="BJ46" i="15"/>
  <c r="BJ47" i="15"/>
  <c r="BJ48" i="15"/>
  <c r="BJ49" i="15"/>
  <c r="BJ50" i="15"/>
  <c r="BJ51" i="15"/>
  <c r="BJ52" i="15"/>
  <c r="BJ53" i="15"/>
  <c r="BJ54" i="15"/>
  <c r="BJ55" i="15"/>
  <c r="BJ56" i="15"/>
  <c r="BJ57" i="15"/>
  <c r="BJ58" i="15"/>
  <c r="BJ59" i="15"/>
  <c r="BJ60" i="15"/>
  <c r="BJ61" i="15"/>
  <c r="BJ62" i="15"/>
  <c r="BJ63" i="15"/>
  <c r="BJ64" i="15"/>
  <c r="BJ65" i="15"/>
  <c r="BJ66" i="15"/>
  <c r="BJ67" i="15"/>
  <c r="BJ68" i="15"/>
  <c r="BJ69" i="15"/>
  <c r="BJ70" i="15"/>
  <c r="BJ71" i="15"/>
  <c r="BJ72" i="15"/>
  <c r="BJ73" i="15"/>
  <c r="BA2" i="15"/>
  <c r="BA3" i="15"/>
  <c r="BA4" i="15"/>
  <c r="BA5" i="15"/>
  <c r="BA6" i="15"/>
  <c r="BA7" i="15"/>
  <c r="BA8" i="15"/>
  <c r="BA9" i="15"/>
  <c r="BA10" i="15"/>
  <c r="BA11" i="15"/>
  <c r="BA12" i="15"/>
  <c r="BA13" i="15"/>
  <c r="BA14" i="15"/>
  <c r="BA15" i="15"/>
  <c r="BA16" i="15"/>
  <c r="BA17" i="15"/>
  <c r="BA18" i="15"/>
  <c r="BA19" i="15"/>
  <c r="BA20" i="15"/>
  <c r="BA21" i="15"/>
  <c r="BA22" i="15"/>
  <c r="BA23" i="15"/>
  <c r="BA24" i="15"/>
  <c r="BA25" i="15"/>
  <c r="BA26" i="15"/>
  <c r="BA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BA48" i="15"/>
  <c r="BA49" i="15"/>
  <c r="BA50" i="15"/>
  <c r="BA51" i="15"/>
  <c r="BA52" i="15"/>
  <c r="BA53" i="15"/>
  <c r="BA54" i="15"/>
  <c r="BA55" i="15"/>
  <c r="BA56" i="15"/>
  <c r="BA57" i="15"/>
  <c r="BA58" i="15"/>
  <c r="BA59" i="15"/>
  <c r="BA60" i="15"/>
  <c r="BA61" i="15"/>
  <c r="BA62" i="15"/>
  <c r="BA63" i="15"/>
  <c r="BA64" i="15"/>
  <c r="BA65" i="15"/>
  <c r="BA66" i="15"/>
  <c r="BA67" i="15"/>
  <c r="BA68" i="15"/>
  <c r="BA69" i="15"/>
  <c r="BA70" i="15"/>
  <c r="BA71" i="15"/>
  <c r="BA72" i="15"/>
  <c r="F2" i="4"/>
  <c r="E2" i="4"/>
  <c r="D2" i="4"/>
  <c r="C2" i="4"/>
  <c r="M29" i="4"/>
  <c r="L29" i="4"/>
  <c r="K29" i="4"/>
  <c r="J29" i="4"/>
  <c r="I14" i="4"/>
  <c r="L14" i="4" s="1"/>
  <c r="I13" i="4"/>
  <c r="L13" i="4" s="1"/>
  <c r="I12" i="4"/>
  <c r="L12" i="4" s="1"/>
  <c r="I11" i="4"/>
  <c r="L11" i="4" s="1"/>
  <c r="AR72" i="15"/>
  <c r="AR71" i="15"/>
  <c r="AR70" i="15"/>
  <c r="AR69" i="15"/>
  <c r="AR68" i="15"/>
  <c r="AR67" i="15"/>
  <c r="AR66" i="15"/>
  <c r="AR65" i="15"/>
  <c r="AR64" i="15"/>
  <c r="AR63" i="15"/>
  <c r="AR62" i="15"/>
  <c r="AR61" i="15"/>
  <c r="AR60" i="15"/>
  <c r="AR59" i="15"/>
  <c r="AR58" i="15"/>
  <c r="AR57" i="15"/>
  <c r="AR56" i="15"/>
  <c r="AR55" i="15"/>
  <c r="AR54" i="15"/>
  <c r="AR53" i="15"/>
  <c r="AR52" i="15"/>
  <c r="AR51" i="15"/>
  <c r="AR50" i="15"/>
  <c r="AR49" i="15"/>
  <c r="AR48" i="15"/>
  <c r="AR47" i="15"/>
  <c r="AR46" i="15"/>
  <c r="AR45" i="15"/>
  <c r="AR44" i="15"/>
  <c r="AR43" i="15"/>
  <c r="AR42" i="15"/>
  <c r="AR41" i="15"/>
  <c r="AR40" i="15"/>
  <c r="AR39" i="15"/>
  <c r="AR38" i="15"/>
  <c r="AR37" i="15"/>
  <c r="AR36" i="15"/>
  <c r="AR35" i="15"/>
  <c r="AR34" i="15"/>
  <c r="AR33" i="15"/>
  <c r="AR32" i="15"/>
  <c r="AR31" i="15"/>
  <c r="AR30" i="15"/>
  <c r="AR29" i="15"/>
  <c r="AR28" i="15"/>
  <c r="AR27" i="15"/>
  <c r="AR26" i="15"/>
  <c r="AR25" i="15"/>
  <c r="AR24" i="15"/>
  <c r="AR23" i="15"/>
  <c r="AR22" i="15"/>
  <c r="AR21" i="15"/>
  <c r="AR20" i="15"/>
  <c r="AR19" i="15"/>
  <c r="AR18" i="15"/>
  <c r="AR17" i="15"/>
  <c r="AR16" i="15"/>
  <c r="AR15" i="15"/>
  <c r="AR14" i="15"/>
  <c r="AR13" i="15"/>
  <c r="AR12" i="15"/>
  <c r="AR11" i="15"/>
  <c r="AR10" i="15"/>
  <c r="AR9" i="15"/>
  <c r="AR8" i="15"/>
  <c r="AR7" i="15"/>
  <c r="AR6" i="15"/>
  <c r="AR5" i="15"/>
  <c r="AR4" i="15"/>
  <c r="AR3" i="15"/>
  <c r="AR2" i="15"/>
  <c r="AI72" i="15"/>
  <c r="AI71" i="15"/>
  <c r="AI70" i="15"/>
  <c r="AI69" i="15"/>
  <c r="AI68" i="15"/>
  <c r="AI67" i="15"/>
  <c r="AI66" i="15"/>
  <c r="AI65" i="15"/>
  <c r="AI64" i="15"/>
  <c r="AI63" i="15"/>
  <c r="AI62" i="15"/>
  <c r="AI61" i="15"/>
  <c r="AI60" i="15"/>
  <c r="AI59" i="15"/>
  <c r="AI58" i="15"/>
  <c r="AI57" i="15"/>
  <c r="AI56" i="15"/>
  <c r="AI55" i="15"/>
  <c r="AI54" i="15"/>
  <c r="AI53" i="15"/>
  <c r="AI52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5" i="15"/>
  <c r="AI24" i="15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AI10" i="15"/>
  <c r="AI9" i="15"/>
  <c r="AI8" i="15"/>
  <c r="AI7" i="15"/>
  <c r="AI6" i="15"/>
  <c r="AI5" i="15"/>
  <c r="AI4" i="15"/>
  <c r="AI3" i="15"/>
  <c r="AI2" i="15"/>
  <c r="Z72" i="15"/>
  <c r="Z71" i="15"/>
  <c r="Z70" i="15"/>
  <c r="Z69" i="15"/>
  <c r="Z68" i="15"/>
  <c r="Z67" i="15"/>
  <c r="Z66" i="15"/>
  <c r="Z65" i="15"/>
  <c r="Z64" i="15"/>
  <c r="Z63" i="15"/>
  <c r="Z62" i="15"/>
  <c r="Z61" i="15"/>
  <c r="Z60" i="15"/>
  <c r="Z59" i="15"/>
  <c r="Z58" i="15"/>
  <c r="Z57" i="15"/>
  <c r="Z56" i="15"/>
  <c r="Z55" i="15"/>
  <c r="Z54" i="15"/>
  <c r="Z53" i="15"/>
  <c r="Z52" i="15"/>
  <c r="Z51" i="15"/>
  <c r="Z50" i="15"/>
  <c r="Z49" i="15"/>
  <c r="Z48" i="15"/>
  <c r="Z47" i="15"/>
  <c r="Z46" i="15"/>
  <c r="Z45" i="15"/>
  <c r="Z44" i="15"/>
  <c r="Z43" i="15"/>
  <c r="Z42" i="15"/>
  <c r="Z41" i="15"/>
  <c r="Z40" i="15"/>
  <c r="Z39" i="15"/>
  <c r="Z38" i="15"/>
  <c r="Z37" i="15"/>
  <c r="Z36" i="15"/>
  <c r="Z35" i="15"/>
  <c r="Z34" i="15"/>
  <c r="Z33" i="15"/>
  <c r="Z32" i="15"/>
  <c r="Z31" i="15"/>
  <c r="Z30" i="15"/>
  <c r="Z29" i="15"/>
  <c r="Z28" i="15"/>
  <c r="Z27" i="15"/>
  <c r="Z26" i="15"/>
  <c r="Z25" i="15"/>
  <c r="Z24" i="15"/>
  <c r="Z23" i="15"/>
  <c r="Z22" i="15"/>
  <c r="Z21" i="15"/>
  <c r="Z20" i="15"/>
  <c r="Z19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Z2" i="15"/>
  <c r="Q72" i="15"/>
  <c r="Q2" i="15"/>
  <c r="H2" i="15"/>
  <c r="Q4" i="15"/>
  <c r="Q3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H38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J16" i="4"/>
  <c r="C3" i="4"/>
  <c r="D12" i="4" a="1"/>
  <c r="D40" i="4" a="1"/>
  <c r="D48" i="4" a="1"/>
  <c r="D5" i="4" a="1"/>
  <c r="D25" i="4" a="1"/>
  <c r="C73" i="4" a="1"/>
  <c r="D65" i="4" a="1"/>
  <c r="E40" i="4" a="1"/>
  <c r="C72" i="4" a="1"/>
  <c r="F34" i="4" a="1"/>
  <c r="E4" i="26" a="1"/>
  <c r="C10" i="4" a="1"/>
  <c r="E48" i="4" a="1"/>
  <c r="C35" i="4" a="1"/>
  <c r="E66" i="4" a="1"/>
  <c r="C71" i="4" a="1"/>
  <c r="F18" i="4" a="1"/>
  <c r="F38" i="4" a="1"/>
  <c r="F49" i="4" a="1"/>
  <c r="D60" i="4" a="1"/>
  <c r="C22" i="4" a="1"/>
  <c r="D37" i="4" a="1"/>
  <c r="D15" i="4" a="1"/>
  <c r="F25" i="4" a="1"/>
  <c r="E64" i="4" a="1"/>
  <c r="C42" i="4" a="1"/>
  <c r="F66" i="4" a="1"/>
  <c r="C54" i="26" a="1"/>
  <c r="F36" i="4" a="1"/>
  <c r="F52" i="4" a="1"/>
  <c r="F58" i="4" a="1"/>
  <c r="D45" i="4" a="1"/>
  <c r="D54" i="4" a="1"/>
  <c r="C6" i="26" a="1"/>
  <c r="D73" i="4" a="1"/>
  <c r="E21" i="4" a="1"/>
  <c r="C60" i="26" a="1"/>
  <c r="F62" i="4" a="1"/>
  <c r="C66" i="26" a="1"/>
  <c r="F16" i="4" a="1"/>
  <c r="C34" i="26" a="1"/>
  <c r="F54" i="4" a="1"/>
  <c r="F44" i="4" a="1"/>
  <c r="E41" i="4" a="1"/>
  <c r="C36" i="4" a="1"/>
  <c r="D33" i="4" a="1"/>
  <c r="F3" i="26" a="1"/>
  <c r="D14" i="4" a="1"/>
  <c r="E16" i="4" a="1"/>
  <c r="D29" i="4" a="1"/>
  <c r="F14" i="4" a="1"/>
  <c r="C35" i="26" a="1"/>
  <c r="F32" i="4" a="1"/>
  <c r="E28" i="4" a="1"/>
  <c r="E37" i="4" a="1"/>
  <c r="F45" i="4" a="1"/>
  <c r="E73" i="4" a="1"/>
  <c r="C39" i="4" a="1"/>
  <c r="D69" i="4" a="1"/>
  <c r="C45" i="26" a="1"/>
  <c r="D62" i="4" a="1"/>
  <c r="C38" i="4" a="1"/>
  <c r="E45" i="4" a="1"/>
  <c r="F30" i="4" a="1"/>
  <c r="E60" i="4" a="1"/>
  <c r="F50" i="4" a="1"/>
  <c r="F26" i="4" a="1"/>
  <c r="E69" i="4" a="1"/>
  <c r="D36" i="4" a="1"/>
  <c r="E19" i="4" a="1"/>
  <c r="E33" i="26" a="1"/>
  <c r="D67" i="4" a="1"/>
  <c r="F27" i="26" a="1"/>
  <c r="D43" i="4" a="1"/>
  <c r="D31" i="26" a="1"/>
  <c r="E24" i="4" a="1"/>
  <c r="F48" i="4" a="1"/>
  <c r="E53" i="4" a="1"/>
  <c r="E31" i="4" a="1"/>
  <c r="E55" i="4" a="1"/>
  <c r="E17" i="4" a="1"/>
  <c r="D18" i="4" a="1"/>
  <c r="E43" i="4" a="1"/>
  <c r="C49" i="26" a="1"/>
  <c r="D46" i="4" a="1"/>
  <c r="F29" i="26" a="1"/>
  <c r="D7" i="4" a="1"/>
  <c r="D8" i="4" a="1"/>
  <c r="E3" i="4" a="1"/>
  <c r="D19" i="26" a="1"/>
  <c r="D9" i="4" a="1"/>
  <c r="C20" i="26" a="1"/>
  <c r="C12" i="4" a="1"/>
  <c r="C69" i="26" a="1"/>
  <c r="C69" i="4" a="1"/>
  <c r="D15" i="26" a="1"/>
  <c r="C13" i="4" a="1"/>
  <c r="E5" i="4" a="1"/>
  <c r="D4" i="4" a="1"/>
  <c r="E51" i="4" a="1"/>
  <c r="D17" i="26" a="1"/>
  <c r="D68" i="4" a="1"/>
  <c r="E13" i="4" a="1"/>
  <c r="D3" i="4" a="1"/>
  <c r="E35" i="4" a="1"/>
  <c r="C46" i="4" a="1"/>
  <c r="F59" i="4" a="1"/>
  <c r="E22" i="26" a="1"/>
  <c r="F15" i="4" a="1"/>
  <c r="E14" i="26" a="1"/>
  <c r="C24" i="4" a="1"/>
  <c r="C42" i="26" a="1"/>
  <c r="C34" i="4" a="1"/>
  <c r="E34" i="4" a="1"/>
  <c r="F69" i="4" a="1"/>
  <c r="E33" i="4" a="1"/>
  <c r="C6" i="4" a="1"/>
  <c r="E67" i="4" a="1"/>
  <c r="C72" i="26" a="1"/>
  <c r="F13" i="4" a="1"/>
  <c r="C63" i="26" a="1"/>
  <c r="F33" i="4" a="1"/>
  <c r="C40" i="26" a="1"/>
  <c r="C56" i="4" a="1"/>
  <c r="F4" i="26" a="1"/>
  <c r="C21" i="4" a="1"/>
  <c r="D16" i="26" a="1"/>
  <c r="C15" i="4" a="1"/>
  <c r="E63" i="4" a="1"/>
  <c r="C73" i="26" a="1"/>
  <c r="F57" i="4" a="1"/>
  <c r="C12" i="26" a="1"/>
  <c r="F31" i="4" a="1"/>
  <c r="E62" i="4" a="1"/>
  <c r="F65" i="4" a="1"/>
  <c r="C50" i="26" a="1"/>
  <c r="C18" i="4" a="1"/>
  <c r="C39" i="26" a="1"/>
  <c r="C61" i="4" a="1"/>
  <c r="E59" i="4" a="1"/>
  <c r="D50" i="4" a="1"/>
  <c r="F53" i="4" a="1"/>
  <c r="D30" i="26" a="1"/>
  <c r="F11" i="4" a="1"/>
  <c r="E30" i="4" a="1"/>
  <c r="F61" i="4" a="1"/>
  <c r="E57" i="4" a="1"/>
  <c r="D24" i="4" a="1"/>
  <c r="D10" i="26" a="1"/>
  <c r="C17" i="4" a="1"/>
  <c r="E10" i="4" a="1"/>
  <c r="C62" i="4" a="1"/>
  <c r="D16" i="4" a="1"/>
  <c r="E58" i="4" a="1"/>
  <c r="F9" i="4" a="1"/>
  <c r="E46" i="4" a="1"/>
  <c r="F29" i="4" a="1"/>
  <c r="F72" i="4" a="1"/>
  <c r="D20" i="4" a="1"/>
  <c r="F23" i="4" a="1"/>
  <c r="D56" i="4" a="1"/>
  <c r="C43" i="26" a="1"/>
  <c r="C53" i="4" a="1"/>
  <c r="E26" i="4" a="1"/>
  <c r="C23" i="4" a="1"/>
  <c r="E65" i="4" a="1"/>
  <c r="C71" i="26" a="1"/>
  <c r="F27" i="4" a="1"/>
  <c r="F46" i="4" a="1"/>
  <c r="F55" i="4" a="1"/>
  <c r="F7" i="4" a="1"/>
  <c r="D52" i="4" a="1"/>
  <c r="D13" i="4" a="1"/>
  <c r="D49" i="4" a="1"/>
  <c r="E8" i="4" a="1"/>
  <c r="C54" i="4" a="1"/>
  <c r="E42" i="4" a="1"/>
  <c r="C7" i="4" a="1"/>
  <c r="E68" i="4" a="1"/>
  <c r="E32" i="4" a="1"/>
  <c r="C47" i="4" a="1"/>
  <c r="E50" i="4" a="1"/>
  <c r="C43" i="4" a="1"/>
  <c r="F70" i="4" a="1"/>
  <c r="F13" i="26" a="1"/>
  <c r="F20" i="4" a="1"/>
  <c r="F12" i="4" a="1"/>
  <c r="D28" i="4" a="1"/>
  <c r="D26" i="4" a="1"/>
  <c r="D27" i="4" a="1"/>
  <c r="F21" i="4" a="1"/>
  <c r="C31" i="4" a="1"/>
  <c r="D44" i="4" a="1"/>
  <c r="D55" i="4" a="1"/>
  <c r="D19" i="4" a="1"/>
  <c r="C33" i="4" a="1"/>
  <c r="D61" i="4" a="1"/>
  <c r="E8" i="26" a="1"/>
  <c r="D35" i="4" a="1"/>
  <c r="E56" i="4" a="1"/>
  <c r="C67" i="4" a="1"/>
  <c r="F8" i="4" a="1"/>
  <c r="C70" i="26" a="1"/>
  <c r="D72" i="4" a="1"/>
  <c r="E25" i="4" a="1"/>
  <c r="D58" i="4" a="1"/>
  <c r="C58" i="4" a="1"/>
  <c r="D21" i="4" a="1"/>
  <c r="D20" i="26" a="1"/>
  <c r="D70" i="4" a="1"/>
  <c r="C53" i="26" a="1"/>
  <c r="D42" i="4" a="1"/>
  <c r="E72" i="4" a="1"/>
  <c r="C41" i="26" a="1"/>
  <c r="F24" i="4" a="1"/>
  <c r="F10" i="4" a="1"/>
  <c r="F3" i="4" a="1"/>
  <c r="C28" i="4" a="1"/>
  <c r="D17" i="4" a="1"/>
  <c r="C27" i="4" a="1"/>
  <c r="D57" i="4" a="1"/>
  <c r="C57" i="26" a="1"/>
  <c r="D38" i="4" a="1"/>
  <c r="C62" i="26" a="1"/>
  <c r="D71" i="4" a="1"/>
  <c r="F6" i="4" a="1"/>
  <c r="F25" i="26" a="1"/>
  <c r="F42" i="4" a="1"/>
  <c r="E27" i="4" a="1"/>
  <c r="C55" i="4" a="1"/>
  <c r="D64" i="4" a="1"/>
  <c r="D53" i="4" a="1"/>
  <c r="F33" i="26" a="1"/>
  <c r="D22" i="4" a="1"/>
  <c r="C23" i="26" a="1"/>
  <c r="D47" i="4" a="1"/>
  <c r="F7" i="26" a="1"/>
  <c r="D10" i="4" a="1"/>
  <c r="F22" i="4" a="1"/>
  <c r="E44" i="4" a="1"/>
  <c r="F64" i="4" a="1"/>
  <c r="F43" i="4" a="1"/>
  <c r="C48" i="26" a="1"/>
  <c r="C68" i="26" a="1"/>
  <c r="D63" i="4" a="1"/>
  <c r="C61" i="26" a="1"/>
  <c r="D34" i="4" a="1"/>
  <c r="D11" i="26" a="1"/>
  <c r="D6" i="4" a="1"/>
  <c r="C38" i="26" a="1"/>
  <c r="C20" i="4" a="1"/>
  <c r="F40" i="4" a="1"/>
  <c r="F68" i="4" a="1"/>
  <c r="E49" i="4" a="1"/>
  <c r="D41" i="4" a="1"/>
  <c r="E39" i="4" a="1"/>
  <c r="C67" i="26" a="1"/>
  <c r="D30" i="4" a="1"/>
  <c r="F26" i="26" a="1"/>
  <c r="D39" i="4" a="1"/>
  <c r="C58" i="26" a="1"/>
  <c r="C16" i="4" a="1"/>
  <c r="C44" i="26" a="1"/>
  <c r="C52" i="4" a="1"/>
  <c r="F60" i="4" a="1"/>
  <c r="F5" i="4" a="1"/>
  <c r="E7" i="4" a="1"/>
  <c r="C32" i="4" a="1"/>
  <c r="C4" i="4" a="1"/>
  <c r="E61" i="4" a="1"/>
  <c r="D59" i="4" a="1"/>
  <c r="E15" i="4" a="1"/>
  <c r="D31" i="4" a="1"/>
  <c r="E71" i="4" a="1"/>
  <c r="C19" i="4" a="1"/>
  <c r="F63" i="4" a="1"/>
  <c r="E5" i="26" a="1"/>
  <c r="D11" i="4" a="1"/>
  <c r="C36" i="26" a="1"/>
  <c r="C60" i="4" a="1"/>
  <c r="D51" i="4" a="1"/>
  <c r="D9" i="26" a="1"/>
  <c r="C8" i="4" a="1"/>
  <c r="C52" i="26" a="1"/>
  <c r="C44" i="4" a="1"/>
  <c r="D18" i="26" a="1"/>
  <c r="C9" i="4" a="1"/>
  <c r="C47" i="26" a="1"/>
  <c r="C49" i="4" a="1"/>
  <c r="E23" i="4" a="1"/>
  <c r="C25" i="4" a="1"/>
  <c r="F41" i="4" a="1"/>
  <c r="F56" i="4" a="1"/>
  <c r="C11" i="4" a="1"/>
  <c r="C56" i="26" a="1"/>
  <c r="C40" i="4" a="1"/>
  <c r="F73" i="26" a="1"/>
  <c r="C57" i="4" a="1"/>
  <c r="C51" i="26" a="1"/>
  <c r="C45" i="4" a="1"/>
  <c r="E6" i="4" a="1"/>
  <c r="C59" i="4" a="1"/>
  <c r="E47" i="4" a="1"/>
  <c r="C37" i="26" a="1"/>
  <c r="F71" i="4" a="1"/>
  <c r="E11" i="4" a="1"/>
  <c r="C64" i="4" a="1"/>
  <c r="F28" i="26" a="1"/>
  <c r="C29" i="4" a="1"/>
  <c r="E32" i="26" a="1"/>
  <c r="C5" i="4" a="1"/>
  <c r="E4" i="4" a="1"/>
  <c r="C30" i="4" a="1"/>
  <c r="E22" i="4" a="1"/>
  <c r="C65" i="26" a="1"/>
  <c r="F37" i="4" a="1"/>
  <c r="D32" i="26" a="1"/>
  <c r="F19" i="4" a="1"/>
  <c r="F47" i="4" a="1"/>
  <c r="C48" i="4" a="1"/>
  <c r="C64" i="26" a="1"/>
  <c r="C70" i="4" a="1"/>
  <c r="C55" i="26" a="1"/>
  <c r="C41" i="4" a="1"/>
  <c r="E20" i="4" a="1"/>
  <c r="C66" i="4" a="1"/>
  <c r="E38" i="4" a="1"/>
  <c r="E9" i="4" a="1"/>
  <c r="F67" i="4" a="1"/>
  <c r="E14" i="4" a="1"/>
  <c r="F39" i="4" a="1"/>
  <c r="D23" i="4" a="1"/>
  <c r="F4" i="4" a="1"/>
  <c r="C59" i="26" a="1"/>
  <c r="C37" i="4" a="1"/>
  <c r="F21" i="26" a="1"/>
  <c r="C26" i="4" a="1"/>
  <c r="E36" i="4" a="1"/>
  <c r="C63" i="4" a="1"/>
  <c r="E54" i="4" a="1"/>
  <c r="D66" i="4" a="1"/>
  <c r="F17" i="4" a="1"/>
  <c r="F28" i="4" a="1"/>
  <c r="F73" i="4" a="1"/>
  <c r="C68" i="4" a="1"/>
  <c r="D6" i="26" a="1"/>
  <c r="F24" i="26" a="1"/>
  <c r="C14" i="4" a="1"/>
  <c r="E18" i="4" a="1"/>
  <c r="C50" i="4" a="1"/>
  <c r="E52" i="4" a="1"/>
  <c r="C51" i="4" a="1"/>
  <c r="E70" i="4" a="1"/>
  <c r="C65" i="4" a="1"/>
  <c r="F35" i="4" a="1"/>
  <c r="E29" i="4" a="1"/>
  <c r="D32" i="4" a="1"/>
  <c r="F51" i="4" a="1"/>
  <c r="C46" i="26" a="1"/>
  <c r="F21" i="26" l="1"/>
  <c r="F24" i="26"/>
  <c r="D30" i="26"/>
  <c r="C35" i="26"/>
  <c r="C39" i="26"/>
  <c r="C43" i="26"/>
  <c r="C47" i="26"/>
  <c r="C51" i="26"/>
  <c r="C55" i="26"/>
  <c r="C59" i="26"/>
  <c r="C63" i="26"/>
  <c r="C70" i="26"/>
  <c r="F4" i="26"/>
  <c r="D10" i="26"/>
  <c r="D15" i="26"/>
  <c r="D18" i="26"/>
  <c r="E32" i="26"/>
  <c r="C64" i="26"/>
  <c r="C12" i="26"/>
  <c r="C34" i="26"/>
  <c r="C42" i="26"/>
  <c r="C50" i="26"/>
  <c r="D6" i="26"/>
  <c r="C69" i="26"/>
  <c r="F73" i="26"/>
  <c r="F28" i="26"/>
  <c r="D32" i="26"/>
  <c r="F25" i="26"/>
  <c r="C36" i="26"/>
  <c r="C40" i="26"/>
  <c r="C44" i="26"/>
  <c r="C48" i="26"/>
  <c r="C52" i="26"/>
  <c r="C56" i="26"/>
  <c r="C60" i="26"/>
  <c r="C65" i="26"/>
  <c r="C71" i="26"/>
  <c r="E14" i="26"/>
  <c r="C38" i="26"/>
  <c r="C58" i="26"/>
  <c r="C20" i="26"/>
  <c r="D9" i="26"/>
  <c r="D17" i="26"/>
  <c r="F13" i="26"/>
  <c r="F29" i="26"/>
  <c r="E5" i="26"/>
  <c r="F7" i="26"/>
  <c r="D11" i="26"/>
  <c r="D16" i="26"/>
  <c r="D19" i="26"/>
  <c r="E22" i="26"/>
  <c r="C66" i="26"/>
  <c r="F27" i="26"/>
  <c r="C46" i="26"/>
  <c r="C62" i="26"/>
  <c r="C23" i="26"/>
  <c r="F26" i="26"/>
  <c r="D31" i="26"/>
  <c r="C37" i="26"/>
  <c r="C41" i="26"/>
  <c r="C45" i="26"/>
  <c r="C49" i="26"/>
  <c r="C53" i="26"/>
  <c r="C57" i="26"/>
  <c r="C61" i="26"/>
  <c r="C67" i="26"/>
  <c r="C72" i="26"/>
  <c r="C54" i="26"/>
  <c r="F3" i="26"/>
  <c r="E33" i="26"/>
  <c r="E8" i="26"/>
  <c r="D20" i="26"/>
  <c r="F33" i="26"/>
  <c r="C68" i="26"/>
  <c r="C73" i="26"/>
  <c r="E4" i="26"/>
  <c r="C6" i="26"/>
  <c r="F73" i="4"/>
  <c r="F69" i="4"/>
  <c r="F65" i="4"/>
  <c r="F61" i="4"/>
  <c r="F55" i="4"/>
  <c r="F51" i="4"/>
  <c r="F47" i="4"/>
  <c r="F43" i="4"/>
  <c r="F39" i="4"/>
  <c r="F35" i="4"/>
  <c r="F33" i="4"/>
  <c r="F31" i="4"/>
  <c r="F29" i="4"/>
  <c r="F27" i="4"/>
  <c r="F23" i="4"/>
  <c r="F21" i="4"/>
  <c r="F19" i="4"/>
  <c r="F17" i="4"/>
  <c r="F15" i="4"/>
  <c r="F13" i="4"/>
  <c r="F11" i="4"/>
  <c r="F9" i="4"/>
  <c r="F7" i="4"/>
  <c r="F5" i="4"/>
  <c r="F71" i="4"/>
  <c r="F67" i="4"/>
  <c r="F63" i="4"/>
  <c r="F59" i="4"/>
  <c r="F57" i="4"/>
  <c r="F53" i="4"/>
  <c r="F49" i="4"/>
  <c r="F45" i="4"/>
  <c r="F41" i="4"/>
  <c r="F37" i="4"/>
  <c r="F25" i="4"/>
  <c r="E71" i="4"/>
  <c r="E67" i="4"/>
  <c r="E63" i="4"/>
  <c r="E59" i="4"/>
  <c r="E55" i="4"/>
  <c r="E51" i="4"/>
  <c r="E47" i="4"/>
  <c r="E43" i="4"/>
  <c r="E39" i="4"/>
  <c r="E35" i="4"/>
  <c r="E33" i="4"/>
  <c r="E29" i="4"/>
  <c r="E27" i="4"/>
  <c r="E25" i="4"/>
  <c r="E23" i="4"/>
  <c r="E19" i="4"/>
  <c r="E17" i="4"/>
  <c r="E15" i="4"/>
  <c r="E13" i="4"/>
  <c r="E11" i="4"/>
  <c r="E9" i="4"/>
  <c r="E7" i="4"/>
  <c r="E5" i="4"/>
  <c r="E73" i="4"/>
  <c r="E69" i="4"/>
  <c r="E65" i="4"/>
  <c r="E61" i="4"/>
  <c r="E57" i="4"/>
  <c r="E53" i="4"/>
  <c r="E49" i="4"/>
  <c r="E45" i="4"/>
  <c r="E41" i="4"/>
  <c r="E37" i="4"/>
  <c r="E31" i="4"/>
  <c r="E21" i="4"/>
  <c r="F72" i="4"/>
  <c r="F68" i="4"/>
  <c r="F64" i="4"/>
  <c r="F60" i="4"/>
  <c r="F58" i="4"/>
  <c r="F54" i="4"/>
  <c r="F50" i="4"/>
  <c r="F48" i="4"/>
  <c r="F46" i="4"/>
  <c r="F44" i="4"/>
  <c r="F42" i="4"/>
  <c r="F40" i="4"/>
  <c r="F38" i="4"/>
  <c r="F36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F4" i="4"/>
  <c r="F70" i="4"/>
  <c r="F66" i="4"/>
  <c r="F62" i="4"/>
  <c r="F56" i="4"/>
  <c r="F52" i="4"/>
  <c r="F3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0" i="4"/>
  <c r="E8" i="4"/>
  <c r="E6" i="4"/>
  <c r="E4" i="4"/>
  <c r="F3" i="4"/>
  <c r="E3" i="4"/>
  <c r="D43" i="4"/>
  <c r="D50" i="4"/>
  <c r="D71" i="4"/>
  <c r="D47" i="4"/>
  <c r="D39" i="4"/>
  <c r="D15" i="4"/>
  <c r="D55" i="4"/>
  <c r="D31" i="4"/>
  <c r="D62" i="4"/>
  <c r="D46" i="4"/>
  <c r="D42" i="4"/>
  <c r="D38" i="4"/>
  <c r="D34" i="4"/>
  <c r="D30" i="4"/>
  <c r="D26" i="4"/>
  <c r="D18" i="4"/>
  <c r="D14" i="4"/>
  <c r="D67" i="4"/>
  <c r="D35" i="4"/>
  <c r="D70" i="4"/>
  <c r="D22" i="4"/>
  <c r="D63" i="4"/>
  <c r="D23" i="4"/>
  <c r="D66" i="4"/>
  <c r="D73" i="4"/>
  <c r="D69" i="4"/>
  <c r="D65" i="4"/>
  <c r="D61" i="4"/>
  <c r="D57" i="4"/>
  <c r="D53" i="4"/>
  <c r="D45" i="4"/>
  <c r="D41" i="4"/>
  <c r="D37" i="4"/>
  <c r="D33" i="4"/>
  <c r="D29" i="4"/>
  <c r="D25" i="4"/>
  <c r="D21" i="4"/>
  <c r="D17" i="4"/>
  <c r="D13" i="4"/>
  <c r="D59" i="4"/>
  <c r="D27" i="4"/>
  <c r="D54" i="4"/>
  <c r="D49" i="4"/>
  <c r="D51" i="4"/>
  <c r="D19" i="4"/>
  <c r="D58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7" i="4"/>
  <c r="D11" i="4"/>
  <c r="D10" i="4"/>
  <c r="D6" i="4"/>
  <c r="D8" i="4"/>
  <c r="D9" i="4"/>
  <c r="D5" i="4"/>
  <c r="D4" i="4"/>
  <c r="D3" i="4"/>
  <c r="C67" i="4"/>
  <c r="C59" i="4"/>
  <c r="C51" i="4"/>
  <c r="C43" i="4"/>
  <c r="C35" i="4"/>
  <c r="C27" i="4"/>
  <c r="C19" i="4"/>
  <c r="C7" i="4"/>
  <c r="C72" i="4"/>
  <c r="C71" i="4"/>
  <c r="C63" i="4"/>
  <c r="C55" i="4"/>
  <c r="C47" i="4"/>
  <c r="C39" i="4"/>
  <c r="C31" i="4"/>
  <c r="C23" i="4"/>
  <c r="C15" i="4"/>
  <c r="C11" i="4"/>
  <c r="C66" i="4"/>
  <c r="C50" i="4"/>
  <c r="C38" i="4"/>
  <c r="C22" i="4"/>
  <c r="C6" i="4"/>
  <c r="C62" i="4"/>
  <c r="C54" i="4"/>
  <c r="C42" i="4"/>
  <c r="C30" i="4"/>
  <c r="C26" i="4"/>
  <c r="C14" i="4"/>
  <c r="C73" i="4"/>
  <c r="C65" i="4"/>
  <c r="C61" i="4"/>
  <c r="C53" i="4"/>
  <c r="C49" i="4"/>
  <c r="C45" i="4"/>
  <c r="C41" i="4"/>
  <c r="C37" i="4"/>
  <c r="C33" i="4"/>
  <c r="C25" i="4"/>
  <c r="C21" i="4"/>
  <c r="C17" i="4"/>
  <c r="C13" i="4"/>
  <c r="C9" i="4"/>
  <c r="C5" i="4"/>
  <c r="C70" i="4"/>
  <c r="C58" i="4"/>
  <c r="C46" i="4"/>
  <c r="C34" i="4"/>
  <c r="C18" i="4"/>
  <c r="C10" i="4"/>
  <c r="C69" i="4"/>
  <c r="C57" i="4"/>
  <c r="C29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F6" i="26" a="1"/>
  <c r="C17" i="26" a="1"/>
  <c r="D65" i="26" a="1"/>
  <c r="E6" i="26" a="1"/>
  <c r="F68" i="26" a="1"/>
  <c r="D52" i="26" a="1"/>
  <c r="D50" i="26" a="1"/>
  <c r="C19" i="26" a="1"/>
  <c r="E43" i="26" a="1"/>
  <c r="F41" i="26" a="1"/>
  <c r="C4" i="26" a="1"/>
  <c r="D40" i="26" a="1"/>
  <c r="C33" i="26" a="1"/>
  <c r="D34" i="26" a="1"/>
  <c r="D39" i="26" a="1"/>
  <c r="F18" i="26" a="1"/>
  <c r="C14" i="26" a="1"/>
  <c r="F15" i="26" a="1"/>
  <c r="E13" i="26" a="1"/>
  <c r="E36" i="26" a="1"/>
  <c r="F17" i="26" a="1"/>
  <c r="E63" i="26" a="1"/>
  <c r="E47" i="26" a="1"/>
  <c r="D44" i="26" a="1"/>
  <c r="D46" i="26" a="1"/>
  <c r="F23" i="26" a="1"/>
  <c r="E11" i="26" a="1"/>
  <c r="F12" i="26" a="1"/>
  <c r="E54" i="26" a="1"/>
  <c r="D41" i="26" a="1"/>
  <c r="F34" i="26" a="1"/>
  <c r="D58" i="26" a="1"/>
  <c r="E62" i="26" a="1"/>
  <c r="F52" i="26" a="1"/>
  <c r="D14" i="26" a="1"/>
  <c r="E19" i="26" a="1"/>
  <c r="D33" i="26" a="1"/>
  <c r="E58" i="26" a="1"/>
  <c r="D55" i="26" a="1"/>
  <c r="E67" i="26" a="1"/>
  <c r="F8" i="26" a="1"/>
  <c r="E44" i="26" a="1"/>
  <c r="E31" i="26" a="1"/>
  <c r="F61" i="26" a="1"/>
  <c r="F47" i="26" a="1"/>
  <c r="E51" i="26" a="1"/>
  <c r="F22" i="26" a="1"/>
  <c r="C24" i="26" a="1"/>
  <c r="C31" i="26" a="1"/>
  <c r="D27" i="26" a="1"/>
  <c r="E29" i="26" a="1"/>
  <c r="D47" i="26" a="1"/>
  <c r="E10" i="26" a="1"/>
  <c r="E59" i="26" a="1"/>
  <c r="C7" i="26" a="1"/>
  <c r="D3" i="26" a="1"/>
  <c r="F64" i="26" a="1"/>
  <c r="E40" i="26" a="1"/>
  <c r="C22" i="26" a="1"/>
  <c r="F71" i="26" a="1"/>
  <c r="E73" i="26" a="1"/>
  <c r="E30" i="26" a="1"/>
  <c r="D7" i="26" a="1"/>
  <c r="F53" i="26" a="1"/>
  <c r="E21" i="26" a="1"/>
  <c r="E28" i="26" a="1"/>
  <c r="C29" i="26" a="1"/>
  <c r="E38" i="26" a="1"/>
  <c r="D51" i="26" a="1"/>
  <c r="E26" i="26" a="1"/>
  <c r="E39" i="26" a="1"/>
  <c r="D5" i="26" a="1"/>
  <c r="F46" i="26" a="1"/>
  <c r="E50" i="26" a="1"/>
  <c r="D63" i="26" a="1"/>
  <c r="D72" i="26" a="1"/>
  <c r="F65" i="26" a="1"/>
  <c r="D57" i="26" a="1"/>
  <c r="E61" i="26" a="1"/>
  <c r="E70" i="26" a="1"/>
  <c r="F19" i="26" a="1"/>
  <c r="E48" i="26" a="1"/>
  <c r="E37" i="26" a="1"/>
  <c r="E68" i="26" a="1"/>
  <c r="D49" i="26" a="1"/>
  <c r="E53" i="26" a="1"/>
  <c r="F58" i="26" a="1"/>
  <c r="F59" i="26" a="1"/>
  <c r="D36" i="26" a="1"/>
  <c r="F57" i="26" a="1"/>
  <c r="E45" i="26" a="1"/>
  <c r="F50" i="26" a="1"/>
  <c r="D66" i="26" a="1"/>
  <c r="F16" i="26" a="1"/>
  <c r="F30" i="26" a="1"/>
  <c r="F5" i="26" a="1"/>
  <c r="D45" i="26" a="1"/>
  <c r="D43" i="26" a="1"/>
  <c r="D68" i="26" a="1"/>
  <c r="E72" i="26" a="1"/>
  <c r="F69" i="26" a="1"/>
  <c r="F38" i="26" a="1"/>
  <c r="E16" i="26" a="1"/>
  <c r="F56" i="26" a="1"/>
  <c r="F49" i="26" a="1"/>
  <c r="E9" i="26" a="1"/>
  <c r="D13" i="26" a="1"/>
  <c r="C10" i="26" a="1"/>
  <c r="E69" i="26" a="1"/>
  <c r="F67" i="26" a="1"/>
  <c r="D12" i="26" a="1"/>
  <c r="E12" i="26" a="1"/>
  <c r="F32" i="26" a="1"/>
  <c r="C3" i="26" a="1"/>
  <c r="F42" i="26" a="1"/>
  <c r="F66" i="26" a="1"/>
  <c r="D29" i="26" a="1"/>
  <c r="F44" i="26" a="1"/>
  <c r="D26" i="26" a="1"/>
  <c r="C9" i="26" a="1"/>
  <c r="E65" i="26" a="1"/>
  <c r="F37" i="26" a="1"/>
  <c r="E7" i="26" a="1"/>
  <c r="D69" i="26" a="1"/>
  <c r="F10" i="26" a="1"/>
  <c r="C32" i="26" a="1"/>
  <c r="D70" i="26" a="1"/>
  <c r="F62" i="26" a="1"/>
  <c r="D62" i="26" a="1"/>
  <c r="E42" i="26" a="1"/>
  <c r="C25" i="26" a="1"/>
  <c r="D37" i="26" a="1"/>
  <c r="F72" i="26" a="1"/>
  <c r="F31" i="26" a="1"/>
  <c r="E55" i="26" a="1"/>
  <c r="F45" i="26" a="1"/>
  <c r="E23" i="26" a="1"/>
  <c r="C15" i="26" a="1"/>
  <c r="E15" i="26" a="1"/>
  <c r="E52" i="26" a="1"/>
  <c r="F40" i="26" a="1"/>
  <c r="D28" i="26" a="1"/>
  <c r="D73" i="26" a="1"/>
  <c r="E25" i="26" a="1"/>
  <c r="E3" i="26" a="1"/>
  <c r="C8" i="26" a="1"/>
  <c r="C13" i="26" a="1"/>
  <c r="F54" i="26" a="1"/>
  <c r="D38" i="26" a="1"/>
  <c r="F39" i="26" a="1"/>
  <c r="E64" i="26" a="1"/>
  <c r="D35" i="26" a="1"/>
  <c r="D67" i="26" a="1"/>
  <c r="F48" i="26" a="1"/>
  <c r="F9" i="26" a="1"/>
  <c r="D53" i="26" a="1"/>
  <c r="D25" i="26" a="1"/>
  <c r="E71" i="26" a="1"/>
  <c r="D22" i="26" a="1"/>
  <c r="E18" i="26" a="1"/>
  <c r="F20" i="26" a="1"/>
  <c r="E49" i="26" a="1"/>
  <c r="C16" i="26" a="1"/>
  <c r="E35" i="26" a="1"/>
  <c r="D48" i="26" a="1"/>
  <c r="D4" i="26" a="1"/>
  <c r="E66" i="26" a="1"/>
  <c r="F63" i="26" a="1"/>
  <c r="D71" i="26" a="1"/>
  <c r="C30" i="26" a="1"/>
  <c r="E60" i="26" a="1"/>
  <c r="F60" i="26" a="1"/>
  <c r="E24" i="26" a="1"/>
  <c r="E46" i="26" a="1"/>
  <c r="F43" i="26" a="1"/>
  <c r="E17" i="26" a="1"/>
  <c r="C26" i="26" a="1"/>
  <c r="D61" i="26" a="1"/>
  <c r="F70" i="26" a="1"/>
  <c r="D42" i="26" a="1"/>
  <c r="F35" i="26" a="1"/>
  <c r="D59" i="26" a="1"/>
  <c r="F36" i="26" a="1"/>
  <c r="D21" i="26" a="1"/>
  <c r="E57" i="26" a="1"/>
  <c r="D54" i="26" a="1"/>
  <c r="C28" i="26" a="1"/>
  <c r="D56" i="26" a="1"/>
  <c r="C11" i="26" a="1"/>
  <c r="F14" i="26" a="1"/>
  <c r="F11" i="26" a="1"/>
  <c r="F51" i="26" a="1"/>
  <c r="E20" i="26" a="1"/>
  <c r="F55" i="26" a="1"/>
  <c r="C5" i="26" a="1"/>
  <c r="D64" i="26" a="1"/>
  <c r="E27" i="26" a="1"/>
  <c r="C18" i="26" a="1"/>
  <c r="D60" i="26" a="1"/>
  <c r="E41" i="26" a="1"/>
  <c r="E56" i="26" a="1"/>
  <c r="D8" i="26" a="1"/>
  <c r="E34" i="26" a="1"/>
  <c r="C21" i="26" a="1"/>
  <c r="D24" i="26" a="1"/>
  <c r="C27" i="26" a="1"/>
  <c r="D23" i="26" a="1"/>
  <c r="F56" i="26" l="1"/>
  <c r="C30" i="26"/>
  <c r="E21" i="26"/>
  <c r="C9" i="26"/>
  <c r="D33" i="26"/>
  <c r="E67" i="26"/>
  <c r="E51" i="26"/>
  <c r="E43" i="26"/>
  <c r="E35" i="26"/>
  <c r="D25" i="26"/>
  <c r="E12" i="26"/>
  <c r="F22" i="26"/>
  <c r="D71" i="26"/>
  <c r="D63" i="26"/>
  <c r="D55" i="26"/>
  <c r="D47" i="26"/>
  <c r="D39" i="26"/>
  <c r="C29" i="26"/>
  <c r="E16" i="26"/>
  <c r="F8" i="26"/>
  <c r="F71" i="26"/>
  <c r="F63" i="26"/>
  <c r="F55" i="26"/>
  <c r="F47" i="26"/>
  <c r="F39" i="26"/>
  <c r="E29" i="26"/>
  <c r="C16" i="26"/>
  <c r="D8" i="26"/>
  <c r="C32" i="26"/>
  <c r="C5" i="26"/>
  <c r="E66" i="26"/>
  <c r="E58" i="26"/>
  <c r="E50" i="26"/>
  <c r="E42" i="26"/>
  <c r="E34" i="26"/>
  <c r="D24" i="26"/>
  <c r="F11" i="26"/>
  <c r="E20" i="26"/>
  <c r="D70" i="26"/>
  <c r="D62" i="26"/>
  <c r="D54" i="26"/>
  <c r="D46" i="26"/>
  <c r="D38" i="26"/>
  <c r="C28" i="26"/>
  <c r="E15" i="26"/>
  <c r="C7" i="26"/>
  <c r="F64" i="26"/>
  <c r="D4" i="26"/>
  <c r="F70" i="26"/>
  <c r="F62" i="26"/>
  <c r="F46" i="26"/>
  <c r="F38" i="26"/>
  <c r="E28" i="26"/>
  <c r="C15" i="26"/>
  <c r="E7" i="26"/>
  <c r="C22" i="26"/>
  <c r="E73" i="26"/>
  <c r="E65" i="26"/>
  <c r="E57" i="26"/>
  <c r="E49" i="26"/>
  <c r="E41" i="26"/>
  <c r="F31" i="26"/>
  <c r="E23" i="26"/>
  <c r="F10" i="26"/>
  <c r="E19" i="26"/>
  <c r="D69" i="26"/>
  <c r="D61" i="26"/>
  <c r="D53" i="26"/>
  <c r="D45" i="26"/>
  <c r="D37" i="26"/>
  <c r="C27" i="26"/>
  <c r="F14" i="26"/>
  <c r="F5" i="26"/>
  <c r="F72" i="26"/>
  <c r="E59" i="26"/>
  <c r="F54" i="26"/>
  <c r="F69" i="26"/>
  <c r="F61" i="26"/>
  <c r="F53" i="26"/>
  <c r="F45" i="26"/>
  <c r="F37" i="26"/>
  <c r="E27" i="26"/>
  <c r="D14" i="26"/>
  <c r="D5" i="26"/>
  <c r="F20" i="26"/>
  <c r="E72" i="26"/>
  <c r="E64" i="26"/>
  <c r="E56" i="26"/>
  <c r="E48" i="26"/>
  <c r="E40" i="26"/>
  <c r="F30" i="26"/>
  <c r="D21" i="26"/>
  <c r="F9" i="26"/>
  <c r="E18" i="26"/>
  <c r="D68" i="26"/>
  <c r="D60" i="26"/>
  <c r="D52" i="26"/>
  <c r="D44" i="26"/>
  <c r="D36" i="26"/>
  <c r="C26" i="26"/>
  <c r="C13" i="26"/>
  <c r="F48" i="26"/>
  <c r="D22" i="26"/>
  <c r="F60" i="26"/>
  <c r="F44" i="26"/>
  <c r="E13" i="26"/>
  <c r="F19" i="26"/>
  <c r="E63" i="26"/>
  <c r="E39" i="26"/>
  <c r="C8" i="26"/>
  <c r="D67" i="26"/>
  <c r="D43" i="26"/>
  <c r="D12" i="26"/>
  <c r="F40" i="26"/>
  <c r="F68" i="26"/>
  <c r="F52" i="26"/>
  <c r="F36" i="26"/>
  <c r="E26" i="26"/>
  <c r="E3" i="26"/>
  <c r="E71" i="26"/>
  <c r="E55" i="26"/>
  <c r="E47" i="26"/>
  <c r="D29" i="26"/>
  <c r="F16" i="26"/>
  <c r="E17" i="26"/>
  <c r="D59" i="26"/>
  <c r="D51" i="26"/>
  <c r="D35" i="26"/>
  <c r="C25" i="26"/>
  <c r="C19" i="26"/>
  <c r="F67" i="26"/>
  <c r="F59" i="26"/>
  <c r="F51" i="26"/>
  <c r="F43" i="26"/>
  <c r="F35" i="26"/>
  <c r="E25" i="26"/>
  <c r="F12" i="26"/>
  <c r="D3" i="26"/>
  <c r="F18" i="26"/>
  <c r="E70" i="26"/>
  <c r="E62" i="26"/>
  <c r="E54" i="26"/>
  <c r="E46" i="26"/>
  <c r="E38" i="26"/>
  <c r="D28" i="26"/>
  <c r="F15" i="26"/>
  <c r="D7" i="26"/>
  <c r="E6" i="26"/>
  <c r="D66" i="26"/>
  <c r="D58" i="26"/>
  <c r="D50" i="26"/>
  <c r="D42" i="26"/>
  <c r="D34" i="26"/>
  <c r="C24" i="26"/>
  <c r="E11" i="26"/>
  <c r="F66" i="26"/>
  <c r="F58" i="26"/>
  <c r="F50" i="26"/>
  <c r="F34" i="26"/>
  <c r="E24" i="26"/>
  <c r="C11" i="26"/>
  <c r="C4" i="26"/>
  <c r="F17" i="26"/>
  <c r="E69" i="26"/>
  <c r="E61" i="26"/>
  <c r="E53" i="26"/>
  <c r="E45" i="26"/>
  <c r="E37" i="26"/>
  <c r="D27" i="26"/>
  <c r="C14" i="26"/>
  <c r="C33" i="26"/>
  <c r="D73" i="26"/>
  <c r="D65" i="26"/>
  <c r="D57" i="26"/>
  <c r="D49" i="26"/>
  <c r="D41" i="26"/>
  <c r="E31" i="26"/>
  <c r="D23" i="26"/>
  <c r="E10" i="26"/>
  <c r="C18" i="26"/>
  <c r="F42" i="26"/>
  <c r="C17" i="26"/>
  <c r="F65" i="26"/>
  <c r="F57" i="26"/>
  <c r="F49" i="26"/>
  <c r="F41" i="26"/>
  <c r="C31" i="26"/>
  <c r="F23" i="26"/>
  <c r="C10" i="26"/>
  <c r="C3" i="26"/>
  <c r="F6" i="26"/>
  <c r="E68" i="26"/>
  <c r="E60" i="26"/>
  <c r="E52" i="26"/>
  <c r="E44" i="26"/>
  <c r="E36" i="26"/>
  <c r="D26" i="26"/>
  <c r="D13" i="26"/>
  <c r="F32" i="26"/>
  <c r="D72" i="26"/>
  <c r="D64" i="26"/>
  <c r="D56" i="26"/>
  <c r="D48" i="26"/>
  <c r="D40" i="26"/>
  <c r="E30" i="26"/>
  <c r="C21" i="26"/>
  <c r="E9" i="26"/>
  <c r="J5" i="4" a="1"/>
  <c r="J5" i="4" s="1"/>
  <c r="L31" i="4" a="1"/>
  <c r="L31" i="4" s="1"/>
  <c r="L30" i="4" a="1"/>
  <c r="L30" i="4" s="1"/>
  <c r="M30" i="4" a="1"/>
  <c r="M30" i="4" s="1"/>
  <c r="J33" i="4" s="1"/>
  <c r="M31" i="4" a="1"/>
  <c r="M31" i="4" s="1"/>
  <c r="K33" i="4" s="1"/>
  <c r="M32" i="4" a="1"/>
  <c r="M32" i="4" s="1"/>
  <c r="L33" i="4" s="1"/>
  <c r="M33" i="4" a="1"/>
  <c r="M33" i="4" s="1"/>
  <c r="L32" i="4" a="1"/>
  <c r="L32" i="4" s="1"/>
  <c r="K31" i="4" a="1"/>
  <c r="K31" i="4" s="1"/>
  <c r="K30" i="4" a="1"/>
  <c r="K30" i="4" s="1"/>
  <c r="J31" i="4" s="1"/>
  <c r="J30" i="4" a="1"/>
  <c r="J30" i="4" s="1"/>
  <c r="M33" i="26" l="1" a="1"/>
  <c r="M33" i="26" s="1"/>
  <c r="J8" i="26" a="1"/>
  <c r="J8" i="26" s="1"/>
  <c r="L32" i="26" a="1"/>
  <c r="L32" i="26" s="1"/>
  <c r="J7" i="26" a="1"/>
  <c r="J7" i="26" s="1"/>
  <c r="M32" i="26" a="1"/>
  <c r="M32" i="26" s="1"/>
  <c r="L33" i="26" s="1"/>
  <c r="J30" i="26" a="1"/>
  <c r="J30" i="26" s="1"/>
  <c r="J5" i="26" a="1"/>
  <c r="J5" i="26" s="1"/>
  <c r="M30" i="26" a="1"/>
  <c r="M30" i="26" s="1"/>
  <c r="J33" i="26" s="1"/>
  <c r="L30" i="26" a="1"/>
  <c r="L30" i="26" s="1"/>
  <c r="J32" i="26" s="1"/>
  <c r="K30" i="26" a="1"/>
  <c r="K30" i="26" s="1"/>
  <c r="J31" i="26" s="1"/>
  <c r="K31" i="26" a="1"/>
  <c r="K31" i="26" s="1"/>
  <c r="M31" i="26" a="1"/>
  <c r="M31" i="26" s="1"/>
  <c r="K33" i="26" s="1"/>
  <c r="J6" i="26" a="1"/>
  <c r="J6" i="26" s="1"/>
  <c r="L31" i="26" a="1"/>
  <c r="L31" i="26" s="1"/>
  <c r="K32" i="26" s="1"/>
  <c r="K32" i="4"/>
  <c r="J6" i="4" a="1"/>
  <c r="J6" i="4" s="1"/>
  <c r="J7" i="4" a="1"/>
  <c r="J7" i="4" s="1"/>
  <c r="J8" i="4" a="1"/>
  <c r="J8" i="4" s="1"/>
  <c r="J22" i="26" l="1"/>
  <c r="K22" i="26" s="1"/>
  <c r="J20" i="26" a="1"/>
  <c r="J20" i="26" s="1"/>
  <c r="J22" i="4"/>
  <c r="K22" i="4" s="1"/>
  <c r="L22" i="4" s="1"/>
  <c r="J32" i="4"/>
  <c r="J20" i="4" s="1" a="1"/>
  <c r="J20" i="4" s="1"/>
  <c r="J21" i="26" l="1"/>
  <c r="K21" i="26" s="1"/>
  <c r="L21" i="26" s="1"/>
  <c r="K20" i="26"/>
  <c r="L22" i="26"/>
  <c r="J21" i="4"/>
  <c r="K21" i="4" s="1"/>
  <c r="L21" i="4" s="1"/>
  <c r="K20" i="4"/>
  <c r="K23" i="26" l="1"/>
  <c r="L23" i="26" s="1"/>
  <c r="K23" i="4"/>
  <c r="L2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3F805-B9D9-46FB-97C2-1D5A72793EDD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36FFF1A4-C418-4CB6-A4BB-76276B9D6D7E}" keepAlive="1" name="Query - Table 2 (10)" description="Connection to the 'Table 2 (10)' query in the workbook." type="5" refreshedVersion="6" background="1">
    <dbPr connection="Provider=Microsoft.Mashup.OleDb.1;Data Source=$Workbook$;Location=&quot;Table 2 (10)&quot;;Extended Properties=&quot;&quot;" command="SELECT * FROM [Table 2 (10)]"/>
  </connection>
  <connection id="3" xr16:uid="{A35A3119-44D0-4B61-91B3-1877E9574275}" keepAlive="1" name="Query - Table 2 (11)" description="Connection to the 'Table 2 (11)' query in the workbook." type="5" refreshedVersion="6" background="1" saveData="1">
    <dbPr connection="Provider=Microsoft.Mashup.OleDb.1;Data Source=$Workbook$;Location=&quot;Table 2 (11)&quot;;Extended Properties=&quot;&quot;" command="SELECT * FROM [Table 2 (11)]"/>
  </connection>
  <connection id="4" xr16:uid="{D3086130-9932-4D9C-8DB5-98AF9407523F}" keepAlive="1" name="Query - Table 2 (12)" description="Connection to the 'Table 2 (12)' query in the workbook." type="5" refreshedVersion="6" background="1">
    <dbPr connection="Provider=Microsoft.Mashup.OleDb.1;Data Source=$Workbook$;Location=&quot;Table 2 (12)&quot;;Extended Properties=&quot;&quot;" command="SELECT * FROM [Table 2 (12)]"/>
  </connection>
  <connection id="5" xr16:uid="{E6B123AA-A763-4926-B570-4D9CAAB7D97F}" keepAlive="1" name="Query - Table 2 (13)" description="Connection to the 'Table 2 (13)' query in the workbook." type="5" refreshedVersion="6" background="1">
    <dbPr connection="Provider=Microsoft.Mashup.OleDb.1;Data Source=$Workbook$;Location=&quot;Table 2 (13)&quot;;Extended Properties=&quot;&quot;" command="SELECT * FROM [Table 2 (13)]"/>
  </connection>
  <connection id="6" xr16:uid="{CABC3A22-7BDC-4B7D-B140-7AF8825199DB}" keepAlive="1" name="Query - Table 2 (14)" description="Connection to the 'Table 2 (14)' query in the workbook." type="5" refreshedVersion="6" background="1" saveData="1">
    <dbPr connection="Provider=Microsoft.Mashup.OleDb.1;Data Source=$Workbook$;Location=&quot;Table 2 (14)&quot;;Extended Properties=&quot;&quot;" command="SELECT * FROM [Table 2 (14)]"/>
  </connection>
  <connection id="7" xr16:uid="{1ACF62CD-FB9E-41B7-9301-272CBF6184EF}" keepAlive="1" name="Query - Table 2 (15)" description="Connection to the 'Table 2 (15)' query in the workbook." type="5" refreshedVersion="6" background="1" saveData="1">
    <dbPr connection="Provider=Microsoft.Mashup.OleDb.1;Data Source=$Workbook$;Location=&quot;Table 2 (15)&quot;;Extended Properties=&quot;&quot;" command="SELECT * FROM [Table 2 (15)]"/>
  </connection>
  <connection id="8" xr16:uid="{78952E4E-EF4D-4769-AECC-AF72B5A7B976}" keepAlive="1" name="Query - Table 2 (16)" description="Connection to the 'Table 2 (16)' query in the workbook." type="5" refreshedVersion="6" background="1">
    <dbPr connection="Provider=Microsoft.Mashup.OleDb.1;Data Source=$Workbook$;Location=&quot;Table 2 (16)&quot;;Extended Properties=&quot;&quot;" command="SELECT * FROM [Table 2 (16)]"/>
  </connection>
  <connection id="9" xr16:uid="{A914DBC7-66CC-4E17-875D-9912F5A51053}" keepAlive="1" name="Query - Table 2 (17)" description="Connection to the 'Table 2 (17)' query in the workbook." type="5" refreshedVersion="6" background="1" saveData="1">
    <dbPr connection="Provider=Microsoft.Mashup.OleDb.1;Data Source=$Workbook$;Location=&quot;Table 2 (17)&quot;;Extended Properties=&quot;&quot;" command="SELECT * FROM [Table 2 (17)]"/>
  </connection>
  <connection id="10" xr16:uid="{031F3B43-C7B9-4A40-8BD6-B143587B8EBF}" keepAlive="1" name="Query - Table 2 (2)" description="Connection to the 'Table 2 (2)' query in the workbook." type="5" refreshedVersion="6" background="1" saveData="1">
    <dbPr connection="Provider=Microsoft.Mashup.OleDb.1;Data Source=$Workbook$;Location=&quot;Table 2 (2)&quot;;Extended Properties=&quot;&quot;" command="SELECT * FROM [Table 2 (2)]"/>
  </connection>
  <connection id="11" xr16:uid="{BED46B67-6522-4D76-9A4C-CE44EC0540D7}" keepAlive="1" name="Query - Table 2 (3)" description="Connection to the 'Table 2 (3)' query in the workbook." type="5" refreshedVersion="6" background="1" saveData="1">
    <dbPr connection="Provider=Microsoft.Mashup.OleDb.1;Data Source=$Workbook$;Location=&quot;Table 2 (3)&quot;;Extended Properties=&quot;&quot;" command="SELECT * FROM [Table 2 (3)]"/>
  </connection>
  <connection id="12" xr16:uid="{B32DE85D-00BC-48DF-8470-6B2FE3CED746}" keepAlive="1" name="Query - Table 2 (4)" description="Connection to the 'Table 2 (4)' query in the workbook." type="5" refreshedVersion="6" background="1">
    <dbPr connection="Provider=Microsoft.Mashup.OleDb.1;Data Source=$Workbook$;Location=&quot;Table 2 (4)&quot;;Extended Properties=&quot;&quot;" command="SELECT * FROM [Table 2 (4)]"/>
  </connection>
  <connection id="13" xr16:uid="{1B41CB90-6BCA-4EE9-BE0E-31803CE434C3}" keepAlive="1" name="Query - Table 2 (5)" description="Connection to the 'Table 2 (5)' query in the workbook." type="5" refreshedVersion="6" background="1" saveData="1">
    <dbPr connection="Provider=Microsoft.Mashup.OleDb.1;Data Source=$Workbook$;Location=&quot;Table 2 (5)&quot;;Extended Properties=&quot;&quot;" command="SELECT * FROM [Table 2 (5)]"/>
  </connection>
  <connection id="14" xr16:uid="{28E63CCD-A7D5-4967-A325-CB5F37B167D6}" keepAlive="1" name="Query - Table 2 (6)" description="Connection to the 'Table 2 (6)' query in the workbook." type="5" refreshedVersion="6" background="1">
    <dbPr connection="Provider=Microsoft.Mashup.OleDb.1;Data Source=$Workbook$;Location=&quot;Table 2 (6)&quot;;Extended Properties=&quot;&quot;" command="SELECT * FROM [Table 2 (6)]"/>
  </connection>
  <connection id="15" xr16:uid="{348FC89D-A290-4111-991F-FF8A162E0F1C}" keepAlive="1" name="Query - Table 2 (7)" description="Connection to the 'Table 2 (7)' query in the workbook." type="5" refreshedVersion="6" background="1" saveData="1">
    <dbPr connection="Provider=Microsoft.Mashup.OleDb.1;Data Source=$Workbook$;Location=&quot;Table 2 (7)&quot;;Extended Properties=&quot;&quot;" command="SELECT * FROM [Table 2 (7)]"/>
  </connection>
  <connection id="16" xr16:uid="{13535937-1BCD-4C9C-94DF-789157F6597A}" keepAlive="1" name="Query - Table 2 (8)" description="Connection to the 'Table 2 (8)' query in the workbook." type="5" refreshedVersion="6" background="1">
    <dbPr connection="Provider=Microsoft.Mashup.OleDb.1;Data Source=$Workbook$;Location=&quot;Table 2 (8)&quot;;Extended Properties=&quot;&quot;" command="SELECT * FROM [Table 2 (8)]"/>
  </connection>
  <connection id="17" xr16:uid="{6969A965-801A-4344-87F2-662A2248033A}" keepAlive="1" name="Query - Table 2 (9)" description="Connection to the 'Table 2 (9)' query in the workbook." type="5" refreshedVersion="6" background="1" saveData="1">
    <dbPr connection="Provider=Microsoft.Mashup.OleDb.1;Data Source=$Workbook$;Location=&quot;Table 2 (9)&quot;;Extended Properties=&quot;&quot;" command="SELECT * FROM [Table 2 (9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<sst xmlns="http://schemas.openxmlformats.org/spreadsheetml/2006/main" count="3196" uniqueCount="1660">
  <si>
    <t>Date</t>
  </si>
  <si>
    <t>Assumptions</t>
  </si>
  <si>
    <t>Variance-Covariance Matrix</t>
  </si>
  <si>
    <t>Expected Sharpe Ratio</t>
  </si>
  <si>
    <t>Data Cells</t>
  </si>
  <si>
    <t>Objective Cells</t>
  </si>
  <si>
    <t xml:space="preserve">Monthly </t>
  </si>
  <si>
    <t xml:space="preserve">Annualized </t>
  </si>
  <si>
    <t>Open</t>
  </si>
  <si>
    <t>High</t>
  </si>
  <si>
    <t>Low</t>
  </si>
  <si>
    <t>Volume</t>
  </si>
  <si>
    <t>SUNWAY</t>
  </si>
  <si>
    <t>PADINI</t>
  </si>
  <si>
    <t>PBBANK</t>
  </si>
  <si>
    <t>Portfolio Weights</t>
  </si>
  <si>
    <t xml:space="preserve">Total </t>
  </si>
  <si>
    <t>Portfolio Variance</t>
  </si>
  <si>
    <t>Portfolio Standard Deviation</t>
  </si>
  <si>
    <t>DSONIC</t>
  </si>
  <si>
    <t>Portfolio Expected Return</t>
  </si>
  <si>
    <t>Close*</t>
  </si>
  <si>
    <t>Adj Close**</t>
  </si>
  <si>
    <t>1.3400</t>
  </si>
  <si>
    <t>1.3500</t>
  </si>
  <si>
    <t>1.2300</t>
  </si>
  <si>
    <t>1.2600</t>
  </si>
  <si>
    <t>1.3300</t>
  </si>
  <si>
    <t>1.3700</t>
  </si>
  <si>
    <t>1.3000</t>
  </si>
  <si>
    <t>1.3600</t>
  </si>
  <si>
    <t>1.3100</t>
  </si>
  <si>
    <t>-</t>
  </si>
  <si>
    <t>1.5400</t>
  </si>
  <si>
    <t>1.5800</t>
  </si>
  <si>
    <t>1.5100</t>
  </si>
  <si>
    <t>1.5700</t>
  </si>
  <si>
    <t>1.5900</t>
  </si>
  <si>
    <t>1.5300</t>
  </si>
  <si>
    <t>1.6400</t>
  </si>
  <si>
    <t>1.5000</t>
  </si>
  <si>
    <t>1.6700</t>
  </si>
  <si>
    <t>1.3200</t>
  </si>
  <si>
    <t>1.5500</t>
  </si>
  <si>
    <t>1.3900</t>
  </si>
  <si>
    <t>1.2800</t>
  </si>
  <si>
    <t>1.2500</t>
  </si>
  <si>
    <t>1.2900</t>
  </si>
  <si>
    <t>1.2700</t>
  </si>
  <si>
    <t>1.2400</t>
  </si>
  <si>
    <t>1.2100</t>
  </si>
  <si>
    <t>1.2000</t>
  </si>
  <si>
    <t>1.1600</t>
  </si>
  <si>
    <t>1.1900</t>
  </si>
  <si>
    <t>1.2200</t>
  </si>
  <si>
    <t>1.1800</t>
  </si>
  <si>
    <t>1.0100</t>
  </si>
  <si>
    <t>0.9800</t>
  </si>
  <si>
    <t>1.0000</t>
  </si>
  <si>
    <t>1.0300</t>
  </si>
  <si>
    <t>1.0400</t>
  </si>
  <si>
    <t>0.9750</t>
  </si>
  <si>
    <t>1.0200</t>
  </si>
  <si>
    <t>0.9900</t>
  </si>
  <si>
    <t>0.9950</t>
  </si>
  <si>
    <t>0.9700</t>
  </si>
  <si>
    <t>0.9850</t>
  </si>
  <si>
    <t>0.9600</t>
  </si>
  <si>
    <t>0.9500</t>
  </si>
  <si>
    <t>1.0500</t>
  </si>
  <si>
    <t>1.0700</t>
  </si>
  <si>
    <t>0.9200</t>
  </si>
  <si>
    <t>0.9400</t>
  </si>
  <si>
    <t>0.9050</t>
  </si>
  <si>
    <t>0.9650</t>
  </si>
  <si>
    <t>0.9300</t>
  </si>
  <si>
    <t>0.8700</t>
  </si>
  <si>
    <t>0.9150</t>
  </si>
  <si>
    <t>0.8900</t>
  </si>
  <si>
    <t>0.9000</t>
  </si>
  <si>
    <t>0.8500</t>
  </si>
  <si>
    <t>0.8850</t>
  </si>
  <si>
    <t>0.8800</t>
  </si>
  <si>
    <t>0.7650</t>
  </si>
  <si>
    <t>0.8150</t>
  </si>
  <si>
    <t>0.7850</t>
  </si>
  <si>
    <t>0.7400</t>
  </si>
  <si>
    <t>0.7800</t>
  </si>
  <si>
    <t>0.7150</t>
  </si>
  <si>
    <t>0.7900</t>
  </si>
  <si>
    <t>0.7350</t>
  </si>
  <si>
    <t>0.7200</t>
  </si>
  <si>
    <t>0.6700</t>
  </si>
  <si>
    <t>0.6550</t>
  </si>
  <si>
    <t>0.5700</t>
  </si>
  <si>
    <t>0.5850</t>
  </si>
  <si>
    <t>0.6600</t>
  </si>
  <si>
    <t>0.5450</t>
  </si>
  <si>
    <t>0.5750</t>
  </si>
  <si>
    <t>0.7750</t>
  </si>
  <si>
    <t>0.8100</t>
  </si>
  <si>
    <t>0.8000</t>
  </si>
  <si>
    <t>1.1300</t>
  </si>
  <si>
    <t>1.1400</t>
  </si>
  <si>
    <t>1.0800</t>
  </si>
  <si>
    <t>1.0900</t>
  </si>
  <si>
    <t>1.1700</t>
  </si>
  <si>
    <t>1.1200</t>
  </si>
  <si>
    <t>1.1500</t>
  </si>
  <si>
    <t>1.1100</t>
  </si>
  <si>
    <t>1.0592</t>
  </si>
  <si>
    <t>1.1000</t>
  </si>
  <si>
    <t>1.3800</t>
  </si>
  <si>
    <t>1.4500</t>
  </si>
  <si>
    <t>1.4000</t>
  </si>
  <si>
    <t>1.4400</t>
  </si>
  <si>
    <t>1.4800</t>
  </si>
  <si>
    <t>1.4100</t>
  </si>
  <si>
    <t>1.4300</t>
  </si>
  <si>
    <t>1.4600</t>
  </si>
  <si>
    <t>1.4453</t>
  </si>
  <si>
    <t>1.5200</t>
  </si>
  <si>
    <t>1.4900</t>
  </si>
  <si>
    <t>1.5600</t>
  </si>
  <si>
    <t>1.6000</t>
  </si>
  <si>
    <t>1.6200</t>
  </si>
  <si>
    <t>1.6300</t>
  </si>
  <si>
    <t>1.6600</t>
  </si>
  <si>
    <t>1.6800</t>
  </si>
  <si>
    <t>1.6500</t>
  </si>
  <si>
    <t>1.6900</t>
  </si>
  <si>
    <t>1.6100</t>
  </si>
  <si>
    <t>1.4700</t>
  </si>
  <si>
    <t>522,458,400</t>
  </si>
  <si>
    <t>582,422,600</t>
  </si>
  <si>
    <t>0.7722</t>
  </si>
  <si>
    <t>897,686,000</t>
  </si>
  <si>
    <t>451,954,900</t>
  </si>
  <si>
    <t>245,386,400</t>
  </si>
  <si>
    <t>1.4572</t>
  </si>
  <si>
    <t>263,175,600</t>
  </si>
  <si>
    <t>1.0043</t>
  </si>
  <si>
    <t>114,905,000</t>
  </si>
  <si>
    <t>1.1131</t>
  </si>
  <si>
    <t>191,306,300</t>
  </si>
  <si>
    <t>0.8934</t>
  </si>
  <si>
    <t>179,665,600</t>
  </si>
  <si>
    <t>0.8587</t>
  </si>
  <si>
    <t>411,238,700</t>
  </si>
  <si>
    <t>0.5200</t>
  </si>
  <si>
    <t>0.6800</t>
  </si>
  <si>
    <t>0.6598</t>
  </si>
  <si>
    <t>294,382,100</t>
  </si>
  <si>
    <t>0.4550</t>
  </si>
  <si>
    <t>0.4300</t>
  </si>
  <si>
    <t>0.5650</t>
  </si>
  <si>
    <t>0.5482</t>
  </si>
  <si>
    <t>113,520,100</t>
  </si>
  <si>
    <t>0.4900</t>
  </si>
  <si>
    <t>0.4350</t>
  </si>
  <si>
    <t>48,814,200</t>
  </si>
  <si>
    <t>0.4700</t>
  </si>
  <si>
    <t>159,874,800</t>
  </si>
  <si>
    <t>0.4400</t>
  </si>
  <si>
    <t>0.5150</t>
  </si>
  <si>
    <t>459,235,400</t>
  </si>
  <si>
    <t>0.4500</t>
  </si>
  <si>
    <t>0.5100</t>
  </si>
  <si>
    <t>0.4250</t>
  </si>
  <si>
    <t>0.4450</t>
  </si>
  <si>
    <t>114,604,600</t>
  </si>
  <si>
    <t>0.4050</t>
  </si>
  <si>
    <t>0.5550</t>
  </si>
  <si>
    <t>0.3550</t>
  </si>
  <si>
    <t>441,718,500</t>
  </si>
  <si>
    <t>0.4600</t>
  </si>
  <si>
    <t>0.3450</t>
  </si>
  <si>
    <t>168,498,200</t>
  </si>
  <si>
    <t>0.3650</t>
  </si>
  <si>
    <t>0.4950</t>
  </si>
  <si>
    <t>0.3500</t>
  </si>
  <si>
    <t>652,229,700</t>
  </si>
  <si>
    <t>0.7300</t>
  </si>
  <si>
    <t>0.2950</t>
  </si>
  <si>
    <t>0.3600</t>
  </si>
  <si>
    <t>670,690,200</t>
  </si>
  <si>
    <t>0.7700</t>
  </si>
  <si>
    <t>13,671,100</t>
  </si>
  <si>
    <t>40,802,000</t>
  </si>
  <si>
    <t>59,604,500</t>
  </si>
  <si>
    <t>0.8600</t>
  </si>
  <si>
    <t>23,730,900</t>
  </si>
  <si>
    <t>0.9100</t>
  </si>
  <si>
    <t>37,344,100</t>
  </si>
  <si>
    <t>46,746,000</t>
  </si>
  <si>
    <t>52,955,400</t>
  </si>
  <si>
    <t>53,170,700</t>
  </si>
  <si>
    <t>56,110,300</t>
  </si>
  <si>
    <t>12,705,100</t>
  </si>
  <si>
    <t>21,607,200</t>
  </si>
  <si>
    <t>19,165,600</t>
  </si>
  <si>
    <t>1.0600</t>
  </si>
  <si>
    <t>34,590,000</t>
  </si>
  <si>
    <t>27,522,900</t>
  </si>
  <si>
    <t>27,178,000</t>
  </si>
  <si>
    <t>27,142,300</t>
  </si>
  <si>
    <t>87,062,800</t>
  </si>
  <si>
    <t>99,337,000</t>
  </si>
  <si>
    <t>95,690,300</t>
  </si>
  <si>
    <t>98,343,300</t>
  </si>
  <si>
    <t>43,194,300</t>
  </si>
  <si>
    <t>19,588,200</t>
  </si>
  <si>
    <t>1.4200</t>
  </si>
  <si>
    <t>81,754,000</t>
  </si>
  <si>
    <t>48,471,300</t>
  </si>
  <si>
    <t>81,991,500</t>
  </si>
  <si>
    <t>159,696,300</t>
  </si>
  <si>
    <t>35,413,300</t>
  </si>
  <si>
    <t>34,738,000</t>
  </si>
  <si>
    <t>42,884,800</t>
  </si>
  <si>
    <t>74,348,400</t>
  </si>
  <si>
    <t>33,581,300</t>
  </si>
  <si>
    <t>72,383,500</t>
  </si>
  <si>
    <t>110,684,300</t>
  </si>
  <si>
    <t>1.7100</t>
  </si>
  <si>
    <t>89,773,100</t>
  </si>
  <si>
    <t>123,975,500</t>
  </si>
  <si>
    <t>199,702,200</t>
  </si>
  <si>
    <t>132,777,300</t>
  </si>
  <si>
    <t>122,322,100</t>
  </si>
  <si>
    <t>230,669,100</t>
  </si>
  <si>
    <t>0.8267</t>
  </si>
  <si>
    <t>risk-free rate (FD rate)</t>
  </si>
  <si>
    <t>Annual</t>
  </si>
  <si>
    <t>Max Risk Tolerance</t>
  </si>
  <si>
    <t> ≥</t>
  </si>
  <si>
    <t>Min Capital Usage</t>
  </si>
  <si>
    <t>0.4369</t>
  </si>
  <si>
    <t>0.4705</t>
  </si>
  <si>
    <t>0.4945</t>
  </si>
  <si>
    <t>0.4273</t>
  </si>
  <si>
    <t>0.4321</t>
  </si>
  <si>
    <t>0.3838</t>
  </si>
  <si>
    <t>0.4129</t>
  </si>
  <si>
    <t>0.3340</t>
  </si>
  <si>
    <t>0.6680</t>
  </si>
  <si>
    <t>0.7237</t>
  </si>
  <si>
    <t>0.7515</t>
  </si>
  <si>
    <t>0.7987</t>
  </si>
  <si>
    <t>0.8263</t>
  </si>
  <si>
    <t>0.8354</t>
  </si>
  <si>
    <t>0.7998</t>
  </si>
  <si>
    <t>0.9452</t>
  </si>
  <si>
    <t>1.0725</t>
  </si>
  <si>
    <t>1.0452</t>
  </si>
  <si>
    <t>1.0632</t>
  </si>
  <si>
    <t>1.1083</t>
  </si>
  <si>
    <t>1.1171</t>
  </si>
  <si>
    <t>0.9473</t>
  </si>
  <si>
    <t>1.0456</t>
  </si>
  <si>
    <t>1.0948</t>
  </si>
  <si>
    <t>1.1346</t>
  </si>
  <si>
    <t>1.1082</t>
  </si>
  <si>
    <t>1.0290</t>
  </si>
  <si>
    <t>1.0202</t>
  </si>
  <si>
    <t>1.0556</t>
  </si>
  <si>
    <t>1.0730</t>
  </si>
  <si>
    <t>1.2475</t>
  </si>
  <si>
    <t>1.3434</t>
  </si>
  <si>
    <t>1.2394</t>
  </si>
  <si>
    <t>1.1267</t>
  </si>
  <si>
    <t>1.1184</t>
  </si>
  <si>
    <t>1.1442</t>
  </si>
  <si>
    <t>1.1356</t>
  </si>
  <si>
    <t>1.1098</t>
  </si>
  <si>
    <t>1.2123</t>
  </si>
  <si>
    <t>1.0330</t>
  </si>
  <si>
    <t>1.1876</t>
  </si>
  <si>
    <t>1.3318</t>
  </si>
  <si>
    <t>1.2639</t>
  </si>
  <si>
    <t>1.2215</t>
  </si>
  <si>
    <t>0.8992</t>
  </si>
  <si>
    <t>1.0519</t>
  </si>
  <si>
    <t>DSONIC Return</t>
  </si>
  <si>
    <t>361,702,600</t>
  </si>
  <si>
    <t>22,783,900</t>
  </si>
  <si>
    <t>0.8300</t>
  </si>
  <si>
    <t>1,385,309,800</t>
  </si>
  <si>
    <t>0.8250</t>
  </si>
  <si>
    <t>0.6900</t>
  </si>
  <si>
    <t>607,154,200</t>
  </si>
  <si>
    <t>0.7000</t>
  </si>
  <si>
    <t>1,117,822,200</t>
  </si>
  <si>
    <t>0.5000</t>
  </si>
  <si>
    <t>1,083,529,000</t>
  </si>
  <si>
    <t>1,231,204,900</t>
  </si>
  <si>
    <t>1.7000</t>
  </si>
  <si>
    <t>1.7300</t>
  </si>
  <si>
    <t>172,000,100</t>
  </si>
  <si>
    <t>1.8000</t>
  </si>
  <si>
    <t>137,738,100</t>
  </si>
  <si>
    <t>1.9100</t>
  </si>
  <si>
    <t>1.9500</t>
  </si>
  <si>
    <t>126,573,300</t>
  </si>
  <si>
    <t>1.7700</t>
  </si>
  <si>
    <t>1.9300</t>
  </si>
  <si>
    <t>196,760,300</t>
  </si>
  <si>
    <t>1.7900</t>
  </si>
  <si>
    <t>1.8400</t>
  </si>
  <si>
    <t>1.7600</t>
  </si>
  <si>
    <t>120,742,300</t>
  </si>
  <si>
    <t>1.9600</t>
  </si>
  <si>
    <t>2.0000</t>
  </si>
  <si>
    <t>217,197,500</t>
  </si>
  <si>
    <t>2.7500</t>
  </si>
  <si>
    <t>3.0200</t>
  </si>
  <si>
    <t>0.7465</t>
  </si>
  <si>
    <t>316,496,900</t>
  </si>
  <si>
    <t>2.8900</t>
  </si>
  <si>
    <t>2.9300</t>
  </si>
  <si>
    <t>2.7300</t>
  </si>
  <si>
    <t>1.0398</t>
  </si>
  <si>
    <t>157,497,700</t>
  </si>
  <si>
    <t>3.0500</t>
  </si>
  <si>
    <t>2.4200</t>
  </si>
  <si>
    <t>1.1007</t>
  </si>
  <si>
    <t>617,691,100</t>
  </si>
  <si>
    <t>2.6800</t>
  </si>
  <si>
    <t>2.7900</t>
  </si>
  <si>
    <t>160,127,500</t>
  </si>
  <si>
    <t>2.7700</t>
  </si>
  <si>
    <t>2.9000</t>
  </si>
  <si>
    <t>2.6200</t>
  </si>
  <si>
    <t>2.6600</t>
  </si>
  <si>
    <t>0.9707</t>
  </si>
  <si>
    <t>288,892,700</t>
  </si>
  <si>
    <t>3.0400</t>
  </si>
  <si>
    <t>3.2900</t>
  </si>
  <si>
    <t>1.0109</t>
  </si>
  <si>
    <t>184,775,100</t>
  </si>
  <si>
    <t>2.9700</t>
  </si>
  <si>
    <t>3.1600</t>
  </si>
  <si>
    <t>2.8500</t>
  </si>
  <si>
    <t>1.1094</t>
  </si>
  <si>
    <t>163,968,500</t>
  </si>
  <si>
    <t>3.1300</t>
  </si>
  <si>
    <t>3.1500</t>
  </si>
  <si>
    <t>2.5400</t>
  </si>
  <si>
    <t>0.9413</t>
  </si>
  <si>
    <t>211,221,200</t>
  </si>
  <si>
    <t>2.6700</t>
  </si>
  <si>
    <t>3.1800</t>
  </si>
  <si>
    <t>2.5700</t>
  </si>
  <si>
    <t>3.0800</t>
  </si>
  <si>
    <t>0.9761</t>
  </si>
  <si>
    <t>190,845,300</t>
  </si>
  <si>
    <t>2.3000</t>
  </si>
  <si>
    <t>2.6300</t>
  </si>
  <si>
    <t>0.8335</t>
  </si>
  <si>
    <t>243,533,600</t>
  </si>
  <si>
    <t>3.3000</t>
  </si>
  <si>
    <t>3.4100</t>
  </si>
  <si>
    <t>2.9900</t>
  </si>
  <si>
    <t>1.0015</t>
  </si>
  <si>
    <t>160,421,000</t>
  </si>
  <si>
    <t>3.5800</t>
  </si>
  <si>
    <t>3.6200</t>
  </si>
  <si>
    <t>3.3100</t>
  </si>
  <si>
    <t>3.4400</t>
  </si>
  <si>
    <t>1.0902</t>
  </si>
  <si>
    <t>138,832,000</t>
  </si>
  <si>
    <t>3.0000</t>
  </si>
  <si>
    <t>3.6100</t>
  </si>
  <si>
    <t>2.9200</t>
  </si>
  <si>
    <t>3.5600</t>
  </si>
  <si>
    <t>1.1282</t>
  </si>
  <si>
    <t>222,592,700</t>
  </si>
  <si>
    <t>3.0900</t>
  </si>
  <si>
    <t>3.3400</t>
  </si>
  <si>
    <t>0.9128</t>
  </si>
  <si>
    <t>180,510,300</t>
  </si>
  <si>
    <t>3.8500</t>
  </si>
  <si>
    <t>3.8800</t>
  </si>
  <si>
    <t>0.9403</t>
  </si>
  <si>
    <t>251,182,700</t>
  </si>
  <si>
    <t>3.9300</t>
  </si>
  <si>
    <t>4.0500</t>
  </si>
  <si>
    <t>3.6600</t>
  </si>
  <si>
    <t>1.1754</t>
  </si>
  <si>
    <t>72,485,600</t>
  </si>
  <si>
    <t>4.5900</t>
  </si>
  <si>
    <t>4.7500</t>
  </si>
  <si>
    <t>3.7900</t>
  </si>
  <si>
    <t>1.1998</t>
  </si>
  <si>
    <t>280,849,600</t>
  </si>
  <si>
    <t>4.1400</t>
  </si>
  <si>
    <t>4.4900</t>
  </si>
  <si>
    <t>3.8700</t>
  </si>
  <si>
    <t>4.3800</t>
  </si>
  <si>
    <t>1.3372</t>
  </si>
  <si>
    <t>212,226,800</t>
  </si>
  <si>
    <t>3.3500</t>
  </si>
  <si>
    <t>4.3000</t>
  </si>
  <si>
    <t>263,610,600</t>
  </si>
  <si>
    <t>3.1400</t>
  </si>
  <si>
    <t>3.3900</t>
  </si>
  <si>
    <t>1.0227</t>
  </si>
  <si>
    <t>135,069,500</t>
  </si>
  <si>
    <t>3.3600</t>
  </si>
  <si>
    <t>3.4800</t>
  </si>
  <si>
    <t>0.9586</t>
  </si>
  <si>
    <t>135,297,800</t>
  </si>
  <si>
    <t>3.5100</t>
  </si>
  <si>
    <t>1.0197</t>
  </si>
  <si>
    <t>159,510,200</t>
  </si>
  <si>
    <t>3.3200</t>
  </si>
  <si>
    <t>3.5900</t>
  </si>
  <si>
    <t>3.4500</t>
  </si>
  <si>
    <t>1.0167</t>
  </si>
  <si>
    <t>172,665,400</t>
  </si>
  <si>
    <t>3.2200</t>
  </si>
  <si>
    <t>3.3800</t>
  </si>
  <si>
    <t>3.1700</t>
  </si>
  <si>
    <t>0.9784</t>
  </si>
  <si>
    <t>153,272,800</t>
  </si>
  <si>
    <t>3.2500</t>
  </si>
  <si>
    <t>3.2300</t>
  </si>
  <si>
    <t>0.9519</t>
  </si>
  <si>
    <t>157,926,800</t>
  </si>
  <si>
    <t>2.9800</t>
  </si>
  <si>
    <t>3.4200</t>
  </si>
  <si>
    <t>0.9578</t>
  </si>
  <si>
    <t>219,333,500</t>
  </si>
  <si>
    <t>0.8483</t>
  </si>
  <si>
    <t>371,372,400</t>
  </si>
  <si>
    <t>3.1200</t>
  </si>
  <si>
    <t>0.9536</t>
  </si>
  <si>
    <t>215,188,800</t>
  </si>
  <si>
    <t>2.2900</t>
  </si>
  <si>
    <t>2.5100</t>
  </si>
  <si>
    <t>2.1600</t>
  </si>
  <si>
    <t>2.4400</t>
  </si>
  <si>
    <t>0.6946</t>
  </si>
  <si>
    <t>211,737,900</t>
  </si>
  <si>
    <t>2.7400</t>
  </si>
  <si>
    <t>2.2000</t>
  </si>
  <si>
    <t>0.6519</t>
  </si>
  <si>
    <t>274,836,200</t>
  </si>
  <si>
    <t>2.8700</t>
  </si>
  <si>
    <t>2.7600</t>
  </si>
  <si>
    <t>0.7857</t>
  </si>
  <si>
    <t>268,396,300</t>
  </si>
  <si>
    <t>2.8800</t>
  </si>
  <si>
    <t>2.7100</t>
  </si>
  <si>
    <t>0.7885</t>
  </si>
  <si>
    <t>149,167,700</t>
  </si>
  <si>
    <t>2.7000</t>
  </si>
  <si>
    <t>0.7942</t>
  </si>
  <si>
    <t>301,757,700</t>
  </si>
  <si>
    <t>2.8100</t>
  </si>
  <si>
    <t>2.9400</t>
  </si>
  <si>
    <t>0.8369</t>
  </si>
  <si>
    <t>368,764,400</t>
  </si>
  <si>
    <t>2.6000</t>
  </si>
  <si>
    <t>2.5500</t>
  </si>
  <si>
    <t>0.8340</t>
  </si>
  <si>
    <t>358,656,700</t>
  </si>
  <si>
    <t>2.3100</t>
  </si>
  <si>
    <t>0.7401</t>
  </si>
  <si>
    <t>646,169,700</t>
  </si>
  <si>
    <t>1.9000</t>
  </si>
  <si>
    <t>2.5000</t>
  </si>
  <si>
    <t>1.8800</t>
  </si>
  <si>
    <t>0.6431</t>
  </si>
  <si>
    <t>707,949,700</t>
  </si>
  <si>
    <t>1.8300</t>
  </si>
  <si>
    <t>2.1700</t>
  </si>
  <si>
    <t>0.5313</t>
  </si>
  <si>
    <t>765,841,000</t>
  </si>
  <si>
    <t>1.9200</t>
  </si>
  <si>
    <t>0.5117</t>
  </si>
  <si>
    <t>1,220,615,300</t>
  </si>
  <si>
    <t>0.4110</t>
  </si>
  <si>
    <t>372,955,300</t>
  </si>
  <si>
    <t>0.3971</t>
  </si>
  <si>
    <t>341,520,000</t>
  </si>
  <si>
    <t>0.3607</t>
  </si>
  <si>
    <t>209,081,300</t>
  </si>
  <si>
    <t>0.3803</t>
  </si>
  <si>
    <t>431,080,800</t>
  </si>
  <si>
    <t>0.4138</t>
  </si>
  <si>
    <t>971,746,500</t>
  </si>
  <si>
    <t>0.8750</t>
  </si>
  <si>
    <t>0.3579</t>
  </si>
  <si>
    <t>1,324,560,100</t>
  </si>
  <si>
    <t>0.2433</t>
  </si>
  <si>
    <t>1,358,905,800</t>
  </si>
  <si>
    <t>931,651,400</t>
  </si>
  <si>
    <t>2.1800</t>
  </si>
  <si>
    <t>2.2200</t>
  </si>
  <si>
    <t>0.4247</t>
  </si>
  <si>
    <t>695,310,300</t>
  </si>
  <si>
    <t>2.2700</t>
  </si>
  <si>
    <t>2.3400</t>
  </si>
  <si>
    <t>2.0200</t>
  </si>
  <si>
    <t>2.1900</t>
  </si>
  <si>
    <t>0.6040</t>
  </si>
  <si>
    <t>151,632,300</t>
  </si>
  <si>
    <t>2.3600</t>
  </si>
  <si>
    <t>2.4000</t>
  </si>
  <si>
    <t>0.6260</t>
  </si>
  <si>
    <t>132,122,400</t>
  </si>
  <si>
    <t>2.3800</t>
  </si>
  <si>
    <t>0.6564</t>
  </si>
  <si>
    <t>236,610,600</t>
  </si>
  <si>
    <t>2.8000</t>
  </si>
  <si>
    <t>2.5600</t>
  </si>
  <si>
    <t>0.7226</t>
  </si>
  <si>
    <t>78,885,500</t>
  </si>
  <si>
    <t>2.7200</t>
  </si>
  <si>
    <t>2.4800</t>
  </si>
  <si>
    <t>275,468,300</t>
  </si>
  <si>
    <t>0.7501</t>
  </si>
  <si>
    <t>382,859,100</t>
  </si>
  <si>
    <t>2.6400</t>
  </si>
  <si>
    <t>2.5800</t>
  </si>
  <si>
    <t>0.7115</t>
  </si>
  <si>
    <t>101,325,700</t>
  </si>
  <si>
    <t>2.5300</t>
  </si>
  <si>
    <t>0.6895</t>
  </si>
  <si>
    <t>111,223,000</t>
  </si>
  <si>
    <t>2.4100</t>
  </si>
  <si>
    <t>2.5900</t>
  </si>
  <si>
    <t>0.6977</t>
  </si>
  <si>
    <t>120,510,800</t>
  </si>
  <si>
    <t>2.4600</t>
  </si>
  <si>
    <t>2.3500</t>
  </si>
  <si>
    <t>0.6647</t>
  </si>
  <si>
    <t>88,510,000</t>
  </si>
  <si>
    <t>2.2500</t>
  </si>
  <si>
    <t>0.6784</t>
  </si>
  <si>
    <t>84,765,100</t>
  </si>
  <si>
    <t>2.3300</t>
  </si>
  <si>
    <t>0.6242</t>
  </si>
  <si>
    <t>15,850,200</t>
  </si>
  <si>
    <t>AirAsia Return</t>
  </si>
  <si>
    <t>0.9243</t>
  </si>
  <si>
    <t>56,455,700</t>
  </si>
  <si>
    <t>0.8487</t>
  </si>
  <si>
    <t>42,028,600</t>
  </si>
  <si>
    <t>0.8991</t>
  </si>
  <si>
    <t>30,036,500</t>
  </si>
  <si>
    <t>54,537,500</t>
  </si>
  <si>
    <t>19,002,800</t>
  </si>
  <si>
    <t>0.9831</t>
  </si>
  <si>
    <t>51,562,000</t>
  </si>
  <si>
    <t>1.0671</t>
  </si>
  <si>
    <t>140,107,000</t>
  </si>
  <si>
    <t>0.9411</t>
  </si>
  <si>
    <t>77,124,200</t>
  </si>
  <si>
    <t>1.7400</t>
  </si>
  <si>
    <t>1.4026</t>
  </si>
  <si>
    <t>148,472,200</t>
  </si>
  <si>
    <t>1.8200</t>
  </si>
  <si>
    <t>1.8900</t>
  </si>
  <si>
    <t>1.2774</t>
  </si>
  <si>
    <t>46,229,300</t>
  </si>
  <si>
    <t>1.8100</t>
  </si>
  <si>
    <t>2.0300</t>
  </si>
  <si>
    <t>1.5195</t>
  </si>
  <si>
    <t>71,637,300</t>
  </si>
  <si>
    <t>1.9800</t>
  </si>
  <si>
    <t>1.5362</t>
  </si>
  <si>
    <t>64,964,300</t>
  </si>
  <si>
    <t>14.76</t>
  </si>
  <si>
    <t>18.00</t>
  </si>
  <si>
    <t>10.58</t>
  </si>
  <si>
    <t>14.70</t>
  </si>
  <si>
    <t>346,304,200</t>
  </si>
  <si>
    <t>7.26</t>
  </si>
  <si>
    <t>13.64</t>
  </si>
  <si>
    <t>7.08</t>
  </si>
  <si>
    <t>13.30</t>
  </si>
  <si>
    <t>323,001,000</t>
  </si>
  <si>
    <t>6.46</t>
  </si>
  <si>
    <t>7.33</t>
  </si>
  <si>
    <t>6.32</t>
  </si>
  <si>
    <t>175,213,600</t>
  </si>
  <si>
    <t>5.63</t>
  </si>
  <si>
    <t>6.69</t>
  </si>
  <si>
    <t>5.28</t>
  </si>
  <si>
    <t>6.45</t>
  </si>
  <si>
    <t>334,302,600</t>
  </si>
  <si>
    <t>5.84</t>
  </si>
  <si>
    <t>5.93</t>
  </si>
  <si>
    <t>5.12</t>
  </si>
  <si>
    <t>5.64</t>
  </si>
  <si>
    <t>289,439,300</t>
  </si>
  <si>
    <t>4.70</t>
  </si>
  <si>
    <t>6.10</t>
  </si>
  <si>
    <t>4.55</t>
  </si>
  <si>
    <t>5.85</t>
  </si>
  <si>
    <t>279,500,700</t>
  </si>
  <si>
    <t>4.54</t>
  </si>
  <si>
    <t>4.83</t>
  </si>
  <si>
    <t>4.33</t>
  </si>
  <si>
    <t>4.66</t>
  </si>
  <si>
    <t>55,053,500</t>
  </si>
  <si>
    <t>4.37</t>
  </si>
  <si>
    <t>4.62</t>
  </si>
  <si>
    <t>4.50</t>
  </si>
  <si>
    <t>4.46</t>
  </si>
  <si>
    <t>58,885,500</t>
  </si>
  <si>
    <t>4.56</t>
  </si>
  <si>
    <t>4.21</t>
  </si>
  <si>
    <t>4.35</t>
  </si>
  <si>
    <t>4.31</t>
  </si>
  <si>
    <t>66,593,200</t>
  </si>
  <si>
    <t>4.75</t>
  </si>
  <si>
    <t>4.80</t>
  </si>
  <si>
    <t>4.45</t>
  </si>
  <si>
    <t>4.41</t>
  </si>
  <si>
    <t>70,698,800</t>
  </si>
  <si>
    <t>4.71</t>
  </si>
  <si>
    <t>69,973,800</t>
  </si>
  <si>
    <t>4.95</t>
  </si>
  <si>
    <t>5.00</t>
  </si>
  <si>
    <t>4.47</t>
  </si>
  <si>
    <t>102,458,600</t>
  </si>
  <si>
    <t>5.05</t>
  </si>
  <si>
    <t>5.13</t>
  </si>
  <si>
    <t>4.67</t>
  </si>
  <si>
    <t>4.91</t>
  </si>
  <si>
    <t>85,535,600</t>
  </si>
  <si>
    <t>4.87</t>
  </si>
  <si>
    <t>5.02</t>
  </si>
  <si>
    <t>4.94</t>
  </si>
  <si>
    <t>294,542,000</t>
  </si>
  <si>
    <t>4.79</t>
  </si>
  <si>
    <t>92,942,900</t>
  </si>
  <si>
    <t>4.30</t>
  </si>
  <si>
    <t>309,921,500</t>
  </si>
  <si>
    <t>4.82</t>
  </si>
  <si>
    <t>5.21</t>
  </si>
  <si>
    <t>4.53</t>
  </si>
  <si>
    <t>127,643,600</t>
  </si>
  <si>
    <t>5.60</t>
  </si>
  <si>
    <t>5.68</t>
  </si>
  <si>
    <t>4.61</t>
  </si>
  <si>
    <t>247,041,200</t>
  </si>
  <si>
    <t>6.05</t>
  </si>
  <si>
    <t>6.18</t>
  </si>
  <si>
    <t>5.31</t>
  </si>
  <si>
    <t>5.46</t>
  </si>
  <si>
    <t>165,355,100</t>
  </si>
  <si>
    <t>5.88</t>
  </si>
  <si>
    <t>6.36</t>
  </si>
  <si>
    <t>5.52</t>
  </si>
  <si>
    <t>5.97</t>
  </si>
  <si>
    <t>5.82</t>
  </si>
  <si>
    <t>126,791,600</t>
  </si>
  <si>
    <t>5.40</t>
  </si>
  <si>
    <t>5.98</t>
  </si>
  <si>
    <t>5.01</t>
  </si>
  <si>
    <t>5.94</t>
  </si>
  <si>
    <t>5.79</t>
  </si>
  <si>
    <t>202,802,000</t>
  </si>
  <si>
    <t>5.33</t>
  </si>
  <si>
    <t>5.19</t>
  </si>
  <si>
    <t>76,127,600</t>
  </si>
  <si>
    <t>5.09</t>
  </si>
  <si>
    <t>4.98</t>
  </si>
  <si>
    <t>5.57</t>
  </si>
  <si>
    <t>5.43</t>
  </si>
  <si>
    <t>142,674,000</t>
  </si>
  <si>
    <t>6.06</t>
  </si>
  <si>
    <t>6.24</t>
  </si>
  <si>
    <t>4.24</t>
  </si>
  <si>
    <t>5.07</t>
  </si>
  <si>
    <t>469,116,800</t>
  </si>
  <si>
    <t>6.07</t>
  </si>
  <si>
    <t>173,579,200</t>
  </si>
  <si>
    <t>4.76</t>
  </si>
  <si>
    <t>5.39</t>
  </si>
  <si>
    <t>4.72</t>
  </si>
  <si>
    <t>4.96</t>
  </si>
  <si>
    <t>172,503,400</t>
  </si>
  <si>
    <t>4.84</t>
  </si>
  <si>
    <t>5.22</t>
  </si>
  <si>
    <t>197,302,200</t>
  </si>
  <si>
    <t>4.63</t>
  </si>
  <si>
    <t>154,301,800</t>
  </si>
  <si>
    <t>4.64</t>
  </si>
  <si>
    <t>4.28</t>
  </si>
  <si>
    <t>4.86</t>
  </si>
  <si>
    <t>126,661,600</t>
  </si>
  <si>
    <t>3.99</t>
  </si>
  <si>
    <t>3.92</t>
  </si>
  <si>
    <t>174,826,400</t>
  </si>
  <si>
    <t>3.37</t>
  </si>
  <si>
    <t>4.09</t>
  </si>
  <si>
    <t>3.17</t>
  </si>
  <si>
    <t>3.83</t>
  </si>
  <si>
    <t>154,885,600</t>
  </si>
  <si>
    <t>3.20</t>
  </si>
  <si>
    <t>3.53</t>
  </si>
  <si>
    <t>3.18</t>
  </si>
  <si>
    <t>3.23</t>
  </si>
  <si>
    <t>139,289,400</t>
  </si>
  <si>
    <t>2.78</t>
  </si>
  <si>
    <t>3.40</t>
  </si>
  <si>
    <t>2.72</t>
  </si>
  <si>
    <t>3.07</t>
  </si>
  <si>
    <t>159,196,800</t>
  </si>
  <si>
    <t>2.81</t>
  </si>
  <si>
    <t>2.86</t>
  </si>
  <si>
    <t>2.66</t>
  </si>
  <si>
    <t>57,565,200</t>
  </si>
  <si>
    <t>2.88</t>
  </si>
  <si>
    <t>2.89</t>
  </si>
  <si>
    <t>2.70</t>
  </si>
  <si>
    <t>2.69</t>
  </si>
  <si>
    <t>56,191,600</t>
  </si>
  <si>
    <t>2.90</t>
  </si>
  <si>
    <t>2.75</t>
  </si>
  <si>
    <t>2.87</t>
  </si>
  <si>
    <t>42,242,800</t>
  </si>
  <si>
    <t>2.63</t>
  </si>
  <si>
    <t>2.97</t>
  </si>
  <si>
    <t>2.73</t>
  </si>
  <si>
    <t>114,729,800</t>
  </si>
  <si>
    <t>2.29</t>
  </si>
  <si>
    <t>2.80</t>
  </si>
  <si>
    <t>2.50</t>
  </si>
  <si>
    <t>151,538,600</t>
  </si>
  <si>
    <t>2.48</t>
  </si>
  <si>
    <t>2.52</t>
  </si>
  <si>
    <t>2.28</t>
  </si>
  <si>
    <t>2.17</t>
  </si>
  <si>
    <t>88,531,000</t>
  </si>
  <si>
    <t>2.54</t>
  </si>
  <si>
    <t>2.46</t>
  </si>
  <si>
    <t>2.34</t>
  </si>
  <si>
    <t>112,167,800</t>
  </si>
  <si>
    <t>2.60</t>
  </si>
  <si>
    <t>2.61</t>
  </si>
  <si>
    <t>2.39</t>
  </si>
  <si>
    <t>60,344,600</t>
  </si>
  <si>
    <t>2.67</t>
  </si>
  <si>
    <t>2.56</t>
  </si>
  <si>
    <t>96,391,800</t>
  </si>
  <si>
    <t>2.57</t>
  </si>
  <si>
    <t>2.43</t>
  </si>
  <si>
    <t>111,760,800</t>
  </si>
  <si>
    <t>2.44</t>
  </si>
  <si>
    <t>2.38</t>
  </si>
  <si>
    <t>2.64</t>
  </si>
  <si>
    <t>218,796,200</t>
  </si>
  <si>
    <t>2.55</t>
  </si>
  <si>
    <t>2.37</t>
  </si>
  <si>
    <t>2.47</t>
  </si>
  <si>
    <t>194,036,600</t>
  </si>
  <si>
    <t>2.13</t>
  </si>
  <si>
    <t>2.12</t>
  </si>
  <si>
    <t>218,686,200</t>
  </si>
  <si>
    <t>2.14</t>
  </si>
  <si>
    <t>2.30</t>
  </si>
  <si>
    <t>2.10</t>
  </si>
  <si>
    <t>1.94</t>
  </si>
  <si>
    <t>121,574,400</t>
  </si>
  <si>
    <t>1.97</t>
  </si>
  <si>
    <t>144,107,800</t>
  </si>
  <si>
    <t>2.25</t>
  </si>
  <si>
    <t>2.06</t>
  </si>
  <si>
    <t>208,234,800</t>
  </si>
  <si>
    <t>2.27</t>
  </si>
  <si>
    <t>153,177,800</t>
  </si>
  <si>
    <t>2.68</t>
  </si>
  <si>
    <t>2.22</t>
  </si>
  <si>
    <t>192,090,800</t>
  </si>
  <si>
    <t>2.82</t>
  </si>
  <si>
    <t>2.83</t>
  </si>
  <si>
    <t>2.51</t>
  </si>
  <si>
    <t>340,300,200</t>
  </si>
  <si>
    <t>2.71</t>
  </si>
  <si>
    <t>2.98</t>
  </si>
  <si>
    <t>259,013,600</t>
  </si>
  <si>
    <t>3.39</t>
  </si>
  <si>
    <t>3.52</t>
  </si>
  <si>
    <t>2.65</t>
  </si>
  <si>
    <t>262,039,400</t>
  </si>
  <si>
    <t>2.40</t>
  </si>
  <si>
    <t>2.94</t>
  </si>
  <si>
    <t>317,958,800</t>
  </si>
  <si>
    <t>119,877,600</t>
  </si>
  <si>
    <t>2.02</t>
  </si>
  <si>
    <t>2.05</t>
  </si>
  <si>
    <t>253,544,000</t>
  </si>
  <si>
    <t>1.95</t>
  </si>
  <si>
    <t>2.08</t>
  </si>
  <si>
    <t>1.86</t>
  </si>
  <si>
    <t>1.74</t>
  </si>
  <si>
    <t>148,126,400</t>
  </si>
  <si>
    <t>1.90</t>
  </si>
  <si>
    <t>1.93</t>
  </si>
  <si>
    <t>1.67</t>
  </si>
  <si>
    <t>218,461,200</t>
  </si>
  <si>
    <t>1.66</t>
  </si>
  <si>
    <t>1.99</t>
  </si>
  <si>
    <t>1.64</t>
  </si>
  <si>
    <t>1.65</t>
  </si>
  <si>
    <t>223,976,800</t>
  </si>
  <si>
    <t>1.38</t>
  </si>
  <si>
    <t>1.72</t>
  </si>
  <si>
    <t>1.31</t>
  </si>
  <si>
    <t>1.37</t>
  </si>
  <si>
    <t>323,146,800</t>
  </si>
  <si>
    <t>1.40</t>
  </si>
  <si>
    <t>1.41</t>
  </si>
  <si>
    <t>1.33</t>
  </si>
  <si>
    <t>1.36</t>
  </si>
  <si>
    <t>1.12</t>
  </si>
  <si>
    <t>55,297,600</t>
  </si>
  <si>
    <t>1.35</t>
  </si>
  <si>
    <t>1.15</t>
  </si>
  <si>
    <t>77,460,800</t>
  </si>
  <si>
    <t>1.26</t>
  </si>
  <si>
    <t>1.42</t>
  </si>
  <si>
    <t>1.23</t>
  </si>
  <si>
    <t>1.13</t>
  </si>
  <si>
    <t>226,442,800</t>
  </si>
  <si>
    <t>1.25</t>
  </si>
  <si>
    <t>1.27</t>
  </si>
  <si>
    <t>1.19</t>
  </si>
  <si>
    <t>1.04</t>
  </si>
  <si>
    <t>84,714,800</t>
  </si>
  <si>
    <t>1.11</t>
  </si>
  <si>
    <t>0.95</t>
  </si>
  <si>
    <t>89,895,200</t>
  </si>
  <si>
    <t>1.17</t>
  </si>
  <si>
    <t>1.20</t>
  </si>
  <si>
    <t>1.05</t>
  </si>
  <si>
    <t>0.86</t>
  </si>
  <si>
    <t>67,384,400</t>
  </si>
  <si>
    <t>1.14</t>
  </si>
  <si>
    <t>0.87</t>
  </si>
  <si>
    <t>45,604,800</t>
  </si>
  <si>
    <t>1.24</t>
  </si>
  <si>
    <t>1.22</t>
  </si>
  <si>
    <t>0.93</t>
  </si>
  <si>
    <t>71,358,800</t>
  </si>
  <si>
    <t>1.18</t>
  </si>
  <si>
    <t>0.94</t>
  </si>
  <si>
    <t>69,085,200</t>
  </si>
  <si>
    <t>1.16</t>
  </si>
  <si>
    <t>0.91</t>
  </si>
  <si>
    <t>46,421,200</t>
  </si>
  <si>
    <t>0.82</t>
  </si>
  <si>
    <t>40,632,400</t>
  </si>
  <si>
    <t>Top Glove</t>
  </si>
  <si>
    <t>7.50</t>
  </si>
  <si>
    <t>9.30</t>
  </si>
  <si>
    <t>7.21</t>
  </si>
  <si>
    <t>378,973,200</t>
  </si>
  <si>
    <t>8.00</t>
  </si>
  <si>
    <t>2.45</t>
  </si>
  <si>
    <t>7.70</t>
  </si>
  <si>
    <t>519,676,700</t>
  </si>
  <si>
    <t>1.68</t>
  </si>
  <si>
    <t>2.53</t>
  </si>
  <si>
    <t>1.59</t>
  </si>
  <si>
    <t>450,355,400</t>
  </si>
  <si>
    <t>1.61</t>
  </si>
  <si>
    <t>1.30</t>
  </si>
  <si>
    <t>1.69</t>
  </si>
  <si>
    <t>354,555,700</t>
  </si>
  <si>
    <t>1.76</t>
  </si>
  <si>
    <t>1.81</t>
  </si>
  <si>
    <t>1.52</t>
  </si>
  <si>
    <t>378,414,800</t>
  </si>
  <si>
    <t>1.39</t>
  </si>
  <si>
    <t>1.29</t>
  </si>
  <si>
    <t>1.78</t>
  </si>
  <si>
    <t>535,881,500</t>
  </si>
  <si>
    <t>1.47</t>
  </si>
  <si>
    <t>78,782,263</t>
  </si>
  <si>
    <t>1.45</t>
  </si>
  <si>
    <t>1.50</t>
  </si>
  <si>
    <t>1.32</t>
  </si>
  <si>
    <t>1.34</t>
  </si>
  <si>
    <t>61,962,644</t>
  </si>
  <si>
    <t>1.58</t>
  </si>
  <si>
    <t>1.43</t>
  </si>
  <si>
    <t>59,067,475</t>
  </si>
  <si>
    <t>96,508,475</t>
  </si>
  <si>
    <t>1.63</t>
  </si>
  <si>
    <t>70,825,124</t>
  </si>
  <si>
    <t>77,413,144</t>
  </si>
  <si>
    <t>1.70</t>
  </si>
  <si>
    <t>77,260,129</t>
  </si>
  <si>
    <t>1.49</t>
  </si>
  <si>
    <t>1.62</t>
  </si>
  <si>
    <t>200,493,255</t>
  </si>
  <si>
    <t>1.46</t>
  </si>
  <si>
    <t>108,947,247</t>
  </si>
  <si>
    <t>1.51</t>
  </si>
  <si>
    <t>1.55</t>
  </si>
  <si>
    <t>95,482,123</t>
  </si>
  <si>
    <t>1.48</t>
  </si>
  <si>
    <t>103,476,557</t>
  </si>
  <si>
    <t>1.71</t>
  </si>
  <si>
    <t>150,886,708</t>
  </si>
  <si>
    <t>1.75</t>
  </si>
  <si>
    <t>1.88</t>
  </si>
  <si>
    <t>117,070,428</t>
  </si>
  <si>
    <t>1.56</t>
  </si>
  <si>
    <t>188,307,606</t>
  </si>
  <si>
    <t>1.60</t>
  </si>
  <si>
    <t>1.28</t>
  </si>
  <si>
    <t>1.57</t>
  </si>
  <si>
    <t>247,847,141</t>
  </si>
  <si>
    <t>246,326,505</t>
  </si>
  <si>
    <t>2.20</t>
  </si>
  <si>
    <t>172,601,428</t>
  </si>
  <si>
    <t>2.15</t>
  </si>
  <si>
    <t>145,233,148</t>
  </si>
  <si>
    <t>1.53</t>
  </si>
  <si>
    <t>2.00</t>
  </si>
  <si>
    <t>151,751,511</t>
  </si>
  <si>
    <t>103,426,093</t>
  </si>
  <si>
    <t>1.08</t>
  </si>
  <si>
    <t>187,892,313</t>
  </si>
  <si>
    <t>1.44</t>
  </si>
  <si>
    <t>1.21</t>
  </si>
  <si>
    <t>191,050,363</t>
  </si>
  <si>
    <t>0.98</t>
  </si>
  <si>
    <t>192,421,338</t>
  </si>
  <si>
    <t>0.96</t>
  </si>
  <si>
    <t>243,057,773</t>
  </si>
  <si>
    <t>0.89</t>
  </si>
  <si>
    <t>89,122,159</t>
  </si>
  <si>
    <t>0.88</t>
  </si>
  <si>
    <t>185,037,865</t>
  </si>
  <si>
    <t>0.84</t>
  </si>
  <si>
    <t>1.01</t>
  </si>
  <si>
    <t>0.83</t>
  </si>
  <si>
    <t>113,855,109</t>
  </si>
  <si>
    <t>0.80</t>
  </si>
  <si>
    <t>26,126,659</t>
  </si>
  <si>
    <t>48,336,987</t>
  </si>
  <si>
    <t>26,773,458</t>
  </si>
  <si>
    <t>1.00</t>
  </si>
  <si>
    <t>1.03</t>
  </si>
  <si>
    <t>0.97</t>
  </si>
  <si>
    <t>0.92</t>
  </si>
  <si>
    <t>39,125,008</t>
  </si>
  <si>
    <t>1.06</t>
  </si>
  <si>
    <t>113,830,334</t>
  </si>
  <si>
    <t>52,494,178</t>
  </si>
  <si>
    <t>0.99</t>
  </si>
  <si>
    <t>1.02</t>
  </si>
  <si>
    <t>96,256,658</t>
  </si>
  <si>
    <t>40,743,936</t>
  </si>
  <si>
    <t>1.07</t>
  </si>
  <si>
    <t>34,466,828</t>
  </si>
  <si>
    <t>1.09</t>
  </si>
  <si>
    <t>42,116,128</t>
  </si>
  <si>
    <t>88,219,888</t>
  </si>
  <si>
    <t>66,320,878</t>
  </si>
  <si>
    <t>137,113,722</t>
  </si>
  <si>
    <t>92,725,758</t>
  </si>
  <si>
    <t>57,597,705</t>
  </si>
  <si>
    <t>155,463,964</t>
  </si>
  <si>
    <t>79,025,578</t>
  </si>
  <si>
    <t>121,244,676</t>
  </si>
  <si>
    <t>227,178,979</t>
  </si>
  <si>
    <t>179,352,114</t>
  </si>
  <si>
    <t>393,470,208</t>
  </si>
  <si>
    <t>1.73</t>
  </si>
  <si>
    <t>343,552,660</t>
  </si>
  <si>
    <t>302,805,059</t>
  </si>
  <si>
    <t>227,480,752</t>
  </si>
  <si>
    <t>93,433,889</t>
  </si>
  <si>
    <t>215,529,669</t>
  </si>
  <si>
    <t>110,700,716</t>
  </si>
  <si>
    <t>50,862,858</t>
  </si>
  <si>
    <t>40,778,259</t>
  </si>
  <si>
    <t>85,684,266</t>
  </si>
  <si>
    <t>81,508,803</t>
  </si>
  <si>
    <t>22,888,798</t>
  </si>
  <si>
    <t>159,984,255</t>
  </si>
  <si>
    <t>0.78</t>
  </si>
  <si>
    <t>145,421,601</t>
  </si>
  <si>
    <t>77,649,324</t>
  </si>
  <si>
    <t>115,127,590</t>
  </si>
  <si>
    <t>45,664,695</t>
  </si>
  <si>
    <t>131,081,926</t>
  </si>
  <si>
    <t>1.10</t>
  </si>
  <si>
    <t>71,219,092</t>
  </si>
  <si>
    <t>SuperMX</t>
  </si>
  <si>
    <t>635,291,700</t>
  </si>
  <si>
    <t>670,314,400</t>
  </si>
  <si>
    <t>0.9450</t>
  </si>
  <si>
    <t>997,019,200</t>
  </si>
  <si>
    <t>1,431,269,700</t>
  </si>
  <si>
    <t>1,543,384,900</t>
  </si>
  <si>
    <t>402,231,200</t>
  </si>
  <si>
    <t>368,746,300</t>
  </si>
  <si>
    <t>475,210,700</t>
  </si>
  <si>
    <t>536,213,400</t>
  </si>
  <si>
    <t>174,731,600</t>
  </si>
  <si>
    <t>343,159,800</t>
  </si>
  <si>
    <t>1.5453</t>
  </si>
  <si>
    <t>494,524,300</t>
  </si>
  <si>
    <t>1.4755</t>
  </si>
  <si>
    <t>396,249,000</t>
  </si>
  <si>
    <t>1.3586</t>
  </si>
  <si>
    <t>1,194,181,200</t>
  </si>
  <si>
    <t>1.7500</t>
  </si>
  <si>
    <t>1.4661</t>
  </si>
  <si>
    <t>820,701,400</t>
  </si>
  <si>
    <t>1.3782</t>
  </si>
  <si>
    <t>2,764,636,300</t>
  </si>
  <si>
    <t>0.9872</t>
  </si>
  <si>
    <t>501,603,200</t>
  </si>
  <si>
    <t>0.9250</t>
  </si>
  <si>
    <t>0.9774</t>
  </si>
  <si>
    <t>880,125,200</t>
  </si>
  <si>
    <t>0.9530</t>
  </si>
  <si>
    <t>1,163,113,000</t>
  </si>
  <si>
    <t>1.0849</t>
  </si>
  <si>
    <t>1,113,865,400</t>
  </si>
  <si>
    <t>1.1729</t>
  </si>
  <si>
    <t>1,339,149,100</t>
  </si>
  <si>
    <t>1.7105</t>
  </si>
  <si>
    <t>802,101,500</t>
  </si>
  <si>
    <t>1.4564</t>
  </si>
  <si>
    <t>1,228,540,400</t>
  </si>
  <si>
    <t>1.2120</t>
  </si>
  <si>
    <t>1,431,261,200</t>
  </si>
  <si>
    <t>0.9432</t>
  </si>
  <si>
    <t>1,878,376,000</t>
  </si>
  <si>
    <t>0.7477</t>
  </si>
  <si>
    <t>1,606,128,500</t>
  </si>
  <si>
    <t>2.9100</t>
  </si>
  <si>
    <t>2.5561</t>
  </si>
  <si>
    <t>276,207,800</t>
  </si>
  <si>
    <t>3.0300</t>
  </si>
  <si>
    <t>2.8292</t>
  </si>
  <si>
    <t>236,442,900</t>
  </si>
  <si>
    <t>2.2300</t>
  </si>
  <si>
    <t>2.6900</t>
  </si>
  <si>
    <t>2.6244</t>
  </si>
  <si>
    <t>213,796,600</t>
  </si>
  <si>
    <t>2.7800</t>
  </si>
  <si>
    <t>2.4271</t>
  </si>
  <si>
    <t>299,894,700</t>
  </si>
  <si>
    <t>2.1200</t>
  </si>
  <si>
    <t>2.1650</t>
  </si>
  <si>
    <t>175,360,400</t>
  </si>
  <si>
    <t>2.0100</t>
  </si>
  <si>
    <t>2.0582</t>
  </si>
  <si>
    <t>92,323,600</t>
  </si>
  <si>
    <t>2.0500</t>
  </si>
  <si>
    <t>2.2100</t>
  </si>
  <si>
    <t>2.1261</t>
  </si>
  <si>
    <t>172,658,800</t>
  </si>
  <si>
    <t>2.1300</t>
  </si>
  <si>
    <t>1.9902</t>
  </si>
  <si>
    <t>157,627,400</t>
  </si>
  <si>
    <t>173,217,400</t>
  </si>
  <si>
    <t>2.1100</t>
  </si>
  <si>
    <t>2.0970</t>
  </si>
  <si>
    <t>103,951,900</t>
  </si>
  <si>
    <t>2.0600</t>
  </si>
  <si>
    <t>187,211,400</t>
  </si>
  <si>
    <t>2.3700</t>
  </si>
  <si>
    <t>287,859,400</t>
  </si>
  <si>
    <t>1.8600</t>
  </si>
  <si>
    <t>2.0627</t>
  </si>
  <si>
    <t>216,532,200</t>
  </si>
  <si>
    <t>1.8500</t>
  </si>
  <si>
    <t>1.7916</t>
  </si>
  <si>
    <t>379,838,000</t>
  </si>
  <si>
    <t>1.5785</t>
  </si>
  <si>
    <t>227,543,000</t>
  </si>
  <si>
    <t>1.5398</t>
  </si>
  <si>
    <t>177,731,000</t>
  </si>
  <si>
    <t>1.4867</t>
  </si>
  <si>
    <t>1.4733</t>
  </si>
  <si>
    <t>306,898,850</t>
  </si>
  <si>
    <t>1.6333</t>
  </si>
  <si>
    <t>1.4404</t>
  </si>
  <si>
    <t>347,794,050</t>
  </si>
  <si>
    <t>1.5067</t>
  </si>
  <si>
    <t>1.6267</t>
  </si>
  <si>
    <t>1.5620</t>
  </si>
  <si>
    <t>243,400,200</t>
  </si>
  <si>
    <t>1.4667</t>
  </si>
  <si>
    <t>1.6067</t>
  </si>
  <si>
    <t>1.4596</t>
  </si>
  <si>
    <t>322,161,900</t>
  </si>
  <si>
    <t>1.7133</t>
  </si>
  <si>
    <t>1.3133</t>
  </si>
  <si>
    <t>1.6452</t>
  </si>
  <si>
    <t>218,047,950</t>
  </si>
  <si>
    <t>1.3467</t>
  </si>
  <si>
    <t>1.1467</t>
  </si>
  <si>
    <t>1.3333</t>
  </si>
  <si>
    <t>1.2803</t>
  </si>
  <si>
    <t>317,251,800</t>
  </si>
  <si>
    <t>1.3933</t>
  </si>
  <si>
    <t>1.4067</t>
  </si>
  <si>
    <t>1.2611</t>
  </si>
  <si>
    <t>131,690,550</t>
  </si>
  <si>
    <t>1.3867</t>
  </si>
  <si>
    <t>1.3315</t>
  </si>
  <si>
    <t>177,375,300</t>
  </si>
  <si>
    <t>1.4267</t>
  </si>
  <si>
    <t>1.2333</t>
  </si>
  <si>
    <t>1.2820</t>
  </si>
  <si>
    <t>190,482,000</t>
  </si>
  <si>
    <t>1.4467</t>
  </si>
  <si>
    <t>1.4533</t>
  </si>
  <si>
    <t>1.2867</t>
  </si>
  <si>
    <t>1.3650</t>
  </si>
  <si>
    <t>410,899,350</t>
  </si>
  <si>
    <t>1.5267</t>
  </si>
  <si>
    <t>1.5533</t>
  </si>
  <si>
    <t>1.3841</t>
  </si>
  <si>
    <t>239,057,850</t>
  </si>
  <si>
    <t>1.5867</t>
  </si>
  <si>
    <t>1.3533</t>
  </si>
  <si>
    <t>1.4464</t>
  </si>
  <si>
    <t>421,604,100</t>
  </si>
  <si>
    <t>1.1333</t>
  </si>
  <si>
    <t>1.3643</t>
  </si>
  <si>
    <t>317,612,100</t>
  </si>
  <si>
    <t>0.9933</t>
  </si>
  <si>
    <t>0.9633</t>
  </si>
  <si>
    <t>1.1367</t>
  </si>
  <si>
    <t>1.0769</t>
  </si>
  <si>
    <t>373,298,400</t>
  </si>
  <si>
    <t>0.9367</t>
  </si>
  <si>
    <t>0.8767</t>
  </si>
  <si>
    <t>0.9867</t>
  </si>
  <si>
    <t>0.9348</t>
  </si>
  <si>
    <t>320,950,800</t>
  </si>
  <si>
    <t>0.8667</t>
  </si>
  <si>
    <t>0.9833</t>
  </si>
  <si>
    <t>0.8333</t>
  </si>
  <si>
    <t>0.8874</t>
  </si>
  <si>
    <t>308,642,100</t>
  </si>
  <si>
    <t>0.7733</t>
  </si>
  <si>
    <t>0.8211</t>
  </si>
  <si>
    <t>250,356,900</t>
  </si>
  <si>
    <t>0.9333</t>
  </si>
  <si>
    <t>0.8338</t>
  </si>
  <si>
    <t>391,113,600</t>
  </si>
  <si>
    <t>0.8400</t>
  </si>
  <si>
    <t>0.9667</t>
  </si>
  <si>
    <t>0.9267</t>
  </si>
  <si>
    <t>0.8780</t>
  </si>
  <si>
    <t>402,242,400</t>
  </si>
  <si>
    <t>0.8433</t>
  </si>
  <si>
    <t>0.8833</t>
  </si>
  <si>
    <t>0.7832</t>
  </si>
  <si>
    <t>215,533,500</t>
  </si>
  <si>
    <t>0.7500</t>
  </si>
  <si>
    <t>0.7944</t>
  </si>
  <si>
    <t>584,371,800</t>
  </si>
  <si>
    <t>1.0233</t>
  </si>
  <si>
    <t>0.8760</t>
  </si>
  <si>
    <t>365,518,200</t>
  </si>
  <si>
    <t>0.8533</t>
  </si>
  <si>
    <t>200,903,700</t>
  </si>
  <si>
    <t>0.7033</t>
  </si>
  <si>
    <t>0.6967</t>
  </si>
  <si>
    <t>0.7815</t>
  </si>
  <si>
    <t>584,645,100</t>
  </si>
  <si>
    <t>0.7017</t>
  </si>
  <si>
    <t>0.7317</t>
  </si>
  <si>
    <t>0.6450</t>
  </si>
  <si>
    <t>0.6442</t>
  </si>
  <si>
    <t>191,972,400</t>
  </si>
  <si>
    <t>0.6517</t>
  </si>
  <si>
    <t>0.7083</t>
  </si>
  <si>
    <t>0.6487</t>
  </si>
  <si>
    <t>181,333,800</t>
  </si>
  <si>
    <t>0.6283</t>
  </si>
  <si>
    <t>0.6883</t>
  </si>
  <si>
    <t>0.5017</t>
  </si>
  <si>
    <t>0.6136</t>
  </si>
  <si>
    <t>362,064,000</t>
  </si>
  <si>
    <t>0.4883</t>
  </si>
  <si>
    <t>0.4817</t>
  </si>
  <si>
    <t>0.5755</t>
  </si>
  <si>
    <t>288,369,600</t>
  </si>
  <si>
    <t>0.4783</t>
  </si>
  <si>
    <t>0.5050</t>
  </si>
  <si>
    <t>0.4633</t>
  </si>
  <si>
    <t>0.4472</t>
  </si>
  <si>
    <t>135,139,800</t>
  </si>
  <si>
    <t>0.5067</t>
  </si>
  <si>
    <t>0.5183</t>
  </si>
  <si>
    <t>0.4800</t>
  </si>
  <si>
    <t>0.4396</t>
  </si>
  <si>
    <t>74,934,600</t>
  </si>
  <si>
    <t>MYEG</t>
  </si>
  <si>
    <t>Q</t>
  </si>
  <si>
    <t>Monthly Return</t>
  </si>
  <si>
    <t>Stock Reference</t>
  </si>
  <si>
    <t>Cell No</t>
  </si>
  <si>
    <t>Z</t>
  </si>
  <si>
    <t>H</t>
  </si>
  <si>
    <t>AI</t>
  </si>
  <si>
    <t>AR</t>
  </si>
  <si>
    <t>Client Requirement (Constraints)</t>
  </si>
  <si>
    <t>Select Your Stock Portfolio here</t>
  </si>
  <si>
    <t>1.7200</t>
  </si>
  <si>
    <t>124,226,600</t>
  </si>
  <si>
    <t>81,525,900</t>
  </si>
  <si>
    <t>79,302,600</t>
  </si>
  <si>
    <t>130,165,200</t>
  </si>
  <si>
    <t>2.1400</t>
  </si>
  <si>
    <t>36,120,500</t>
  </si>
  <si>
    <t>46,333,700</t>
  </si>
  <si>
    <t>2.4300</t>
  </si>
  <si>
    <t>65,916,600</t>
  </si>
  <si>
    <t>2.5200</t>
  </si>
  <si>
    <t>57,818,500</t>
  </si>
  <si>
    <t>2.2800</t>
  </si>
  <si>
    <t>77,179,400</t>
  </si>
  <si>
    <t>2.3403</t>
  </si>
  <si>
    <t>88,487,700</t>
  </si>
  <si>
    <t>2.6100</t>
  </si>
  <si>
    <t>2.4884</t>
  </si>
  <si>
    <t>315,144,200</t>
  </si>
  <si>
    <t>2.6500</t>
  </si>
  <si>
    <t>2.6167</t>
  </si>
  <si>
    <t>159,100,200</t>
  </si>
  <si>
    <t>2.0700</t>
  </si>
  <si>
    <t>2.1724</t>
  </si>
  <si>
    <t>49,288,600</t>
  </si>
  <si>
    <t>2.0800</t>
  </si>
  <si>
    <t>2.0539</t>
  </si>
  <si>
    <t>210,692,300</t>
  </si>
  <si>
    <t>2.1526</t>
  </si>
  <si>
    <t>95,350,500</t>
  </si>
  <si>
    <t>1.8762</t>
  </si>
  <si>
    <t>89,734,300</t>
  </si>
  <si>
    <t>1.8268</t>
  </si>
  <si>
    <t>40,727,000</t>
  </si>
  <si>
    <t>1.8700</t>
  </si>
  <si>
    <t>1.5997</t>
  </si>
  <si>
    <t>41,018,300</t>
  </si>
  <si>
    <t>1.6787</t>
  </si>
  <si>
    <t>49,281,600</t>
  </si>
  <si>
    <t>36,059,200</t>
  </si>
  <si>
    <t>1.8564</t>
  </si>
  <si>
    <t>81,054,100</t>
  </si>
  <si>
    <t>2.1122</t>
  </si>
  <si>
    <t>69,968,300</t>
  </si>
  <si>
    <t>2.2095</t>
  </si>
  <si>
    <t>148,415,700</t>
  </si>
  <si>
    <t>2.1608</t>
  </si>
  <si>
    <t>162,014,900</t>
  </si>
  <si>
    <t>1.7800</t>
  </si>
  <si>
    <t>1.9077</t>
  </si>
  <si>
    <t>116,976,600</t>
  </si>
  <si>
    <t>1.6936</t>
  </si>
  <si>
    <t>142,896,100</t>
  </si>
  <si>
    <t>1.9700</t>
  </si>
  <si>
    <t>99,055,300</t>
  </si>
  <si>
    <t>2.3750</t>
  </si>
  <si>
    <t>121,308,400</t>
  </si>
  <si>
    <t>2.5502</t>
  </si>
  <si>
    <t>206,748,300</t>
  </si>
  <si>
    <t>2.5307</t>
  </si>
  <si>
    <t>440,192,900</t>
  </si>
  <si>
    <t>1.7812</t>
  </si>
  <si>
    <t>80,997,100</t>
  </si>
  <si>
    <t>1.6644</t>
  </si>
  <si>
    <t>40,082,400</t>
  </si>
  <si>
    <t>1.6547</t>
  </si>
  <si>
    <t>70,866,700</t>
  </si>
  <si>
    <t>1.5767</t>
  </si>
  <si>
    <t>38,811,700</t>
  </si>
  <si>
    <t>1.5283</t>
  </si>
  <si>
    <t>75,243,400</t>
  </si>
  <si>
    <t>1.6347</t>
  </si>
  <si>
    <t>82,330,100</t>
  </si>
  <si>
    <t>1.7218</t>
  </si>
  <si>
    <t>162,827,800</t>
  </si>
  <si>
    <t>1.5187</t>
  </si>
  <si>
    <t>407,846,700</t>
  </si>
  <si>
    <t>1.3929</t>
  </si>
  <si>
    <t>133,341,300</t>
  </si>
  <si>
    <t>1.3542</t>
  </si>
  <si>
    <t>150,918,000</t>
  </si>
  <si>
    <t>1.3736</t>
  </si>
  <si>
    <t>216,083,400</t>
  </si>
  <si>
    <t>1.1317</t>
  </si>
  <si>
    <t>67,079,500</t>
  </si>
  <si>
    <t>1.1124</t>
  </si>
  <si>
    <t>98,182,700</t>
  </si>
  <si>
    <t>0.9334</t>
  </si>
  <si>
    <t>119,241,000</t>
  </si>
  <si>
    <t>1.2110</t>
  </si>
  <si>
    <t>97,580,900</t>
  </si>
  <si>
    <t>1.3827</t>
  </si>
  <si>
    <t>156,836,100</t>
  </si>
  <si>
    <t>1.2492</t>
  </si>
  <si>
    <t>258,789,400</t>
  </si>
  <si>
    <t>0.8550</t>
  </si>
  <si>
    <t>0.8630</t>
  </si>
  <si>
    <t>73,354,700</t>
  </si>
  <si>
    <t>0.8678</t>
  </si>
  <si>
    <t>148,143,400</t>
  </si>
  <si>
    <t>0.7629</t>
  </si>
  <si>
    <t>45,881,200</t>
  </si>
  <si>
    <t>114,359,500</t>
  </si>
  <si>
    <t>0.9726</t>
  </si>
  <si>
    <t>67,941,300</t>
  </si>
  <si>
    <t>0.9488</t>
  </si>
  <si>
    <t>23,165,900</t>
  </si>
  <si>
    <t>0.9917</t>
  </si>
  <si>
    <t>23,150,300</t>
  </si>
  <si>
    <t>1.1824</t>
  </si>
  <si>
    <t>15,962,500</t>
  </si>
  <si>
    <t>1.2015</t>
  </si>
  <si>
    <t>24,174,100</t>
  </si>
  <si>
    <t>1.2778</t>
  </si>
  <si>
    <t>34,961,000</t>
  </si>
  <si>
    <t>1.2247</t>
  </si>
  <si>
    <t>24,568,200</t>
  </si>
  <si>
    <t>1.1971</t>
  </si>
  <si>
    <t>14,380,600</t>
  </si>
  <si>
    <t>1.3076</t>
  </si>
  <si>
    <t>15,090,400</t>
  </si>
  <si>
    <t>1.4641</t>
  </si>
  <si>
    <t>7,079,600</t>
  </si>
  <si>
    <t>1.5194</t>
  </si>
  <si>
    <t>41,645,200</t>
  </si>
  <si>
    <t>1.9400</t>
  </si>
  <si>
    <t>1.7311</t>
  </si>
  <si>
    <t>9,345,000</t>
  </si>
  <si>
    <t>2.0400</t>
  </si>
  <si>
    <t>1.8004</t>
  </si>
  <si>
    <t>38,617,700</t>
  </si>
  <si>
    <t>1.7821</t>
  </si>
  <si>
    <t>31,975,500</t>
  </si>
  <si>
    <t>1.6359</t>
  </si>
  <si>
    <t>36,367,600</t>
  </si>
  <si>
    <t>1.5993</t>
  </si>
  <si>
    <t>32,308,000</t>
  </si>
  <si>
    <t>2.1500</t>
  </si>
  <si>
    <t>1.6542</t>
  </si>
  <si>
    <t>24,217,100</t>
  </si>
  <si>
    <t>1.9082</t>
  </si>
  <si>
    <t>29,480,100</t>
  </si>
  <si>
    <t>2.3200</t>
  </si>
  <si>
    <t>2.0426</t>
  </si>
  <si>
    <t>34,046,900</t>
  </si>
  <si>
    <t>2.2400</t>
  </si>
  <si>
    <t>2.1000</t>
  </si>
  <si>
    <t>1.9799</t>
  </si>
  <si>
    <t>24,398,000</t>
  </si>
  <si>
    <t>2.0068</t>
  </si>
  <si>
    <t>35,042,200</t>
  </si>
  <si>
    <t>DRBHCOM</t>
  </si>
  <si>
    <t>LYC</t>
  </si>
  <si>
    <t>7.53</t>
  </si>
  <si>
    <t>8.20</t>
  </si>
  <si>
    <t>7.71</t>
  </si>
  <si>
    <t>98,127,100</t>
  </si>
  <si>
    <t>7.66</t>
  </si>
  <si>
    <t>7.35</t>
  </si>
  <si>
    <t>101,239,300</t>
  </si>
  <si>
    <t>7.45</t>
  </si>
  <si>
    <t>7.94</t>
  </si>
  <si>
    <t>7.30</t>
  </si>
  <si>
    <t>7.57</t>
  </si>
  <si>
    <t>162,045,000</t>
  </si>
  <si>
    <t>8.35</t>
  </si>
  <si>
    <t>8.54</t>
  </si>
  <si>
    <t>7.00</t>
  </si>
  <si>
    <t>376,130,800</t>
  </si>
  <si>
    <t>8.40</t>
  </si>
  <si>
    <t>8.65</t>
  </si>
  <si>
    <t>8.18</t>
  </si>
  <si>
    <t>8.42</t>
  </si>
  <si>
    <t>207,058,100</t>
  </si>
  <si>
    <t>8.64</t>
  </si>
  <si>
    <t>8.81</t>
  </si>
  <si>
    <t>8.43</t>
  </si>
  <si>
    <t>139,627,600</t>
  </si>
  <si>
    <t>8.80</t>
  </si>
  <si>
    <t>8.47</t>
  </si>
  <si>
    <t>125,041,400</t>
  </si>
  <si>
    <t>8.61</t>
  </si>
  <si>
    <t>8.86</t>
  </si>
  <si>
    <t>8.50</t>
  </si>
  <si>
    <t>8.53</t>
  </si>
  <si>
    <t>163,097,300</t>
  </si>
  <si>
    <t>8.55</t>
  </si>
  <si>
    <t>8.62</t>
  </si>
  <si>
    <t>8.37</t>
  </si>
  <si>
    <t>8.60</t>
  </si>
  <si>
    <t>148,487,400</t>
  </si>
  <si>
    <t>8.69</t>
  </si>
  <si>
    <t>8.98</t>
  </si>
  <si>
    <t>8.51</t>
  </si>
  <si>
    <t>8.27</t>
  </si>
  <si>
    <t>161,539,500</t>
  </si>
  <si>
    <t>8.72</t>
  </si>
  <si>
    <t>8.45</t>
  </si>
  <si>
    <t>168,584,400</t>
  </si>
  <si>
    <t>8.91</t>
  </si>
  <si>
    <t>8.41</t>
  </si>
  <si>
    <t>151,206,000</t>
  </si>
  <si>
    <t>9.05</t>
  </si>
  <si>
    <t>9.06</t>
  </si>
  <si>
    <t>8.88</t>
  </si>
  <si>
    <t>8.63</t>
  </si>
  <si>
    <t>120,381,600</t>
  </si>
  <si>
    <t>9.25</t>
  </si>
  <si>
    <t>8.75</t>
  </si>
  <si>
    <t>9.02</t>
  </si>
  <si>
    <t>8.46</t>
  </si>
  <si>
    <t>395,180,800</t>
  </si>
  <si>
    <t>9.28</t>
  </si>
  <si>
    <t>9.33</t>
  </si>
  <si>
    <t>8.68</t>
  </si>
  <si>
    <t>202,000,500</t>
  </si>
  <si>
    <t>9.58</t>
  </si>
  <si>
    <t>9.66</t>
  </si>
  <si>
    <t>9.22</t>
  </si>
  <si>
    <t>9.27</t>
  </si>
  <si>
    <t>8.70</t>
  </si>
  <si>
    <t>335,593,400</t>
  </si>
  <si>
    <t>9.54</t>
  </si>
  <si>
    <t>9.68</t>
  </si>
  <si>
    <t>9.44</t>
  </si>
  <si>
    <t>9.53</t>
  </si>
  <si>
    <t>8.94</t>
  </si>
  <si>
    <t>207,909,500</t>
  </si>
  <si>
    <t>9.50</t>
  </si>
  <si>
    <t>9.71</t>
  </si>
  <si>
    <t>9.31</t>
  </si>
  <si>
    <t>8.95</t>
  </si>
  <si>
    <t>187,105,600</t>
  </si>
  <si>
    <t>9.46</t>
  </si>
  <si>
    <t>9.52</t>
  </si>
  <si>
    <t>9.21</t>
  </si>
  <si>
    <t>8.92</t>
  </si>
  <si>
    <t>114,425,900</t>
  </si>
  <si>
    <t>9.49</t>
  </si>
  <si>
    <t>9.10</t>
  </si>
  <si>
    <t>9.39</t>
  </si>
  <si>
    <t>157,188,700</t>
  </si>
  <si>
    <t>9.78</t>
  </si>
  <si>
    <t>9.79</t>
  </si>
  <si>
    <t>9.16</t>
  </si>
  <si>
    <t>213,151,500</t>
  </si>
  <si>
    <t>10.02</t>
  </si>
  <si>
    <t>10.14</t>
  </si>
  <si>
    <t>9.56</t>
  </si>
  <si>
    <t>213,222,700</t>
  </si>
  <si>
    <t>9.80</t>
  </si>
  <si>
    <t>10.00</t>
  </si>
  <si>
    <t>9.76</t>
  </si>
  <si>
    <t>9.96</t>
  </si>
  <si>
    <t>9.11</t>
  </si>
  <si>
    <t>187,305,400</t>
  </si>
  <si>
    <t>9.00</t>
  </si>
  <si>
    <t>9.90</t>
  </si>
  <si>
    <t>9.81</t>
  </si>
  <si>
    <t>8.97</t>
  </si>
  <si>
    <t>218,602,800</t>
  </si>
  <si>
    <t>9.63</t>
  </si>
  <si>
    <t>10.10</t>
  </si>
  <si>
    <t>7.97</t>
  </si>
  <si>
    <t>402,661,100</t>
  </si>
  <si>
    <t>10.78</t>
  </si>
  <si>
    <t>11.08</t>
  </si>
  <si>
    <t>9.57</t>
  </si>
  <si>
    <t>412,466,700</t>
  </si>
  <si>
    <t>10.56</t>
  </si>
  <si>
    <t>10.84</t>
  </si>
  <si>
    <t>10.28</t>
  </si>
  <si>
    <t>322,759,700</t>
  </si>
  <si>
    <t>10.46</t>
  </si>
  <si>
    <t>10.60</t>
  </si>
  <si>
    <t>10.18</t>
  </si>
  <si>
    <t>9.38</t>
  </si>
  <si>
    <t>323,401,200</t>
  </si>
  <si>
    <t>9.72</t>
  </si>
  <si>
    <t>9.26</t>
  </si>
  <si>
    <t>294,493,400</t>
  </si>
  <si>
    <t>10.24</t>
  </si>
  <si>
    <t>9.59</t>
  </si>
  <si>
    <t>266,332,400</t>
  </si>
  <si>
    <t>8.67</t>
  </si>
  <si>
    <t>224,933,100</t>
  </si>
  <si>
    <t>9.48</t>
  </si>
  <si>
    <t>8.19</t>
  </si>
  <si>
    <t>254,457,200</t>
  </si>
  <si>
    <t>9.55</t>
  </si>
  <si>
    <t>164,453,400</t>
  </si>
  <si>
    <t>9.86</t>
  </si>
  <si>
    <t>9.40</t>
  </si>
  <si>
    <t>8.24</t>
  </si>
  <si>
    <t>230,192,500</t>
  </si>
  <si>
    <t>9.84</t>
  </si>
  <si>
    <t>9.42</t>
  </si>
  <si>
    <t>258,767,300</t>
  </si>
  <si>
    <t>9.67</t>
  </si>
  <si>
    <t>8.25</t>
  </si>
  <si>
    <t>238,551,100</t>
  </si>
  <si>
    <t>8.32</t>
  </si>
  <si>
    <t>231,345,900</t>
  </si>
  <si>
    <t>358,642,400</t>
  </si>
  <si>
    <t>9.60</t>
  </si>
  <si>
    <t>8.90</t>
  </si>
  <si>
    <t>8.09</t>
  </si>
  <si>
    <t>363,930,000</t>
  </si>
  <si>
    <t>9.04</t>
  </si>
  <si>
    <t>8.59</t>
  </si>
  <si>
    <t>356,427,700</t>
  </si>
  <si>
    <t>8.22</t>
  </si>
  <si>
    <t>8.12</t>
  </si>
  <si>
    <t>212,901,300</t>
  </si>
  <si>
    <t>6.94</t>
  </si>
  <si>
    <t>171,414,200</t>
  </si>
  <si>
    <t>7.80</t>
  </si>
  <si>
    <t>7.68</t>
  </si>
  <si>
    <t>6.93</t>
  </si>
  <si>
    <t>133,795,900</t>
  </si>
  <si>
    <t>7.89</t>
  </si>
  <si>
    <t>8.01</t>
  </si>
  <si>
    <t>7.63</t>
  </si>
  <si>
    <t>7.77</t>
  </si>
  <si>
    <t>6.56</t>
  </si>
  <si>
    <t>157,418,700</t>
  </si>
  <si>
    <t>7.90</t>
  </si>
  <si>
    <t>6.67</t>
  </si>
  <si>
    <t>113,333,800</t>
  </si>
  <si>
    <t>7.82</t>
  </si>
  <si>
    <t>7.98</t>
  </si>
  <si>
    <t>6.17</t>
  </si>
  <si>
    <t>152,401,100</t>
  </si>
  <si>
    <t>8.05</t>
  </si>
  <si>
    <t>8.07</t>
  </si>
  <si>
    <t>7.95</t>
  </si>
  <si>
    <t>6.54</t>
  </si>
  <si>
    <t>153,849,200</t>
  </si>
  <si>
    <t>8.16</t>
  </si>
  <si>
    <t>8.02</t>
  </si>
  <si>
    <t>6.60</t>
  </si>
  <si>
    <t>118,146,400</t>
  </si>
  <si>
    <t>8.17</t>
  </si>
  <si>
    <t>8.49</t>
  </si>
  <si>
    <t>8.14</t>
  </si>
  <si>
    <t>6.70</t>
  </si>
  <si>
    <t>248,787,000</t>
  </si>
  <si>
    <t>8.93</t>
  </si>
  <si>
    <t>9.01</t>
  </si>
  <si>
    <t>6.49</t>
  </si>
  <si>
    <t>440,855,100</t>
  </si>
  <si>
    <t>9.20</t>
  </si>
  <si>
    <t>8.84</t>
  </si>
  <si>
    <t>7.10</t>
  </si>
  <si>
    <t>204,244,500</t>
  </si>
  <si>
    <t>8.52</t>
  </si>
  <si>
    <t>7.17</t>
  </si>
  <si>
    <t>242,645,300</t>
  </si>
  <si>
    <t>8.58</t>
  </si>
  <si>
    <t>8.36</t>
  </si>
  <si>
    <t>6.76</t>
  </si>
  <si>
    <t>182,804,700</t>
  </si>
  <si>
    <t>6.82</t>
  </si>
  <si>
    <t>175,243,500</t>
  </si>
  <si>
    <t>6.68</t>
  </si>
  <si>
    <t>152,244,200</t>
  </si>
  <si>
    <t>8.48</t>
  </si>
  <si>
    <t>6.61</t>
  </si>
  <si>
    <t>171,368,400</t>
  </si>
  <si>
    <t>8.73</t>
  </si>
  <si>
    <t>8.26</t>
  </si>
  <si>
    <t>6.38</t>
  </si>
  <si>
    <t>239,667,800</t>
  </si>
  <si>
    <t>9.15</t>
  </si>
  <si>
    <t>8.56</t>
  </si>
  <si>
    <t>6.62</t>
  </si>
  <si>
    <t>322,073,400</t>
  </si>
  <si>
    <t>9.18</t>
  </si>
  <si>
    <t>8.76</t>
  </si>
  <si>
    <t>6.77</t>
  </si>
  <si>
    <t>302,384,500</t>
  </si>
  <si>
    <t>8.99</t>
  </si>
  <si>
    <t>7.11</t>
  </si>
  <si>
    <t>165,842,600</t>
  </si>
  <si>
    <t>9.14</t>
  </si>
  <si>
    <t>7.06</t>
  </si>
  <si>
    <t>176,721,400</t>
  </si>
  <si>
    <t>9.03</t>
  </si>
  <si>
    <t>6.98</t>
  </si>
  <si>
    <t>161,047,800</t>
  </si>
  <si>
    <t>9.36</t>
  </si>
  <si>
    <t>6.87</t>
  </si>
  <si>
    <t>216,629,400</t>
  </si>
  <si>
    <t>9.08</t>
  </si>
  <si>
    <t>6.96</t>
  </si>
  <si>
    <t>191,048,000</t>
  </si>
  <si>
    <t>6.86</t>
  </si>
  <si>
    <t>139,221,000</t>
  </si>
  <si>
    <t>9.17</t>
  </si>
  <si>
    <t>8.38</t>
  </si>
  <si>
    <t>6.51</t>
  </si>
  <si>
    <t>294,358,900</t>
  </si>
  <si>
    <t>6.84</t>
  </si>
  <si>
    <t>250,308,200</t>
  </si>
  <si>
    <t>132,172,200</t>
  </si>
  <si>
    <t>9.95</t>
  </si>
  <si>
    <t>9.70</t>
  </si>
  <si>
    <t>7.24</t>
  </si>
  <si>
    <t>171,630,900</t>
  </si>
  <si>
    <t>7.25</t>
  </si>
  <si>
    <t>150,379,500</t>
  </si>
  <si>
    <t>9.87</t>
  </si>
  <si>
    <t>10.20</t>
  </si>
  <si>
    <t>9.85</t>
  </si>
  <si>
    <t>7.36</t>
  </si>
  <si>
    <t>160,969,000</t>
  </si>
  <si>
    <t>9.83</t>
  </si>
  <si>
    <t>9.88</t>
  </si>
  <si>
    <t>7.20</t>
  </si>
  <si>
    <t>136,237,100</t>
  </si>
  <si>
    <t>Maybank</t>
  </si>
  <si>
    <t>DRB HCOM</t>
  </si>
  <si>
    <t>MAYBANK</t>
  </si>
  <si>
    <t>BS</t>
  </si>
  <si>
    <t>BJ</t>
  </si>
  <si>
    <t>BA</t>
  </si>
  <si>
    <t>AIR ASIA</t>
  </si>
  <si>
    <t>TOP GLOVE</t>
  </si>
  <si>
    <t>SUPERMX</t>
  </si>
  <si>
    <t>Input Cell</t>
  </si>
  <si>
    <t>Variable Cells</t>
  </si>
  <si>
    <t>Parameter</t>
  </si>
  <si>
    <t>Result</t>
  </si>
  <si>
    <t>References</t>
  </si>
  <si>
    <t>Interpretation</t>
  </si>
  <si>
    <t>Stock Portfolio Optimizer (MPT Model)</t>
  </si>
  <si>
    <t>Calculated Cells</t>
  </si>
  <si>
    <t>Average Monthly Return</t>
  </si>
  <si>
    <t>Stock Portfolio Optimizer (Single Objective Solver)</t>
  </si>
  <si>
    <t>*Solver: GRG Non Linear</t>
  </si>
  <si>
    <t>*Solver: LP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</si>
</sst>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9" fontId="0" fillId="0" borderId="0" xfId="1" applyFont="1"/>
    <xf numFmtId="0" fontId="0" fillId="36" borderId="0" xfId="0" applyFill="1"/>
    <xf numFmtId="0" fontId="17" fillId="36" borderId="0" xfId="0" applyFont="1" applyFill="1"/>
    <xf numFmtId="0" fontId="20" fillId="0" borderId="10" xfId="0" applyFont="1" applyFill="1" applyBorder="1"/>
    <xf numFmtId="0" fontId="0" fillId="37" borderId="0" xfId="0" applyFill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1" xfId="0" applyBorder="1"/>
    <xf numFmtId="0" fontId="0" fillId="37" borderId="11" xfId="0" applyFill="1" applyBorder="1"/>
    <xf numFmtId="0" fontId="0" fillId="0" borderId="11" xfId="0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9" fontId="0" fillId="0" borderId="0" xfId="0" applyNumberFormat="1"/>
    <xf numFmtId="0" fontId="0" fillId="41" borderId="0" xfId="0" applyFill="1"/>
    <xf numFmtId="0" fontId="20" fillId="0" borderId="0" xfId="0" applyFont="1" applyFill="1" applyBorder="1"/>
    <xf numFmtId="0" fontId="0" fillId="39" borderId="0" xfId="0" applyFill="1" applyBorder="1"/>
    <xf numFmtId="0" fontId="0" fillId="39" borderId="11" xfId="1" applyNumberFormat="1" applyFont="1" applyFill="1" applyBorder="1"/>
    <xf numFmtId="9" fontId="0" fillId="39" borderId="11" xfId="1" applyFont="1" applyFill="1" applyBorder="1" applyAlignment="1">
      <alignment horizontal="center"/>
    </xf>
    <xf numFmtId="0" fontId="0" fillId="39" borderId="0" xfId="0" applyFill="1"/>
    <xf numFmtId="0" fontId="0" fillId="39" borderId="11" xfId="0" applyNumberFormat="1" applyFont="1" applyFill="1" applyBorder="1"/>
    <xf numFmtId="10" fontId="0" fillId="39" borderId="0" xfId="1" applyNumberFormat="1" applyFont="1" applyFill="1"/>
    <xf numFmtId="0" fontId="0" fillId="40" borderId="11" xfId="0" applyNumberFormat="1" applyFont="1" applyFill="1" applyBorder="1"/>
    <xf numFmtId="14" fontId="0" fillId="39" borderId="12" xfId="0" applyNumberFormat="1" applyFont="1" applyFill="1" applyBorder="1"/>
    <xf numFmtId="0" fontId="0" fillId="40" borderId="0" xfId="0" applyNumberFormat="1" applyFont="1" applyFill="1" applyBorder="1"/>
    <xf numFmtId="14" fontId="0" fillId="40" borderId="11" xfId="0" applyNumberFormat="1" applyFont="1" applyFill="1" applyBorder="1" applyAlignment="1">
      <alignment horizontal="center"/>
    </xf>
    <xf numFmtId="14" fontId="0" fillId="39" borderId="11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10" fontId="0" fillId="39" borderId="0" xfId="1" applyNumberFormat="1" applyFont="1" applyFill="1" applyBorder="1"/>
    <xf numFmtId="0" fontId="16" fillId="39" borderId="0" xfId="0" applyFont="1" applyFill="1"/>
    <xf numFmtId="0" fontId="0" fillId="39" borderId="13" xfId="0" applyFill="1" applyBorder="1"/>
    <xf numFmtId="0" fontId="0" fillId="39" borderId="14" xfId="0" applyFill="1" applyBorder="1"/>
    <xf numFmtId="10" fontId="0" fillId="34" borderId="11" xfId="1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1" xfId="0" applyFill="1" applyBorder="1"/>
    <xf numFmtId="0" fontId="0" fillId="35" borderId="11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42" borderId="11" xfId="0" applyFill="1" applyBorder="1"/>
    <xf numFmtId="0" fontId="0" fillId="39" borderId="11" xfId="0" applyFill="1" applyBorder="1"/>
    <xf numFmtId="9" fontId="0" fillId="33" borderId="11" xfId="1" applyFont="1" applyFill="1" applyBorder="1" applyAlignment="1">
      <alignment horizontal="center"/>
    </xf>
    <xf numFmtId="9" fontId="0" fillId="39" borderId="11" xfId="1" applyFont="1" applyFill="1" applyBorder="1"/>
    <xf numFmtId="9" fontId="0" fillId="35" borderId="11" xfId="1" applyFont="1" applyFill="1" applyBorder="1" applyAlignment="1">
      <alignment horizontal="center"/>
    </xf>
    <xf numFmtId="9" fontId="0" fillId="37" borderId="11" xfId="1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0" fillId="42" borderId="11" xfId="0" applyNumberFormat="1" applyFill="1" applyBorder="1" applyAlignment="1">
      <alignment horizontal="center"/>
    </xf>
    <xf numFmtId="2" fontId="16" fillId="39" borderId="11" xfId="0" applyNumberFormat="1" applyFont="1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10" fontId="0" fillId="39" borderId="11" xfId="1" applyNumberFormat="1" applyFont="1" applyFill="1" applyBorder="1" applyAlignment="1">
      <alignment horizontal="center"/>
    </xf>
    <xf numFmtId="164" fontId="0" fillId="39" borderId="11" xfId="0" applyNumberForma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14" fontId="0" fillId="39" borderId="0" xfId="0" applyNumberFormat="1" applyFill="1"/>
    <xf numFmtId="0" fontId="0" fillId="0" borderId="15" xfId="0" applyBorder="1"/>
    <xf numFmtId="0" fontId="0" fillId="37" borderId="15" xfId="0" applyFill="1" applyBorder="1"/>
    <xf numFmtId="0" fontId="16" fillId="39" borderId="14" xfId="0" applyFont="1" applyFill="1" applyBorder="1"/>
    <xf numFmtId="0" fontId="0" fillId="38" borderId="11" xfId="0" applyNumberFormat="1" applyFill="1" applyBorder="1" applyAlignment="1">
      <alignment horizontal="center"/>
    </xf>
    <xf numFmtId="10" fontId="0" fillId="42" borderId="11" xfId="1" applyNumberFormat="1" applyFont="1" applyFill="1" applyBorder="1" applyAlignment="1">
      <alignment horizontal="center"/>
    </xf>
    <xf numFmtId="0" fontId="21" fillId="39" borderId="0" xfId="0" applyFont="1" applyFill="1" applyAlignment="1">
      <alignment horizontal="left" vertical="center"/>
    </xf>
    <xf numFmtId="2" fontId="0" fillId="0" borderId="11" xfId="0" applyNumberFormat="1" applyBorder="1" applyAlignment="1">
      <alignment horizontal="center"/>
    </xf>
    <xf numFmtId="10" fontId="0" fillId="35" borderId="11" xfId="1" applyNumberFormat="1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3" formatCode="0%"/>
    </dxf>
    <dxf>
      <numFmt numFmtId="165" formatCode="d/m/yyyy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B68DF62-D87C-4348-837D-6D6FD4C64AF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0AD76F87-DF59-405A-A595-54F3A31FECF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59C215CD-D0B1-4ED0-9392-E68836FA4A2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E186535-C9EB-4458-A9BE-0401ACC4FFA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E6D87F17-03CD-4293-84C9-DF743E1C44D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28EE6886-502C-4AE5-B7AE-77A3E83EC3F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C3EDD91D-F482-4471-9083-3B7EC4D4DFB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AC7B1ABF-A4E1-46DF-AA68-4731A8CB926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CD9415-D05A-411B-931A-4EEF6D78DF1E}" name="Table_2__3" displayName="Table_2__3" ref="J1:Q73" tableType="queryTable" totalsRowShown="0">
  <autoFilter ref="J1:Q73" xr:uid="{30AED358-0DC3-47DB-89A8-EB2D92BD06BC}"/>
  <tableColumns count="8">
    <tableColumn id="1" xr3:uid="{6D095E21-5D4C-4FA2-9EB8-F23607B7A16C}" uniqueName="1" name="Date" queryTableFieldId="1" dataDxfId="55"/>
    <tableColumn id="2" xr3:uid="{A9436A9D-BE73-41CE-B65E-2431B2DF1858}" uniqueName="2" name="Open" queryTableFieldId="2" dataDxfId="54"/>
    <tableColumn id="3" xr3:uid="{95980245-3B50-4631-BD75-58ACBDBFAD71}" uniqueName="3" name="High" queryTableFieldId="3" dataDxfId="53"/>
    <tableColumn id="4" xr3:uid="{767EEE7C-81CC-41D9-891B-042A2EA0B774}" uniqueName="4" name="Low" queryTableFieldId="4" dataDxfId="52"/>
    <tableColumn id="5" xr3:uid="{B01D300C-EE78-43FA-B663-D3D05B3E18BD}" uniqueName="5" name="Close*" queryTableFieldId="5" dataDxfId="51"/>
    <tableColumn id="6" xr3:uid="{93C7B09F-3736-4BDD-AAE9-C0B3E3888823}" uniqueName="6" name="Adj Close**" queryTableFieldId="6" dataDxfId="50"/>
    <tableColumn id="7" xr3:uid="{DB2DA350-FFA7-4E1E-A205-DC1BB649316C}" uniqueName="7" name="Volume" queryTableFieldId="7" dataDxfId="49"/>
    <tableColumn id="8" xr3:uid="{491F15A7-680F-432E-BB10-750FCCE94A11}" uniqueName="8" name="AirAsia Return" queryTableFieldId="8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CFC5FA-52FE-4E20-9EA9-513B4BF67086}" name="Table_2__46" displayName="Table_2__46" ref="A1:G73" tableType="queryTable" totalsRowShown="0">
  <autoFilter ref="A1:G73" xr:uid="{533818E7-D74E-4D08-964E-94B4EDF075CE}"/>
  <tableColumns count="7">
    <tableColumn id="1" xr3:uid="{8D78CBD3-F3A5-4075-9E10-D8C3360724CB}" uniqueName="1" name="Date" queryTableFieldId="1" dataDxfId="47"/>
    <tableColumn id="2" xr3:uid="{9609D0FD-E348-453C-815D-038FFDB46DDF}" uniqueName="2" name="Open" queryTableFieldId="2" dataDxfId="46"/>
    <tableColumn id="3" xr3:uid="{A1B49B26-882D-43FF-93E5-BF332E47D8EB}" uniqueName="3" name="High" queryTableFieldId="3" dataDxfId="45"/>
    <tableColumn id="4" xr3:uid="{06F0B5E5-8A52-4792-B5A5-E4C4A35D49A3}" uniqueName="4" name="Low" queryTableFieldId="4" dataDxfId="44"/>
    <tableColumn id="5" xr3:uid="{C70BAA9A-5A28-4C42-91E7-609A95ACFF4C}" uniqueName="5" name="Close*" queryTableFieldId="5" dataDxfId="43"/>
    <tableColumn id="6" xr3:uid="{C4450B7A-F6AE-4785-B163-A78392979EA5}" uniqueName="6" name="Adj Close**" queryTableFieldId="6" dataDxfId="42"/>
    <tableColumn id="7" xr3:uid="{04D70613-B61E-46BA-87EE-C203793E6A72}" uniqueName="7" name="Volume" queryTableFieldId="7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98E808-693A-49E6-970F-E8467FDC58DA}" name="Table_2__68" displayName="Table_2__68" ref="S1:Z73" tableType="queryTable" totalsRowShown="0">
  <autoFilter ref="S1:Z73" xr:uid="{21C146BC-8079-4C66-96C1-71C2217242D1}"/>
  <tableColumns count="8">
    <tableColumn id="1" xr3:uid="{E7B6D773-C4ED-4A2D-BFE3-713863B6549C}" uniqueName="1" name="Date" queryTableFieldId="1" dataDxfId="40"/>
    <tableColumn id="2" xr3:uid="{36E87987-E55F-4F35-B3AC-8E318726B007}" uniqueName="2" name="Open" queryTableFieldId="2" dataDxfId="39"/>
    <tableColumn id="3" xr3:uid="{3FD27D5A-EBEC-4A34-83ED-802FFA165D0A}" uniqueName="3" name="High" queryTableFieldId="3" dataDxfId="38"/>
    <tableColumn id="4" xr3:uid="{2996DC74-F1CD-4C9E-BF1B-DB96690186F9}" uniqueName="4" name="Low" queryTableFieldId="4" dataDxfId="37"/>
    <tableColumn id="5" xr3:uid="{8280925B-606A-472E-A96E-8777712F55B9}" uniqueName="5" name="Close*" queryTableFieldId="5" dataDxfId="36"/>
    <tableColumn id="6" xr3:uid="{90EF8E20-E8B6-496F-AA8F-BF43A741EB2B}" uniqueName="6" name="Adj Close**" queryTableFieldId="6" dataDxfId="35"/>
    <tableColumn id="7" xr3:uid="{BDAA6E82-2A73-4946-8E67-77D2773D0F53}" uniqueName="7" name="Volume" queryTableFieldId="7" dataDxfId="34"/>
    <tableColumn id="8" xr3:uid="{BE5C65D9-9F41-4EFC-A04A-99C9FAC24B86}" uniqueName="8" name="Top Glove" queryTableFieldId="8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10EE5C-AACC-4710-8818-C7FC991942A0}" name="Table_2__810" displayName="Table_2__810" ref="AB1:AI73" tableType="queryTable" totalsRowShown="0">
  <autoFilter ref="AB1:AI73" xr:uid="{B717915F-2BEA-46A0-A34E-EA39A19F20D1}"/>
  <tableColumns count="8">
    <tableColumn id="1" xr3:uid="{E3C9C72D-33AF-4A56-A898-BAEA7F4AA316}" uniqueName="1" name="Date" queryTableFieldId="1" dataDxfId="32"/>
    <tableColumn id="2" xr3:uid="{E89E0B70-F064-4A3B-87B4-EB59528A3107}" uniqueName="2" name="Open" queryTableFieldId="2" dataDxfId="31"/>
    <tableColumn id="3" xr3:uid="{3703BC15-BF6B-4A8C-87D0-21287B50E4BC}" uniqueName="3" name="High" queryTableFieldId="3" dataDxfId="30"/>
    <tableColumn id="4" xr3:uid="{A61CB0FF-B5D2-4E16-AE0D-7A044B4817E3}" uniqueName="4" name="Low" queryTableFieldId="4" dataDxfId="29"/>
    <tableColumn id="5" xr3:uid="{975EA8E0-4A0E-4840-976F-DA7D69188F2B}" uniqueName="5" name="Close*" queryTableFieldId="5" dataDxfId="28"/>
    <tableColumn id="6" xr3:uid="{C2C98209-7D22-445A-87FA-E26BA18314E8}" uniqueName="6" name="Adj Close**" queryTableFieldId="6" dataDxfId="27"/>
    <tableColumn id="7" xr3:uid="{C014E5EA-91E6-422E-96EC-AD5E752CBB72}" uniqueName="7" name="Volume" queryTableFieldId="7" dataDxfId="26"/>
    <tableColumn id="8" xr3:uid="{7845321C-1EF8-495A-8FED-400927CB6846}" uniqueName="8" name="SuperMX" queryTableFieldId="8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F027E-4897-4EE0-90BC-970F03E2245C}" name="Table_2__1012" displayName="Table_2__1012" ref="AK1:AR73" tableType="queryTable" totalsRowShown="0">
  <autoFilter ref="AK1:AR73" xr:uid="{4ED70033-0ED3-43A5-87B5-001357D0CA79}"/>
  <tableColumns count="8">
    <tableColumn id="1" xr3:uid="{385F31C8-A578-4E69-8596-0D03C5308A7B}" uniqueName="1" name="Date" queryTableFieldId="1" dataDxfId="24"/>
    <tableColumn id="2" xr3:uid="{E3719093-2383-48B2-A658-83BC9C68CBB5}" uniqueName="2" name="Open" queryTableFieldId="2" dataDxfId="23"/>
    <tableColumn id="3" xr3:uid="{40BE4E76-4427-450F-9583-F1CA5AA76FEE}" uniqueName="3" name="High" queryTableFieldId="3" dataDxfId="22"/>
    <tableColumn id="4" xr3:uid="{4636AA81-F01A-43DD-AF22-30CF94FD8734}" uniqueName="4" name="Low" queryTableFieldId="4" dataDxfId="21"/>
    <tableColumn id="5" xr3:uid="{FEE48B99-8C28-47CE-A9A0-AFF328D95729}" uniqueName="5" name="Close*" queryTableFieldId="5" dataDxfId="20"/>
    <tableColumn id="6" xr3:uid="{46BF69BF-49B9-420F-8DB0-E009E32B2D03}" uniqueName="6" name="Adj Close**" queryTableFieldId="6" dataDxfId="19"/>
    <tableColumn id="7" xr3:uid="{A72CE2F6-A4F2-4DB7-ACCD-E43000738F31}" uniqueName="7" name="Volume" queryTableFieldId="7" dataDxfId="18"/>
    <tableColumn id="8" xr3:uid="{AE5E1D2B-D2F1-4E72-9CF1-56217919423D}" uniqueName="8" name="MYEG" queryTableFieldId="8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8295F2-EA30-4A51-BAF4-961ECEF61305}" name="Table_2__1215" displayName="Table_2__1215" ref="AT1:BA73" tableType="queryTable" totalsRowShown="0">
  <autoFilter ref="AT1:BA73" xr:uid="{8C059244-C503-413A-9020-DA5788E0A1F6}"/>
  <tableColumns count="8">
    <tableColumn id="1" xr3:uid="{D763731C-031D-4187-8A2E-5BE34753F8E2}" uniqueName="1" name="Date" queryTableFieldId="1" dataDxfId="16"/>
    <tableColumn id="2" xr3:uid="{308C67E4-54B0-4D74-968C-CC0C4921DCF4}" uniqueName="2" name="Open" queryTableFieldId="2" dataDxfId="15"/>
    <tableColumn id="3" xr3:uid="{A614FB32-198C-47D6-AF43-98CFCD19D3F4}" uniqueName="3" name="High" queryTableFieldId="3" dataDxfId="14"/>
    <tableColumn id="4" xr3:uid="{50B9BCA2-538C-4417-9C91-4535D2FEF609}" uniqueName="4" name="Low" queryTableFieldId="4" dataDxfId="13"/>
    <tableColumn id="5" xr3:uid="{7107D6C1-8907-462D-B852-46C017710058}" uniqueName="5" name="Close*" queryTableFieldId="5" dataDxfId="12"/>
    <tableColumn id="6" xr3:uid="{1C216C53-56F0-4093-A5C0-23BDB5F4AD0A}" uniqueName="6" name="Adj Close**" queryTableFieldId="6" dataDxfId="11"/>
    <tableColumn id="7" xr3:uid="{BCA5C062-052B-4492-AFAE-7E17F3FDBF66}" uniqueName="7" name="Volume" queryTableFieldId="7" dataDxfId="10"/>
    <tableColumn id="8" xr3:uid="{35B10A92-A1D5-419E-883D-C1C3BD84CF97}" uniqueName="8" name="DRBHCOM" queryTableFieldId="8" dataDxfId="9">
      <calculatedColumnFormula>(AY2-AY3)/AY3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B1BABA-C57D-44E7-9F32-64AED1B514B3}" name="Table_2__1316" displayName="Table_2__1316" ref="BC1:BJ73" tableType="queryTable" totalsRowShown="0">
  <autoFilter ref="BC1:BJ73" xr:uid="{8A21FAE9-3AE2-49B6-89C3-EE8AFACE156E}"/>
  <tableColumns count="8">
    <tableColumn id="1" xr3:uid="{14A50E1A-52A6-4C71-BB74-60CDB288CEE6}" uniqueName="1" name="Date" queryTableFieldId="1" dataDxfId="8"/>
    <tableColumn id="2" xr3:uid="{A27E37B6-0CF3-4A3A-B599-50B5C2BFB2A1}" uniqueName="2" name="Open" queryTableFieldId="2"/>
    <tableColumn id="3" xr3:uid="{EB745A3D-7758-4447-A122-42FE756C0532}" uniqueName="3" name="High" queryTableFieldId="3"/>
    <tableColumn id="4" xr3:uid="{D929DF3F-5C03-4B47-B21D-675636FC6973}" uniqueName="4" name="Low" queryTableFieldId="4"/>
    <tableColumn id="5" xr3:uid="{4F512763-32D6-4244-80BE-DB5CBA8EB1FA}" uniqueName="5" name="Close*" queryTableFieldId="5"/>
    <tableColumn id="6" xr3:uid="{CF441C03-EF2C-411D-960D-73E4EED67B51}" uniqueName="6" name="Adj Close**" queryTableFieldId="6"/>
    <tableColumn id="7" xr3:uid="{56F486BD-AE20-498A-8A94-38A9C20C50A0}" uniqueName="7" name="Volume" queryTableFieldId="7"/>
    <tableColumn id="8" xr3:uid="{5CE9DC3A-D5C0-49E8-B042-71B1C6BDF707}" uniqueName="8" name="LYC" queryTableFieldId="8" dataDxfId="7">
      <calculatedColumnFormula>(BH2-BH3)/BH3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85112C-AF54-4A1F-BF35-A864A7C26F2B}" name="Table_2__1618" displayName="Table_2__1618" ref="BL1:BR73" tableType="queryTable" totalsRowShown="0">
  <autoFilter ref="BL1:BR73" xr:uid="{1A86B080-99A2-4562-9EBE-EB06BC262A77}"/>
  <tableColumns count="7">
    <tableColumn id="1" xr3:uid="{3F0FF7CA-A8DC-4608-9D3A-777B31756020}" uniqueName="1" name="Date" queryTableFieldId="1" dataDxfId="6"/>
    <tableColumn id="2" xr3:uid="{AB52F9F8-A4BD-4E72-A442-55A6D3F60E09}" uniqueName="2" name="Open" queryTableFieldId="2" dataDxfId="5"/>
    <tableColumn id="3" xr3:uid="{2F65DF1F-9953-45DD-AA87-90CDC91AD9ED}" uniqueName="3" name="High" queryTableFieldId="3" dataDxfId="4"/>
    <tableColumn id="4" xr3:uid="{D16638F3-D035-45D1-994A-971E2766564A}" uniqueName="4" name="Low" queryTableFieldId="4" dataDxfId="3"/>
    <tableColumn id="5" xr3:uid="{84B573CE-38F8-4F25-BE8B-A741AD1E61DC}" uniqueName="5" name="Close*" queryTableFieldId="5" dataDxfId="2"/>
    <tableColumn id="6" xr3:uid="{D624D0D0-7733-4024-914B-54ABF12335A7}" uniqueName="6" name="Adj Close**" queryTableFieldId="6" dataDxfId="1"/>
    <tableColumn id="7" xr3:uid="{4915645F-7057-40ED-9D93-6476CF837536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6"/>
  <sheetViews>
    <sheetView tabSelected="1" zoomScale="85" zoomScaleNormal="85" workbookViewId="0">
      <selection activeCell="H1" sqref="H1:H1048576"/>
    </sheetView>
  </sheetViews>
  <sheetFormatPr baseColWidth="10" defaultColWidth="8.83203125" defaultRowHeight="15" x14ac:dyDescent="0.2"/>
  <cols>
    <col min="1" max="1" width="10.83203125" customWidth="1"/>
    <col min="2" max="2" width="10.83203125" hidden="1" customWidth="1"/>
    <col min="3" max="6" width="12" customWidth="1"/>
    <col min="8" max="8" width="8.83203125" hidden="1" customWidth="1"/>
    <col min="9" max="9" width="29.5" customWidth="1"/>
    <col min="10" max="10" width="21.83203125" customWidth="1"/>
    <col min="11" max="11" width="14.33203125" customWidth="1"/>
    <col min="12" max="12" width="30.5" customWidth="1"/>
    <col min="13" max="13" width="11.83203125" customWidth="1"/>
    <col min="14" max="14" width="9.1640625" customWidth="1"/>
    <col min="15" max="15" width="28.33203125" customWidth="1"/>
    <col min="16" max="16" width="17.5" customWidth="1"/>
    <col min="17" max="17" width="14.33203125" customWidth="1"/>
    <col min="18" max="18" width="12.6640625" customWidth="1"/>
  </cols>
  <sheetData>
    <row r="1" spans="1:28" x14ac:dyDescent="0.2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">
      <c r="A2" s="15" t="s">
        <v>0</v>
      </c>
      <c r="B2" s="15" t="s">
        <v>1212</v>
      </c>
      <c r="C2" s="15" t="str">
        <f>I5</f>
        <v>AIR ASIA</v>
      </c>
      <c r="D2" s="15" t="str">
        <f>I6</f>
        <v>DRB HCOM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1654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">
      <c r="A3" s="28">
        <v>43983</v>
      </c>
      <c r="B3" s="20">
        <v>1</v>
      </c>
      <c r="C3" s="21">
        <f ca="1">INDIRECT("'Raw Data'!"&amp;$H$3&amp;B3+1)</f>
        <v>0</v>
      </c>
      <c r="D3" s="21" cm="1">
        <f t="array" aca="1" ref="D3" ca="1">INDIRECT("'Raw Data'!"&amp;$H$4&amp;$B3+1)</f>
        <v>4.2424242424242462E-2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VLOOKUP('Stock Portfolio (MPT)'!I5,'Stock Selection'!A1:B8,2,FALSE)</f>
        <v>Q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">
      <c r="A4" s="29">
        <v>43952</v>
      </c>
      <c r="B4" s="23">
        <v>2</v>
      </c>
      <c r="C4" s="21" cm="1">
        <f t="array" aca="1" ref="C4" ca="1">INDIRECT("'Raw Data'!"&amp;$H$3&amp;B4+1)</f>
        <v>0.28985507246376824</v>
      </c>
      <c r="D4" s="21" cm="1">
        <f t="array" aca="1" ref="D4" ca="1">INDIRECT("'Raw Data'!"&amp;$H$4&amp;$B4+1)</f>
        <v>0.1702127659574468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VLOOKUP('Stock Portfolio (MPT)'!I6,'Stock Selection'!A2:B9,2,FALSE)</f>
        <v>BA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">
      <c r="A5" s="28">
        <v>43922</v>
      </c>
      <c r="B5" s="25">
        <v>3</v>
      </c>
      <c r="C5" s="21" cm="1">
        <f t="array" aca="1" ref="C5" ca="1">INDIRECT("'Raw Data'!"&amp;$H$3&amp;B5+1)</f>
        <v>-0.15337423312883436</v>
      </c>
      <c r="D5" s="21" cm="1">
        <f t="array" aca="1" ref="D5" ca="1">INDIRECT("'Raw Data'!"&amp;$H$4&amp;$B5+1)</f>
        <v>6.8181818181818066E-2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VLOOKUP('Stock Portfolio (MPT)'!I7,'Stock Selection'!A3:B10,2,FALSE)</f>
        <v>AR</v>
      </c>
      <c r="I5" s="13" t="s">
        <v>1645</v>
      </c>
      <c r="J5" s="35" cm="1">
        <f t="array" aca="1" ref="J5" ca="1">AVERAGE(IF(ISERROR(C3:C62),"",C3:C62))</f>
        <v>2.7584808175904904E-2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">
      <c r="A6" s="29">
        <v>43891</v>
      </c>
      <c r="B6" s="20">
        <v>4</v>
      </c>
      <c r="C6" s="21" cm="1">
        <f t="array" aca="1" ref="C6" ca="1">INDIRECT("'Raw Data'!"&amp;$H$3&amp;B6+1)</f>
        <v>3.1645569620253049E-2</v>
      </c>
      <c r="D6" s="21" cm="1">
        <f t="array" aca="1" ref="D6" ca="1">INDIRECT("'Raw Data'!"&amp;$H$4&amp;$B6+1)</f>
        <v>-0.40540540540540543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VLOOKUP('Stock Portfolio (MPT)'!I8,'Stock Selection'!A4:B11,2,FALSE)</f>
        <v>Z</v>
      </c>
      <c r="I6" s="13" t="s">
        <v>1640</v>
      </c>
      <c r="J6" s="35">
        <f t="array" aca="1" ref="J6" ca="1">AVERAGE(IF(ISERROR(D3:D62),"",D3:D62))</f>
        <v>1.1844283545269351E-2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">
      <c r="A7" s="28">
        <v>43862</v>
      </c>
      <c r="B7" s="23">
        <v>5</v>
      </c>
      <c r="C7" s="21" cm="1">
        <f t="array" aca="1" ref="C7" ca="1">INDIRECT("'Raw Data'!"&amp;$H$3&amp;B7+1)</f>
        <v>-0.20999999999999996</v>
      </c>
      <c r="D7" s="21" cm="1">
        <f t="array" aca="1" ref="D7" ca="1">INDIRECT("'Raw Data'!"&amp;$H$4&amp;$B7+1)</f>
        <v>-2.2026431718061595E-2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">
      <c r="A8" s="29">
        <v>43831</v>
      </c>
      <c r="B8" s="25">
        <v>6</v>
      </c>
      <c r="C8" s="21" cm="1">
        <f t="array" aca="1" ref="C8" ca="1">INDIRECT("'Raw Data'!"&amp;$H$3&amp;B8+1)</f>
        <v>-0.30069930069930068</v>
      </c>
      <c r="D8" s="21" cm="1">
        <f t="array" aca="1" ref="D8" ca="1">INDIRECT("'Raw Data'!"&amp;$H$4&amp;$B8+1)</f>
        <v>-4.621848739495793E-2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">
      <c r="A9" s="28">
        <v>43800</v>
      </c>
      <c r="B9" s="20">
        <v>7</v>
      </c>
      <c r="C9" s="21" cm="1">
        <f t="array" aca="1" ref="C9" ca="1">INDIRECT("'Raw Data'!"&amp;$H$3&amp;B9+1)</f>
        <v>-0.15882352941176472</v>
      </c>
      <c r="D9" s="21" cm="1">
        <f t="array" aca="1" ref="D9" ca="1">INDIRECT("'Raw Data'!"&amp;$H$4&amp;$B9+1)</f>
        <v>3.0303030303030234E-2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">
      <c r="A10" s="29">
        <v>43770</v>
      </c>
      <c r="B10" s="23">
        <v>8</v>
      </c>
      <c r="C10" s="21" cm="1">
        <f t="array" aca="1" ref="C10" ca="1">INDIRECT("'Raw Data'!"&amp;$H$3&amp;B10+1)</f>
        <v>5.9171597633136145E-3</v>
      </c>
      <c r="D10" s="21" cm="1">
        <f t="array" aca="1" ref="D10" ca="1">INDIRECT("'Raw Data'!"&amp;$H$4&amp;$B10+1)</f>
        <v>-8.6956521739130349E-2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6" x14ac:dyDescent="0.2">
      <c r="A11" s="28">
        <v>43739</v>
      </c>
      <c r="B11" s="25">
        <v>9</v>
      </c>
      <c r="C11" s="21" cm="1">
        <f t="array" aca="1" ref="C11" ca="1">INDIRECT("'Raw Data'!"&amp;$H$3&amp;B11+1)</f>
        <v>-0.11518324607329843</v>
      </c>
      <c r="D11" s="21" cm="1">
        <f t="array" aca="1" ref="D11" ca="1">INDIRECT("'Raw Data'!"&amp;$H$4&amp;$B11+1)</f>
        <v>8.1057984019142743E-2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AIR ASIA</v>
      </c>
      <c r="J11" s="44">
        <v>0</v>
      </c>
      <c r="K11" s="48" t="s">
        <v>235</v>
      </c>
      <c r="L11" s="43" t="str">
        <f>"Minimum Holding of "&amp;I11</f>
        <v>Minimum Holding of AIR ASIA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6" x14ac:dyDescent="0.2">
      <c r="A12" s="29">
        <v>43709</v>
      </c>
      <c r="B12" s="20">
        <v>10</v>
      </c>
      <c r="C12" s="21" cm="1">
        <f t="array" aca="1" ref="C12" ca="1">INDIRECT("'Raw Data'!"&amp;$H$3&amp;B12+1)</f>
        <v>8.5227272727272679E-2</v>
      </c>
      <c r="D12" s="21" cm="1">
        <f t="array" aca="1" ref="D12" ca="1">INDIRECT("'Raw Data'!"&amp;$H$4&amp;$B12+1)</f>
        <v>-5.9516154959009769E-2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DRB HCOM</v>
      </c>
      <c r="J12" s="44">
        <v>0.10752586468155247</v>
      </c>
      <c r="K12" s="48" t="s">
        <v>235</v>
      </c>
      <c r="L12" s="43" t="str">
        <f t="shared" ref="L12:L14" si="0">"Minimum Holding of "&amp;I12</f>
        <v>Minimum Holding of DRB HCOM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2">
      <c r="A13" s="28">
        <v>43678</v>
      </c>
      <c r="B13" s="23">
        <v>11</v>
      </c>
      <c r="C13" s="21" cm="1">
        <f t="array" aca="1" ref="C13" ca="1">INDIRECT("'Raw Data'!"&amp;$H$3&amp;B13+1)</f>
        <v>-1.6759776536312863E-2</v>
      </c>
      <c r="D13" s="21" cm="1">
        <f t="array" aca="1" ref="D13" ca="1">INDIRECT("'Raw Data'!"&amp;$H$4&amp;$B13+1)</f>
        <v>-4.9031222532196994E-2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0.21143609931595783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6" x14ac:dyDescent="0.2">
      <c r="A14" s="29">
        <v>43647</v>
      </c>
      <c r="B14" s="25">
        <v>12</v>
      </c>
      <c r="C14" s="21" cm="1">
        <f t="array" aca="1" ref="C14" ca="1">INDIRECT("'Raw Data'!"&amp;$H$3&amp;B14+1)</f>
        <v>1.3978566644340251</v>
      </c>
      <c r="D14" s="21" cm="1">
        <f t="array" aca="1" ref="D14" ca="1">INDIRECT("'Raw Data'!"&amp;$H$4&amp;$B14+1)</f>
        <v>0.20452034616092785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0.68103804597788642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">
      <c r="A15" s="28">
        <v>43617</v>
      </c>
      <c r="B15" s="20">
        <v>13</v>
      </c>
      <c r="C15" s="21" cm="1">
        <f t="array" aca="1" ref="C15" ca="1">INDIRECT("'Raw Data'!"&amp;$H$3&amp;B15+1)</f>
        <v>-0.28207347566839774</v>
      </c>
      <c r="D15" s="21" cm="1">
        <f t="array" aca="1" ref="D15" ca="1">INDIRECT("'Raw Data'!"&amp;$H$4&amp;$B15+1)</f>
        <v>5.7695116607429792E-2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">
      <c r="A16" s="29">
        <v>43586</v>
      </c>
      <c r="B16" s="23">
        <v>14</v>
      </c>
      <c r="C16" s="21" cm="1">
        <f t="array" aca="1" ref="C16" ca="1">INDIRECT("'Raw Data'!"&amp;$H$3&amp;B16+1)</f>
        <v>-5.532842736440443E-2</v>
      </c>
      <c r="D16" s="21" cm="1">
        <f t="array" aca="1" ref="D16" ca="1">INDIRECT("'Raw Data'!"&amp;$H$4&amp;$B16+1)</f>
        <v>-4.5851528384279479E-2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1.0000000099753967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">
      <c r="A17" s="28">
        <v>43556</v>
      </c>
      <c r="B17" s="25">
        <v>15</v>
      </c>
      <c r="C17" s="21" cm="1">
        <f t="array" aca="1" ref="C17" ca="1">INDIRECT("'Raw Data'!"&amp;$H$3&amp;B17+1)</f>
        <v>5.8568955568378489E-2</v>
      </c>
      <c r="D17" s="21" cm="1">
        <f t="array" aca="1" ref="D17" ca="1">INDIRECT("'Raw Data'!"&amp;$H$4&amp;$B17+1)</f>
        <v>0.14731904914188251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">
      <c r="A18" s="29">
        <v>43525</v>
      </c>
      <c r="B18" s="20">
        <v>16</v>
      </c>
      <c r="C18" s="21" cm="1">
        <f t="array" aca="1" ref="C18" ca="1">INDIRECT("'Raw Data'!"&amp;$H$3&amp;B18+1)</f>
        <v>7.1185742247862421E-2</v>
      </c>
      <c r="D18" s="21" cm="1">
        <f t="array" aca="1" ref="D18" ca="1">INDIRECT("'Raw Data'!"&amp;$H$4&amp;$B18+1)</f>
        <v>2.7041821764834745E-2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">
      <c r="A19" s="28">
        <v>43497</v>
      </c>
      <c r="B19" s="23">
        <v>17</v>
      </c>
      <c r="C19" s="21" cm="1">
        <f t="array" aca="1" ref="C19" ca="1">INDIRECT("'Raw Data'!"&amp;$H$3&amp;B19+1)</f>
        <v>-3.9766544663171338E-2</v>
      </c>
      <c r="D19" s="21" cm="1">
        <f t="array" aca="1" ref="D19" ca="1">INDIRECT("'Raw Data'!"&amp;$H$4&amp;$B19+1)</f>
        <v>0.14196411827217609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">
      <c r="A20" s="29">
        <v>43466</v>
      </c>
      <c r="B20" s="25">
        <v>18</v>
      </c>
      <c r="C20" s="21" cm="1">
        <f t="array" aca="1" ref="C20" ca="1">INDIRECT("'Raw Data'!"&amp;$H$3&amp;B20+1)</f>
        <v>-8.8786731566612612E-2</v>
      </c>
      <c r="D20" s="21" cm="1">
        <f t="array" aca="1" ref="D20" ca="1">INDIRECT("'Raw Data'!"&amp;$H$4&amp;$B20+1)</f>
        <v>-4.7060225174242076E-2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1.1100794146351909E-2</v>
      </c>
      <c r="K20" s="37">
        <f ca="1">J20*12</f>
        <v>0.13320952975622291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A21" s="28">
        <v>43435</v>
      </c>
      <c r="B21" s="20">
        <v>19</v>
      </c>
      <c r="C21" s="21" cm="1">
        <f t="array" aca="1" ref="C21" ca="1">INDIRECT("'Raw Data'!"&amp;$H$3&amp;B21+1)</f>
        <v>0.17858281100605536</v>
      </c>
      <c r="D21" s="21" cm="1">
        <f t="array" aca="1" ref="D21" ca="1">INDIRECT("'Raw Data'!"&amp;$H$4&amp;$B21+1)</f>
        <v>-8.1070724764615673E-2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0.105360306312918</v>
      </c>
      <c r="K21" s="35">
        <f ca="1">J21*SQRT(12)</f>
        <v>0.36497880726998777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">
      <c r="A22" s="29">
        <v>43405</v>
      </c>
      <c r="B22" s="23">
        <v>20</v>
      </c>
      <c r="C22" s="21" cm="1">
        <f t="array" aca="1" ref="C22" ca="1">INDIRECT("'Raw Data'!"&amp;$H$3&amp;B22+1)</f>
        <v>-3.5652084827374184E-2</v>
      </c>
      <c r="D22" s="21" cm="1">
        <f t="array" aca="1" ref="D22" ca="1">INDIRECT("'Raw Data'!"&amp;$H$4&amp;$B22+1)</f>
        <v>-1.5944839474251276E-2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4.0023746281319487E-2</v>
      </c>
      <c r="K22" s="35">
        <f ca="1">((1+J22)^12)-1</f>
        <v>0.60147094937053458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">
      <c r="A23" s="28">
        <v>43374</v>
      </c>
      <c r="B23" s="25">
        <v>21</v>
      </c>
      <c r="C23" s="21" cm="1">
        <f t="array" aca="1" ref="C23" ca="1">INDIRECT("'Raw Data'!"&amp;$H$3&amp;B23+1)</f>
        <v>0.17108578284343126</v>
      </c>
      <c r="D23" s="21" cm="1">
        <f t="array" aca="1" ref="D23" ca="1">INDIRECT("'Raw Data'!"&amp;$H$4&amp;$B23+1)</f>
        <v>-0.12110595587539059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49">
        <f ca="1">(K22-J27)/K21</f>
        <v>1.5767242861990018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">
      <c r="A24" s="29">
        <v>43344</v>
      </c>
      <c r="B24" s="20">
        <v>22</v>
      </c>
      <c r="C24" s="21" cm="1">
        <f t="array" aca="1" ref="C24" ca="1">INDIRECT("'Raw Data'!"&amp;$H$3&amp;B24+1)</f>
        <v>-0.16774837743384927</v>
      </c>
      <c r="D24" s="21" cm="1">
        <f t="array" aca="1" ref="D24" ca="1">INDIRECT("'Raw Data'!"&amp;$H$4&amp;$B24+1)</f>
        <v>-4.403711246888424E-2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">
      <c r="A25" s="28">
        <v>43313</v>
      </c>
      <c r="B25" s="23">
        <v>23</v>
      </c>
      <c r="C25" s="21" cm="1">
        <f t="array" aca="1" ref="C25" ca="1">INDIRECT("'Raw Data'!"&amp;$H$3&amp;B25+1)</f>
        <v>-8.1361218125114654E-2</v>
      </c>
      <c r="D25" s="21" cm="1">
        <f t="array" aca="1" ref="D25" ca="1">INDIRECT("'Raw Data'!"&amp;$H$4&amp;$B25+1)</f>
        <v>2.2537948907811804E-2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">
      <c r="A26" s="29">
        <v>43282</v>
      </c>
      <c r="B26" s="25">
        <v>24</v>
      </c>
      <c r="C26" s="21" cm="1">
        <f t="array" aca="1" ref="C26" ca="1">INDIRECT("'Raw Data'!"&amp;$H$3&amp;B26+1)</f>
        <v>-3.3681971281687671E-2</v>
      </c>
      <c r="D26" s="21" cm="1">
        <f t="array" aca="1" ref="D26" ca="1">INDIRECT("'Raw Data'!"&amp;$H$4&amp;$B26+1)</f>
        <v>0.13267285212559632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">
      <c r="A27" s="28">
        <v>43252</v>
      </c>
      <c r="B27" s="20">
        <v>25</v>
      </c>
      <c r="C27" s="21" cm="1">
        <f t="array" aca="1" ref="C27" ca="1">INDIRECT("'Raw Data'!"&amp;$H$3&amp;B27+1)</f>
        <v>0.23597721297107818</v>
      </c>
      <c r="D27" s="21" cm="1">
        <f t="array" aca="1" ref="D27" ca="1">INDIRECT("'Raw Data'!"&amp;$H$4&amp;$B27+1)</f>
        <v>0.12641709966934339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">
      <c r="A28" s="29">
        <v>43221</v>
      </c>
      <c r="B28" s="23">
        <v>26</v>
      </c>
      <c r="C28" s="21" cm="1">
        <f t="array" aca="1" ref="C28" ca="1">INDIRECT("'Raw Data'!"&amp;$H$3&amp;B28+1)</f>
        <v>-2.9245985323832904E-2</v>
      </c>
      <c r="D28" s="21" cm="1">
        <f t="array" aca="1" ref="D28" ca="1">INDIRECT("'Raw Data'!"&amp;$H$4&amp;$B28+1)</f>
        <v>-0.19818199034182371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">
      <c r="A29" s="28">
        <v>43191</v>
      </c>
      <c r="B29" s="25">
        <v>27</v>
      </c>
      <c r="C29" s="21" cm="1">
        <f t="array" aca="1" ref="C29" ca="1">INDIRECT("'Raw Data'!"&amp;$H$3&amp;B29+1)</f>
        <v>-0.20001701548409051</v>
      </c>
      <c r="D29" s="21" cm="1">
        <f t="array" aca="1" ref="D29" ca="1">INDIRECT("'Raw Data'!"&amp;$H$4&amp;$B29+1)</f>
        <v>-0.11065263157894734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AIR ASIA</v>
      </c>
      <c r="K29" s="14" t="str">
        <f>I6</f>
        <v>DRB HCOM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">
      <c r="A30" s="29">
        <v>43160</v>
      </c>
      <c r="B30" s="20">
        <v>28</v>
      </c>
      <c r="C30" s="21" cm="1">
        <f t="array" aca="1" ref="C30" ca="1">INDIRECT("'Raw Data'!"&amp;$H$3&amp;B30+1)</f>
        <v>-2.0336722787131171E-2</v>
      </c>
      <c r="D30" s="21" cm="1">
        <f t="array" aca="1" ref="D30" ca="1">INDIRECT("'Raw Data'!"&amp;$H$4&amp;$B30+1)</f>
        <v>-6.8700494078895696E-2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4.918886945513512E-2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6.7668022502725554E-4</v>
      </c>
      <c r="M30" s="37" cm="1">
        <f t="array" aca="1" ref="M30" ca="1">_xlfn.COVARIANCE.S(IF(ISERROR(C3:C73),"",C3:C73),IF(ISERROR(F3:F73),"",F3:F73))</f>
        <v>1.0819340788869106E-3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">
      <c r="A31" s="28">
        <v>43132</v>
      </c>
      <c r="B31" s="23">
        <v>29</v>
      </c>
      <c r="C31" s="21" cm="1">
        <f t="array" aca="1" ref="C31" ca="1">INDIRECT("'Raw Data'!"&amp;$H$3&amp;B31+1)</f>
        <v>-0.10275201914448098</v>
      </c>
      <c r="D31" s="21" cm="1">
        <f t="array" aca="1" ref="D31" ca="1">INDIRECT("'Raw Data'!"&amp;$H$4&amp;$B31+1)</f>
        <v>7.7053779586675033E-3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1.6636691360429175E-2</v>
      </c>
      <c r="L31" s="37" cm="1">
        <f t="array" aca="1" ref="L31" ca="1">_xlfn.COVARIANCE.S(IF(ISERROR(D3:D73),"",D3:D73),IF(ISERROR(E3:E73),"",E3:E73))</f>
        <v>7.8394024209790664E-3</v>
      </c>
      <c r="M31" s="37" cm="1">
        <f t="array" aca="1" ref="M31" ca="1">_xlfn.COVARIANCE.S(IF(ISERROR(D3:D73),"",D3:D73),IF(ISERROR(F3:F73),"",F3:F73))</f>
        <v>2.2834644320297061E-3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">
      <c r="A32" s="29">
        <v>43101</v>
      </c>
      <c r="B32" s="25">
        <v>30</v>
      </c>
      <c r="C32" s="21" cm="1">
        <f t="array" aca="1" ref="C32" ca="1">INDIRECT("'Raw Data'!"&amp;$H$3&amp;B32+1)</f>
        <v>5.7995094548619286E-2</v>
      </c>
      <c r="D32" s="21" cm="1">
        <f t="array" aca="1" ref="D32" ca="1">INDIRECT("'Raw Data'!"&amp;$H$4&amp;$B32+1)</f>
        <v>0.42078374129800139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6.7668022502725554E-4</v>
      </c>
      <c r="K32" s="37">
        <f ca="1">L31</f>
        <v>7.8394024209790664E-3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">
      <c r="A33" s="28">
        <v>43070</v>
      </c>
      <c r="B33" s="20">
        <v>31</v>
      </c>
      <c r="C33" s="21" cm="1">
        <f t="array" aca="1" ref="C33" ca="1">INDIRECT("'Raw Data'!"&amp;$H$3&amp;B33+1)</f>
        <v>0.23584628923437967</v>
      </c>
      <c r="D33" s="21" cm="1">
        <f t="array" aca="1" ref="D33" ca="1">INDIRECT("'Raw Data'!"&amp;$H$4&amp;$B33+1)</f>
        <v>7.0175438596491099E-2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1.0819340788869106E-3</v>
      </c>
      <c r="K33" s="37">
        <f ca="1">M31</f>
        <v>2.2834644320297061E-3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">
      <c r="A34" s="29">
        <v>43040</v>
      </c>
      <c r="B34" s="23">
        <v>32</v>
      </c>
      <c r="C34" s="21" cm="1">
        <f t="array" aca="1" ref="C34" ca="1">INDIRECT("'Raw Data'!"&amp;$H$3&amp;B34+1)</f>
        <v>6.6868349676611663E-2</v>
      </c>
      <c r="D34" s="21" cm="1">
        <f t="array" aca="1" ref="D34" ca="1">INDIRECT("'Raw Data'!"&amp;$H$4&amp;$B34+1)</f>
        <v>5.8620898047984779E-3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">
      <c r="A35" s="28">
        <v>43009</v>
      </c>
      <c r="B35" s="25">
        <v>33</v>
      </c>
      <c r="C35" s="21" cm="1">
        <f t="array" aca="1" ref="C35" ca="1">INDIRECT("'Raw Data'!"&amp;$H$3&amp;B35+1)</f>
        <v>-5.9919584191428892E-2</v>
      </c>
      <c r="D35" s="21" cm="1">
        <f t="array" aca="1" ref="D35" ca="1">INDIRECT("'Raw Data'!"&amp;$H$4&amp;$B35+1)</f>
        <v>4.947041288767684E-2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">
      <c r="A36" s="29">
        <v>42979</v>
      </c>
      <c r="B36" s="20">
        <v>34</v>
      </c>
      <c r="C36" s="21" cm="1">
        <f t="array" aca="1" ref="C36" ca="1">INDIRECT("'Raw Data'!"&amp;$H$3&amp;B36+1)</f>
        <v>2.9507229271172556E-3</v>
      </c>
      <c r="D36" s="21" cm="1">
        <f t="array" aca="1" ref="D36" ca="1">INDIRECT("'Raw Data'!"&amp;$H$4&amp;$B36+1)</f>
        <v>3.1669174900215924E-2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">
      <c r="A37" s="28">
        <v>42948</v>
      </c>
      <c r="B37" s="23">
        <v>35</v>
      </c>
      <c r="C37" s="21" cm="1">
        <f t="array" aca="1" ref="C37" ca="1">INDIRECT("'Raw Data'!"&amp;$H$3&amp;B37+1)</f>
        <v>3.9145543744889502E-2</v>
      </c>
      <c r="D37" s="21" cm="1">
        <f t="array" aca="1" ref="D37" ca="1">INDIRECT("'Raw Data'!"&amp;$H$4&amp;$B37+1)</f>
        <v>-6.5088395424236889E-2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">
      <c r="A38" s="29">
        <v>42917</v>
      </c>
      <c r="B38" s="25">
        <v>36</v>
      </c>
      <c r="C38" s="21" cm="1">
        <f t="array" aca="1" ref="C38" ca="1">INDIRECT("'Raw Data'!"&amp;$H$3&amp;B38+1)</f>
        <v>2.7839058724656036E-2</v>
      </c>
      <c r="D38" s="21" cm="1">
        <f t="array" aca="1" ref="D38" ca="1">INDIRECT("'Raw Data'!"&amp;$H$4&amp;$B38+1)</f>
        <v>-5.0586595423394096E-2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">
      <c r="A39" s="28">
        <v>42887</v>
      </c>
      <c r="B39" s="20">
        <v>37</v>
      </c>
      <c r="C39" s="21" cm="1">
        <f t="array" aca="1" ref="C39" ca="1">INDIRECT("'Raw Data'!"&amp;$H$3&amp;B39+1)</f>
        <v>-6.1599498851534935E-3</v>
      </c>
      <c r="D39" s="21" cm="1">
        <f t="array" aca="1" ref="D39" ca="1">INDIRECT("'Raw Data'!"&amp;$H$4&amp;$B39+1)</f>
        <v>0.13373279778758151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">
      <c r="A40" s="29">
        <v>42856</v>
      </c>
      <c r="B40" s="23">
        <v>38</v>
      </c>
      <c r="C40" s="21" cm="1">
        <f t="array" aca="1" ref="C40" ca="1">INDIRECT("'Raw Data'!"&amp;$H$3&amp;B40+1)</f>
        <v>0.12908169279735934</v>
      </c>
      <c r="D40" s="21" cm="1">
        <f t="array" aca="1" ref="D40" ca="1">INDIRECT("'Raw Data'!"&amp;$H$4&amp;$B40+1)</f>
        <v>9.0315169789647431E-2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">
      <c r="A41" s="28">
        <v>42826</v>
      </c>
      <c r="B41" s="25">
        <v>39</v>
      </c>
      <c r="C41" s="21" cm="1">
        <f t="array" aca="1" ref="C41" ca="1">INDIRECT("'Raw Data'!"&amp;$H$3&amp;B41+1)</f>
        <v>-0.11042365771812075</v>
      </c>
      <c r="D41" s="21" cm="1">
        <f t="array" aca="1" ref="D41" ca="1">INDIRECT("'Raw Data'!"&amp;$H$4&amp;$B41+1)</f>
        <v>2.8577758085954773E-2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">
      <c r="A42" s="29">
        <v>42795</v>
      </c>
      <c r="B42" s="20">
        <v>40</v>
      </c>
      <c r="C42" s="21" cm="1">
        <f t="array" aca="1" ref="C42" ca="1">INDIRECT("'Raw Data'!"&amp;$H$3&amp;B42+1)</f>
        <v>0.37287647566945004</v>
      </c>
      <c r="D42" s="21" cm="1">
        <f t="array" aca="1" ref="D42" ca="1">INDIRECT("'Raw Data'!"&amp;$H$4&amp;$B42+1)</f>
        <v>-1.4123471170646376E-2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1658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">
      <c r="A43" s="28">
        <v>42767</v>
      </c>
      <c r="B43" s="23">
        <v>41</v>
      </c>
      <c r="C43" s="21" cm="1">
        <f t="array" aca="1" ref="C43" ca="1">INDIRECT("'Raw Data'!"&amp;$H$3&amp;B43+1)</f>
        <v>6.5500843687682095E-2</v>
      </c>
      <c r="D43" s="21" cm="1">
        <f t="array" aca="1" ref="D43" ca="1">INDIRECT("'Raw Data'!"&amp;$H$4&amp;$B43+1)</f>
        <v>0.21374922682689759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">
      <c r="A44" s="29">
        <v>42736</v>
      </c>
      <c r="B44" s="25">
        <v>42</v>
      </c>
      <c r="C44" s="21" cm="1">
        <f t="array" aca="1" ref="C44" ca="1">INDIRECT("'Raw Data'!"&amp;$H$3&amp;B44+1)</f>
        <v>-0.17029400534555164</v>
      </c>
      <c r="D44" s="21" cm="1">
        <f t="array" aca="1" ref="D44" ca="1">INDIRECT("'Raw Data'!"&amp;$H$4&amp;$B44+1)</f>
        <v>1.7349874145990537E-2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">
      <c r="A45" s="28">
        <v>42705</v>
      </c>
      <c r="B45" s="20">
        <v>43</v>
      </c>
      <c r="C45" s="21" cm="1">
        <f t="array" aca="1" ref="C45" ca="1">INDIRECT("'Raw Data'!"&amp;$H$3&amp;B45+1)</f>
        <v>-3.5510462904248885E-3</v>
      </c>
      <c r="D45" s="21" cm="1">
        <f t="array" aca="1" ref="D45" ca="1">INDIRECT("'Raw Data'!"&amp;$H$4&amp;$B45+1)</f>
        <v>0.19177201628455115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">
      <c r="A46" s="29">
        <v>42675</v>
      </c>
      <c r="B46" s="23">
        <v>44</v>
      </c>
      <c r="C46" s="21" cm="1">
        <f t="array" aca="1" ref="C46" ca="1">INDIRECT("'Raw Data'!"&amp;$H$3&amp;B46+1)</f>
        <v>-7.1770334928230144E-3</v>
      </c>
      <c r="D46" s="21" cm="1">
        <f t="array" aca="1" ref="D46" ca="1">INDIRECT("'Raw Data'!"&amp;$H$4&amp;$B46+1)</f>
        <v>-0.22923203963666397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">
      <c r="A47" s="28">
        <v>42644</v>
      </c>
      <c r="B47" s="25">
        <v>45</v>
      </c>
      <c r="C47" s="21" cm="1">
        <f t="array" aca="1" ref="C47" ca="1">INDIRECT("'Raw Data'!"&amp;$H$3&amp;B47+1)</f>
        <v>-5.1021627434579948E-2</v>
      </c>
      <c r="D47" s="21" cm="1">
        <f t="array" aca="1" ref="D47" ca="1">INDIRECT("'Raw Data'!"&amp;$H$4&amp;$B47+1)</f>
        <v>-0.12417733420120051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">
      <c r="A48" s="29">
        <v>42614</v>
      </c>
      <c r="B48" s="20">
        <v>46</v>
      </c>
      <c r="C48" s="21" cm="1">
        <f t="array" aca="1" ref="C48" ca="1">INDIRECT("'Raw Data'!"&amp;$H$3&amp;B48+1)</f>
        <v>3.477218225419681E-3</v>
      </c>
      <c r="D48" s="21" cm="1">
        <f t="array" aca="1" ref="D48" ca="1">INDIRECT("'Raw Data'!"&amp;$H$4&amp;$B48+1)</f>
        <v>0.10686839577329486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">
      <c r="A49" s="28">
        <v>42583</v>
      </c>
      <c r="B49" s="23">
        <v>47</v>
      </c>
      <c r="C49" s="21" cm="1">
        <f t="array" aca="1" ref="C49" ca="1">INDIRECT("'Raw Data'!"&amp;$H$3&amp;B49+1)</f>
        <v>0.1268747466558573</v>
      </c>
      <c r="D49" s="21" cm="1">
        <f t="array" aca="1" ref="D49" ca="1">INDIRECT("'Raw Data'!"&amp;$H$4&amp;$B49+1)</f>
        <v>0.44750869061413684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">
      <c r="A50" s="29">
        <v>42552</v>
      </c>
      <c r="B50" s="25">
        <v>48</v>
      </c>
      <c r="C50" s="21" cm="1">
        <f t="array" aca="1" ref="C50" ca="1">INDIRECT("'Raw Data'!"&amp;$H$3&amp;B50+1)</f>
        <v>0.15083190794588708</v>
      </c>
      <c r="D50" s="21" cm="1">
        <f t="array" aca="1" ref="D50" ca="1">INDIRECT("'Raw Data'!"&amp;$H$4&amp;$B50+1)</f>
        <v>-5.5312283936391178E-3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">
      <c r="A51" s="28">
        <v>42522</v>
      </c>
      <c r="B51" s="20">
        <v>49</v>
      </c>
      <c r="C51" s="21" cm="1">
        <f t="array" aca="1" ref="C51" ca="1">INDIRECT("'Raw Data'!"&amp;$H$3&amp;B51+1)</f>
        <v>0.21042725390551481</v>
      </c>
      <c r="D51" s="21" cm="1">
        <f t="array" aca="1" ref="D51" ca="1">INDIRECT("'Raw Data'!"&amp;$H$4&amp;$B51+1)</f>
        <v>0.13750163848472932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">
      <c r="A52" s="29">
        <v>42491</v>
      </c>
      <c r="B52" s="23">
        <v>50</v>
      </c>
      <c r="C52" s="21" cm="1">
        <f t="array" aca="1" ref="C52" ca="1">INDIRECT("'Raw Data'!"&amp;$H$3&amp;B52+1)</f>
        <v>3.8303693570451339E-2</v>
      </c>
      <c r="D52" s="21" cm="1">
        <f t="array" aca="1" ref="D52" ca="1">INDIRECT("'Raw Data'!"&amp;$H$4&amp;$B52+1)</f>
        <v>-0.17524324324324325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">
      <c r="A53" s="28">
        <v>42461</v>
      </c>
      <c r="B53" s="25">
        <v>51</v>
      </c>
      <c r="C53" s="21" cm="1">
        <f t="array" aca="1" ref="C53" ca="1">INDIRECT("'Raw Data'!"&amp;$H$3&amp;B53+1)</f>
        <v>0.24501216545012183</v>
      </c>
      <c r="D53" s="21" cm="1">
        <f t="array" aca="1" ref="D53" ca="1">INDIRECT("'Raw Data'!"&amp;$H$4&amp;$B53+1)</f>
        <v>-4.8940982932346264E-2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">
      <c r="A54" s="29">
        <v>42430</v>
      </c>
      <c r="B54" s="20">
        <v>52</v>
      </c>
      <c r="C54" s="21" cm="1">
        <f t="array" aca="1" ref="C54" ca="1">INDIRECT("'Raw Data'!"&amp;$H$3&amp;B54+1)</f>
        <v>3.5003777386048776E-2</v>
      </c>
      <c r="D54" s="21" cm="1">
        <f t="array" aca="1" ref="D54" ca="1">INDIRECT("'Raw Data'!"&amp;$H$4&amp;$B54+1)</f>
        <v>2.5084317032040518E-2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">
      <c r="A55" s="28">
        <v>42401</v>
      </c>
      <c r="B55" s="23">
        <v>53</v>
      </c>
      <c r="C55" s="21" cm="1">
        <f t="array" aca="1" ref="C55" ca="1">INDIRECT("'Raw Data'!"&amp;$H$3&amp;B55+1)</f>
        <v>0.10091488771832544</v>
      </c>
      <c r="D55" s="21" cm="1">
        <f t="array" aca="1" ref="D55" ca="1">INDIRECT("'Raw Data'!"&amp;$H$4&amp;$B55+1)</f>
        <v>-4.3259050115962538E-2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">
      <c r="A56" s="29">
        <v>42370</v>
      </c>
      <c r="B56" s="25">
        <v>54</v>
      </c>
      <c r="C56" s="21" cm="1">
        <f t="array" aca="1" ref="C56" ca="1">INDIRECT("'Raw Data'!"&amp;$H$3&amp;B56+1)</f>
        <v>-5.1538259268998174E-2</v>
      </c>
      <c r="D56" s="21" cm="1">
        <f t="array" aca="1" ref="D56" ca="1">INDIRECT("'Raw Data'!"&amp;$H$4&amp;$B56+1)</f>
        <v>-0.16128213802435715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">
      <c r="A57" s="28">
        <v>42339</v>
      </c>
      <c r="B57" s="20">
        <v>55</v>
      </c>
      <c r="C57" s="21" cm="1">
        <f t="array" aca="1" ref="C57" ca="1">INDIRECT("'Raw Data'!"&amp;$H$3&amp;B57+1)</f>
        <v>-8.095698405026576E-2</v>
      </c>
      <c r="D57" s="21" cm="1">
        <f t="array" aca="1" ref="D57" ca="1">INDIRECT("'Raw Data'!"&amp;$H$4&amp;$B57+1)</f>
        <v>-1.5896795672076667E-2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">
      <c r="A58" s="29">
        <v>42309</v>
      </c>
      <c r="B58" s="23">
        <v>56</v>
      </c>
      <c r="C58" s="21" cm="1">
        <f t="array" aca="1" ref="C58" ca="1">INDIRECT("'Raw Data'!"&amp;$H$3&amp;B58+1)</f>
        <v>0.15618887957530039</v>
      </c>
      <c r="D58" s="21" cm="1">
        <f t="array" aca="1" ref="D58" ca="1">INDIRECT("'Raw Data'!"&amp;$H$4&amp;$B58+1)</f>
        <v>-5.9712005008608571E-2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">
      <c r="A59" s="28">
        <v>42278</v>
      </c>
      <c r="B59" s="25">
        <v>57</v>
      </c>
      <c r="C59" s="21" cm="1">
        <f t="array" aca="1" ref="C59" ca="1">INDIRECT("'Raw Data'!"&amp;$H$3&amp;B59+1)</f>
        <v>0.4710234278668311</v>
      </c>
      <c r="D59" s="21" cm="1">
        <f t="array" aca="1" ref="D59" ca="1">INDIRECT("'Raw Data'!"&amp;$H$4&amp;$B59+1)</f>
        <v>4.3357556952723239E-2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">
      <c r="A60" s="29">
        <v>42248</v>
      </c>
      <c r="B60" s="20">
        <v>58</v>
      </c>
      <c r="C60" s="21" cm="1">
        <f t="array" aca="1" ref="C60" ca="1">INDIRECT("'Raw Data'!"&amp;$H$3&amp;B60+1)</f>
        <v>-0.32020117351215427</v>
      </c>
      <c r="D60" s="21" cm="1">
        <f t="array" aca="1" ref="D60" ca="1">INDIRECT("'Raw Data'!"&amp;$H$4&amp;$B60+1)</f>
        <v>2.3055717985130602E-2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">
      <c r="A61" s="28">
        <v>42217</v>
      </c>
      <c r="B61" s="23">
        <v>59</v>
      </c>
      <c r="C61" s="21" cm="1">
        <f t="array" aca="1" ref="C61" ca="1">INDIRECT("'Raw Data'!"&amp;$H$3&amp;B61+1)</f>
        <v>-0.157287497056746</v>
      </c>
      <c r="D61" s="21" cm="1">
        <f t="array" aca="1" ref="D61" ca="1">INDIRECT("'Raw Data'!"&amp;$H$4&amp;$B61+1)</f>
        <v>-8.4505965126950161E-2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">
      <c r="A62" s="29">
        <v>42186</v>
      </c>
      <c r="B62" s="25">
        <v>60</v>
      </c>
      <c r="C62" s="21" cm="1">
        <f t="array" aca="1" ref="C62" ca="1">INDIRECT("'Raw Data'!"&amp;$H$3&amp;B62+1)</f>
        <v>-0.29685430463576151</v>
      </c>
      <c r="D62" s="21" cm="1">
        <f t="array" aca="1" ref="D62" ca="1">INDIRECT("'Raw Data'!"&amp;$H$4&amp;$B62+1)</f>
        <v>-0.10689160576463347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">
      <c r="A63" s="28">
        <v>42156</v>
      </c>
      <c r="B63" s="20">
        <v>61</v>
      </c>
      <c r="C63" s="21" cm="1">
        <f t="array" aca="1" ref="C63" ca="1">INDIRECT("'Raw Data'!"&amp;$H$3&amp;B63+1)</f>
        <v>-3.5143769968051151E-2</v>
      </c>
      <c r="D63" s="21" cm="1">
        <f t="array" aca="1" ref="D63" ca="1">INDIRECT("'Raw Data'!"&amp;$H$4&amp;$B63+1)</f>
        <v>-3.6395945768066422E-2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">
      <c r="A64" s="29">
        <v>42125</v>
      </c>
      <c r="B64" s="23">
        <v>62</v>
      </c>
      <c r="C64" s="21" cm="1">
        <f t="array" aca="1" ref="C64" ca="1">INDIRECT("'Raw Data'!"&amp;$H$3&amp;B64+1)</f>
        <v>-4.6313223644119411E-2</v>
      </c>
      <c r="D64" s="21" cm="1">
        <f t="array" aca="1" ref="D64" ca="1">INDIRECT("'Raw Data'!"&amp;$H$4&amp;$B64+1)</f>
        <v>-0.12229218416036046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">
      <c r="A65" s="28">
        <v>42095</v>
      </c>
      <c r="B65" s="25">
        <v>63</v>
      </c>
      <c r="C65" s="21" cm="1">
        <f t="array" aca="1" ref="C65" ca="1">INDIRECT("'Raw Data'!"&amp;$H$3&amp;B65+1)</f>
        <v>-9.1613617492388638E-2</v>
      </c>
      <c r="D65" s="21" cm="1">
        <f t="array" aca="1" ref="D65" ca="1">INDIRECT("'Raw Data'!"&amp;$H$4&amp;$B65+1)</f>
        <v>-3.8491446345256565E-2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">
      <c r="A66" s="29">
        <v>42064</v>
      </c>
      <c r="B66" s="20">
        <v>64</v>
      </c>
      <c r="C66" s="21" cm="1">
        <f t="array" aca="1" ref="C66" ca="1">INDIRECT("'Raw Data'!"&amp;$H$3&amp;B66+1)</f>
        <v>-6.4232064232064207E-2</v>
      </c>
      <c r="D66" s="21" cm="1">
        <f t="array" aca="1" ref="D66" ca="1">INDIRECT("'Raw Data'!"&amp;$H$4&amp;$B66+1)</f>
        <v>1.026878401885415E-2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">
      <c r="A67" s="28">
        <v>42036</v>
      </c>
      <c r="B67" s="23">
        <v>65</v>
      </c>
      <c r="C67" s="21" cm="1">
        <f t="array" aca="1" ref="C67" ca="1">INDIRECT("'Raw Data'!"&amp;$H$3&amp;B67+1)</f>
        <v>2.9462738301559804E-2</v>
      </c>
      <c r="D67" s="21" cm="1">
        <f t="array" aca="1" ref="D67" ca="1">INDIRECT("'Raw Data'!"&amp;$H$4&amp;$B67+1)</f>
        <v>8.9369765878109977E-2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">
      <c r="A68" s="29">
        <v>42005</v>
      </c>
      <c r="B68" s="25">
        <v>66</v>
      </c>
      <c r="C68" s="21" cm="1">
        <f t="array" aca="1" ref="C68" ca="1">INDIRECT("'Raw Data'!"&amp;$H$3&amp;B68+1)</f>
        <v>5.4251581166549497E-2</v>
      </c>
      <c r="D68" s="21" cm="1">
        <f t="array" aca="1" ref="D68" ca="1">INDIRECT("'Raw Data'!"&amp;$H$4&amp;$B68+1)</f>
        <v>2.2885012192834345E-2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">
      <c r="A69" s="28">
        <v>41974</v>
      </c>
      <c r="B69" s="20">
        <v>67</v>
      </c>
      <c r="C69" s="21" cm="1">
        <f t="array" aca="1" ref="C69" ca="1">INDIRECT("'Raw Data'!"&amp;$H$3&amp;B69+1)</f>
        <v>3.1907179115300971E-2</v>
      </c>
      <c r="D69" s="21" cm="1">
        <f t="array" aca="1" ref="D69" ca="1">INDIRECT("'Raw Data'!"&amp;$H$4&amp;$B69+1)</f>
        <v>-3.3188248095756226E-2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">
      <c r="A70" s="29">
        <v>41944</v>
      </c>
      <c r="B70" s="23">
        <v>68</v>
      </c>
      <c r="C70" s="21" cm="1">
        <f t="array" aca="1" ref="C70" ca="1">INDIRECT("'Raw Data'!"&amp;$H$3&amp;B70+1)</f>
        <v>-1.175290239357888E-2</v>
      </c>
      <c r="D70" s="21" cm="1">
        <f t="array" aca="1" ref="D70" ca="1">INDIRECT("'Raw Data'!"&amp;$H$4&amp;$B70+1)</f>
        <v>-0.13310973692485065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">
      <c r="A71" s="28">
        <v>41913</v>
      </c>
      <c r="B71" s="25">
        <v>69</v>
      </c>
      <c r="C71" s="21" cm="1">
        <f t="array" aca="1" ref="C71" ca="1">INDIRECT("'Raw Data'!"&amp;$H$3&amp;B71+1)</f>
        <v>4.9646457048292507E-2</v>
      </c>
      <c r="D71" s="21" cm="1">
        <f t="array" aca="1" ref="D71" ca="1">INDIRECT("'Raw Data'!"&amp;$H$4&amp;$B71+1)</f>
        <v>-6.5798492117889101E-2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">
      <c r="A72" s="29">
        <v>41883</v>
      </c>
      <c r="B72" s="20">
        <v>70</v>
      </c>
      <c r="C72" s="21" cm="1">
        <f t="array" aca="1" ref="C72" ca="1">INDIRECT("'Raw Data'!"&amp;$H$3&amp;B72+1)</f>
        <v>-2.019457547169818E-2</v>
      </c>
      <c r="D72" s="21" cm="1">
        <f t="array" aca="1" ref="D72" ca="1">INDIRECT("'Raw Data'!"&amp;$H$4&amp;$B72+1)</f>
        <v>3.1668266074044243E-2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">
      <c r="A73" s="28">
        <v>41852</v>
      </c>
      <c r="B73" s="23">
        <v>71</v>
      </c>
      <c r="C73" s="21" cm="1">
        <f t="array" aca="1" ref="C73" ca="1">INDIRECT("'Raw Data'!"&amp;$H$3&amp;B73+1)</f>
        <v>8.6831143864146157E-2</v>
      </c>
      <c r="D73" s="21" cm="1">
        <f t="array" aca="1" ref="D73" ca="1">INDIRECT("'Raw Data'!"&amp;$H$4&amp;$B73+1)</f>
        <v>-1.3404424955152554E-2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">
      <c r="A79" s="1"/>
      <c r="B79" s="1"/>
    </row>
    <row r="80" spans="1:28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3" x14ac:dyDescent="0.2">
      <c r="A113" s="1"/>
      <c r="B113" s="1"/>
    </row>
    <row r="114" spans="1:3" x14ac:dyDescent="0.2">
      <c r="A114" s="1"/>
      <c r="B114" s="1"/>
    </row>
    <row r="115" spans="1:3" x14ac:dyDescent="0.2">
      <c r="A115" s="1"/>
      <c r="B115" s="1"/>
    </row>
    <row r="116" spans="1:3" x14ac:dyDescent="0.2">
      <c r="A116" s="1"/>
      <c r="B116" s="1"/>
    </row>
    <row r="117" spans="1:3" x14ac:dyDescent="0.2">
      <c r="A117" s="1"/>
      <c r="B117" s="1"/>
    </row>
    <row r="118" spans="1:3" x14ac:dyDescent="0.2">
      <c r="A118" s="1"/>
      <c r="B118" s="1"/>
    </row>
    <row r="119" spans="1:3" x14ac:dyDescent="0.2">
      <c r="A119" s="1"/>
      <c r="B119" s="1"/>
    </row>
    <row r="120" spans="1:3" x14ac:dyDescent="0.2">
      <c r="A120" s="1"/>
      <c r="B120" s="1"/>
    </row>
    <row r="121" spans="1:3" x14ac:dyDescent="0.2">
      <c r="A121" s="1"/>
      <c r="B121" s="1"/>
    </row>
    <row r="122" spans="1:3" x14ac:dyDescent="0.2">
      <c r="C122" s="2"/>
    </row>
    <row r="123" spans="1:3" x14ac:dyDescent="0.2">
      <c r="C123" s="2"/>
    </row>
    <row r="124" spans="1:3" x14ac:dyDescent="0.2">
      <c r="C124" s="2"/>
    </row>
    <row r="125" spans="1:3" x14ac:dyDescent="0.2">
      <c r="C125" s="2"/>
    </row>
    <row r="126" spans="1:3" x14ac:dyDescent="0.2">
      <c r="C126" s="2"/>
    </row>
    <row r="127" spans="1:3" x14ac:dyDescent="0.2">
      <c r="C127" s="2"/>
    </row>
    <row r="128" spans="1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</sheetData>
  <mergeCells count="5">
    <mergeCell ref="I2:L3"/>
    <mergeCell ref="J26:K26"/>
    <mergeCell ref="J27:K27"/>
    <mergeCell ref="I10:J10"/>
    <mergeCell ref="L10:M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583288-2631-4D79-AB36-FE6FA95D843D}">
          <x14:formula1>
            <xm:f>'Stock Selection'!$A$1:$A$8</xm:f>
          </x14:formula1>
          <xm:sqref>I5:I8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7652-6222-4E2C-963B-7A65D221BD2A}">
  <dimension ref="A1:AB146"/>
  <sheetViews>
    <sheetView zoomScale="85" zoomScaleNormal="85" workbookViewId="0">
      <selection activeCell="O26" sqref="O26"/>
    </sheetView>
  </sheetViews>
  <sheetFormatPr baseColWidth="10" defaultColWidth="8.83203125" defaultRowHeight="15" x14ac:dyDescent="0.2"/>
  <cols>
    <col min="1" max="1" width="10.83203125" customWidth="1"/>
    <col min="2" max="2" width="10.83203125" hidden="1" customWidth="1"/>
    <col min="3" max="6" width="12" customWidth="1"/>
    <col min="8" max="8" width="0" hidden="1" customWidth="1"/>
    <col min="9" max="9" width="29.5" customWidth="1"/>
    <col min="10" max="10" width="21.83203125" customWidth="1"/>
    <col min="11" max="11" width="14.33203125" customWidth="1"/>
    <col min="12" max="12" width="30.5" customWidth="1"/>
    <col min="13" max="13" width="11.83203125" customWidth="1"/>
    <col min="14" max="14" width="9.1640625" customWidth="1"/>
    <col min="15" max="15" width="28.33203125" customWidth="1"/>
    <col min="16" max="16" width="17.5" customWidth="1"/>
    <col min="17" max="17" width="14.33203125" customWidth="1"/>
    <col min="18" max="18" width="12.6640625" customWidth="1"/>
  </cols>
  <sheetData>
    <row r="1" spans="1:28" x14ac:dyDescent="0.2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">
      <c r="A2" s="15" t="s">
        <v>0</v>
      </c>
      <c r="B2" s="15" t="s">
        <v>1212</v>
      </c>
      <c r="C2" s="15" t="str">
        <f>I5</f>
        <v>DRB HCOM</v>
      </c>
      <c r="D2" s="15" t="str">
        <f>I6</f>
        <v>AIR ASIA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1657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">
      <c r="A3" s="28">
        <v>43983</v>
      </c>
      <c r="B3" s="20">
        <v>1</v>
      </c>
      <c r="C3" s="21" cm="1">
        <f t="array" aca="1" ref="C3" ca="1">INDIRECT("'Raw Data'!"&amp;$H$3&amp;B3+1)</f>
        <v>4.2424242424242462E-2</v>
      </c>
      <c r="D3" s="21" cm="1">
        <f t="array" aca="1" ref="D3" ca="1">INDIRECT("'Raw Data'!"&amp;$H$4&amp;$B3+1)</f>
        <v>0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_xlfn.XLOOKUP(I5,'Stock Selection'!$A$1:$A$8,'Stock Selection'!$B$1:$B$8)</f>
        <v>BA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">
      <c r="A4" s="29">
        <v>43952</v>
      </c>
      <c r="B4" s="23">
        <v>2</v>
      </c>
      <c r="C4" s="21" cm="1">
        <f t="array" aca="1" ref="C4" ca="1">INDIRECT("'Raw Data'!"&amp;$H$3&amp;B4+1)</f>
        <v>0.1702127659574468</v>
      </c>
      <c r="D4" s="21" cm="1">
        <f t="array" aca="1" ref="D4" ca="1">INDIRECT("'Raw Data'!"&amp;$H$4&amp;$B4+1)</f>
        <v>0.28985507246376824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_xlfn.XLOOKUP(I6,'Stock Selection'!$A$1:$A$8,'Stock Selection'!$B$1:$B$8)</f>
        <v>Q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">
      <c r="A5" s="28">
        <v>43922</v>
      </c>
      <c r="B5" s="25">
        <v>3</v>
      </c>
      <c r="C5" s="21" cm="1">
        <f t="array" aca="1" ref="C5" ca="1">INDIRECT("'Raw Data'!"&amp;$H$3&amp;B5+1)</f>
        <v>6.8181818181818066E-2</v>
      </c>
      <c r="D5" s="21" cm="1">
        <f t="array" aca="1" ref="D5" ca="1">INDIRECT("'Raw Data'!"&amp;$H$4&amp;$B5+1)</f>
        <v>-0.15337423312883436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_xlfn.XLOOKUP(I7,'Stock Selection'!$A$1:$A$8,'Stock Selection'!$B$1:$B$8)</f>
        <v>AR</v>
      </c>
      <c r="I5" s="13" t="s">
        <v>1640</v>
      </c>
      <c r="J5" s="35" cm="1">
        <f t="array" aca="1" ref="J5" ca="1">AVERAGE(IF(ISERROR(C3:C62),"",C3:C62))</f>
        <v>1.1844283545269351E-2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">
      <c r="A6" s="29">
        <v>43891</v>
      </c>
      <c r="B6" s="20">
        <v>4</v>
      </c>
      <c r="C6" s="21" cm="1">
        <f t="array" aca="1" ref="C6" ca="1">INDIRECT("'Raw Data'!"&amp;$H$3&amp;B6+1)</f>
        <v>-0.40540540540540543</v>
      </c>
      <c r="D6" s="21" cm="1">
        <f t="array" aca="1" ref="D6" ca="1">INDIRECT("'Raw Data'!"&amp;$H$4&amp;$B6+1)</f>
        <v>3.1645569620253049E-2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_xlfn.XLOOKUP(I8,'Stock Selection'!$A$1:$A$8,'Stock Selection'!$B$1:$B$8)</f>
        <v>Z</v>
      </c>
      <c r="I6" s="13" t="s">
        <v>1645</v>
      </c>
      <c r="J6" s="35">
        <f t="array" aca="1" ref="J6" ca="1">AVERAGE(IF(ISERROR(D3:D62),"",D3:D62))</f>
        <v>2.7584808175904904E-2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">
      <c r="A7" s="28">
        <v>43862</v>
      </c>
      <c r="B7" s="23">
        <v>5</v>
      </c>
      <c r="C7" s="21" cm="1">
        <f t="array" aca="1" ref="C7" ca="1">INDIRECT("'Raw Data'!"&amp;$H$3&amp;B7+1)</f>
        <v>-2.2026431718061595E-2</v>
      </c>
      <c r="D7" s="21" cm="1">
        <f t="array" aca="1" ref="D7" ca="1">INDIRECT("'Raw Data'!"&amp;$H$4&amp;$B7+1)</f>
        <v>-0.20999999999999996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">
      <c r="A8" s="29">
        <v>43831</v>
      </c>
      <c r="B8" s="25">
        <v>6</v>
      </c>
      <c r="C8" s="21" cm="1">
        <f t="array" aca="1" ref="C8" ca="1">INDIRECT("'Raw Data'!"&amp;$H$3&amp;B8+1)</f>
        <v>-4.621848739495793E-2</v>
      </c>
      <c r="D8" s="21" cm="1">
        <f t="array" aca="1" ref="D8" ca="1">INDIRECT("'Raw Data'!"&amp;$H$4&amp;$B8+1)</f>
        <v>-0.30069930069930068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">
      <c r="A9" s="28">
        <v>43800</v>
      </c>
      <c r="B9" s="20">
        <v>7</v>
      </c>
      <c r="C9" s="21" cm="1">
        <f t="array" aca="1" ref="C9" ca="1">INDIRECT("'Raw Data'!"&amp;$H$3&amp;B9+1)</f>
        <v>3.0303030303030234E-2</v>
      </c>
      <c r="D9" s="21" cm="1">
        <f t="array" aca="1" ref="D9" ca="1">INDIRECT("'Raw Data'!"&amp;$H$4&amp;$B9+1)</f>
        <v>-0.15882352941176472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">
      <c r="A10" s="29">
        <v>43770</v>
      </c>
      <c r="B10" s="23">
        <v>8</v>
      </c>
      <c r="C10" s="21" cm="1">
        <f t="array" aca="1" ref="C10" ca="1">INDIRECT("'Raw Data'!"&amp;$H$3&amp;B10+1)</f>
        <v>-8.6956521739130349E-2</v>
      </c>
      <c r="D10" s="21" cm="1">
        <f t="array" aca="1" ref="D10" ca="1">INDIRECT("'Raw Data'!"&amp;$H$4&amp;$B10+1)</f>
        <v>5.9171597633136145E-3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6" x14ac:dyDescent="0.2">
      <c r="A11" s="28">
        <v>43739</v>
      </c>
      <c r="B11" s="25">
        <v>9</v>
      </c>
      <c r="C11" s="21" cm="1">
        <f t="array" aca="1" ref="C11" ca="1">INDIRECT("'Raw Data'!"&amp;$H$3&amp;B11+1)</f>
        <v>8.1057984019142743E-2</v>
      </c>
      <c r="D11" s="21" cm="1">
        <f t="array" aca="1" ref="D11" ca="1">INDIRECT("'Raw Data'!"&amp;$H$4&amp;$B11+1)</f>
        <v>-0.11518324607329843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DRB HCOM</v>
      </c>
      <c r="J11" s="44">
        <v>0</v>
      </c>
      <c r="K11" s="48" t="s">
        <v>235</v>
      </c>
      <c r="L11" s="43" t="str">
        <f>"Minimum Holding of "&amp;I11</f>
        <v>Minimum Holding of DRB HCOM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6" x14ac:dyDescent="0.2">
      <c r="A12" s="29">
        <v>43709</v>
      </c>
      <c r="B12" s="20">
        <v>10</v>
      </c>
      <c r="C12" s="21" cm="1">
        <f t="array" aca="1" ref="C12" ca="1">INDIRECT("'Raw Data'!"&amp;$H$3&amp;B12+1)</f>
        <v>-5.9516154959009769E-2</v>
      </c>
      <c r="D12" s="21" cm="1">
        <f t="array" aca="1" ref="D12" ca="1">INDIRECT("'Raw Data'!"&amp;$H$4&amp;$B12+1)</f>
        <v>8.5227272727272679E-2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AIR ASIA</v>
      </c>
      <c r="J12" s="44">
        <v>0</v>
      </c>
      <c r="K12" s="48" t="s">
        <v>235</v>
      </c>
      <c r="L12" s="43" t="str">
        <f t="shared" ref="L12:L14" si="0">"Minimum Holding of "&amp;I12</f>
        <v>Minimum Holding of AIR ASIA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2">
      <c r="A13" s="28">
        <v>43678</v>
      </c>
      <c r="B13" s="23">
        <v>11</v>
      </c>
      <c r="C13" s="21" cm="1">
        <f t="array" aca="1" ref="C13" ca="1">INDIRECT("'Raw Data'!"&amp;$H$3&amp;B13+1)</f>
        <v>-4.9031222532196994E-2</v>
      </c>
      <c r="D13" s="21" cm="1">
        <f t="array" aca="1" ref="D13" ca="1">INDIRECT("'Raw Data'!"&amp;$H$4&amp;$B13+1)</f>
        <v>-1.6759776536312863E-2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6" x14ac:dyDescent="0.2">
      <c r="A14" s="29">
        <v>43647</v>
      </c>
      <c r="B14" s="25">
        <v>12</v>
      </c>
      <c r="C14" s="21" cm="1">
        <f t="array" aca="1" ref="C14" ca="1">INDIRECT("'Raw Data'!"&amp;$H$3&amp;B14+1)</f>
        <v>0.20452034616092785</v>
      </c>
      <c r="D14" s="21" cm="1">
        <f t="array" aca="1" ref="D14" ca="1">INDIRECT("'Raw Data'!"&amp;$H$4&amp;$B14+1)</f>
        <v>1.3978566644340251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1.0000000127954369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">
      <c r="A15" s="28">
        <v>43617</v>
      </c>
      <c r="B15" s="20">
        <v>13</v>
      </c>
      <c r="C15" s="21" cm="1">
        <f t="array" aca="1" ref="C15" ca="1">INDIRECT("'Raw Data'!"&amp;$H$3&amp;B15+1)</f>
        <v>5.7695116607429792E-2</v>
      </c>
      <c r="D15" s="21" cm="1">
        <f t="array" aca="1" ref="D15" ca="1">INDIRECT("'Raw Data'!"&amp;$H$4&amp;$B15+1)</f>
        <v>-0.28207347566839774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">
      <c r="A16" s="29">
        <v>43586</v>
      </c>
      <c r="B16" s="23">
        <v>14</v>
      </c>
      <c r="C16" s="21" cm="1">
        <f t="array" aca="1" ref="C16" ca="1">INDIRECT("'Raw Data'!"&amp;$H$3&amp;B16+1)</f>
        <v>-4.5851528384279479E-2</v>
      </c>
      <c r="D16" s="21" cm="1">
        <f t="array" aca="1" ref="D16" ca="1">INDIRECT("'Raw Data'!"&amp;$H$4&amp;$B16+1)</f>
        <v>-5.532842736440443E-2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1.0000000127954369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">
      <c r="A17" s="28">
        <v>43556</v>
      </c>
      <c r="B17" s="25">
        <v>15</v>
      </c>
      <c r="C17" s="21" cm="1">
        <f t="array" aca="1" ref="C17" ca="1">INDIRECT("'Raw Data'!"&amp;$H$3&amp;B17+1)</f>
        <v>0.14731904914188251</v>
      </c>
      <c r="D17" s="21" cm="1">
        <f t="array" aca="1" ref="D17" ca="1">INDIRECT("'Raw Data'!"&amp;$H$4&amp;$B17+1)</f>
        <v>5.8568955568378489E-2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">
      <c r="A18" s="29">
        <v>43525</v>
      </c>
      <c r="B18" s="20">
        <v>16</v>
      </c>
      <c r="C18" s="21" cm="1">
        <f t="array" aca="1" ref="C18" ca="1">INDIRECT("'Raw Data'!"&amp;$H$3&amp;B18+1)</f>
        <v>2.7041821764834745E-2</v>
      </c>
      <c r="D18" s="21" cm="1">
        <f t="array" aca="1" ref="D18" ca="1">INDIRECT("'Raw Data'!"&amp;$H$4&amp;$B18+1)</f>
        <v>7.1185742247862421E-2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">
      <c r="A19" s="28">
        <v>43497</v>
      </c>
      <c r="B19" s="23">
        <v>17</v>
      </c>
      <c r="C19" s="21" cm="1">
        <f t="array" aca="1" ref="C19" ca="1">INDIRECT("'Raw Data'!"&amp;$H$3&amp;B19+1)</f>
        <v>0.14196411827217609</v>
      </c>
      <c r="D19" s="21" cm="1">
        <f t="array" aca="1" ref="D19" ca="1">INDIRECT("'Raw Data'!"&amp;$H$4&amp;$B19+1)</f>
        <v>-3.9766544663171338E-2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">
      <c r="A20" s="29">
        <v>43466</v>
      </c>
      <c r="B20" s="25">
        <v>18</v>
      </c>
      <c r="C20" s="21" cm="1">
        <f t="array" aca="1" ref="C20" ca="1">INDIRECT("'Raw Data'!"&amp;$H$3&amp;B20+1)</f>
        <v>-4.7060225174242076E-2</v>
      </c>
      <c r="D20" s="21" cm="1">
        <f t="array" aca="1" ref="D20" ca="1">INDIRECT("'Raw Data'!"&amp;$H$4&amp;$B20+1)</f>
        <v>-8.8786731566612612E-2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1.9333266229177387E-2</v>
      </c>
      <c r="K20" s="37">
        <f ca="1">J20*12</f>
        <v>0.23199919475012865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A21" s="28">
        <v>43435</v>
      </c>
      <c r="B21" s="20">
        <v>19</v>
      </c>
      <c r="C21" s="21" cm="1">
        <f t="array" aca="1" ref="C21" ca="1">INDIRECT("'Raw Data'!"&amp;$H$3&amp;B21+1)</f>
        <v>-8.1070724764615673E-2</v>
      </c>
      <c r="D21" s="21" cm="1">
        <f t="array" aca="1" ref="D21" ca="1">INDIRECT("'Raw Data'!"&amp;$H$4&amp;$B21+1)</f>
        <v>0.17858281100605536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0.13904411612570086</v>
      </c>
      <c r="K21" s="35">
        <f ca="1">J21*SQRT(12)</f>
        <v>0.48166294724644182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">
      <c r="A22" s="29">
        <v>43405</v>
      </c>
      <c r="B22" s="23">
        <v>20</v>
      </c>
      <c r="C22" s="21" cm="1">
        <f t="array" aca="1" ref="C22" ca="1">INDIRECT("'Raw Data'!"&amp;$H$3&amp;B22+1)</f>
        <v>-1.5944839474251276E-2</v>
      </c>
      <c r="D22" s="21" cm="1">
        <f t="array" aca="1" ref="D22" ca="1">INDIRECT("'Raw Data'!"&amp;$H$4&amp;$B22+1)</f>
        <v>-3.5652084827374184E-2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4.8951832378313395E-2</v>
      </c>
      <c r="K22" s="60">
        <f ca="1">((1+J22)^12)-1</f>
        <v>0.77446137902459689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">
      <c r="A23" s="28">
        <v>43374</v>
      </c>
      <c r="B23" s="25">
        <v>21</v>
      </c>
      <c r="C23" s="21" cm="1">
        <f t="array" aca="1" ref="C23" ca="1">INDIRECT("'Raw Data'!"&amp;$H$3&amp;B23+1)</f>
        <v>-0.12110595587539059</v>
      </c>
      <c r="D23" s="21" cm="1">
        <f t="array" aca="1" ref="D23" ca="1">INDIRECT("'Raw Data'!"&amp;$H$4&amp;$B23+1)</f>
        <v>0.17108578284343126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59">
        <f ca="1">(K22-J27)/K21</f>
        <v>1.5539110560681102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">
      <c r="A24" s="29">
        <v>43344</v>
      </c>
      <c r="B24" s="20">
        <v>22</v>
      </c>
      <c r="C24" s="21" cm="1">
        <f t="array" aca="1" ref="C24" ca="1">INDIRECT("'Raw Data'!"&amp;$H$3&amp;B24+1)</f>
        <v>-4.403711246888424E-2</v>
      </c>
      <c r="D24" s="21" cm="1">
        <f t="array" aca="1" ref="D24" ca="1">INDIRECT("'Raw Data'!"&amp;$H$4&amp;$B24+1)</f>
        <v>-0.16774837743384927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">
      <c r="A25" s="28">
        <v>43313</v>
      </c>
      <c r="B25" s="23">
        <v>23</v>
      </c>
      <c r="C25" s="21" cm="1">
        <f t="array" aca="1" ref="C25" ca="1">INDIRECT("'Raw Data'!"&amp;$H$3&amp;B25+1)</f>
        <v>2.2537948907811804E-2</v>
      </c>
      <c r="D25" s="21" cm="1">
        <f t="array" aca="1" ref="D25" ca="1">INDIRECT("'Raw Data'!"&amp;$H$4&amp;$B25+1)</f>
        <v>-8.1361218125114654E-2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">
      <c r="A26" s="29">
        <v>43282</v>
      </c>
      <c r="B26" s="25">
        <v>24</v>
      </c>
      <c r="C26" s="21" cm="1">
        <f t="array" aca="1" ref="C26" ca="1">INDIRECT("'Raw Data'!"&amp;$H$3&amp;B26+1)</f>
        <v>0.13267285212559632</v>
      </c>
      <c r="D26" s="21" cm="1">
        <f t="array" aca="1" ref="D26" ca="1">INDIRECT("'Raw Data'!"&amp;$H$4&amp;$B26+1)</f>
        <v>-3.3681971281687671E-2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">
      <c r="A27" s="28">
        <v>43252</v>
      </c>
      <c r="B27" s="20">
        <v>25</v>
      </c>
      <c r="C27" s="21" cm="1">
        <f t="array" aca="1" ref="C27" ca="1">INDIRECT("'Raw Data'!"&amp;$H$3&amp;B27+1)</f>
        <v>0.12641709966934339</v>
      </c>
      <c r="D27" s="21" cm="1">
        <f t="array" aca="1" ref="D27" ca="1">INDIRECT("'Raw Data'!"&amp;$H$4&amp;$B27+1)</f>
        <v>0.23597721297107818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">
      <c r="A28" s="29">
        <v>43221</v>
      </c>
      <c r="B28" s="23">
        <v>26</v>
      </c>
      <c r="C28" s="21" cm="1">
        <f t="array" aca="1" ref="C28" ca="1">INDIRECT("'Raw Data'!"&amp;$H$3&amp;B28+1)</f>
        <v>-0.19818199034182371</v>
      </c>
      <c r="D28" s="21" cm="1">
        <f t="array" aca="1" ref="D28" ca="1">INDIRECT("'Raw Data'!"&amp;$H$4&amp;$B28+1)</f>
        <v>-2.9245985323832904E-2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">
      <c r="A29" s="28">
        <v>43191</v>
      </c>
      <c r="B29" s="25">
        <v>27</v>
      </c>
      <c r="C29" s="21" cm="1">
        <f t="array" aca="1" ref="C29" ca="1">INDIRECT("'Raw Data'!"&amp;$H$3&amp;B29+1)</f>
        <v>-0.11065263157894734</v>
      </c>
      <c r="D29" s="21" cm="1">
        <f t="array" aca="1" ref="D29" ca="1">INDIRECT("'Raw Data'!"&amp;$H$4&amp;$B29+1)</f>
        <v>-0.20001701548409051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DRB HCOM</v>
      </c>
      <c r="K29" s="14" t="str">
        <f>I6</f>
        <v>AIR ASIA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">
      <c r="A30" s="29">
        <v>43160</v>
      </c>
      <c r="B30" s="20">
        <v>28</v>
      </c>
      <c r="C30" s="21" cm="1">
        <f t="array" aca="1" ref="C30" ca="1">INDIRECT("'Raw Data'!"&amp;$H$3&amp;B30+1)</f>
        <v>-6.8700494078895696E-2</v>
      </c>
      <c r="D30" s="21" cm="1">
        <f t="array" aca="1" ref="D30" ca="1">INDIRECT("'Raw Data'!"&amp;$H$4&amp;$B30+1)</f>
        <v>-2.0336722787131171E-2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1.6636691360429175E-2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7.8394024209790664E-3</v>
      </c>
      <c r="M30" s="37" cm="1">
        <f t="array" aca="1" ref="M30" ca="1">_xlfn.COVARIANCE.S(IF(ISERROR(C3:C73),"",C3:C73),IF(ISERROR(F3:F73),"",F3:F73))</f>
        <v>2.2834644320297061E-3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">
      <c r="A31" s="28">
        <v>43132</v>
      </c>
      <c r="B31" s="23">
        <v>29</v>
      </c>
      <c r="C31" s="21" cm="1">
        <f t="array" aca="1" ref="C31" ca="1">INDIRECT("'Raw Data'!"&amp;$H$3&amp;B31+1)</f>
        <v>7.7053779586675033E-3</v>
      </c>
      <c r="D31" s="21" cm="1">
        <f t="array" aca="1" ref="D31" ca="1">INDIRECT("'Raw Data'!"&amp;$H$4&amp;$B31+1)</f>
        <v>-0.10275201914448098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4.918886945513512E-2</v>
      </c>
      <c r="L31" s="37" cm="1">
        <f t="array" aca="1" ref="L31" ca="1">_xlfn.COVARIANCE.S(IF(ISERROR(D3:D73),"",D3:D73),IF(ISERROR(E3:E73),"",E3:E73))</f>
        <v>6.7668022502725554E-4</v>
      </c>
      <c r="M31" s="37" cm="1">
        <f t="array" aca="1" ref="M31" ca="1">_xlfn.COVARIANCE.S(IF(ISERROR(D3:D73),"",D3:D73),IF(ISERROR(F3:F73),"",F3:F73))</f>
        <v>1.0819340788869106E-3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">
      <c r="A32" s="29">
        <v>43101</v>
      </c>
      <c r="B32" s="25">
        <v>30</v>
      </c>
      <c r="C32" s="21" cm="1">
        <f t="array" aca="1" ref="C32" ca="1">INDIRECT("'Raw Data'!"&amp;$H$3&amp;B32+1)</f>
        <v>0.42078374129800139</v>
      </c>
      <c r="D32" s="21" cm="1">
        <f t="array" aca="1" ref="D32" ca="1">INDIRECT("'Raw Data'!"&amp;$H$4&amp;$B32+1)</f>
        <v>5.7995094548619286E-2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7.8394024209790664E-3</v>
      </c>
      <c r="K32" s="37">
        <f ca="1">L31</f>
        <v>6.7668022502725554E-4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">
      <c r="A33" s="28">
        <v>43070</v>
      </c>
      <c r="B33" s="20">
        <v>31</v>
      </c>
      <c r="C33" s="21" cm="1">
        <f t="array" aca="1" ref="C33" ca="1">INDIRECT("'Raw Data'!"&amp;$H$3&amp;B33+1)</f>
        <v>7.0175438596491099E-2</v>
      </c>
      <c r="D33" s="21" cm="1">
        <f t="array" aca="1" ref="D33" ca="1">INDIRECT("'Raw Data'!"&amp;$H$4&amp;$B33+1)</f>
        <v>0.23584628923437967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2.2834644320297061E-3</v>
      </c>
      <c r="K33" s="37">
        <f ca="1">M31</f>
        <v>1.0819340788869106E-3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">
      <c r="A34" s="29">
        <v>43040</v>
      </c>
      <c r="B34" s="23">
        <v>32</v>
      </c>
      <c r="C34" s="21" cm="1">
        <f t="array" aca="1" ref="C34" ca="1">INDIRECT("'Raw Data'!"&amp;$H$3&amp;B34+1)</f>
        <v>5.8620898047984779E-3</v>
      </c>
      <c r="D34" s="21" cm="1">
        <f t="array" aca="1" ref="D34" ca="1">INDIRECT("'Raw Data'!"&amp;$H$4&amp;$B34+1)</f>
        <v>6.6868349676611663E-2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">
      <c r="A35" s="28">
        <v>43009</v>
      </c>
      <c r="B35" s="25">
        <v>33</v>
      </c>
      <c r="C35" s="21" cm="1">
        <f t="array" aca="1" ref="C35" ca="1">INDIRECT("'Raw Data'!"&amp;$H$3&amp;B35+1)</f>
        <v>4.947041288767684E-2</v>
      </c>
      <c r="D35" s="21" cm="1">
        <f t="array" aca="1" ref="D35" ca="1">INDIRECT("'Raw Data'!"&amp;$H$4&amp;$B35+1)</f>
        <v>-5.9919584191428892E-2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">
      <c r="A36" s="29">
        <v>42979</v>
      </c>
      <c r="B36" s="20">
        <v>34</v>
      </c>
      <c r="C36" s="21" cm="1">
        <f t="array" aca="1" ref="C36" ca="1">INDIRECT("'Raw Data'!"&amp;$H$3&amp;B36+1)</f>
        <v>3.1669174900215924E-2</v>
      </c>
      <c r="D36" s="21" cm="1">
        <f t="array" aca="1" ref="D36" ca="1">INDIRECT("'Raw Data'!"&amp;$H$4&amp;$B36+1)</f>
        <v>2.9507229271172556E-3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">
      <c r="A37" s="28">
        <v>42948</v>
      </c>
      <c r="B37" s="23">
        <v>35</v>
      </c>
      <c r="C37" s="21" cm="1">
        <f t="array" aca="1" ref="C37" ca="1">INDIRECT("'Raw Data'!"&amp;$H$3&amp;B37+1)</f>
        <v>-6.5088395424236889E-2</v>
      </c>
      <c r="D37" s="21" cm="1">
        <f t="array" aca="1" ref="D37" ca="1">INDIRECT("'Raw Data'!"&amp;$H$4&amp;$B37+1)</f>
        <v>3.9145543744889502E-2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">
      <c r="A38" s="29">
        <v>42917</v>
      </c>
      <c r="B38" s="25">
        <v>36</v>
      </c>
      <c r="C38" s="21" cm="1">
        <f t="array" aca="1" ref="C38" ca="1">INDIRECT("'Raw Data'!"&amp;$H$3&amp;B38+1)</f>
        <v>-5.0586595423394096E-2</v>
      </c>
      <c r="D38" s="21" cm="1">
        <f t="array" aca="1" ref="D38" ca="1">INDIRECT("'Raw Data'!"&amp;$H$4&amp;$B38+1)</f>
        <v>2.7839058724656036E-2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">
      <c r="A39" s="28">
        <v>42887</v>
      </c>
      <c r="B39" s="20">
        <v>37</v>
      </c>
      <c r="C39" s="21" cm="1">
        <f t="array" aca="1" ref="C39" ca="1">INDIRECT("'Raw Data'!"&amp;$H$3&amp;B39+1)</f>
        <v>0.13373279778758151</v>
      </c>
      <c r="D39" s="21" cm="1">
        <f t="array" aca="1" ref="D39" ca="1">INDIRECT("'Raw Data'!"&amp;$H$4&amp;$B39+1)</f>
        <v>-6.1599498851534935E-3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">
      <c r="A40" s="29">
        <v>42856</v>
      </c>
      <c r="B40" s="23">
        <v>38</v>
      </c>
      <c r="C40" s="21" cm="1">
        <f t="array" aca="1" ref="C40" ca="1">INDIRECT("'Raw Data'!"&amp;$H$3&amp;B40+1)</f>
        <v>9.0315169789647431E-2</v>
      </c>
      <c r="D40" s="21" cm="1">
        <f t="array" aca="1" ref="D40" ca="1">INDIRECT("'Raw Data'!"&amp;$H$4&amp;$B40+1)</f>
        <v>0.12908169279735934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">
      <c r="A41" s="28">
        <v>42826</v>
      </c>
      <c r="B41" s="25">
        <v>39</v>
      </c>
      <c r="C41" s="21" cm="1">
        <f t="array" aca="1" ref="C41" ca="1">INDIRECT("'Raw Data'!"&amp;$H$3&amp;B41+1)</f>
        <v>2.8577758085954773E-2</v>
      </c>
      <c r="D41" s="21" cm="1">
        <f t="array" aca="1" ref="D41" ca="1">INDIRECT("'Raw Data'!"&amp;$H$4&amp;$B41+1)</f>
        <v>-0.11042365771812075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">
      <c r="A42" s="29">
        <v>42795</v>
      </c>
      <c r="B42" s="20">
        <v>40</v>
      </c>
      <c r="C42" s="21" cm="1">
        <f t="array" aca="1" ref="C42" ca="1">INDIRECT("'Raw Data'!"&amp;$H$3&amp;B42+1)</f>
        <v>-1.4123471170646376E-2</v>
      </c>
      <c r="D42" s="21" cm="1">
        <f t="array" aca="1" ref="D42" ca="1">INDIRECT("'Raw Data'!"&amp;$H$4&amp;$B42+1)</f>
        <v>0.37287647566945004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1659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">
      <c r="A43" s="28">
        <v>42767</v>
      </c>
      <c r="B43" s="23">
        <v>41</v>
      </c>
      <c r="C43" s="21" cm="1">
        <f t="array" aca="1" ref="C43" ca="1">INDIRECT("'Raw Data'!"&amp;$H$3&amp;B43+1)</f>
        <v>0.21374922682689759</v>
      </c>
      <c r="D43" s="21" cm="1">
        <f t="array" aca="1" ref="D43" ca="1">INDIRECT("'Raw Data'!"&amp;$H$4&amp;$B43+1)</f>
        <v>6.5500843687682095E-2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">
      <c r="A44" s="29">
        <v>42736</v>
      </c>
      <c r="B44" s="25">
        <v>42</v>
      </c>
      <c r="C44" s="21" cm="1">
        <f t="array" aca="1" ref="C44" ca="1">INDIRECT("'Raw Data'!"&amp;$H$3&amp;B44+1)</f>
        <v>1.7349874145990537E-2</v>
      </c>
      <c r="D44" s="21" cm="1">
        <f t="array" aca="1" ref="D44" ca="1">INDIRECT("'Raw Data'!"&amp;$H$4&amp;$B44+1)</f>
        <v>-0.17029400534555164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">
      <c r="A45" s="28">
        <v>42705</v>
      </c>
      <c r="B45" s="20">
        <v>43</v>
      </c>
      <c r="C45" s="21" cm="1">
        <f t="array" aca="1" ref="C45" ca="1">INDIRECT("'Raw Data'!"&amp;$H$3&amp;B45+1)</f>
        <v>0.19177201628455115</v>
      </c>
      <c r="D45" s="21" cm="1">
        <f t="array" aca="1" ref="D45" ca="1">INDIRECT("'Raw Data'!"&amp;$H$4&amp;$B45+1)</f>
        <v>-3.5510462904248885E-3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">
      <c r="A46" s="29">
        <v>42675</v>
      </c>
      <c r="B46" s="23">
        <v>44</v>
      </c>
      <c r="C46" s="21" cm="1">
        <f t="array" aca="1" ref="C46" ca="1">INDIRECT("'Raw Data'!"&amp;$H$3&amp;B46+1)</f>
        <v>-0.22923203963666397</v>
      </c>
      <c r="D46" s="21" cm="1">
        <f t="array" aca="1" ref="D46" ca="1">INDIRECT("'Raw Data'!"&amp;$H$4&amp;$B46+1)</f>
        <v>-7.1770334928230144E-3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">
      <c r="A47" s="28">
        <v>42644</v>
      </c>
      <c r="B47" s="25">
        <v>45</v>
      </c>
      <c r="C47" s="21" cm="1">
        <f t="array" aca="1" ref="C47" ca="1">INDIRECT("'Raw Data'!"&amp;$H$3&amp;B47+1)</f>
        <v>-0.12417733420120051</v>
      </c>
      <c r="D47" s="21" cm="1">
        <f t="array" aca="1" ref="D47" ca="1">INDIRECT("'Raw Data'!"&amp;$H$4&amp;$B47+1)</f>
        <v>-5.1021627434579948E-2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">
      <c r="A48" s="29">
        <v>42614</v>
      </c>
      <c r="B48" s="20">
        <v>46</v>
      </c>
      <c r="C48" s="21" cm="1">
        <f t="array" aca="1" ref="C48" ca="1">INDIRECT("'Raw Data'!"&amp;$H$3&amp;B48+1)</f>
        <v>0.10686839577329486</v>
      </c>
      <c r="D48" s="21" cm="1">
        <f t="array" aca="1" ref="D48" ca="1">INDIRECT("'Raw Data'!"&amp;$H$4&amp;$B48+1)</f>
        <v>3.477218225419681E-3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">
      <c r="A49" s="28">
        <v>42583</v>
      </c>
      <c r="B49" s="23">
        <v>47</v>
      </c>
      <c r="C49" s="21" cm="1">
        <f t="array" aca="1" ref="C49" ca="1">INDIRECT("'Raw Data'!"&amp;$H$3&amp;B49+1)</f>
        <v>0.44750869061413684</v>
      </c>
      <c r="D49" s="21" cm="1">
        <f t="array" aca="1" ref="D49" ca="1">INDIRECT("'Raw Data'!"&amp;$H$4&amp;$B49+1)</f>
        <v>0.1268747466558573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">
      <c r="A50" s="29">
        <v>42552</v>
      </c>
      <c r="B50" s="25">
        <v>48</v>
      </c>
      <c r="C50" s="21" cm="1">
        <f t="array" aca="1" ref="C50" ca="1">INDIRECT("'Raw Data'!"&amp;$H$3&amp;B50+1)</f>
        <v>-5.5312283936391178E-3</v>
      </c>
      <c r="D50" s="21" cm="1">
        <f t="array" aca="1" ref="D50" ca="1">INDIRECT("'Raw Data'!"&amp;$H$4&amp;$B50+1)</f>
        <v>0.15083190794588708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">
      <c r="A51" s="28">
        <v>42522</v>
      </c>
      <c r="B51" s="20">
        <v>49</v>
      </c>
      <c r="C51" s="21" cm="1">
        <f t="array" aca="1" ref="C51" ca="1">INDIRECT("'Raw Data'!"&amp;$H$3&amp;B51+1)</f>
        <v>0.13750163848472932</v>
      </c>
      <c r="D51" s="21" cm="1">
        <f t="array" aca="1" ref="D51" ca="1">INDIRECT("'Raw Data'!"&amp;$H$4&amp;$B51+1)</f>
        <v>0.21042725390551481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">
      <c r="A52" s="29">
        <v>42491</v>
      </c>
      <c r="B52" s="23">
        <v>50</v>
      </c>
      <c r="C52" s="21" cm="1">
        <f t="array" aca="1" ref="C52" ca="1">INDIRECT("'Raw Data'!"&amp;$H$3&amp;B52+1)</f>
        <v>-0.17524324324324325</v>
      </c>
      <c r="D52" s="21" cm="1">
        <f t="array" aca="1" ref="D52" ca="1">INDIRECT("'Raw Data'!"&amp;$H$4&amp;$B52+1)</f>
        <v>3.8303693570451339E-2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">
      <c r="A53" s="28">
        <v>42461</v>
      </c>
      <c r="B53" s="25">
        <v>51</v>
      </c>
      <c r="C53" s="21" cm="1">
        <f t="array" aca="1" ref="C53" ca="1">INDIRECT("'Raw Data'!"&amp;$H$3&amp;B53+1)</f>
        <v>-4.8940982932346264E-2</v>
      </c>
      <c r="D53" s="21" cm="1">
        <f t="array" aca="1" ref="D53" ca="1">INDIRECT("'Raw Data'!"&amp;$H$4&amp;$B53+1)</f>
        <v>0.24501216545012183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">
      <c r="A54" s="29">
        <v>42430</v>
      </c>
      <c r="B54" s="20">
        <v>52</v>
      </c>
      <c r="C54" s="21" cm="1">
        <f t="array" aca="1" ref="C54" ca="1">INDIRECT("'Raw Data'!"&amp;$H$3&amp;B54+1)</f>
        <v>2.5084317032040518E-2</v>
      </c>
      <c r="D54" s="21" cm="1">
        <f t="array" aca="1" ref="D54" ca="1">INDIRECT("'Raw Data'!"&amp;$H$4&amp;$B54+1)</f>
        <v>3.5003777386048776E-2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">
      <c r="A55" s="28">
        <v>42401</v>
      </c>
      <c r="B55" s="23">
        <v>53</v>
      </c>
      <c r="C55" s="21" cm="1">
        <f t="array" aca="1" ref="C55" ca="1">INDIRECT("'Raw Data'!"&amp;$H$3&amp;B55+1)</f>
        <v>-4.3259050115962538E-2</v>
      </c>
      <c r="D55" s="21" cm="1">
        <f t="array" aca="1" ref="D55" ca="1">INDIRECT("'Raw Data'!"&amp;$H$4&amp;$B55+1)</f>
        <v>0.10091488771832544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">
      <c r="A56" s="29">
        <v>42370</v>
      </c>
      <c r="B56" s="25">
        <v>54</v>
      </c>
      <c r="C56" s="21" cm="1">
        <f t="array" aca="1" ref="C56" ca="1">INDIRECT("'Raw Data'!"&amp;$H$3&amp;B56+1)</f>
        <v>-0.16128213802435715</v>
      </c>
      <c r="D56" s="21" cm="1">
        <f t="array" aca="1" ref="D56" ca="1">INDIRECT("'Raw Data'!"&amp;$H$4&amp;$B56+1)</f>
        <v>-5.1538259268998174E-2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">
      <c r="A57" s="28">
        <v>42339</v>
      </c>
      <c r="B57" s="20">
        <v>55</v>
      </c>
      <c r="C57" s="21" cm="1">
        <f t="array" aca="1" ref="C57" ca="1">INDIRECT("'Raw Data'!"&amp;$H$3&amp;B57+1)</f>
        <v>-1.5896795672076667E-2</v>
      </c>
      <c r="D57" s="21" cm="1">
        <f t="array" aca="1" ref="D57" ca="1">INDIRECT("'Raw Data'!"&amp;$H$4&amp;$B57+1)</f>
        <v>-8.095698405026576E-2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">
      <c r="A58" s="29">
        <v>42309</v>
      </c>
      <c r="B58" s="23">
        <v>56</v>
      </c>
      <c r="C58" s="21" cm="1">
        <f t="array" aca="1" ref="C58" ca="1">INDIRECT("'Raw Data'!"&amp;$H$3&amp;B58+1)</f>
        <v>-5.9712005008608571E-2</v>
      </c>
      <c r="D58" s="21" cm="1">
        <f t="array" aca="1" ref="D58" ca="1">INDIRECT("'Raw Data'!"&amp;$H$4&amp;$B58+1)</f>
        <v>0.15618887957530039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">
      <c r="A59" s="28">
        <v>42278</v>
      </c>
      <c r="B59" s="25">
        <v>57</v>
      </c>
      <c r="C59" s="21" cm="1">
        <f t="array" aca="1" ref="C59" ca="1">INDIRECT("'Raw Data'!"&amp;$H$3&amp;B59+1)</f>
        <v>4.3357556952723239E-2</v>
      </c>
      <c r="D59" s="21" cm="1">
        <f t="array" aca="1" ref="D59" ca="1">INDIRECT("'Raw Data'!"&amp;$H$4&amp;$B59+1)</f>
        <v>0.4710234278668311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">
      <c r="A60" s="29">
        <v>42248</v>
      </c>
      <c r="B60" s="20">
        <v>58</v>
      </c>
      <c r="C60" s="21" cm="1">
        <f t="array" aca="1" ref="C60" ca="1">INDIRECT("'Raw Data'!"&amp;$H$3&amp;B60+1)</f>
        <v>2.3055717985130602E-2</v>
      </c>
      <c r="D60" s="21" cm="1">
        <f t="array" aca="1" ref="D60" ca="1">INDIRECT("'Raw Data'!"&amp;$H$4&amp;$B60+1)</f>
        <v>-0.32020117351215427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">
      <c r="A61" s="28">
        <v>42217</v>
      </c>
      <c r="B61" s="23">
        <v>59</v>
      </c>
      <c r="C61" s="21" cm="1">
        <f t="array" aca="1" ref="C61" ca="1">INDIRECT("'Raw Data'!"&amp;$H$3&amp;B61+1)</f>
        <v>-8.4505965126950161E-2</v>
      </c>
      <c r="D61" s="21" cm="1">
        <f t="array" aca="1" ref="D61" ca="1">INDIRECT("'Raw Data'!"&amp;$H$4&amp;$B61+1)</f>
        <v>-0.157287497056746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">
      <c r="A62" s="29">
        <v>42186</v>
      </c>
      <c r="B62" s="25">
        <v>60</v>
      </c>
      <c r="C62" s="21" cm="1">
        <f t="array" aca="1" ref="C62" ca="1">INDIRECT("'Raw Data'!"&amp;$H$3&amp;B62+1)</f>
        <v>-0.10689160576463347</v>
      </c>
      <c r="D62" s="21" cm="1">
        <f t="array" aca="1" ref="D62" ca="1">INDIRECT("'Raw Data'!"&amp;$H$4&amp;$B62+1)</f>
        <v>-0.29685430463576151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">
      <c r="A63" s="28">
        <v>42156</v>
      </c>
      <c r="B63" s="20">
        <v>61</v>
      </c>
      <c r="C63" s="21" cm="1">
        <f t="array" aca="1" ref="C63" ca="1">INDIRECT("'Raw Data'!"&amp;$H$3&amp;B63+1)</f>
        <v>-3.6395945768066422E-2</v>
      </c>
      <c r="D63" s="21" cm="1">
        <f t="array" aca="1" ref="D63" ca="1">INDIRECT("'Raw Data'!"&amp;$H$4&amp;$B63+1)</f>
        <v>-3.5143769968051151E-2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">
      <c r="A64" s="29">
        <v>42125</v>
      </c>
      <c r="B64" s="23">
        <v>62</v>
      </c>
      <c r="C64" s="21" cm="1">
        <f t="array" aca="1" ref="C64" ca="1">INDIRECT("'Raw Data'!"&amp;$H$3&amp;B64+1)</f>
        <v>-0.12229218416036046</v>
      </c>
      <c r="D64" s="21" cm="1">
        <f t="array" aca="1" ref="D64" ca="1">INDIRECT("'Raw Data'!"&amp;$H$4&amp;$B64+1)</f>
        <v>-4.6313223644119411E-2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">
      <c r="A65" s="28">
        <v>42095</v>
      </c>
      <c r="B65" s="25">
        <v>63</v>
      </c>
      <c r="C65" s="21" cm="1">
        <f t="array" aca="1" ref="C65" ca="1">INDIRECT("'Raw Data'!"&amp;$H$3&amp;B65+1)</f>
        <v>-3.8491446345256565E-2</v>
      </c>
      <c r="D65" s="21" cm="1">
        <f t="array" aca="1" ref="D65" ca="1">INDIRECT("'Raw Data'!"&amp;$H$4&amp;$B65+1)</f>
        <v>-9.1613617492388638E-2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">
      <c r="A66" s="29">
        <v>42064</v>
      </c>
      <c r="B66" s="20">
        <v>64</v>
      </c>
      <c r="C66" s="21" cm="1">
        <f t="array" aca="1" ref="C66" ca="1">INDIRECT("'Raw Data'!"&amp;$H$3&amp;B66+1)</f>
        <v>1.026878401885415E-2</v>
      </c>
      <c r="D66" s="21" cm="1">
        <f t="array" aca="1" ref="D66" ca="1">INDIRECT("'Raw Data'!"&amp;$H$4&amp;$B66+1)</f>
        <v>-6.4232064232064207E-2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">
      <c r="A67" s="28">
        <v>42036</v>
      </c>
      <c r="B67" s="23">
        <v>65</v>
      </c>
      <c r="C67" s="21" cm="1">
        <f t="array" aca="1" ref="C67" ca="1">INDIRECT("'Raw Data'!"&amp;$H$3&amp;B67+1)</f>
        <v>8.9369765878109977E-2</v>
      </c>
      <c r="D67" s="21" cm="1">
        <f t="array" aca="1" ref="D67" ca="1">INDIRECT("'Raw Data'!"&amp;$H$4&amp;$B67+1)</f>
        <v>2.9462738301559804E-2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">
      <c r="A68" s="29">
        <v>42005</v>
      </c>
      <c r="B68" s="25">
        <v>66</v>
      </c>
      <c r="C68" s="21" cm="1">
        <f t="array" aca="1" ref="C68" ca="1">INDIRECT("'Raw Data'!"&amp;$H$3&amp;B68+1)</f>
        <v>2.2885012192834345E-2</v>
      </c>
      <c r="D68" s="21" cm="1">
        <f t="array" aca="1" ref="D68" ca="1">INDIRECT("'Raw Data'!"&amp;$H$4&amp;$B68+1)</f>
        <v>5.4251581166549497E-2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">
      <c r="A69" s="28">
        <v>41974</v>
      </c>
      <c r="B69" s="20">
        <v>67</v>
      </c>
      <c r="C69" s="21" cm="1">
        <f t="array" aca="1" ref="C69" ca="1">INDIRECT("'Raw Data'!"&amp;$H$3&amp;B69+1)</f>
        <v>-3.3188248095756226E-2</v>
      </c>
      <c r="D69" s="21" cm="1">
        <f t="array" aca="1" ref="D69" ca="1">INDIRECT("'Raw Data'!"&amp;$H$4&amp;$B69+1)</f>
        <v>3.1907179115300971E-2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">
      <c r="A70" s="29">
        <v>41944</v>
      </c>
      <c r="B70" s="23">
        <v>68</v>
      </c>
      <c r="C70" s="21" cm="1">
        <f t="array" aca="1" ref="C70" ca="1">INDIRECT("'Raw Data'!"&amp;$H$3&amp;B70+1)</f>
        <v>-0.13310973692485065</v>
      </c>
      <c r="D70" s="21" cm="1">
        <f t="array" aca="1" ref="D70" ca="1">INDIRECT("'Raw Data'!"&amp;$H$4&amp;$B70+1)</f>
        <v>-1.175290239357888E-2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">
      <c r="A71" s="28">
        <v>41913</v>
      </c>
      <c r="B71" s="25">
        <v>69</v>
      </c>
      <c r="C71" s="21" cm="1">
        <f t="array" aca="1" ref="C71" ca="1">INDIRECT("'Raw Data'!"&amp;$H$3&amp;B71+1)</f>
        <v>-6.5798492117889101E-2</v>
      </c>
      <c r="D71" s="21" cm="1">
        <f t="array" aca="1" ref="D71" ca="1">INDIRECT("'Raw Data'!"&amp;$H$4&amp;$B71+1)</f>
        <v>4.9646457048292507E-2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">
      <c r="A72" s="29">
        <v>41883</v>
      </c>
      <c r="B72" s="20">
        <v>70</v>
      </c>
      <c r="C72" s="21" cm="1">
        <f t="array" aca="1" ref="C72" ca="1">INDIRECT("'Raw Data'!"&amp;$H$3&amp;B72+1)</f>
        <v>3.1668266074044243E-2</v>
      </c>
      <c r="D72" s="21" cm="1">
        <f t="array" aca="1" ref="D72" ca="1">INDIRECT("'Raw Data'!"&amp;$H$4&amp;$B72+1)</f>
        <v>-2.019457547169818E-2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">
      <c r="A73" s="28">
        <v>41852</v>
      </c>
      <c r="B73" s="23">
        <v>71</v>
      </c>
      <c r="C73" s="21" cm="1">
        <f t="array" aca="1" ref="C73" ca="1">INDIRECT("'Raw Data'!"&amp;$H$3&amp;B73+1)</f>
        <v>-1.3404424955152554E-2</v>
      </c>
      <c r="D73" s="21" cm="1">
        <f t="array" aca="1" ref="D73" ca="1">INDIRECT("'Raw Data'!"&amp;$H$4&amp;$B73+1)</f>
        <v>8.6831143864146157E-2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">
      <c r="A79" s="1"/>
      <c r="B79" s="1"/>
    </row>
    <row r="80" spans="1:28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3" x14ac:dyDescent="0.2">
      <c r="A113" s="1"/>
      <c r="B113" s="1"/>
    </row>
    <row r="114" spans="1:3" x14ac:dyDescent="0.2">
      <c r="A114" s="1"/>
      <c r="B114" s="1"/>
    </row>
    <row r="115" spans="1:3" x14ac:dyDescent="0.2">
      <c r="A115" s="1"/>
      <c r="B115" s="1"/>
    </row>
    <row r="116" spans="1:3" x14ac:dyDescent="0.2">
      <c r="A116" s="1"/>
      <c r="B116" s="1"/>
    </row>
    <row r="117" spans="1:3" x14ac:dyDescent="0.2">
      <c r="A117" s="1"/>
      <c r="B117" s="1"/>
    </row>
    <row r="118" spans="1:3" x14ac:dyDescent="0.2">
      <c r="A118" s="1"/>
      <c r="B118" s="1"/>
    </row>
    <row r="119" spans="1:3" x14ac:dyDescent="0.2">
      <c r="A119" s="1"/>
      <c r="B119" s="1"/>
    </row>
    <row r="120" spans="1:3" x14ac:dyDescent="0.2">
      <c r="A120" s="1"/>
      <c r="B120" s="1"/>
    </row>
    <row r="121" spans="1:3" x14ac:dyDescent="0.2">
      <c r="A121" s="1"/>
      <c r="B121" s="1"/>
    </row>
    <row r="122" spans="1:3" x14ac:dyDescent="0.2">
      <c r="C122" s="2"/>
    </row>
    <row r="123" spans="1:3" x14ac:dyDescent="0.2">
      <c r="C123" s="2"/>
    </row>
    <row r="124" spans="1:3" x14ac:dyDescent="0.2">
      <c r="C124" s="2"/>
    </row>
    <row r="125" spans="1:3" x14ac:dyDescent="0.2">
      <c r="C125" s="2"/>
    </row>
    <row r="126" spans="1:3" x14ac:dyDescent="0.2">
      <c r="C126" s="2"/>
    </row>
    <row r="127" spans="1:3" x14ac:dyDescent="0.2">
      <c r="C127" s="2"/>
    </row>
    <row r="128" spans="1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</sheetData>
  <mergeCells count="5">
    <mergeCell ref="I2:L3"/>
    <mergeCell ref="I10:J10"/>
    <mergeCell ref="L10:M10"/>
    <mergeCell ref="J26:K26"/>
    <mergeCell ref="J27:K2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6F440-F3B8-40CC-94C8-2C7889830907}">
          <x14:formula1>
            <xm:f>'Stock Selection'!$A$1:$A$8</xm:f>
          </x14:formula1>
          <xm:sqref>I5:I8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DDE3-EC06-4629-900B-F3C18A568A82}">
  <dimension ref="A1:B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2.83203125" customWidth="1"/>
  </cols>
  <sheetData>
    <row r="1" spans="1:2" x14ac:dyDescent="0.2">
      <c r="A1" s="9" t="s">
        <v>19</v>
      </c>
      <c r="B1" t="s">
        <v>1214</v>
      </c>
    </row>
    <row r="2" spans="1:2" x14ac:dyDescent="0.2">
      <c r="A2" s="8" t="s">
        <v>1645</v>
      </c>
      <c r="B2" t="s">
        <v>1209</v>
      </c>
    </row>
    <row r="3" spans="1:2" x14ac:dyDescent="0.2">
      <c r="A3" s="18" t="s">
        <v>1640</v>
      </c>
      <c r="B3" t="s">
        <v>1644</v>
      </c>
    </row>
    <row r="4" spans="1:2" x14ac:dyDescent="0.2">
      <c r="A4" s="18" t="s">
        <v>1371</v>
      </c>
      <c r="B4" t="s">
        <v>1643</v>
      </c>
    </row>
    <row r="5" spans="1:2" x14ac:dyDescent="0.2">
      <c r="A5" s="18" t="s">
        <v>1641</v>
      </c>
      <c r="B5" t="s">
        <v>1642</v>
      </c>
    </row>
    <row r="6" spans="1:2" x14ac:dyDescent="0.2">
      <c r="A6" s="8" t="s">
        <v>1646</v>
      </c>
      <c r="B6" t="s">
        <v>1213</v>
      </c>
    </row>
    <row r="7" spans="1:2" x14ac:dyDescent="0.2">
      <c r="A7" s="8" t="s">
        <v>1647</v>
      </c>
      <c r="B7" t="s">
        <v>1215</v>
      </c>
    </row>
    <row r="8" spans="1:2" x14ac:dyDescent="0.2">
      <c r="A8" s="8" t="s">
        <v>1208</v>
      </c>
      <c r="B8" t="s">
        <v>1216</v>
      </c>
    </row>
  </sheetData>
  <dataValidations count="1">
    <dataValidation type="list" allowBlank="1" showInputMessage="1" showErrorMessage="1" sqref="A1" xr:uid="{1BABB17E-5986-40D0-867D-59F269B626FD}">
      <formula1>$A$1:$A$8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CE2-A154-47AC-9B62-5EFB2A93F977}">
  <dimension ref="A1:BS73"/>
  <sheetViews>
    <sheetView topLeftCell="AX1" workbookViewId="0">
      <selection activeCell="BS1" sqref="BS1"/>
    </sheetView>
  </sheetViews>
  <sheetFormatPr baseColWidth="10" defaultColWidth="8.83203125" defaultRowHeight="15" x14ac:dyDescent="0.2"/>
  <cols>
    <col min="1" max="1" width="9.6640625" bestFit="1" customWidth="1"/>
    <col min="2" max="2" width="8.1640625" bestFit="1" customWidth="1"/>
    <col min="3" max="3" width="7.33203125" bestFit="1" customWidth="1"/>
    <col min="4" max="4" width="6.83203125" bestFit="1" customWidth="1"/>
    <col min="5" max="5" width="9.1640625" bestFit="1" customWidth="1"/>
    <col min="6" max="6" width="13.5" bestFit="1" customWidth="1"/>
    <col min="7" max="7" width="11.1640625" bestFit="1" customWidth="1"/>
    <col min="10" max="10" width="11.6640625" customWidth="1"/>
    <col min="17" max="17" width="12.6640625" customWidth="1"/>
  </cols>
  <sheetData>
    <row r="1" spans="1:71" x14ac:dyDescent="0.2">
      <c r="A1" t="s">
        <v>0</v>
      </c>
      <c r="B1" t="s">
        <v>8</v>
      </c>
      <c r="C1" t="s">
        <v>9</v>
      </c>
      <c r="D1" t="s">
        <v>10</v>
      </c>
      <c r="E1" t="s">
        <v>21</v>
      </c>
      <c r="F1" t="s">
        <v>22</v>
      </c>
      <c r="G1" t="s">
        <v>11</v>
      </c>
      <c r="H1" s="7" t="s">
        <v>283</v>
      </c>
      <c r="J1" t="s">
        <v>0</v>
      </c>
      <c r="K1" t="s">
        <v>8</v>
      </c>
      <c r="L1" t="s">
        <v>9</v>
      </c>
      <c r="M1" t="s">
        <v>10</v>
      </c>
      <c r="N1" t="s">
        <v>21</v>
      </c>
      <c r="O1" t="s">
        <v>22</v>
      </c>
      <c r="P1" t="s">
        <v>11</v>
      </c>
      <c r="Q1" s="6" t="s">
        <v>545</v>
      </c>
      <c r="S1" t="s">
        <v>0</v>
      </c>
      <c r="T1" t="s">
        <v>8</v>
      </c>
      <c r="U1" t="s">
        <v>9</v>
      </c>
      <c r="V1" t="s">
        <v>10</v>
      </c>
      <c r="W1" t="s">
        <v>21</v>
      </c>
      <c r="X1" t="s">
        <v>22</v>
      </c>
      <c r="Y1" t="s">
        <v>11</v>
      </c>
      <c r="Z1" s="6" t="s">
        <v>859</v>
      </c>
      <c r="AB1" t="s">
        <v>0</v>
      </c>
      <c r="AC1" t="s">
        <v>8</v>
      </c>
      <c r="AD1" t="s">
        <v>9</v>
      </c>
      <c r="AE1" t="s">
        <v>10</v>
      </c>
      <c r="AF1" t="s">
        <v>21</v>
      </c>
      <c r="AG1" t="s">
        <v>22</v>
      </c>
      <c r="AH1" t="s">
        <v>11</v>
      </c>
      <c r="AI1" s="6" t="s">
        <v>999</v>
      </c>
      <c r="AK1" t="s">
        <v>0</v>
      </c>
      <c r="AL1" t="s">
        <v>8</v>
      </c>
      <c r="AM1" t="s">
        <v>9</v>
      </c>
      <c r="AN1" t="s">
        <v>10</v>
      </c>
      <c r="AO1" t="s">
        <v>21</v>
      </c>
      <c r="AP1" t="s">
        <v>22</v>
      </c>
      <c r="AQ1" t="s">
        <v>11</v>
      </c>
      <c r="AR1" s="6" t="s">
        <v>1208</v>
      </c>
      <c r="AT1" t="s">
        <v>0</v>
      </c>
      <c r="AU1" t="s">
        <v>8</v>
      </c>
      <c r="AV1" t="s">
        <v>9</v>
      </c>
      <c r="AW1" t="s">
        <v>10</v>
      </c>
      <c r="AX1" t="s">
        <v>21</v>
      </c>
      <c r="AY1" t="s">
        <v>22</v>
      </c>
      <c r="AZ1" t="s">
        <v>11</v>
      </c>
      <c r="BA1" s="17" t="s">
        <v>1370</v>
      </c>
      <c r="BC1" t="s">
        <v>0</v>
      </c>
      <c r="BD1" t="s">
        <v>8</v>
      </c>
      <c r="BE1" t="s">
        <v>9</v>
      </c>
      <c r="BF1" t="s">
        <v>10</v>
      </c>
      <c r="BG1" t="s">
        <v>21</v>
      </c>
      <c r="BH1" t="s">
        <v>22</v>
      </c>
      <c r="BI1" t="s">
        <v>11</v>
      </c>
      <c r="BJ1" s="17" t="s">
        <v>1371</v>
      </c>
      <c r="BL1" t="s">
        <v>0</v>
      </c>
      <c r="BM1" t="s">
        <v>8</v>
      </c>
      <c r="BN1" t="s">
        <v>9</v>
      </c>
      <c r="BO1" t="s">
        <v>10</v>
      </c>
      <c r="BP1" t="s">
        <v>21</v>
      </c>
      <c r="BQ1" t="s">
        <v>22</v>
      </c>
      <c r="BR1" t="s">
        <v>11</v>
      </c>
      <c r="BS1" s="17" t="s">
        <v>1639</v>
      </c>
    </row>
    <row r="2" spans="1:71" x14ac:dyDescent="0.2">
      <c r="A2" s="1">
        <v>43983</v>
      </c>
      <c r="B2" s="4" t="s">
        <v>30</v>
      </c>
      <c r="C2" s="4" t="s">
        <v>38</v>
      </c>
      <c r="D2" s="4" t="s">
        <v>54</v>
      </c>
      <c r="E2" s="4" t="s">
        <v>121</v>
      </c>
      <c r="F2" s="4" t="s">
        <v>121</v>
      </c>
      <c r="G2" s="4" t="s">
        <v>284</v>
      </c>
      <c r="H2" s="5">
        <f>(F2-F3)/F3</f>
        <v>6.6225165562913968E-3</v>
      </c>
      <c r="J2" s="1">
        <v>44000</v>
      </c>
      <c r="K2" s="4" t="s">
        <v>78</v>
      </c>
      <c r="L2" s="4" t="s">
        <v>192</v>
      </c>
      <c r="M2" s="4" t="s">
        <v>82</v>
      </c>
      <c r="N2" s="4" t="s">
        <v>78</v>
      </c>
      <c r="O2" s="4" t="s">
        <v>78</v>
      </c>
      <c r="P2" s="4" t="s">
        <v>285</v>
      </c>
      <c r="Q2" s="5">
        <f>(O2-O3)/O3</f>
        <v>0</v>
      </c>
      <c r="S2" s="1">
        <v>43983</v>
      </c>
      <c r="T2" s="4" t="s">
        <v>574</v>
      </c>
      <c r="U2" s="4" t="s">
        <v>575</v>
      </c>
      <c r="V2" s="4" t="s">
        <v>576</v>
      </c>
      <c r="W2" s="4" t="s">
        <v>577</v>
      </c>
      <c r="X2" s="4" t="s">
        <v>577</v>
      </c>
      <c r="Y2" s="4" t="s">
        <v>578</v>
      </c>
      <c r="Z2" s="5">
        <f>(X2-X3)/X3</f>
        <v>0.10526315789473673</v>
      </c>
      <c r="AB2" s="1">
        <v>43983</v>
      </c>
      <c r="AC2" s="4" t="s">
        <v>860</v>
      </c>
      <c r="AD2" s="4" t="s">
        <v>861</v>
      </c>
      <c r="AE2" s="4" t="s">
        <v>667</v>
      </c>
      <c r="AF2" s="4" t="s">
        <v>862</v>
      </c>
      <c r="AG2" s="4" t="s">
        <v>862</v>
      </c>
      <c r="AH2" s="4" t="s">
        <v>863</v>
      </c>
      <c r="AI2" s="5">
        <f>(AG2-AG3)/AG3</f>
        <v>-6.3636363636363658E-2</v>
      </c>
      <c r="AK2" s="1">
        <v>43983</v>
      </c>
      <c r="AL2" s="4" t="s">
        <v>27</v>
      </c>
      <c r="AM2" s="4" t="s">
        <v>121</v>
      </c>
      <c r="AN2" s="4" t="s">
        <v>51</v>
      </c>
      <c r="AO2" s="4" t="s">
        <v>40</v>
      </c>
      <c r="AP2" s="4" t="s">
        <v>40</v>
      </c>
      <c r="AQ2" s="4" t="s">
        <v>1000</v>
      </c>
      <c r="AR2" s="5">
        <f>(AP2-AP3)/AP3</f>
        <v>0.11111111111111104</v>
      </c>
      <c r="AT2" s="1">
        <v>43983</v>
      </c>
      <c r="AU2" s="4" t="s">
        <v>126</v>
      </c>
      <c r="AV2" s="4" t="s">
        <v>504</v>
      </c>
      <c r="AW2" s="4" t="s">
        <v>34</v>
      </c>
      <c r="AX2" s="4" t="s">
        <v>1219</v>
      </c>
      <c r="AY2" s="4" t="s">
        <v>1219</v>
      </c>
      <c r="AZ2" s="4" t="s">
        <v>1220</v>
      </c>
      <c r="BA2" s="5">
        <f t="shared" ref="BA2:BA33" si="0">(AY2-AY3)/AY3</f>
        <v>4.2424242424242462E-2</v>
      </c>
      <c r="BC2" s="1">
        <v>43983</v>
      </c>
      <c r="BD2">
        <v>0.45</v>
      </c>
      <c r="BE2">
        <v>0.45500000000000002</v>
      </c>
      <c r="BF2">
        <v>0.32</v>
      </c>
      <c r="BG2">
        <v>0.35499999999999998</v>
      </c>
      <c r="BH2">
        <v>0.35499999999999998</v>
      </c>
      <c r="BI2">
        <v>98047300</v>
      </c>
      <c r="BJ2" s="5">
        <f t="shared" ref="BJ2:BJ33" si="1">(BH2-BH3)/BH3</f>
        <v>-0.202247191011236</v>
      </c>
      <c r="BL2" s="1">
        <v>43983</v>
      </c>
      <c r="BM2" s="4" t="s">
        <v>1372</v>
      </c>
      <c r="BN2" s="4" t="s">
        <v>1373</v>
      </c>
      <c r="BO2" s="4" t="s">
        <v>1372</v>
      </c>
      <c r="BP2" s="4" t="s">
        <v>1374</v>
      </c>
      <c r="BQ2" s="4" t="s">
        <v>1374</v>
      </c>
      <c r="BR2" s="4" t="s">
        <v>1375</v>
      </c>
      <c r="BS2" s="5">
        <f t="shared" ref="BS2:BS65" si="2">(BQ2-BQ3)/BQ3</f>
        <v>2.7999999999999994E-2</v>
      </c>
    </row>
    <row r="3" spans="1:71" x14ac:dyDescent="0.2">
      <c r="A3" s="1">
        <v>43952</v>
      </c>
      <c r="B3" s="4" t="s">
        <v>57</v>
      </c>
      <c r="C3" s="4" t="s">
        <v>41</v>
      </c>
      <c r="D3" s="4" t="s">
        <v>57</v>
      </c>
      <c r="E3" s="4" t="s">
        <v>35</v>
      </c>
      <c r="F3" s="4" t="s">
        <v>35</v>
      </c>
      <c r="G3" s="4" t="s">
        <v>133</v>
      </c>
      <c r="H3" s="5">
        <f>(F3-F4)/F4</f>
        <v>0.49504950495049505</v>
      </c>
      <c r="J3" s="1">
        <v>43983</v>
      </c>
      <c r="K3" s="4" t="s">
        <v>286</v>
      </c>
      <c r="L3" s="4" t="s">
        <v>111</v>
      </c>
      <c r="M3" s="4" t="s">
        <v>186</v>
      </c>
      <c r="N3" s="4" t="s">
        <v>78</v>
      </c>
      <c r="O3" s="4" t="s">
        <v>78</v>
      </c>
      <c r="P3" s="4" t="s">
        <v>287</v>
      </c>
      <c r="Q3" s="5">
        <f>(O3-O4)/O4</f>
        <v>0.28985507246376824</v>
      </c>
      <c r="S3" s="1">
        <v>43952</v>
      </c>
      <c r="T3" s="4" t="s">
        <v>579</v>
      </c>
      <c r="U3" s="4" t="s">
        <v>580</v>
      </c>
      <c r="V3" s="4" t="s">
        <v>581</v>
      </c>
      <c r="W3" s="4" t="s">
        <v>582</v>
      </c>
      <c r="X3" s="4" t="s">
        <v>582</v>
      </c>
      <c r="Y3" s="4" t="s">
        <v>583</v>
      </c>
      <c r="Z3" s="5">
        <f>(X3-X4)/X4</f>
        <v>0.83195592286501396</v>
      </c>
      <c r="AB3" s="1">
        <v>43952</v>
      </c>
      <c r="AC3" s="4" t="s">
        <v>760</v>
      </c>
      <c r="AD3" s="4" t="s">
        <v>864</v>
      </c>
      <c r="AE3" s="4" t="s">
        <v>865</v>
      </c>
      <c r="AF3" s="4" t="s">
        <v>866</v>
      </c>
      <c r="AG3" s="4" t="s">
        <v>866</v>
      </c>
      <c r="AH3" s="4" t="s">
        <v>867</v>
      </c>
      <c r="AI3" s="5">
        <f>(AG3-AG4)/AG4</f>
        <v>2.1048387096774195</v>
      </c>
      <c r="AK3" s="1">
        <v>43952</v>
      </c>
      <c r="AL3" s="4" t="s">
        <v>26</v>
      </c>
      <c r="AM3" s="4" t="s">
        <v>38</v>
      </c>
      <c r="AN3" s="4" t="s">
        <v>54</v>
      </c>
      <c r="AO3" s="4" t="s">
        <v>24</v>
      </c>
      <c r="AP3" s="4" t="s">
        <v>24</v>
      </c>
      <c r="AQ3" s="4" t="s">
        <v>1001</v>
      </c>
      <c r="AR3" s="5">
        <f>(AP3-AP4)/AP4</f>
        <v>6.2992125984252023E-2</v>
      </c>
      <c r="AT3" s="1">
        <v>43952</v>
      </c>
      <c r="AU3" s="4" t="s">
        <v>117</v>
      </c>
      <c r="AV3" s="4" t="s">
        <v>41</v>
      </c>
      <c r="AW3" s="4" t="s">
        <v>114</v>
      </c>
      <c r="AX3" s="4" t="s">
        <v>129</v>
      </c>
      <c r="AY3" s="4" t="s">
        <v>129</v>
      </c>
      <c r="AZ3" s="4" t="s">
        <v>1221</v>
      </c>
      <c r="BA3" s="5">
        <f t="shared" si="0"/>
        <v>0.1702127659574468</v>
      </c>
      <c r="BC3" s="1">
        <v>43952</v>
      </c>
      <c r="BD3">
        <v>0.27500000000000002</v>
      </c>
      <c r="BE3">
        <v>0.49</v>
      </c>
      <c r="BF3">
        <v>0.27500000000000002</v>
      </c>
      <c r="BG3">
        <v>0.44500000000000001</v>
      </c>
      <c r="BH3">
        <v>0.44500000000000001</v>
      </c>
      <c r="BI3">
        <v>310523500</v>
      </c>
      <c r="BJ3" s="5">
        <f t="shared" si="1"/>
        <v>0.61818181818181805</v>
      </c>
      <c r="BL3" s="1">
        <v>43952</v>
      </c>
      <c r="BM3" s="4" t="s">
        <v>860</v>
      </c>
      <c r="BN3" s="4" t="s">
        <v>1376</v>
      </c>
      <c r="BO3" s="4" t="s">
        <v>1377</v>
      </c>
      <c r="BP3" s="4" t="s">
        <v>860</v>
      </c>
      <c r="BQ3" s="4" t="s">
        <v>860</v>
      </c>
      <c r="BR3" s="4" t="s">
        <v>1378</v>
      </c>
      <c r="BS3" s="5">
        <f t="shared" si="2"/>
        <v>-9.2470277410832604E-3</v>
      </c>
    </row>
    <row r="4" spans="1:71" x14ac:dyDescent="0.2">
      <c r="A4" s="1">
        <v>43922</v>
      </c>
      <c r="B4" s="4" t="s">
        <v>83</v>
      </c>
      <c r="C4" s="4" t="s">
        <v>70</v>
      </c>
      <c r="D4" s="4" t="s">
        <v>83</v>
      </c>
      <c r="E4" s="4" t="s">
        <v>56</v>
      </c>
      <c r="F4" s="4" t="s">
        <v>56</v>
      </c>
      <c r="G4" s="4" t="s">
        <v>134</v>
      </c>
      <c r="H4" s="5">
        <f>(F4-F5)/F5</f>
        <v>0.30795130795130798</v>
      </c>
      <c r="J4" s="1">
        <v>43952</v>
      </c>
      <c r="K4" s="4" t="s">
        <v>100</v>
      </c>
      <c r="L4" s="4" t="s">
        <v>288</v>
      </c>
      <c r="M4" s="4" t="s">
        <v>289</v>
      </c>
      <c r="N4" s="4" t="s">
        <v>289</v>
      </c>
      <c r="O4" s="4" t="s">
        <v>289</v>
      </c>
      <c r="P4" s="4" t="s">
        <v>290</v>
      </c>
      <c r="Q4" s="5">
        <f>(O4-O5)/O5</f>
        <v>-0.15337423312883436</v>
      </c>
      <c r="S4" s="1">
        <v>43922</v>
      </c>
      <c r="T4" s="4" t="s">
        <v>584</v>
      </c>
      <c r="U4" s="4" t="s">
        <v>585</v>
      </c>
      <c r="V4" s="4" t="s">
        <v>586</v>
      </c>
      <c r="W4" s="4" t="s">
        <v>579</v>
      </c>
      <c r="X4" s="4" t="s">
        <v>579</v>
      </c>
      <c r="Y4" s="4" t="s">
        <v>587</v>
      </c>
      <c r="Z4" s="5">
        <f>(X4-X5)/X5</f>
        <v>0.12558139534883714</v>
      </c>
      <c r="AB4" s="1">
        <v>43922</v>
      </c>
      <c r="AC4" s="4" t="s">
        <v>868</v>
      </c>
      <c r="AD4" s="4" t="s">
        <v>869</v>
      </c>
      <c r="AE4" s="4" t="s">
        <v>870</v>
      </c>
      <c r="AF4" s="4" t="s">
        <v>735</v>
      </c>
      <c r="AG4" s="4" t="s">
        <v>735</v>
      </c>
      <c r="AH4" s="4" t="s">
        <v>871</v>
      </c>
      <c r="AI4" s="5">
        <f>(AG4-AG5)/AG5</f>
        <v>0.4674556213017752</v>
      </c>
      <c r="AK4" s="1">
        <v>43922</v>
      </c>
      <c r="AL4" s="4" t="s">
        <v>68</v>
      </c>
      <c r="AM4" s="4" t="s">
        <v>47</v>
      </c>
      <c r="AN4" s="4" t="s">
        <v>1002</v>
      </c>
      <c r="AO4" s="4" t="s">
        <v>48</v>
      </c>
      <c r="AP4" s="4" t="s">
        <v>48</v>
      </c>
      <c r="AQ4" s="4" t="s">
        <v>1003</v>
      </c>
      <c r="AR4" s="5">
        <f>(AP4-AP5)/AP5</f>
        <v>0.32291666666666674</v>
      </c>
      <c r="AT4" s="1">
        <v>43922</v>
      </c>
      <c r="AU4" s="4" t="s">
        <v>47</v>
      </c>
      <c r="AV4" s="4" t="s">
        <v>38</v>
      </c>
      <c r="AW4" s="4" t="s">
        <v>45</v>
      </c>
      <c r="AX4" s="4" t="s">
        <v>117</v>
      </c>
      <c r="AY4" s="4" t="s">
        <v>117</v>
      </c>
      <c r="AZ4" s="4" t="s">
        <v>1222</v>
      </c>
      <c r="BA4" s="5">
        <f t="shared" si="0"/>
        <v>6.8181818181818066E-2</v>
      </c>
      <c r="BC4" s="1">
        <v>43922</v>
      </c>
      <c r="BD4">
        <v>0.17499999999999999</v>
      </c>
      <c r="BE4">
        <v>0.32500000000000001</v>
      </c>
      <c r="BF4">
        <v>0.17</v>
      </c>
      <c r="BG4">
        <v>0.27500000000000002</v>
      </c>
      <c r="BH4">
        <v>0.27500000000000002</v>
      </c>
      <c r="BI4">
        <v>74935900</v>
      </c>
      <c r="BJ4" s="5">
        <f t="shared" si="1"/>
        <v>0.61764705882352944</v>
      </c>
      <c r="BL4" s="1">
        <v>43922</v>
      </c>
      <c r="BM4" s="4" t="s">
        <v>1379</v>
      </c>
      <c r="BN4" s="4" t="s">
        <v>1380</v>
      </c>
      <c r="BO4" s="4" t="s">
        <v>1381</v>
      </c>
      <c r="BP4" s="4" t="s">
        <v>1382</v>
      </c>
      <c r="BQ4" s="4" t="s">
        <v>1382</v>
      </c>
      <c r="BR4" s="4" t="s">
        <v>1383</v>
      </c>
      <c r="BS4" s="5">
        <f t="shared" si="2"/>
        <v>1.6107382550335586E-2</v>
      </c>
    </row>
    <row r="5" spans="1:71" x14ac:dyDescent="0.2">
      <c r="A5" s="1">
        <v>43891</v>
      </c>
      <c r="B5" s="4" t="s">
        <v>47</v>
      </c>
      <c r="C5" s="4" t="s">
        <v>31</v>
      </c>
      <c r="D5" s="4" t="s">
        <v>97</v>
      </c>
      <c r="E5" s="4" t="s">
        <v>87</v>
      </c>
      <c r="F5" s="4" t="s">
        <v>135</v>
      </c>
      <c r="G5" s="4" t="s">
        <v>136</v>
      </c>
      <c r="H5" s="5">
        <f>(F5-F6)/F6</f>
        <v>-0.2709592145015105</v>
      </c>
      <c r="J5" s="1">
        <v>43922</v>
      </c>
      <c r="K5" s="4" t="s">
        <v>87</v>
      </c>
      <c r="L5" s="4" t="s">
        <v>73</v>
      </c>
      <c r="M5" s="4" t="s">
        <v>291</v>
      </c>
      <c r="N5" s="4" t="s">
        <v>84</v>
      </c>
      <c r="O5" s="4" t="s">
        <v>84</v>
      </c>
      <c r="P5" s="4" t="s">
        <v>292</v>
      </c>
      <c r="Q5" s="5">
        <f>(O5-O6)/O6</f>
        <v>3.1645569620253049E-2</v>
      </c>
      <c r="S5" s="1">
        <v>43891</v>
      </c>
      <c r="T5" s="4" t="s">
        <v>588</v>
      </c>
      <c r="U5" s="4" t="s">
        <v>589</v>
      </c>
      <c r="V5" s="4" t="s">
        <v>590</v>
      </c>
      <c r="W5" s="4" t="s">
        <v>591</v>
      </c>
      <c r="X5" s="4" t="s">
        <v>591</v>
      </c>
      <c r="Y5" s="4" t="s">
        <v>592</v>
      </c>
      <c r="Z5" s="5">
        <f>(X5-X6)/X6</f>
        <v>0.14361702127659584</v>
      </c>
      <c r="AB5" s="1">
        <v>43891</v>
      </c>
      <c r="AC5" s="4" t="s">
        <v>872</v>
      </c>
      <c r="AD5" s="4" t="s">
        <v>800</v>
      </c>
      <c r="AE5" s="4" t="s">
        <v>873</v>
      </c>
      <c r="AF5" s="4" t="s">
        <v>874</v>
      </c>
      <c r="AG5" s="4" t="s">
        <v>874</v>
      </c>
      <c r="AH5" s="4" t="s">
        <v>875</v>
      </c>
      <c r="AI5" s="5">
        <f>(AG5-AG6)/AG6</f>
        <v>6.2893081761006206E-2</v>
      </c>
      <c r="AK5" s="1">
        <v>43891</v>
      </c>
      <c r="AL5" s="4" t="s">
        <v>46</v>
      </c>
      <c r="AM5" s="4" t="s">
        <v>45</v>
      </c>
      <c r="AN5" s="4" t="s">
        <v>83</v>
      </c>
      <c r="AO5" s="4" t="s">
        <v>67</v>
      </c>
      <c r="AP5" s="4" t="s">
        <v>67</v>
      </c>
      <c r="AQ5" s="4" t="s">
        <v>1004</v>
      </c>
      <c r="AR5" s="5">
        <f>(AP5-AP6)/AP6</f>
        <v>-0.14285714285714296</v>
      </c>
      <c r="AT5" s="1">
        <v>43891</v>
      </c>
      <c r="AU5" s="4" t="s">
        <v>1064</v>
      </c>
      <c r="AV5" s="4" t="s">
        <v>1064</v>
      </c>
      <c r="AW5" s="4" t="s">
        <v>57</v>
      </c>
      <c r="AX5" s="4" t="s">
        <v>42</v>
      </c>
      <c r="AY5" s="4" t="s">
        <v>42</v>
      </c>
      <c r="AZ5" s="4" t="s">
        <v>1223</v>
      </c>
      <c r="BA5" s="5">
        <f t="shared" si="0"/>
        <v>-0.40540540540540543</v>
      </c>
      <c r="BC5" s="1">
        <v>43891</v>
      </c>
      <c r="BD5">
        <v>0.245</v>
      </c>
      <c r="BE5">
        <v>0.28499999999999998</v>
      </c>
      <c r="BF5">
        <v>0.12</v>
      </c>
      <c r="BG5">
        <v>0.17</v>
      </c>
      <c r="BH5">
        <v>0.17</v>
      </c>
      <c r="BI5">
        <v>35363300</v>
      </c>
      <c r="BJ5" s="5">
        <f t="shared" si="1"/>
        <v>-0.30612244897959179</v>
      </c>
      <c r="BL5" s="1">
        <v>43891</v>
      </c>
      <c r="BM5" s="4" t="s">
        <v>1384</v>
      </c>
      <c r="BN5" s="4" t="s">
        <v>1385</v>
      </c>
      <c r="BO5" s="4" t="s">
        <v>1386</v>
      </c>
      <c r="BP5" s="4" t="s">
        <v>1379</v>
      </c>
      <c r="BQ5" s="4" t="s">
        <v>1379</v>
      </c>
      <c r="BR5" s="4" t="s">
        <v>1387</v>
      </c>
      <c r="BS5" s="5">
        <f t="shared" si="2"/>
        <v>-0.11520190023752966</v>
      </c>
    </row>
    <row r="6" spans="1:71" x14ac:dyDescent="0.2">
      <c r="A6" s="1">
        <v>43862</v>
      </c>
      <c r="B6" s="4" t="s">
        <v>117</v>
      </c>
      <c r="C6" s="4" t="s">
        <v>37</v>
      </c>
      <c r="D6" s="4" t="s">
        <v>57</v>
      </c>
      <c r="E6" s="4" t="s">
        <v>70</v>
      </c>
      <c r="F6" s="4" t="s">
        <v>110</v>
      </c>
      <c r="G6" s="4" t="s">
        <v>137</v>
      </c>
      <c r="H6" s="5">
        <f t="shared" ref="H6:H66" si="3">(F6-F7)/F7</f>
        <v>-0.26714176987476657</v>
      </c>
      <c r="J6" s="1">
        <v>43891</v>
      </c>
      <c r="K6" s="4" t="s">
        <v>56</v>
      </c>
      <c r="L6" s="4" t="s">
        <v>102</v>
      </c>
      <c r="M6" s="4" t="s">
        <v>293</v>
      </c>
      <c r="N6" s="4" t="s">
        <v>89</v>
      </c>
      <c r="O6" s="4" t="s">
        <v>89</v>
      </c>
      <c r="P6" s="4" t="s">
        <v>294</v>
      </c>
      <c r="Q6" s="5">
        <f t="shared" ref="Q6:Q69" si="4">(O6-O7)/O7</f>
        <v>-0.20999999999999996</v>
      </c>
      <c r="S6" s="1">
        <v>43862</v>
      </c>
      <c r="T6" s="4" t="s">
        <v>593</v>
      </c>
      <c r="U6" s="4" t="s">
        <v>594</v>
      </c>
      <c r="V6" s="4" t="s">
        <v>595</v>
      </c>
      <c r="W6" s="4" t="s">
        <v>596</v>
      </c>
      <c r="X6" s="4" t="s">
        <v>596</v>
      </c>
      <c r="Y6" s="4" t="s">
        <v>597</v>
      </c>
      <c r="Z6" s="5">
        <f t="shared" ref="Z6:Z69" si="5">(X6-X7)/X7</f>
        <v>-3.5897435897435895E-2</v>
      </c>
      <c r="AB6" s="1">
        <v>43862</v>
      </c>
      <c r="AC6" s="4" t="s">
        <v>876</v>
      </c>
      <c r="AD6" s="4" t="s">
        <v>877</v>
      </c>
      <c r="AE6" s="4" t="s">
        <v>878</v>
      </c>
      <c r="AF6" s="4" t="s">
        <v>870</v>
      </c>
      <c r="AG6" s="4" t="s">
        <v>870</v>
      </c>
      <c r="AH6" s="4" t="s">
        <v>879</v>
      </c>
      <c r="AI6" s="5">
        <f t="shared" ref="AI6:AI69" si="6">(AG6-AG7)/AG7</f>
        <v>-0.10674157303370783</v>
      </c>
      <c r="AK6" s="1">
        <v>43862</v>
      </c>
      <c r="AL6" s="4" t="s">
        <v>56</v>
      </c>
      <c r="AM6" s="4" t="s">
        <v>212</v>
      </c>
      <c r="AN6" s="4" t="s">
        <v>63</v>
      </c>
      <c r="AO6" s="4" t="s">
        <v>107</v>
      </c>
      <c r="AP6" s="4" t="s">
        <v>107</v>
      </c>
      <c r="AQ6" s="4" t="s">
        <v>1005</v>
      </c>
      <c r="AR6" s="5">
        <f t="shared" ref="AR6:AR69" si="7">(AP6-AP7)/AP7</f>
        <v>7.6923076923076983E-2</v>
      </c>
      <c r="AT6" s="1">
        <v>43862</v>
      </c>
      <c r="AU6" s="4" t="s">
        <v>499</v>
      </c>
      <c r="AV6" s="4" t="s">
        <v>1076</v>
      </c>
      <c r="AW6" s="4" t="s">
        <v>1224</v>
      </c>
      <c r="AX6" s="4" t="s">
        <v>499</v>
      </c>
      <c r="AY6" s="4" t="s">
        <v>499</v>
      </c>
      <c r="AZ6" s="4" t="s">
        <v>1225</v>
      </c>
      <c r="BA6" s="5">
        <f t="shared" si="0"/>
        <v>-2.2026431718061595E-2</v>
      </c>
      <c r="BC6" s="1">
        <v>43862</v>
      </c>
      <c r="BD6">
        <v>0.27500000000000002</v>
      </c>
      <c r="BE6">
        <v>0.28499999999999998</v>
      </c>
      <c r="BF6">
        <v>0.22500000000000001</v>
      </c>
      <c r="BG6">
        <v>0.245</v>
      </c>
      <c r="BH6">
        <v>0.245</v>
      </c>
      <c r="BI6">
        <v>14882700</v>
      </c>
      <c r="BJ6" s="5">
        <f t="shared" si="1"/>
        <v>-0.12500000000000011</v>
      </c>
      <c r="BL6" s="1">
        <v>43862</v>
      </c>
      <c r="BM6" s="4" t="s">
        <v>1388</v>
      </c>
      <c r="BN6" s="4" t="s">
        <v>1389</v>
      </c>
      <c r="BO6" s="4" t="s">
        <v>1390</v>
      </c>
      <c r="BP6" s="4" t="s">
        <v>1391</v>
      </c>
      <c r="BQ6" s="4" t="s">
        <v>1391</v>
      </c>
      <c r="BR6" s="4" t="s">
        <v>1392</v>
      </c>
      <c r="BS6" s="5">
        <f t="shared" si="2"/>
        <v>-1.1862396204032962E-3</v>
      </c>
    </row>
    <row r="7" spans="1:71" x14ac:dyDescent="0.2">
      <c r="A7" s="1">
        <v>43831</v>
      </c>
      <c r="B7" s="4" t="s">
        <v>116</v>
      </c>
      <c r="C7" s="4" t="s">
        <v>130</v>
      </c>
      <c r="D7" s="4" t="s">
        <v>30</v>
      </c>
      <c r="E7" s="4" t="s">
        <v>119</v>
      </c>
      <c r="F7" s="4" t="s">
        <v>120</v>
      </c>
      <c r="G7" s="4" t="s">
        <v>138</v>
      </c>
      <c r="H7" s="5">
        <f t="shared" si="3"/>
        <v>-8.1663464177875525E-3</v>
      </c>
      <c r="J7" s="1">
        <v>43862</v>
      </c>
      <c r="K7" s="4" t="s">
        <v>24</v>
      </c>
      <c r="L7" s="4" t="s">
        <v>24</v>
      </c>
      <c r="M7" s="4" t="s">
        <v>58</v>
      </c>
      <c r="N7" s="4" t="s">
        <v>58</v>
      </c>
      <c r="O7" s="4" t="s">
        <v>58</v>
      </c>
      <c r="P7" s="4" t="s">
        <v>295</v>
      </c>
      <c r="Q7" s="5">
        <f t="shared" si="4"/>
        <v>-0.30069930069930068</v>
      </c>
      <c r="S7" s="1">
        <v>43831</v>
      </c>
      <c r="T7" s="4" t="s">
        <v>598</v>
      </c>
      <c r="U7" s="4" t="s">
        <v>599</v>
      </c>
      <c r="V7" s="4" t="s">
        <v>600</v>
      </c>
      <c r="W7" s="4" t="s">
        <v>601</v>
      </c>
      <c r="X7" s="4" t="s">
        <v>601</v>
      </c>
      <c r="Y7" s="4" t="s">
        <v>602</v>
      </c>
      <c r="Z7" s="5">
        <f t="shared" si="5"/>
        <v>0.25536480686695268</v>
      </c>
      <c r="AB7" s="1">
        <v>43831</v>
      </c>
      <c r="AC7" s="4" t="s">
        <v>880</v>
      </c>
      <c r="AD7" s="4" t="s">
        <v>804</v>
      </c>
      <c r="AE7" s="4" t="s">
        <v>881</v>
      </c>
      <c r="AF7" s="4" t="s">
        <v>882</v>
      </c>
      <c r="AG7" s="4" t="s">
        <v>882</v>
      </c>
      <c r="AH7" s="4" t="s">
        <v>883</v>
      </c>
      <c r="AI7" s="5">
        <f t="shared" si="6"/>
        <v>0.28057553956834541</v>
      </c>
      <c r="AK7" s="1">
        <v>43831</v>
      </c>
      <c r="AL7" s="4" t="s">
        <v>111</v>
      </c>
      <c r="AM7" s="4" t="s">
        <v>51</v>
      </c>
      <c r="AN7" s="4" t="s">
        <v>59</v>
      </c>
      <c r="AO7" s="4" t="s">
        <v>60</v>
      </c>
      <c r="AP7" s="4" t="s">
        <v>60</v>
      </c>
      <c r="AQ7" s="4" t="s">
        <v>1006</v>
      </c>
      <c r="AR7" s="5">
        <f t="shared" si="7"/>
        <v>-5.4545454545454591E-2</v>
      </c>
      <c r="AT7" s="1">
        <v>43831</v>
      </c>
      <c r="AU7" s="4" t="s">
        <v>512</v>
      </c>
      <c r="AV7" s="4" t="s">
        <v>324</v>
      </c>
      <c r="AW7" s="4" t="s">
        <v>445</v>
      </c>
      <c r="AX7" s="4" t="s">
        <v>502</v>
      </c>
      <c r="AY7" s="4" t="s">
        <v>502</v>
      </c>
      <c r="AZ7" s="4" t="s">
        <v>1226</v>
      </c>
      <c r="BA7" s="5">
        <f t="shared" si="0"/>
        <v>-4.621848739495793E-2</v>
      </c>
      <c r="BC7" s="1">
        <v>43831</v>
      </c>
      <c r="BD7">
        <v>0.3</v>
      </c>
      <c r="BE7">
        <v>0.33</v>
      </c>
      <c r="BF7">
        <v>0.27500000000000002</v>
      </c>
      <c r="BG7">
        <v>0.28000000000000003</v>
      </c>
      <c r="BH7">
        <v>0.28000000000000003</v>
      </c>
      <c r="BI7">
        <v>9372900</v>
      </c>
      <c r="BJ7" s="5">
        <f t="shared" si="1"/>
        <v>-6.6666666666666541E-2</v>
      </c>
      <c r="BL7" s="1">
        <v>43831</v>
      </c>
      <c r="BM7" s="4" t="s">
        <v>1393</v>
      </c>
      <c r="BN7" s="4" t="s">
        <v>1394</v>
      </c>
      <c r="BO7" s="4" t="s">
        <v>1395</v>
      </c>
      <c r="BP7" s="4" t="s">
        <v>1395</v>
      </c>
      <c r="BQ7" s="4" t="s">
        <v>1395</v>
      </c>
      <c r="BR7" s="4" t="s">
        <v>1396</v>
      </c>
      <c r="BS7" s="5">
        <f t="shared" si="2"/>
        <v>-2.4305555555555653E-2</v>
      </c>
    </row>
    <row r="8" spans="1:71" x14ac:dyDescent="0.2">
      <c r="A8" s="1">
        <v>43800</v>
      </c>
      <c r="B8" s="4" t="s">
        <v>62</v>
      </c>
      <c r="C8" s="4" t="s">
        <v>40</v>
      </c>
      <c r="D8" s="4" t="s">
        <v>62</v>
      </c>
      <c r="E8" s="4" t="s">
        <v>116</v>
      </c>
      <c r="F8" s="4" t="s">
        <v>139</v>
      </c>
      <c r="G8" s="4" t="s">
        <v>140</v>
      </c>
      <c r="H8" s="5">
        <f t="shared" si="3"/>
        <v>0.45096086826645432</v>
      </c>
      <c r="J8" s="1">
        <v>43831</v>
      </c>
      <c r="K8" s="4" t="s">
        <v>296</v>
      </c>
      <c r="L8" s="4" t="s">
        <v>297</v>
      </c>
      <c r="M8" s="4" t="s">
        <v>114</v>
      </c>
      <c r="N8" s="4" t="s">
        <v>118</v>
      </c>
      <c r="O8" s="4" t="s">
        <v>118</v>
      </c>
      <c r="P8" s="4" t="s">
        <v>298</v>
      </c>
      <c r="Q8" s="5">
        <f t="shared" si="4"/>
        <v>-0.15882352941176472</v>
      </c>
      <c r="S8" s="1">
        <v>43800</v>
      </c>
      <c r="T8" s="4" t="s">
        <v>603</v>
      </c>
      <c r="U8" s="4" t="s">
        <v>604</v>
      </c>
      <c r="V8" s="4" t="s">
        <v>605</v>
      </c>
      <c r="W8" s="4" t="s">
        <v>598</v>
      </c>
      <c r="X8" s="4" t="s">
        <v>606</v>
      </c>
      <c r="Y8" s="4" t="s">
        <v>607</v>
      </c>
      <c r="Z8" s="5">
        <f t="shared" si="5"/>
        <v>4.4843049327354299E-2</v>
      </c>
      <c r="AB8" s="1">
        <v>43800</v>
      </c>
      <c r="AC8" s="4" t="s">
        <v>820</v>
      </c>
      <c r="AD8" s="4" t="s">
        <v>884</v>
      </c>
      <c r="AE8" s="4" t="s">
        <v>881</v>
      </c>
      <c r="AF8" s="4" t="s">
        <v>880</v>
      </c>
      <c r="AG8" s="4" t="s">
        <v>880</v>
      </c>
      <c r="AH8" s="4" t="s">
        <v>885</v>
      </c>
      <c r="AI8" s="5">
        <f t="shared" si="6"/>
        <v>3.731343283582076E-2</v>
      </c>
      <c r="AK8" s="1">
        <v>43800</v>
      </c>
      <c r="AL8" s="4" t="s">
        <v>55</v>
      </c>
      <c r="AM8" s="4" t="s">
        <v>53</v>
      </c>
      <c r="AN8" s="4" t="s">
        <v>70</v>
      </c>
      <c r="AO8" s="4" t="s">
        <v>111</v>
      </c>
      <c r="AP8" s="4" t="s">
        <v>111</v>
      </c>
      <c r="AQ8" s="4" t="s">
        <v>1007</v>
      </c>
      <c r="AR8" s="5">
        <f t="shared" si="7"/>
        <v>-6.77966101694914E-2</v>
      </c>
      <c r="AT8" s="1">
        <v>43800</v>
      </c>
      <c r="AU8" s="4" t="s">
        <v>467</v>
      </c>
      <c r="AV8" s="4" t="s">
        <v>1227</v>
      </c>
      <c r="AW8" s="4" t="s">
        <v>502</v>
      </c>
      <c r="AX8" s="4" t="s">
        <v>512</v>
      </c>
      <c r="AY8" s="4" t="s">
        <v>512</v>
      </c>
      <c r="AZ8" s="4" t="s">
        <v>1228</v>
      </c>
      <c r="BA8" s="5">
        <f t="shared" si="0"/>
        <v>3.0303030303030234E-2</v>
      </c>
      <c r="BC8" s="1">
        <v>43800</v>
      </c>
      <c r="BD8">
        <v>0.32500000000000001</v>
      </c>
      <c r="BE8">
        <v>0.32500000000000001</v>
      </c>
      <c r="BF8">
        <v>0.29499999999999998</v>
      </c>
      <c r="BG8">
        <v>0.3</v>
      </c>
      <c r="BH8">
        <v>0.3</v>
      </c>
      <c r="BI8">
        <v>5577200</v>
      </c>
      <c r="BJ8" s="5">
        <f t="shared" si="1"/>
        <v>-6.2500000000000056E-2</v>
      </c>
      <c r="BL8" s="1">
        <v>43800</v>
      </c>
      <c r="BM8" s="4" t="s">
        <v>1385</v>
      </c>
      <c r="BN8" s="4" t="s">
        <v>1397</v>
      </c>
      <c r="BO8" s="4" t="s">
        <v>1398</v>
      </c>
      <c r="BP8" s="4" t="s">
        <v>1393</v>
      </c>
      <c r="BQ8" s="4" t="s">
        <v>1393</v>
      </c>
      <c r="BR8" s="4" t="s">
        <v>1399</v>
      </c>
      <c r="BS8" s="5">
        <f t="shared" si="2"/>
        <v>1.2895662368112687E-2</v>
      </c>
    </row>
    <row r="9" spans="1:71" x14ac:dyDescent="0.2">
      <c r="A9" s="1">
        <v>43770</v>
      </c>
      <c r="B9" s="4" t="s">
        <v>102</v>
      </c>
      <c r="C9" s="4" t="s">
        <v>52</v>
      </c>
      <c r="D9" s="4" t="s">
        <v>64</v>
      </c>
      <c r="E9" s="4" t="s">
        <v>62</v>
      </c>
      <c r="F9" s="4" t="s">
        <v>141</v>
      </c>
      <c r="G9" s="4" t="s">
        <v>142</v>
      </c>
      <c r="H9" s="5">
        <f t="shared" si="3"/>
        <v>-9.7745036384871087E-2</v>
      </c>
      <c r="J9" s="1">
        <v>43800</v>
      </c>
      <c r="K9" s="4" t="s">
        <v>296</v>
      </c>
      <c r="L9" s="4" t="s">
        <v>299</v>
      </c>
      <c r="M9" s="4" t="s">
        <v>39</v>
      </c>
      <c r="N9" s="4" t="s">
        <v>296</v>
      </c>
      <c r="O9" s="4" t="s">
        <v>296</v>
      </c>
      <c r="P9" s="4" t="s">
        <v>300</v>
      </c>
      <c r="Q9" s="5">
        <f t="shared" si="4"/>
        <v>5.9171597633136145E-3</v>
      </c>
      <c r="S9" s="1">
        <v>43770</v>
      </c>
      <c r="T9" s="4" t="s">
        <v>608</v>
      </c>
      <c r="U9" s="4" t="s">
        <v>609</v>
      </c>
      <c r="V9" s="4" t="s">
        <v>605</v>
      </c>
      <c r="W9" s="4" t="s">
        <v>610</v>
      </c>
      <c r="X9" s="4" t="s">
        <v>611</v>
      </c>
      <c r="Y9" s="4" t="s">
        <v>612</v>
      </c>
      <c r="Z9" s="5">
        <f t="shared" si="5"/>
        <v>3.4802784222737908E-2</v>
      </c>
      <c r="AB9" s="1">
        <v>43770</v>
      </c>
      <c r="AC9" s="4" t="s">
        <v>886</v>
      </c>
      <c r="AD9" s="4" t="s">
        <v>887</v>
      </c>
      <c r="AE9" s="4" t="s">
        <v>888</v>
      </c>
      <c r="AF9" s="4" t="s">
        <v>889</v>
      </c>
      <c r="AG9" s="4" t="s">
        <v>889</v>
      </c>
      <c r="AH9" s="4" t="s">
        <v>890</v>
      </c>
      <c r="AI9" s="5">
        <f t="shared" si="6"/>
        <v>-7.5862068965517157E-2</v>
      </c>
      <c r="AK9" s="1">
        <v>43770</v>
      </c>
      <c r="AL9" s="4" t="s">
        <v>108</v>
      </c>
      <c r="AM9" s="4" t="s">
        <v>48</v>
      </c>
      <c r="AN9" s="4" t="s">
        <v>111</v>
      </c>
      <c r="AO9" s="4" t="s">
        <v>55</v>
      </c>
      <c r="AP9" s="4" t="s">
        <v>55</v>
      </c>
      <c r="AQ9" s="4" t="s">
        <v>1008</v>
      </c>
      <c r="AR9" s="5">
        <f t="shared" si="7"/>
        <v>3.5087719298245647E-2</v>
      </c>
      <c r="AT9" s="1">
        <v>43770</v>
      </c>
      <c r="AU9" s="4" t="s">
        <v>1229</v>
      </c>
      <c r="AV9" s="4" t="s">
        <v>528</v>
      </c>
      <c r="AW9" s="4" t="s">
        <v>467</v>
      </c>
      <c r="AX9" s="4" t="s">
        <v>467</v>
      </c>
      <c r="AY9" s="4" t="s">
        <v>467</v>
      </c>
      <c r="AZ9" s="4" t="s">
        <v>1230</v>
      </c>
      <c r="BA9" s="5">
        <f t="shared" si="0"/>
        <v>-8.6956521739130349E-2</v>
      </c>
      <c r="BC9" s="1">
        <v>43770</v>
      </c>
      <c r="BD9">
        <v>0.33</v>
      </c>
      <c r="BE9">
        <v>0.34499999999999997</v>
      </c>
      <c r="BF9">
        <v>0.3</v>
      </c>
      <c r="BG9">
        <v>0.32</v>
      </c>
      <c r="BH9">
        <v>0.32</v>
      </c>
      <c r="BI9">
        <v>15334300</v>
      </c>
      <c r="BJ9" s="5">
        <f t="shared" si="1"/>
        <v>-3.0303030303030328E-2</v>
      </c>
      <c r="BL9" s="1">
        <v>43770</v>
      </c>
      <c r="BM9" s="4" t="s">
        <v>1400</v>
      </c>
      <c r="BN9" s="4" t="s">
        <v>1401</v>
      </c>
      <c r="BO9" s="4" t="s">
        <v>1402</v>
      </c>
      <c r="BP9" s="4" t="s">
        <v>1403</v>
      </c>
      <c r="BQ9" s="4" t="s">
        <v>1403</v>
      </c>
      <c r="BR9" s="4" t="s">
        <v>1404</v>
      </c>
      <c r="BS9" s="5">
        <f t="shared" si="2"/>
        <v>-8.1395348837209631E-3</v>
      </c>
    </row>
    <row r="10" spans="1:71" x14ac:dyDescent="0.2">
      <c r="A10" s="1">
        <v>43739</v>
      </c>
      <c r="B10" s="4" t="s">
        <v>77</v>
      </c>
      <c r="C10" s="4" t="s">
        <v>55</v>
      </c>
      <c r="D10" s="4" t="s">
        <v>78</v>
      </c>
      <c r="E10" s="4" t="s">
        <v>103</v>
      </c>
      <c r="F10" s="4" t="s">
        <v>143</v>
      </c>
      <c r="G10" s="4" t="s">
        <v>144</v>
      </c>
      <c r="H10" s="5">
        <f t="shared" si="3"/>
        <v>0.24591448399373184</v>
      </c>
      <c r="J10" s="1">
        <v>43770</v>
      </c>
      <c r="K10" s="4" t="s">
        <v>301</v>
      </c>
      <c r="L10" s="4" t="s">
        <v>302</v>
      </c>
      <c r="M10" s="4" t="s">
        <v>41</v>
      </c>
      <c r="N10" s="4" t="s">
        <v>130</v>
      </c>
      <c r="O10" s="4" t="s">
        <v>130</v>
      </c>
      <c r="P10" s="4" t="s">
        <v>303</v>
      </c>
      <c r="Q10" s="5">
        <f t="shared" si="4"/>
        <v>-0.11518324607329843</v>
      </c>
      <c r="S10" s="1">
        <v>43739</v>
      </c>
      <c r="T10" s="4" t="s">
        <v>611</v>
      </c>
      <c r="U10" s="4" t="s">
        <v>613</v>
      </c>
      <c r="V10" s="4" t="s">
        <v>614</v>
      </c>
      <c r="W10" s="4" t="s">
        <v>615</v>
      </c>
      <c r="X10" s="4" t="s">
        <v>616</v>
      </c>
      <c r="Y10" s="4" t="s">
        <v>617</v>
      </c>
      <c r="Z10" s="5">
        <f t="shared" si="5"/>
        <v>-2.2675736961451368E-2</v>
      </c>
      <c r="AB10" s="1">
        <v>43739</v>
      </c>
      <c r="AC10" s="4" t="s">
        <v>891</v>
      </c>
      <c r="AD10" s="4" t="s">
        <v>891</v>
      </c>
      <c r="AE10" s="4" t="s">
        <v>892</v>
      </c>
      <c r="AF10" s="4" t="s">
        <v>886</v>
      </c>
      <c r="AG10" s="4" t="s">
        <v>886</v>
      </c>
      <c r="AH10" s="4" t="s">
        <v>893</v>
      </c>
      <c r="AI10" s="5">
        <f t="shared" si="6"/>
        <v>-8.2278481012658292E-2</v>
      </c>
      <c r="AK10" s="1">
        <v>43739</v>
      </c>
      <c r="AL10" s="4" t="s">
        <v>114</v>
      </c>
      <c r="AM10" s="4" t="s">
        <v>122</v>
      </c>
      <c r="AN10" s="4" t="s">
        <v>69</v>
      </c>
      <c r="AO10" s="4" t="s">
        <v>103</v>
      </c>
      <c r="AP10" s="4" t="s">
        <v>103</v>
      </c>
      <c r="AQ10" s="4" t="s">
        <v>1009</v>
      </c>
      <c r="AR10" s="5">
        <f t="shared" si="7"/>
        <v>-0.18571428571428572</v>
      </c>
      <c r="AT10" s="1">
        <v>43739</v>
      </c>
      <c r="AU10" s="4" t="s">
        <v>508</v>
      </c>
      <c r="AV10" s="4" t="s">
        <v>532</v>
      </c>
      <c r="AW10" s="4" t="s">
        <v>1231</v>
      </c>
      <c r="AX10" s="4" t="s">
        <v>528</v>
      </c>
      <c r="AY10" s="4" t="s">
        <v>528</v>
      </c>
      <c r="AZ10" s="4" t="s">
        <v>1232</v>
      </c>
      <c r="BA10" s="5">
        <f t="shared" si="0"/>
        <v>8.1057984019142743E-2</v>
      </c>
      <c r="BC10" s="1">
        <v>43739</v>
      </c>
      <c r="BD10">
        <v>0.37</v>
      </c>
      <c r="BE10">
        <v>0.39500000000000002</v>
      </c>
      <c r="BF10">
        <v>0.32</v>
      </c>
      <c r="BG10">
        <v>0.33</v>
      </c>
      <c r="BH10">
        <v>0.33</v>
      </c>
      <c r="BI10">
        <v>18903200</v>
      </c>
      <c r="BJ10" s="5">
        <f t="shared" si="1"/>
        <v>-0.10810810810810806</v>
      </c>
      <c r="BL10" s="1">
        <v>43739</v>
      </c>
      <c r="BM10" s="4" t="s">
        <v>1405</v>
      </c>
      <c r="BN10" s="4" t="s">
        <v>1406</v>
      </c>
      <c r="BO10" s="4" t="s">
        <v>1407</v>
      </c>
      <c r="BP10" s="4" t="s">
        <v>1408</v>
      </c>
      <c r="BQ10" s="4" t="s">
        <v>1408</v>
      </c>
      <c r="BR10" s="4" t="s">
        <v>1409</v>
      </c>
      <c r="BS10" s="5">
        <f t="shared" si="2"/>
        <v>3.9903264812575584E-2</v>
      </c>
    </row>
    <row r="11" spans="1:71" x14ac:dyDescent="0.2">
      <c r="A11" s="1">
        <v>43709</v>
      </c>
      <c r="B11" s="4" t="s">
        <v>81</v>
      </c>
      <c r="C11" s="4" t="s">
        <v>65</v>
      </c>
      <c r="D11" s="4" t="s">
        <v>80</v>
      </c>
      <c r="E11" s="4" t="s">
        <v>77</v>
      </c>
      <c r="F11" s="4" t="s">
        <v>145</v>
      </c>
      <c r="G11" s="4" t="s">
        <v>146</v>
      </c>
      <c r="H11" s="5">
        <f t="shared" si="3"/>
        <v>4.0409921975078554E-2</v>
      </c>
      <c r="J11" s="1">
        <v>43739</v>
      </c>
      <c r="K11" s="4" t="s">
        <v>304</v>
      </c>
      <c r="L11" s="4" t="s">
        <v>305</v>
      </c>
      <c r="M11" s="4" t="s">
        <v>129</v>
      </c>
      <c r="N11" s="4" t="s">
        <v>301</v>
      </c>
      <c r="O11" s="4" t="s">
        <v>301</v>
      </c>
      <c r="P11" s="4" t="s">
        <v>306</v>
      </c>
      <c r="Q11" s="5">
        <f t="shared" si="4"/>
        <v>8.5227272727272679E-2</v>
      </c>
      <c r="S11" s="1">
        <v>43709</v>
      </c>
      <c r="T11" s="4" t="s">
        <v>618</v>
      </c>
      <c r="U11" s="4" t="s">
        <v>619</v>
      </c>
      <c r="V11" s="4" t="s">
        <v>620</v>
      </c>
      <c r="W11" s="4" t="s">
        <v>620</v>
      </c>
      <c r="X11" s="4" t="s">
        <v>621</v>
      </c>
      <c r="Y11" s="4" t="s">
        <v>622</v>
      </c>
      <c r="Z11" s="5">
        <f t="shared" si="5"/>
        <v>-6.3694267515923525E-2</v>
      </c>
      <c r="AB11" s="1">
        <v>43709</v>
      </c>
      <c r="AC11" s="4" t="s">
        <v>884</v>
      </c>
      <c r="AD11" s="4" t="s">
        <v>809</v>
      </c>
      <c r="AE11" s="4" t="s">
        <v>886</v>
      </c>
      <c r="AF11" s="4" t="s">
        <v>891</v>
      </c>
      <c r="AG11" s="4" t="s">
        <v>891</v>
      </c>
      <c r="AH11" s="4" t="s">
        <v>894</v>
      </c>
      <c r="AI11" s="5">
        <f t="shared" si="6"/>
        <v>7.4829931972789185E-2</v>
      </c>
      <c r="AK11" s="1">
        <v>43709</v>
      </c>
      <c r="AL11" s="4" t="s">
        <v>212</v>
      </c>
      <c r="AM11" s="4" t="s">
        <v>132</v>
      </c>
      <c r="AN11" s="4" t="s">
        <v>112</v>
      </c>
      <c r="AO11" s="4" t="s">
        <v>114</v>
      </c>
      <c r="AP11" s="4" t="s">
        <v>114</v>
      </c>
      <c r="AQ11" s="4" t="s">
        <v>1010</v>
      </c>
      <c r="AR11" s="5">
        <f t="shared" si="7"/>
        <v>-1.4084507042253534E-2</v>
      </c>
      <c r="AT11" s="1">
        <v>43709</v>
      </c>
      <c r="AU11" s="4" t="s">
        <v>1229</v>
      </c>
      <c r="AV11" s="4" t="s">
        <v>516</v>
      </c>
      <c r="AW11" s="4" t="s">
        <v>542</v>
      </c>
      <c r="AX11" s="4" t="s">
        <v>1076</v>
      </c>
      <c r="AY11" s="4" t="s">
        <v>1233</v>
      </c>
      <c r="AZ11" s="4" t="s">
        <v>1234</v>
      </c>
      <c r="BA11" s="5">
        <f t="shared" si="0"/>
        <v>-5.9516154959009769E-2</v>
      </c>
      <c r="BC11" s="1">
        <v>43709</v>
      </c>
      <c r="BD11">
        <v>0.30499999999999999</v>
      </c>
      <c r="BE11">
        <v>0.40500000000000003</v>
      </c>
      <c r="BF11">
        <v>0.30499999999999999</v>
      </c>
      <c r="BG11">
        <v>0.37</v>
      </c>
      <c r="BH11">
        <v>0.37</v>
      </c>
      <c r="BI11">
        <v>31867500</v>
      </c>
      <c r="BJ11" s="5">
        <f t="shared" si="1"/>
        <v>0.21311475409836067</v>
      </c>
      <c r="BL11" s="1">
        <v>43709</v>
      </c>
      <c r="BM11" s="4" t="s">
        <v>1410</v>
      </c>
      <c r="BN11" s="4" t="s">
        <v>1411</v>
      </c>
      <c r="BO11" s="4" t="s">
        <v>1402</v>
      </c>
      <c r="BP11" s="4" t="s">
        <v>1412</v>
      </c>
      <c r="BQ11" s="4" t="s">
        <v>1413</v>
      </c>
      <c r="BR11" s="4" t="s">
        <v>1414</v>
      </c>
      <c r="BS11" s="5">
        <f t="shared" si="2"/>
        <v>-2.1301775147928963E-2</v>
      </c>
    </row>
    <row r="12" spans="1:71" x14ac:dyDescent="0.2">
      <c r="A12" s="1">
        <v>43678</v>
      </c>
      <c r="B12" s="4" t="s">
        <v>92</v>
      </c>
      <c r="C12" s="4" t="s">
        <v>68</v>
      </c>
      <c r="D12" s="4" t="s">
        <v>96</v>
      </c>
      <c r="E12" s="4" t="s">
        <v>81</v>
      </c>
      <c r="F12" s="4" t="s">
        <v>147</v>
      </c>
      <c r="G12" s="4" t="s">
        <v>148</v>
      </c>
      <c r="H12" s="5">
        <f t="shared" si="3"/>
        <v>0.3014549863595028</v>
      </c>
      <c r="J12" s="1">
        <v>43709</v>
      </c>
      <c r="K12" s="4" t="s">
        <v>307</v>
      </c>
      <c r="L12" s="4" t="s">
        <v>308</v>
      </c>
      <c r="M12" s="4" t="s">
        <v>309</v>
      </c>
      <c r="N12" s="4" t="s">
        <v>309</v>
      </c>
      <c r="O12" s="4" t="s">
        <v>309</v>
      </c>
      <c r="P12" s="4" t="s">
        <v>310</v>
      </c>
      <c r="Q12" s="5">
        <f t="shared" si="4"/>
        <v>-1.6759776536312863E-2</v>
      </c>
      <c r="S12" s="1">
        <v>43678</v>
      </c>
      <c r="T12" s="4" t="s">
        <v>603</v>
      </c>
      <c r="U12" s="4" t="s">
        <v>618</v>
      </c>
      <c r="V12" s="4" t="s">
        <v>620</v>
      </c>
      <c r="W12" s="4" t="s">
        <v>618</v>
      </c>
      <c r="X12" s="4" t="s">
        <v>623</v>
      </c>
      <c r="Y12" s="4" t="s">
        <v>624</v>
      </c>
      <c r="Z12" s="5">
        <f t="shared" si="5"/>
        <v>5.3691275167785282E-2</v>
      </c>
      <c r="AB12" s="1">
        <v>43678</v>
      </c>
      <c r="AC12" s="4" t="s">
        <v>895</v>
      </c>
      <c r="AD12" s="4" t="s">
        <v>895</v>
      </c>
      <c r="AE12" s="4" t="s">
        <v>827</v>
      </c>
      <c r="AF12" s="4" t="s">
        <v>884</v>
      </c>
      <c r="AG12" s="4" t="s">
        <v>884</v>
      </c>
      <c r="AH12" s="4" t="s">
        <v>896</v>
      </c>
      <c r="AI12" s="5">
        <f t="shared" si="6"/>
        <v>-9.8159509202453948E-2</v>
      </c>
      <c r="AK12" s="1">
        <v>43678</v>
      </c>
      <c r="AL12" s="4" t="s">
        <v>38</v>
      </c>
      <c r="AM12" s="4" t="s">
        <v>131</v>
      </c>
      <c r="AN12" s="4" t="s">
        <v>24</v>
      </c>
      <c r="AO12" s="4" t="s">
        <v>212</v>
      </c>
      <c r="AP12" s="4" t="s">
        <v>212</v>
      </c>
      <c r="AQ12" s="4" t="s">
        <v>1011</v>
      </c>
      <c r="AR12" s="5">
        <f t="shared" si="7"/>
        <v>-8.1084579046139887E-2</v>
      </c>
      <c r="AT12" s="1">
        <v>43678</v>
      </c>
      <c r="AU12" s="4" t="s">
        <v>1235</v>
      </c>
      <c r="AV12" s="4" t="s">
        <v>371</v>
      </c>
      <c r="AW12" s="4" t="s">
        <v>1076</v>
      </c>
      <c r="AX12" s="4" t="s">
        <v>1229</v>
      </c>
      <c r="AY12" s="4" t="s">
        <v>1236</v>
      </c>
      <c r="AZ12" s="4" t="s">
        <v>1237</v>
      </c>
      <c r="BA12" s="5">
        <f t="shared" si="0"/>
        <v>-4.9031222532196994E-2</v>
      </c>
      <c r="BC12" s="1">
        <v>43678</v>
      </c>
      <c r="BD12">
        <v>0.33500000000000002</v>
      </c>
      <c r="BE12">
        <v>0.35499999999999998</v>
      </c>
      <c r="BF12">
        <v>0.3</v>
      </c>
      <c r="BG12">
        <v>0.30499999999999999</v>
      </c>
      <c r="BH12">
        <v>0.30499999999999999</v>
      </c>
      <c r="BI12">
        <v>5281900</v>
      </c>
      <c r="BJ12" s="5">
        <f t="shared" si="1"/>
        <v>-8.9552238805970227E-2</v>
      </c>
      <c r="BL12" s="1">
        <v>43678</v>
      </c>
      <c r="BM12" s="4" t="s">
        <v>1389</v>
      </c>
      <c r="BN12" s="4" t="s">
        <v>1415</v>
      </c>
      <c r="BO12" s="4" t="s">
        <v>1402</v>
      </c>
      <c r="BP12" s="4" t="s">
        <v>1410</v>
      </c>
      <c r="BQ12" s="4" t="s">
        <v>1416</v>
      </c>
      <c r="BR12" s="4" t="s">
        <v>1417</v>
      </c>
      <c r="BS12" s="5">
        <f t="shared" si="2"/>
        <v>4.7562425683708859E-3</v>
      </c>
    </row>
    <row r="13" spans="1:71" x14ac:dyDescent="0.2">
      <c r="A13" s="1">
        <v>43647</v>
      </c>
      <c r="B13" s="4" t="s">
        <v>95</v>
      </c>
      <c r="C13" s="4" t="s">
        <v>99</v>
      </c>
      <c r="D13" s="4" t="s">
        <v>149</v>
      </c>
      <c r="E13" s="4" t="s">
        <v>150</v>
      </c>
      <c r="F13" s="4" t="s">
        <v>151</v>
      </c>
      <c r="G13" s="4" t="s">
        <v>152</v>
      </c>
      <c r="H13" s="5">
        <f t="shared" si="3"/>
        <v>0.20357533746807741</v>
      </c>
      <c r="J13" s="1">
        <v>43678</v>
      </c>
      <c r="K13" s="4" t="s">
        <v>311</v>
      </c>
      <c r="L13" s="4" t="s">
        <v>312</v>
      </c>
      <c r="M13" s="4" t="s">
        <v>224</v>
      </c>
      <c r="N13" s="4" t="s">
        <v>307</v>
      </c>
      <c r="O13" s="4" t="s">
        <v>307</v>
      </c>
      <c r="P13" s="4" t="s">
        <v>313</v>
      </c>
      <c r="Q13" s="5">
        <f t="shared" si="4"/>
        <v>1.3978566644340251</v>
      </c>
      <c r="S13" s="1">
        <v>43647</v>
      </c>
      <c r="T13" s="4" t="s">
        <v>625</v>
      </c>
      <c r="U13" s="4" t="s">
        <v>626</v>
      </c>
      <c r="V13" s="4" t="s">
        <v>610</v>
      </c>
      <c r="W13" s="4" t="s">
        <v>603</v>
      </c>
      <c r="X13" s="4" t="s">
        <v>627</v>
      </c>
      <c r="Y13" s="4" t="s">
        <v>628</v>
      </c>
      <c r="Z13" s="5">
        <f t="shared" si="5"/>
        <v>-7.4534161490683301E-2</v>
      </c>
      <c r="AB13" s="1">
        <v>43647</v>
      </c>
      <c r="AC13" s="4" t="s">
        <v>807</v>
      </c>
      <c r="AD13" s="4" t="s">
        <v>868</v>
      </c>
      <c r="AE13" s="4" t="s">
        <v>891</v>
      </c>
      <c r="AF13" s="4" t="s">
        <v>895</v>
      </c>
      <c r="AG13" s="4" t="s">
        <v>895</v>
      </c>
      <c r="AH13" s="4" t="s">
        <v>897</v>
      </c>
      <c r="AI13" s="5">
        <f t="shared" si="6"/>
        <v>-6.0975609756097615E-3</v>
      </c>
      <c r="AK13" s="1">
        <v>43647</v>
      </c>
      <c r="AL13" s="4" t="s">
        <v>40</v>
      </c>
      <c r="AM13" s="4" t="s">
        <v>296</v>
      </c>
      <c r="AN13" s="4" t="s">
        <v>113</v>
      </c>
      <c r="AO13" s="4" t="s">
        <v>43</v>
      </c>
      <c r="AP13" s="4" t="s">
        <v>1012</v>
      </c>
      <c r="AQ13" s="4" t="s">
        <v>1013</v>
      </c>
      <c r="AR13" s="5">
        <f t="shared" si="7"/>
        <v>4.7305997966790823E-2</v>
      </c>
      <c r="AT13" s="1">
        <v>43647</v>
      </c>
      <c r="AU13" s="4" t="s">
        <v>445</v>
      </c>
      <c r="AV13" s="4" t="s">
        <v>453</v>
      </c>
      <c r="AW13" s="4" t="s">
        <v>445</v>
      </c>
      <c r="AX13" s="4" t="s">
        <v>1238</v>
      </c>
      <c r="AY13" s="4" t="s">
        <v>1239</v>
      </c>
      <c r="AZ13" s="4" t="s">
        <v>1240</v>
      </c>
      <c r="BA13" s="5">
        <f t="shared" si="0"/>
        <v>0.20452034616092785</v>
      </c>
      <c r="BC13" s="1">
        <v>43647</v>
      </c>
      <c r="BD13">
        <v>0.33</v>
      </c>
      <c r="BE13">
        <v>0.34499999999999997</v>
      </c>
      <c r="BF13">
        <v>0.27500000000000002</v>
      </c>
      <c r="BG13">
        <v>0.33500000000000002</v>
      </c>
      <c r="BH13">
        <v>0.33500000000000002</v>
      </c>
      <c r="BI13">
        <v>26348700</v>
      </c>
      <c r="BJ13" s="5">
        <f t="shared" si="1"/>
        <v>6.3492063492063544E-2</v>
      </c>
      <c r="BL13" s="1">
        <v>43647</v>
      </c>
      <c r="BM13" s="4" t="s">
        <v>1418</v>
      </c>
      <c r="BN13" s="4" t="s">
        <v>1411</v>
      </c>
      <c r="BO13" s="4" t="s">
        <v>1389</v>
      </c>
      <c r="BP13" s="4" t="s">
        <v>1389</v>
      </c>
      <c r="BQ13" s="4" t="s">
        <v>1419</v>
      </c>
      <c r="BR13" s="4" t="s">
        <v>1420</v>
      </c>
      <c r="BS13" s="5">
        <f t="shared" si="2"/>
        <v>-2.5492468134414904E-2</v>
      </c>
    </row>
    <row r="14" spans="1:71" x14ac:dyDescent="0.2">
      <c r="A14" s="1">
        <v>43617</v>
      </c>
      <c r="B14" s="4" t="s">
        <v>153</v>
      </c>
      <c r="C14" s="4" t="s">
        <v>98</v>
      </c>
      <c r="D14" s="4" t="s">
        <v>154</v>
      </c>
      <c r="E14" s="4" t="s">
        <v>155</v>
      </c>
      <c r="F14" s="4" t="s">
        <v>156</v>
      </c>
      <c r="G14" s="4" t="s">
        <v>157</v>
      </c>
      <c r="H14" s="5">
        <f t="shared" si="3"/>
        <v>0.2547493705653468</v>
      </c>
      <c r="J14" s="1">
        <v>43647</v>
      </c>
      <c r="K14" s="4" t="s">
        <v>314</v>
      </c>
      <c r="L14" s="4" t="s">
        <v>315</v>
      </c>
      <c r="M14" s="4" t="s">
        <v>302</v>
      </c>
      <c r="N14" s="4" t="s">
        <v>311</v>
      </c>
      <c r="O14" s="4" t="s">
        <v>316</v>
      </c>
      <c r="P14" s="4" t="s">
        <v>317</v>
      </c>
      <c r="Q14" s="5">
        <f t="shared" si="4"/>
        <v>-0.28207347566839774</v>
      </c>
      <c r="S14" s="1">
        <v>43617</v>
      </c>
      <c r="T14" s="4" t="s">
        <v>629</v>
      </c>
      <c r="U14" s="4" t="s">
        <v>630</v>
      </c>
      <c r="V14" s="4" t="s">
        <v>631</v>
      </c>
      <c r="W14" s="4" t="s">
        <v>632</v>
      </c>
      <c r="X14" s="4" t="s">
        <v>604</v>
      </c>
      <c r="Y14" s="4" t="s">
        <v>633</v>
      </c>
      <c r="Z14" s="5">
        <f t="shared" si="5"/>
        <v>-2.2267206477732858E-2</v>
      </c>
      <c r="AB14" s="1">
        <v>43617</v>
      </c>
      <c r="AC14" s="4" t="s">
        <v>870</v>
      </c>
      <c r="AD14" s="4" t="s">
        <v>898</v>
      </c>
      <c r="AE14" s="4" t="s">
        <v>891</v>
      </c>
      <c r="AF14" s="4" t="s">
        <v>809</v>
      </c>
      <c r="AG14" s="4" t="s">
        <v>809</v>
      </c>
      <c r="AH14" s="4" t="s">
        <v>899</v>
      </c>
      <c r="AI14" s="5">
        <f t="shared" si="6"/>
        <v>1.2345679012345552E-2</v>
      </c>
      <c r="AK14" s="1">
        <v>43617</v>
      </c>
      <c r="AL14" s="4" t="s">
        <v>112</v>
      </c>
      <c r="AM14" s="4" t="s">
        <v>33</v>
      </c>
      <c r="AN14" s="4" t="s">
        <v>28</v>
      </c>
      <c r="AO14" s="4" t="s">
        <v>116</v>
      </c>
      <c r="AP14" s="4" t="s">
        <v>1014</v>
      </c>
      <c r="AQ14" s="4" t="s">
        <v>1015</v>
      </c>
      <c r="AR14" s="5">
        <f t="shared" si="7"/>
        <v>8.6044457529810103E-2</v>
      </c>
      <c r="AT14" s="1">
        <v>43617</v>
      </c>
      <c r="AU14" s="4" t="s">
        <v>1241</v>
      </c>
      <c r="AV14" s="4" t="s">
        <v>1050</v>
      </c>
      <c r="AW14" s="4" t="s">
        <v>568</v>
      </c>
      <c r="AX14" s="4" t="s">
        <v>445</v>
      </c>
      <c r="AY14" s="4" t="s">
        <v>1242</v>
      </c>
      <c r="AZ14" s="4" t="s">
        <v>1243</v>
      </c>
      <c r="BA14" s="5">
        <f t="shared" si="0"/>
        <v>5.7695116607429792E-2</v>
      </c>
      <c r="BC14" s="1">
        <v>43617</v>
      </c>
      <c r="BD14">
        <v>0.35</v>
      </c>
      <c r="BE14">
        <v>0.35</v>
      </c>
      <c r="BF14">
        <v>0.30499999999999999</v>
      </c>
      <c r="BG14">
        <v>0.315</v>
      </c>
      <c r="BH14">
        <v>0.315</v>
      </c>
      <c r="BI14">
        <v>682700</v>
      </c>
      <c r="BJ14" s="5">
        <f t="shared" si="1"/>
        <v>-9.9999999999999936E-2</v>
      </c>
      <c r="BL14" s="1">
        <v>43617</v>
      </c>
      <c r="BM14" s="4" t="s">
        <v>1421</v>
      </c>
      <c r="BN14" s="4" t="s">
        <v>1422</v>
      </c>
      <c r="BO14" s="4" t="s">
        <v>1401</v>
      </c>
      <c r="BP14" s="4" t="s">
        <v>1423</v>
      </c>
      <c r="BQ14" s="4" t="s">
        <v>1424</v>
      </c>
      <c r="BR14" s="4" t="s">
        <v>1425</v>
      </c>
      <c r="BS14" s="5">
        <f t="shared" si="2"/>
        <v>2.0094562647754128E-2</v>
      </c>
    </row>
    <row r="15" spans="1:71" x14ac:dyDescent="0.2">
      <c r="A15" s="1">
        <v>43586</v>
      </c>
      <c r="B15" s="4" t="s">
        <v>158</v>
      </c>
      <c r="C15" s="4" t="s">
        <v>158</v>
      </c>
      <c r="D15" s="4" t="s">
        <v>159</v>
      </c>
      <c r="E15" s="4" t="s">
        <v>153</v>
      </c>
      <c r="F15" s="4" t="s">
        <v>237</v>
      </c>
      <c r="G15" s="4" t="s">
        <v>160</v>
      </c>
      <c r="H15" s="5">
        <f t="shared" si="3"/>
        <v>-7.1413390010626923E-2</v>
      </c>
      <c r="J15" s="1">
        <v>43617</v>
      </c>
      <c r="K15" s="4" t="s">
        <v>318</v>
      </c>
      <c r="L15" s="4" t="s">
        <v>319</v>
      </c>
      <c r="M15" s="4" t="s">
        <v>320</v>
      </c>
      <c r="N15" s="4" t="s">
        <v>320</v>
      </c>
      <c r="O15" s="4" t="s">
        <v>321</v>
      </c>
      <c r="P15" s="4" t="s">
        <v>322</v>
      </c>
      <c r="Q15" s="5">
        <f t="shared" si="4"/>
        <v>-5.532842736440443E-2</v>
      </c>
      <c r="S15" s="1">
        <v>43586</v>
      </c>
      <c r="T15" s="4" t="s">
        <v>634</v>
      </c>
      <c r="U15" s="4" t="s">
        <v>630</v>
      </c>
      <c r="V15" s="4" t="s">
        <v>613</v>
      </c>
      <c r="W15" s="4" t="s">
        <v>635</v>
      </c>
      <c r="X15" s="4" t="s">
        <v>636</v>
      </c>
      <c r="Y15" s="4" t="s">
        <v>637</v>
      </c>
      <c r="Z15" s="5">
        <f t="shared" si="5"/>
        <v>3.1315240083507383E-2</v>
      </c>
      <c r="AB15" s="1">
        <v>43586</v>
      </c>
      <c r="AC15" s="4" t="s">
        <v>900</v>
      </c>
      <c r="AD15" s="4" t="s">
        <v>805</v>
      </c>
      <c r="AE15" s="4" t="s">
        <v>818</v>
      </c>
      <c r="AF15" s="4" t="s">
        <v>901</v>
      </c>
      <c r="AG15" s="4" t="s">
        <v>901</v>
      </c>
      <c r="AH15" s="4" t="s">
        <v>902</v>
      </c>
      <c r="AI15" s="5">
        <f t="shared" si="6"/>
        <v>8.7248322147651089E-2</v>
      </c>
      <c r="AK15" s="1">
        <v>43586</v>
      </c>
      <c r="AL15" s="4" t="s">
        <v>40</v>
      </c>
      <c r="AM15" s="4" t="s">
        <v>38</v>
      </c>
      <c r="AN15" s="4" t="s">
        <v>29</v>
      </c>
      <c r="AO15" s="4" t="s">
        <v>44</v>
      </c>
      <c r="AP15" s="4" t="s">
        <v>1016</v>
      </c>
      <c r="AQ15" s="4" t="s">
        <v>1017</v>
      </c>
      <c r="AR15" s="5">
        <f t="shared" si="7"/>
        <v>-7.3323784189345834E-2</v>
      </c>
      <c r="AT15" s="1">
        <v>43586</v>
      </c>
      <c r="AU15" s="4" t="s">
        <v>498</v>
      </c>
      <c r="AV15" s="4" t="s">
        <v>502</v>
      </c>
      <c r="AW15" s="4" t="s">
        <v>472</v>
      </c>
      <c r="AX15" s="4" t="s">
        <v>1244</v>
      </c>
      <c r="AY15" s="4" t="s">
        <v>1245</v>
      </c>
      <c r="AZ15" s="4" t="s">
        <v>1246</v>
      </c>
      <c r="BA15" s="5">
        <f t="shared" si="0"/>
        <v>-4.5851528384279479E-2</v>
      </c>
      <c r="BC15" s="1">
        <v>43586</v>
      </c>
      <c r="BD15">
        <v>0.38</v>
      </c>
      <c r="BE15">
        <v>0.39500000000000002</v>
      </c>
      <c r="BF15">
        <v>0.33</v>
      </c>
      <c r="BG15">
        <v>0.35</v>
      </c>
      <c r="BH15">
        <v>0.35</v>
      </c>
      <c r="BI15">
        <v>7143000</v>
      </c>
      <c r="BJ15" s="5">
        <f t="shared" si="1"/>
        <v>-7.8947368421052697E-2</v>
      </c>
      <c r="BL15" s="1">
        <v>43586</v>
      </c>
      <c r="BM15" s="4" t="s">
        <v>1426</v>
      </c>
      <c r="BN15" s="4" t="s">
        <v>861</v>
      </c>
      <c r="BO15" s="4" t="s">
        <v>1427</v>
      </c>
      <c r="BP15" s="4" t="s">
        <v>1428</v>
      </c>
      <c r="BQ15" s="4" t="s">
        <v>1429</v>
      </c>
      <c r="BR15" s="4" t="s">
        <v>1430</v>
      </c>
      <c r="BS15" s="5">
        <f t="shared" si="2"/>
        <v>-2.5345622119815538E-2</v>
      </c>
    </row>
    <row r="16" spans="1:71" x14ac:dyDescent="0.2">
      <c r="A16" s="1">
        <v>43556</v>
      </c>
      <c r="B16" s="4" t="s">
        <v>149</v>
      </c>
      <c r="C16" s="4" t="s">
        <v>98</v>
      </c>
      <c r="D16" s="4" t="s">
        <v>161</v>
      </c>
      <c r="E16" s="4" t="s">
        <v>158</v>
      </c>
      <c r="F16" s="4" t="s">
        <v>238</v>
      </c>
      <c r="G16" s="4" t="s">
        <v>162</v>
      </c>
      <c r="H16" s="5">
        <f t="shared" si="3"/>
        <v>-4.8533872598584472E-2</v>
      </c>
      <c r="J16" s="1">
        <v>43586</v>
      </c>
      <c r="K16" s="4" t="s">
        <v>320</v>
      </c>
      <c r="L16" s="4" t="s">
        <v>323</v>
      </c>
      <c r="M16" s="4" t="s">
        <v>324</v>
      </c>
      <c r="N16" s="4" t="s">
        <v>318</v>
      </c>
      <c r="O16" s="4" t="s">
        <v>325</v>
      </c>
      <c r="P16" s="4" t="s">
        <v>326</v>
      </c>
      <c r="Q16" s="5">
        <f t="shared" si="4"/>
        <v>5.8568955568378489E-2</v>
      </c>
      <c r="S16" s="1">
        <v>43556</v>
      </c>
      <c r="T16" s="4" t="s">
        <v>606</v>
      </c>
      <c r="U16" s="4" t="s">
        <v>636</v>
      </c>
      <c r="V16" s="4" t="s">
        <v>611</v>
      </c>
      <c r="W16" s="4" t="s">
        <v>634</v>
      </c>
      <c r="X16" s="4" t="s">
        <v>638</v>
      </c>
      <c r="Y16" s="4" t="s">
        <v>639</v>
      </c>
      <c r="Z16" s="5">
        <f t="shared" si="5"/>
        <v>5.2747252747252796E-2</v>
      </c>
      <c r="AB16" s="1">
        <v>43556</v>
      </c>
      <c r="AC16" s="4" t="s">
        <v>903</v>
      </c>
      <c r="AD16" s="4" t="s">
        <v>872</v>
      </c>
      <c r="AE16" s="4" t="s">
        <v>892</v>
      </c>
      <c r="AF16" s="4" t="s">
        <v>900</v>
      </c>
      <c r="AG16" s="4" t="s">
        <v>900</v>
      </c>
      <c r="AH16" s="4" t="s">
        <v>904</v>
      </c>
      <c r="AI16" s="5">
        <f t="shared" si="6"/>
        <v>4.1958041958041994E-2</v>
      </c>
      <c r="AK16" s="1">
        <v>43556</v>
      </c>
      <c r="AL16" s="4" t="s">
        <v>117</v>
      </c>
      <c r="AM16" s="4" t="s">
        <v>1018</v>
      </c>
      <c r="AN16" s="4" t="s">
        <v>28</v>
      </c>
      <c r="AO16" s="4" t="s">
        <v>40</v>
      </c>
      <c r="AP16" s="4" t="s">
        <v>1019</v>
      </c>
      <c r="AQ16" s="4" t="s">
        <v>1020</v>
      </c>
      <c r="AR16" s="5">
        <f t="shared" si="7"/>
        <v>6.3778841967783967E-2</v>
      </c>
      <c r="AT16" s="1">
        <v>43556</v>
      </c>
      <c r="AU16" s="4" t="s">
        <v>301</v>
      </c>
      <c r="AV16" s="4" t="s">
        <v>438</v>
      </c>
      <c r="AW16" s="4" t="s">
        <v>564</v>
      </c>
      <c r="AX16" s="4" t="s">
        <v>498</v>
      </c>
      <c r="AY16" s="4" t="s">
        <v>1247</v>
      </c>
      <c r="AZ16" s="4" t="s">
        <v>1248</v>
      </c>
      <c r="BA16" s="5">
        <f t="shared" si="0"/>
        <v>0.14731904914188251</v>
      </c>
      <c r="BC16" s="1">
        <v>43556</v>
      </c>
      <c r="BD16">
        <v>0.315</v>
      </c>
      <c r="BE16">
        <v>0.4</v>
      </c>
      <c r="BF16">
        <v>0.28000000000000003</v>
      </c>
      <c r="BG16">
        <v>0.38</v>
      </c>
      <c r="BH16">
        <v>0.38</v>
      </c>
      <c r="BI16">
        <v>9590200</v>
      </c>
      <c r="BJ16" s="5">
        <f t="shared" si="1"/>
        <v>0.16923076923076921</v>
      </c>
      <c r="BL16" s="1">
        <v>43556</v>
      </c>
      <c r="BM16" s="4" t="s">
        <v>1431</v>
      </c>
      <c r="BN16" s="4" t="s">
        <v>1432</v>
      </c>
      <c r="BO16" s="4" t="s">
        <v>1427</v>
      </c>
      <c r="BP16" s="4" t="s">
        <v>1426</v>
      </c>
      <c r="BQ16" s="4" t="s">
        <v>1433</v>
      </c>
      <c r="BR16" s="4" t="s">
        <v>1434</v>
      </c>
      <c r="BS16" s="5">
        <f t="shared" si="2"/>
        <v>-2.2988505747125951E-3</v>
      </c>
    </row>
    <row r="17" spans="1:71" x14ac:dyDescent="0.2">
      <c r="A17" s="1">
        <v>43525</v>
      </c>
      <c r="B17" s="4" t="s">
        <v>163</v>
      </c>
      <c r="C17" s="4" t="s">
        <v>94</v>
      </c>
      <c r="D17" s="4" t="s">
        <v>159</v>
      </c>
      <c r="E17" s="4" t="s">
        <v>164</v>
      </c>
      <c r="F17" s="4" t="s">
        <v>239</v>
      </c>
      <c r="G17" s="4" t="s">
        <v>165</v>
      </c>
      <c r="H17" s="5">
        <f t="shared" si="3"/>
        <v>0.15726655745377949</v>
      </c>
      <c r="J17" s="1">
        <v>43556</v>
      </c>
      <c r="K17" s="4" t="s">
        <v>327</v>
      </c>
      <c r="L17" s="4" t="s">
        <v>328</v>
      </c>
      <c r="M17" s="4" t="s">
        <v>324</v>
      </c>
      <c r="N17" s="4" t="s">
        <v>320</v>
      </c>
      <c r="O17" s="4" t="s">
        <v>321</v>
      </c>
      <c r="P17" s="4" t="s">
        <v>329</v>
      </c>
      <c r="Q17" s="5">
        <f t="shared" si="4"/>
        <v>7.1185742247862421E-2</v>
      </c>
      <c r="S17" s="1">
        <v>43525</v>
      </c>
      <c r="T17" s="4" t="s">
        <v>613</v>
      </c>
      <c r="U17" s="4" t="s">
        <v>606</v>
      </c>
      <c r="V17" s="4" t="s">
        <v>640</v>
      </c>
      <c r="W17" s="4" t="s">
        <v>609</v>
      </c>
      <c r="X17" s="4" t="s">
        <v>600</v>
      </c>
      <c r="Y17" s="4" t="s">
        <v>641</v>
      </c>
      <c r="Z17" s="5">
        <f t="shared" si="5"/>
        <v>1.7897091722595095E-2</v>
      </c>
      <c r="AB17" s="1">
        <v>43525</v>
      </c>
      <c r="AC17" s="4" t="s">
        <v>905</v>
      </c>
      <c r="AD17" s="4" t="s">
        <v>906</v>
      </c>
      <c r="AE17" s="4" t="s">
        <v>812</v>
      </c>
      <c r="AF17" s="4" t="s">
        <v>886</v>
      </c>
      <c r="AG17" s="4" t="s">
        <v>892</v>
      </c>
      <c r="AH17" s="4" t="s">
        <v>907</v>
      </c>
      <c r="AI17" s="5">
        <f t="shared" si="6"/>
        <v>-4.0268456375838965E-2</v>
      </c>
      <c r="AK17" s="1">
        <v>43525</v>
      </c>
      <c r="AL17" s="4" t="s">
        <v>56</v>
      </c>
      <c r="AM17" s="4" t="s">
        <v>119</v>
      </c>
      <c r="AN17" s="4" t="s">
        <v>64</v>
      </c>
      <c r="AO17" s="4" t="s">
        <v>117</v>
      </c>
      <c r="AP17" s="4" t="s">
        <v>1021</v>
      </c>
      <c r="AQ17" s="4" t="s">
        <v>1022</v>
      </c>
      <c r="AR17" s="5">
        <f t="shared" si="7"/>
        <v>0.39606969205834697</v>
      </c>
      <c r="AT17" s="1">
        <v>43525</v>
      </c>
      <c r="AU17" s="4" t="s">
        <v>470</v>
      </c>
      <c r="AV17" s="4" t="s">
        <v>312</v>
      </c>
      <c r="AW17" s="4" t="s">
        <v>307</v>
      </c>
      <c r="AX17" s="4" t="s">
        <v>470</v>
      </c>
      <c r="AY17" s="4" t="s">
        <v>1249</v>
      </c>
      <c r="AZ17" s="4" t="s">
        <v>1250</v>
      </c>
      <c r="BA17" s="5">
        <f t="shared" si="0"/>
        <v>2.7041821764834745E-2</v>
      </c>
      <c r="BC17" s="1">
        <v>43525</v>
      </c>
      <c r="BD17">
        <v>0.34</v>
      </c>
      <c r="BE17">
        <v>0.35499999999999998</v>
      </c>
      <c r="BF17">
        <v>0.3</v>
      </c>
      <c r="BG17">
        <v>0.32500000000000001</v>
      </c>
      <c r="BH17">
        <v>0.32500000000000001</v>
      </c>
      <c r="BI17">
        <v>4532800</v>
      </c>
      <c r="BJ17" s="5">
        <f t="shared" si="1"/>
        <v>-2.985074626865674E-2</v>
      </c>
      <c r="BL17" s="1">
        <v>43525</v>
      </c>
      <c r="BM17" s="4" t="s">
        <v>1435</v>
      </c>
      <c r="BN17" s="4" t="s">
        <v>1436</v>
      </c>
      <c r="BO17" s="4" t="s">
        <v>1437</v>
      </c>
      <c r="BP17" s="4" t="s">
        <v>1438</v>
      </c>
      <c r="BQ17" s="4" t="s">
        <v>1439</v>
      </c>
      <c r="BR17" s="4" t="s">
        <v>1440</v>
      </c>
      <c r="BS17" s="5">
        <f t="shared" si="2"/>
        <v>-2.6845637583892641E-2</v>
      </c>
    </row>
    <row r="18" spans="1:71" x14ac:dyDescent="0.2">
      <c r="A18" s="1">
        <v>43497</v>
      </c>
      <c r="B18" s="4" t="s">
        <v>166</v>
      </c>
      <c r="C18" s="4" t="s">
        <v>167</v>
      </c>
      <c r="D18" s="4" t="s">
        <v>168</v>
      </c>
      <c r="E18" s="4" t="s">
        <v>169</v>
      </c>
      <c r="F18" s="4" t="s">
        <v>240</v>
      </c>
      <c r="G18" s="4" t="s">
        <v>170</v>
      </c>
      <c r="H18" s="5">
        <f t="shared" si="3"/>
        <v>-1.1108539689886534E-2</v>
      </c>
      <c r="J18" s="1">
        <v>43525</v>
      </c>
      <c r="K18" s="4" t="s">
        <v>330</v>
      </c>
      <c r="L18" s="4" t="s">
        <v>331</v>
      </c>
      <c r="M18" s="4" t="s">
        <v>332</v>
      </c>
      <c r="N18" s="4" t="s">
        <v>333</v>
      </c>
      <c r="O18" s="4" t="s">
        <v>334</v>
      </c>
      <c r="P18" s="4" t="s">
        <v>335</v>
      </c>
      <c r="Q18" s="5">
        <f t="shared" si="4"/>
        <v>-3.9766544663171338E-2</v>
      </c>
      <c r="S18" s="1">
        <v>43497</v>
      </c>
      <c r="T18" s="4" t="s">
        <v>642</v>
      </c>
      <c r="U18" s="4" t="s">
        <v>643</v>
      </c>
      <c r="V18" s="4" t="s">
        <v>644</v>
      </c>
      <c r="W18" s="4" t="s">
        <v>603</v>
      </c>
      <c r="X18" s="4" t="s">
        <v>627</v>
      </c>
      <c r="Y18" s="4" t="s">
        <v>645</v>
      </c>
      <c r="Z18" s="5">
        <f t="shared" si="5"/>
        <v>-4.8936170212766049E-2</v>
      </c>
      <c r="AB18" s="1">
        <v>43497</v>
      </c>
      <c r="AC18" s="4" t="s">
        <v>900</v>
      </c>
      <c r="AD18" s="4" t="s">
        <v>868</v>
      </c>
      <c r="AE18" s="4" t="s">
        <v>908</v>
      </c>
      <c r="AF18" s="4" t="s">
        <v>905</v>
      </c>
      <c r="AG18" s="4" t="s">
        <v>900</v>
      </c>
      <c r="AH18" s="4" t="s">
        <v>909</v>
      </c>
      <c r="AI18" s="5">
        <f t="shared" si="6"/>
        <v>1.360544217687076E-2</v>
      </c>
      <c r="AK18" s="1">
        <v>43497</v>
      </c>
      <c r="AL18" s="4" t="s">
        <v>58</v>
      </c>
      <c r="AM18" s="4" t="s">
        <v>70</v>
      </c>
      <c r="AN18" s="4" t="s">
        <v>65</v>
      </c>
      <c r="AO18" s="4" t="s">
        <v>56</v>
      </c>
      <c r="AP18" s="4" t="s">
        <v>1023</v>
      </c>
      <c r="AQ18" s="4" t="s">
        <v>1024</v>
      </c>
      <c r="AR18" s="5">
        <f t="shared" si="7"/>
        <v>1.0026601186822099E-2</v>
      </c>
      <c r="AT18" s="1">
        <v>43497</v>
      </c>
      <c r="AU18" s="4" t="s">
        <v>125</v>
      </c>
      <c r="AV18" s="4" t="s">
        <v>305</v>
      </c>
      <c r="AW18" s="4" t="s">
        <v>125</v>
      </c>
      <c r="AX18" s="4" t="s">
        <v>1081</v>
      </c>
      <c r="AY18" s="4" t="s">
        <v>1251</v>
      </c>
      <c r="AZ18" s="4" t="s">
        <v>1252</v>
      </c>
      <c r="BA18" s="5">
        <f t="shared" si="0"/>
        <v>0.14196411827217609</v>
      </c>
      <c r="BC18" s="1">
        <v>43497</v>
      </c>
      <c r="BD18">
        <v>0.38</v>
      </c>
      <c r="BE18">
        <v>0.41499999999999998</v>
      </c>
      <c r="BF18">
        <v>0.32500000000000001</v>
      </c>
      <c r="BG18">
        <v>0.33500000000000002</v>
      </c>
      <c r="BH18">
        <v>0.33500000000000002</v>
      </c>
      <c r="BI18">
        <v>2439300</v>
      </c>
      <c r="BJ18" s="5">
        <f t="shared" si="1"/>
        <v>-0.1184210526315789</v>
      </c>
      <c r="BL18" s="1">
        <v>43497</v>
      </c>
      <c r="BM18" s="4" t="s">
        <v>1441</v>
      </c>
      <c r="BN18" s="4" t="s">
        <v>1442</v>
      </c>
      <c r="BO18" s="4" t="s">
        <v>1443</v>
      </c>
      <c r="BP18" s="4" t="s">
        <v>1444</v>
      </c>
      <c r="BQ18" s="4" t="s">
        <v>1445</v>
      </c>
      <c r="BR18" s="4" t="s">
        <v>1446</v>
      </c>
      <c r="BS18" s="5">
        <f t="shared" si="2"/>
        <v>-1.1173184357541662E-3</v>
      </c>
    </row>
    <row r="19" spans="1:71" x14ac:dyDescent="0.2">
      <c r="A19" s="1">
        <v>43466</v>
      </c>
      <c r="B19" s="4" t="s">
        <v>171</v>
      </c>
      <c r="C19" s="4" t="s">
        <v>172</v>
      </c>
      <c r="D19" s="4" t="s">
        <v>173</v>
      </c>
      <c r="E19" s="4" t="s">
        <v>166</v>
      </c>
      <c r="F19" s="4" t="s">
        <v>241</v>
      </c>
      <c r="G19" s="4" t="s">
        <v>174</v>
      </c>
      <c r="H19" s="5">
        <f t="shared" si="3"/>
        <v>0.12584679520583641</v>
      </c>
      <c r="J19" s="1">
        <v>43497</v>
      </c>
      <c r="K19" s="4" t="s">
        <v>336</v>
      </c>
      <c r="L19" s="4" t="s">
        <v>337</v>
      </c>
      <c r="M19" s="4" t="s">
        <v>314</v>
      </c>
      <c r="N19" s="4" t="s">
        <v>330</v>
      </c>
      <c r="O19" s="4" t="s">
        <v>338</v>
      </c>
      <c r="P19" s="4" t="s">
        <v>339</v>
      </c>
      <c r="Q19" s="5">
        <f t="shared" si="4"/>
        <v>-8.8786731566612612E-2</v>
      </c>
      <c r="S19" s="1">
        <v>43466</v>
      </c>
      <c r="T19" s="4" t="s">
        <v>646</v>
      </c>
      <c r="U19" s="4" t="s">
        <v>647</v>
      </c>
      <c r="V19" s="4" t="s">
        <v>648</v>
      </c>
      <c r="W19" s="4" t="s">
        <v>642</v>
      </c>
      <c r="X19" s="4" t="s">
        <v>598</v>
      </c>
      <c r="Y19" s="4" t="s">
        <v>649</v>
      </c>
      <c r="Z19" s="5">
        <f t="shared" si="5"/>
        <v>-0.13919413919413914</v>
      </c>
      <c r="AB19" s="1">
        <v>43466</v>
      </c>
      <c r="AC19" s="4" t="s">
        <v>910</v>
      </c>
      <c r="AD19" s="4" t="s">
        <v>876</v>
      </c>
      <c r="AE19" s="4" t="s">
        <v>818</v>
      </c>
      <c r="AF19" s="4" t="s">
        <v>900</v>
      </c>
      <c r="AG19" s="4" t="s">
        <v>884</v>
      </c>
      <c r="AH19" s="4" t="s">
        <v>911</v>
      </c>
      <c r="AI19" s="5">
        <f t="shared" si="6"/>
        <v>-0.13529411764705881</v>
      </c>
      <c r="AK19" s="1">
        <v>43466</v>
      </c>
      <c r="AL19" s="4" t="s">
        <v>61</v>
      </c>
      <c r="AM19" s="4" t="s">
        <v>103</v>
      </c>
      <c r="AN19" s="4" t="s">
        <v>1025</v>
      </c>
      <c r="AO19" s="4" t="s">
        <v>58</v>
      </c>
      <c r="AP19" s="4" t="s">
        <v>1026</v>
      </c>
      <c r="AQ19" s="4" t="s">
        <v>1027</v>
      </c>
      <c r="AR19" s="5">
        <f t="shared" si="7"/>
        <v>2.5603357817418772E-2</v>
      </c>
      <c r="AT19" s="1">
        <v>43466</v>
      </c>
      <c r="AU19" s="4" t="s">
        <v>296</v>
      </c>
      <c r="AV19" s="4" t="s">
        <v>1253</v>
      </c>
      <c r="AW19" s="4" t="s">
        <v>125</v>
      </c>
      <c r="AX19" s="4" t="s">
        <v>125</v>
      </c>
      <c r="AY19" s="4" t="s">
        <v>1254</v>
      </c>
      <c r="AZ19" s="4" t="s">
        <v>1255</v>
      </c>
      <c r="BA19" s="5">
        <f t="shared" si="0"/>
        <v>-4.7060225174242076E-2</v>
      </c>
      <c r="BC19" s="1">
        <v>43466</v>
      </c>
      <c r="BD19">
        <v>0.38500000000000001</v>
      </c>
      <c r="BE19">
        <v>0.4</v>
      </c>
      <c r="BF19">
        <v>0.34</v>
      </c>
      <c r="BG19">
        <v>0.38</v>
      </c>
      <c r="BH19">
        <v>0.38</v>
      </c>
      <c r="BI19">
        <v>3769100</v>
      </c>
      <c r="BJ19" s="5">
        <f t="shared" si="1"/>
        <v>-1.2987012987012998E-2</v>
      </c>
      <c r="BL19" s="1">
        <v>43466</v>
      </c>
      <c r="BM19" s="4" t="s">
        <v>1447</v>
      </c>
      <c r="BN19" s="4" t="s">
        <v>1448</v>
      </c>
      <c r="BO19" s="4" t="s">
        <v>1449</v>
      </c>
      <c r="BP19" s="4" t="s">
        <v>1441</v>
      </c>
      <c r="BQ19" s="4" t="s">
        <v>1450</v>
      </c>
      <c r="BR19" s="4" t="s">
        <v>1451</v>
      </c>
      <c r="BS19" s="5">
        <f t="shared" si="2"/>
        <v>3.3632286995514977E-3</v>
      </c>
    </row>
    <row r="20" spans="1:71" x14ac:dyDescent="0.2">
      <c r="A20" s="1">
        <v>43435</v>
      </c>
      <c r="B20" s="4" t="s">
        <v>175</v>
      </c>
      <c r="C20" s="4" t="s">
        <v>158</v>
      </c>
      <c r="D20" s="4" t="s">
        <v>176</v>
      </c>
      <c r="E20" s="4" t="s">
        <v>171</v>
      </c>
      <c r="F20" s="4" t="s">
        <v>242</v>
      </c>
      <c r="G20" s="4" t="s">
        <v>177</v>
      </c>
      <c r="H20" s="5">
        <f t="shared" si="3"/>
        <v>-7.0477113102446157E-2</v>
      </c>
      <c r="J20" s="1">
        <v>43466</v>
      </c>
      <c r="K20" s="4" t="s">
        <v>340</v>
      </c>
      <c r="L20" s="4" t="s">
        <v>341</v>
      </c>
      <c r="M20" s="4" t="s">
        <v>342</v>
      </c>
      <c r="N20" s="4" t="s">
        <v>336</v>
      </c>
      <c r="O20" s="4" t="s">
        <v>343</v>
      </c>
      <c r="P20" s="4" t="s">
        <v>344</v>
      </c>
      <c r="Q20" s="5">
        <f t="shared" si="4"/>
        <v>0.17858281100605536</v>
      </c>
      <c r="S20" s="1">
        <v>43435</v>
      </c>
      <c r="T20" s="4" t="s">
        <v>650</v>
      </c>
      <c r="U20" s="4" t="s">
        <v>651</v>
      </c>
      <c r="V20" s="4" t="s">
        <v>652</v>
      </c>
      <c r="W20" s="4" t="s">
        <v>646</v>
      </c>
      <c r="X20" s="4" t="s">
        <v>653</v>
      </c>
      <c r="Y20" s="4" t="s">
        <v>654</v>
      </c>
      <c r="Z20" s="5">
        <f t="shared" si="5"/>
        <v>-6.1855670103092834E-2</v>
      </c>
      <c r="AB20" s="1">
        <v>43435</v>
      </c>
      <c r="AC20" s="4" t="s">
        <v>912</v>
      </c>
      <c r="AD20" s="4" t="s">
        <v>913</v>
      </c>
      <c r="AE20" s="4" t="s">
        <v>891</v>
      </c>
      <c r="AF20" s="4" t="s">
        <v>910</v>
      </c>
      <c r="AG20" s="4" t="s">
        <v>898</v>
      </c>
      <c r="AH20" s="4" t="s">
        <v>914</v>
      </c>
      <c r="AI20" s="5">
        <f t="shared" si="6"/>
        <v>2.4096385542168697E-2</v>
      </c>
      <c r="AK20" s="1">
        <v>43435</v>
      </c>
      <c r="AL20" s="4" t="s">
        <v>52</v>
      </c>
      <c r="AM20" s="4" t="s">
        <v>49</v>
      </c>
      <c r="AN20" s="4" t="s">
        <v>89</v>
      </c>
      <c r="AO20" s="4" t="s">
        <v>61</v>
      </c>
      <c r="AP20" s="4" t="s">
        <v>1028</v>
      </c>
      <c r="AQ20" s="4" t="s">
        <v>1029</v>
      </c>
      <c r="AR20" s="5">
        <f t="shared" si="7"/>
        <v>-0.12157802562448154</v>
      </c>
      <c r="AT20" s="1">
        <v>43435</v>
      </c>
      <c r="AU20" s="4" t="s">
        <v>472</v>
      </c>
      <c r="AV20" s="4" t="s">
        <v>311</v>
      </c>
      <c r="AW20" s="4" t="s">
        <v>124</v>
      </c>
      <c r="AX20" s="4" t="s">
        <v>296</v>
      </c>
      <c r="AY20" s="4" t="s">
        <v>1256</v>
      </c>
      <c r="AZ20" s="4" t="s">
        <v>1257</v>
      </c>
      <c r="BA20" s="5">
        <f t="shared" si="0"/>
        <v>-8.1070724764615673E-2</v>
      </c>
      <c r="BC20" s="1">
        <v>43435</v>
      </c>
      <c r="BD20">
        <v>0.40500000000000003</v>
      </c>
      <c r="BE20">
        <v>0.46</v>
      </c>
      <c r="BF20">
        <v>0.36</v>
      </c>
      <c r="BG20">
        <v>0.38500000000000001</v>
      </c>
      <c r="BH20">
        <v>0.38500000000000001</v>
      </c>
      <c r="BI20">
        <v>4335200</v>
      </c>
      <c r="BJ20" s="5">
        <f t="shared" si="1"/>
        <v>-6.0975609756097483E-2</v>
      </c>
      <c r="BL20" s="1">
        <v>43435</v>
      </c>
      <c r="BM20" s="4" t="s">
        <v>1452</v>
      </c>
      <c r="BN20" s="4" t="s">
        <v>1453</v>
      </c>
      <c r="BO20" s="4" t="s">
        <v>1454</v>
      </c>
      <c r="BP20" s="4" t="s">
        <v>1447</v>
      </c>
      <c r="BQ20" s="4" t="s">
        <v>1455</v>
      </c>
      <c r="BR20" s="4" t="s">
        <v>1456</v>
      </c>
      <c r="BS20" s="5">
        <f t="shared" si="2"/>
        <v>1.2485811577752489E-2</v>
      </c>
    </row>
    <row r="21" spans="1:71" x14ac:dyDescent="0.2">
      <c r="A21" s="1">
        <v>43405</v>
      </c>
      <c r="B21" s="4" t="s">
        <v>178</v>
      </c>
      <c r="C21" s="4" t="s">
        <v>179</v>
      </c>
      <c r="D21" s="4" t="s">
        <v>180</v>
      </c>
      <c r="E21" s="4" t="s">
        <v>169</v>
      </c>
      <c r="F21" s="4" t="s">
        <v>243</v>
      </c>
      <c r="G21" s="4" t="s">
        <v>181</v>
      </c>
      <c r="H21" s="5">
        <f t="shared" si="3"/>
        <v>0.23622754491017953</v>
      </c>
      <c r="J21" s="1">
        <v>43435</v>
      </c>
      <c r="K21" s="4" t="s">
        <v>345</v>
      </c>
      <c r="L21" s="4" t="s">
        <v>346</v>
      </c>
      <c r="M21" s="4" t="s">
        <v>347</v>
      </c>
      <c r="N21" s="4" t="s">
        <v>340</v>
      </c>
      <c r="O21" s="4" t="s">
        <v>348</v>
      </c>
      <c r="P21" s="4" t="s">
        <v>349</v>
      </c>
      <c r="Q21" s="5">
        <f t="shared" si="4"/>
        <v>-3.5652084827374184E-2</v>
      </c>
      <c r="S21" s="1">
        <v>43405</v>
      </c>
      <c r="T21" s="4" t="s">
        <v>655</v>
      </c>
      <c r="U21" s="4" t="s">
        <v>656</v>
      </c>
      <c r="V21" s="4" t="s">
        <v>657</v>
      </c>
      <c r="W21" s="4" t="s">
        <v>658</v>
      </c>
      <c r="X21" s="4" t="s">
        <v>659</v>
      </c>
      <c r="Y21" s="4" t="s">
        <v>660</v>
      </c>
      <c r="Z21" s="5">
        <f t="shared" si="5"/>
        <v>5.1813471502591101E-3</v>
      </c>
      <c r="AB21" s="1">
        <v>43405</v>
      </c>
      <c r="AC21" s="4" t="s">
        <v>870</v>
      </c>
      <c r="AD21" s="4" t="s">
        <v>795</v>
      </c>
      <c r="AE21" s="4" t="s">
        <v>915</v>
      </c>
      <c r="AF21" s="4" t="s">
        <v>868</v>
      </c>
      <c r="AG21" s="4" t="s">
        <v>807</v>
      </c>
      <c r="AH21" s="4" t="s">
        <v>916</v>
      </c>
      <c r="AI21" s="5">
        <f t="shared" si="6"/>
        <v>7.0967741935483789E-2</v>
      </c>
      <c r="AK21" s="1">
        <v>43405</v>
      </c>
      <c r="AL21" s="4" t="s">
        <v>50</v>
      </c>
      <c r="AM21" s="4" t="s">
        <v>112</v>
      </c>
      <c r="AN21" s="4" t="s">
        <v>58</v>
      </c>
      <c r="AO21" s="4" t="s">
        <v>109</v>
      </c>
      <c r="AP21" s="4" t="s">
        <v>1030</v>
      </c>
      <c r="AQ21" s="4" t="s">
        <v>1031</v>
      </c>
      <c r="AR21" s="5">
        <f t="shared" si="7"/>
        <v>-7.502770909710979E-2</v>
      </c>
      <c r="AT21" s="1">
        <v>43405</v>
      </c>
      <c r="AU21" s="4" t="s">
        <v>564</v>
      </c>
      <c r="AV21" s="4" t="s">
        <v>1071</v>
      </c>
      <c r="AW21" s="4" t="s">
        <v>563</v>
      </c>
      <c r="AX21" s="4" t="s">
        <v>1081</v>
      </c>
      <c r="AY21" s="4" t="s">
        <v>1251</v>
      </c>
      <c r="AZ21" s="4" t="s">
        <v>1258</v>
      </c>
      <c r="BA21" s="5">
        <f t="shared" si="0"/>
        <v>-1.5944839474251276E-2</v>
      </c>
      <c r="BC21" s="1">
        <v>43405</v>
      </c>
      <c r="BD21">
        <v>0.51500000000000001</v>
      </c>
      <c r="BE21">
        <v>0.51500000000000001</v>
      </c>
      <c r="BF21">
        <v>0.4</v>
      </c>
      <c r="BG21">
        <v>0.41</v>
      </c>
      <c r="BH21">
        <v>0.41</v>
      </c>
      <c r="BI21">
        <v>10933300</v>
      </c>
      <c r="BJ21" s="5">
        <f t="shared" si="1"/>
        <v>-0.18811881188118817</v>
      </c>
      <c r="BL21" s="1">
        <v>43405</v>
      </c>
      <c r="BM21" s="4" t="s">
        <v>1457</v>
      </c>
      <c r="BN21" s="4" t="s">
        <v>1453</v>
      </c>
      <c r="BO21" s="4" t="s">
        <v>1458</v>
      </c>
      <c r="BP21" s="4" t="s">
        <v>1459</v>
      </c>
      <c r="BQ21" s="4" t="s">
        <v>1394</v>
      </c>
      <c r="BR21" s="4" t="s">
        <v>1460</v>
      </c>
      <c r="BS21" s="5">
        <f t="shared" si="2"/>
        <v>-1.1223344556677849E-2</v>
      </c>
    </row>
    <row r="22" spans="1:71" x14ac:dyDescent="0.2">
      <c r="A22" s="1">
        <v>43374</v>
      </c>
      <c r="B22" s="4" t="s">
        <v>182</v>
      </c>
      <c r="C22" s="4" t="s">
        <v>90</v>
      </c>
      <c r="D22" s="4" t="s">
        <v>183</v>
      </c>
      <c r="E22" s="4" t="s">
        <v>184</v>
      </c>
      <c r="F22" s="4" t="s">
        <v>244</v>
      </c>
      <c r="G22" s="4" t="s">
        <v>185</v>
      </c>
      <c r="H22" s="5">
        <f t="shared" si="3"/>
        <v>-0.5</v>
      </c>
      <c r="J22" s="1">
        <v>43405</v>
      </c>
      <c r="K22" s="4" t="s">
        <v>350</v>
      </c>
      <c r="L22" s="4" t="s">
        <v>351</v>
      </c>
      <c r="M22" s="4" t="s">
        <v>352</v>
      </c>
      <c r="N22" s="4" t="s">
        <v>353</v>
      </c>
      <c r="O22" s="4" t="s">
        <v>354</v>
      </c>
      <c r="P22" s="4" t="s">
        <v>355</v>
      </c>
      <c r="Q22" s="5">
        <f t="shared" si="4"/>
        <v>0.17108578284343126</v>
      </c>
      <c r="S22" s="1">
        <v>43374</v>
      </c>
      <c r="T22" s="4" t="s">
        <v>661</v>
      </c>
      <c r="U22" s="4" t="s">
        <v>662</v>
      </c>
      <c r="V22" s="4" t="s">
        <v>663</v>
      </c>
      <c r="W22" s="4" t="s">
        <v>664</v>
      </c>
      <c r="X22" s="4" t="s">
        <v>665</v>
      </c>
      <c r="Y22" s="4" t="s">
        <v>666</v>
      </c>
      <c r="Z22" s="5">
        <f t="shared" si="5"/>
        <v>0.1156069364161849</v>
      </c>
      <c r="AB22" s="1">
        <v>43374</v>
      </c>
      <c r="AC22" s="4" t="s">
        <v>917</v>
      </c>
      <c r="AD22" s="4" t="s">
        <v>874</v>
      </c>
      <c r="AE22" s="4" t="s">
        <v>918</v>
      </c>
      <c r="AF22" s="4" t="s">
        <v>919</v>
      </c>
      <c r="AG22" s="4" t="s">
        <v>906</v>
      </c>
      <c r="AH22" s="4" t="s">
        <v>920</v>
      </c>
      <c r="AI22" s="5">
        <f t="shared" si="6"/>
        <v>-1.2738853503184724E-2</v>
      </c>
      <c r="AK22" s="1">
        <v>43374</v>
      </c>
      <c r="AL22" s="4" t="s">
        <v>1018</v>
      </c>
      <c r="AM22" s="4" t="s">
        <v>309</v>
      </c>
      <c r="AN22" s="4" t="s">
        <v>69</v>
      </c>
      <c r="AO22" s="4" t="s">
        <v>51</v>
      </c>
      <c r="AP22" s="4" t="s">
        <v>1032</v>
      </c>
      <c r="AQ22" s="4" t="s">
        <v>1033</v>
      </c>
      <c r="AR22" s="5">
        <f t="shared" si="7"/>
        <v>-0.31429406606255472</v>
      </c>
      <c r="AT22" s="1">
        <v>43374</v>
      </c>
      <c r="AU22" s="4" t="s">
        <v>498</v>
      </c>
      <c r="AV22" s="4" t="s">
        <v>1050</v>
      </c>
      <c r="AW22" s="4" t="s">
        <v>309</v>
      </c>
      <c r="AX22" s="4" t="s">
        <v>472</v>
      </c>
      <c r="AY22" s="4" t="s">
        <v>1259</v>
      </c>
      <c r="AZ22" s="4" t="s">
        <v>1260</v>
      </c>
      <c r="BA22" s="5">
        <f t="shared" si="0"/>
        <v>-0.12110595587539059</v>
      </c>
      <c r="BC22" s="1">
        <v>43374</v>
      </c>
      <c r="BD22">
        <v>0.44500000000000001</v>
      </c>
      <c r="BE22">
        <v>0.54500000000000004</v>
      </c>
      <c r="BF22">
        <v>0.4</v>
      </c>
      <c r="BG22">
        <v>0.505</v>
      </c>
      <c r="BH22">
        <v>0.505</v>
      </c>
      <c r="BI22">
        <v>54696000</v>
      </c>
      <c r="BJ22" s="5">
        <f t="shared" si="1"/>
        <v>0.16091954022988508</v>
      </c>
      <c r="BL22" s="1">
        <v>43374</v>
      </c>
      <c r="BM22" s="4" t="s">
        <v>1461</v>
      </c>
      <c r="BN22" s="4" t="s">
        <v>1462</v>
      </c>
      <c r="BO22" s="4" t="s">
        <v>1463</v>
      </c>
      <c r="BP22" s="4" t="s">
        <v>1457</v>
      </c>
      <c r="BQ22" s="4" t="s">
        <v>1418</v>
      </c>
      <c r="BR22" s="4" t="s">
        <v>1464</v>
      </c>
      <c r="BS22" s="5">
        <f t="shared" si="2"/>
        <v>-4.4692737430166649E-3</v>
      </c>
    </row>
    <row r="23" spans="1:71" x14ac:dyDescent="0.2">
      <c r="A23" s="1">
        <v>43344</v>
      </c>
      <c r="B23" s="4" t="s">
        <v>186</v>
      </c>
      <c r="C23" s="4" t="s">
        <v>101</v>
      </c>
      <c r="D23" s="4" t="s">
        <v>88</v>
      </c>
      <c r="E23" s="4" t="s">
        <v>91</v>
      </c>
      <c r="F23" s="4" t="s">
        <v>245</v>
      </c>
      <c r="G23" s="4" t="s">
        <v>187</v>
      </c>
      <c r="H23" s="5">
        <f t="shared" si="3"/>
        <v>-7.6965593477960434E-2</v>
      </c>
      <c r="J23" s="1">
        <v>43374</v>
      </c>
      <c r="K23" s="4" t="s">
        <v>341</v>
      </c>
      <c r="L23" s="4" t="s">
        <v>351</v>
      </c>
      <c r="M23" s="4" t="s">
        <v>356</v>
      </c>
      <c r="N23" s="4" t="s">
        <v>357</v>
      </c>
      <c r="O23" s="4" t="s">
        <v>358</v>
      </c>
      <c r="P23" s="4" t="s">
        <v>359</v>
      </c>
      <c r="Q23" s="5">
        <f t="shared" si="4"/>
        <v>-0.16774837743384927</v>
      </c>
      <c r="S23" s="1">
        <v>43344</v>
      </c>
      <c r="T23" s="4" t="s">
        <v>596</v>
      </c>
      <c r="U23" s="4" t="s">
        <v>596</v>
      </c>
      <c r="V23" s="4" t="s">
        <v>626</v>
      </c>
      <c r="W23" s="4" t="s">
        <v>667</v>
      </c>
      <c r="X23" s="4" t="s">
        <v>668</v>
      </c>
      <c r="Y23" s="4" t="s">
        <v>669</v>
      </c>
      <c r="Z23" s="5">
        <f t="shared" si="5"/>
        <v>-4.419889502762419E-2</v>
      </c>
      <c r="AB23" s="1">
        <v>43344</v>
      </c>
      <c r="AC23" s="4" t="s">
        <v>868</v>
      </c>
      <c r="AD23" s="4" t="s">
        <v>801</v>
      </c>
      <c r="AE23" s="4" t="s">
        <v>887</v>
      </c>
      <c r="AF23" s="4" t="s">
        <v>917</v>
      </c>
      <c r="AG23" s="4" t="s">
        <v>919</v>
      </c>
      <c r="AH23" s="4" t="s">
        <v>921</v>
      </c>
      <c r="AI23" s="5">
        <f t="shared" si="6"/>
        <v>-3.6809815950920144E-2</v>
      </c>
      <c r="AK23" s="1">
        <v>43344</v>
      </c>
      <c r="AL23" s="4" t="s">
        <v>40</v>
      </c>
      <c r="AM23" s="4" t="s">
        <v>563</v>
      </c>
      <c r="AN23" s="4" t="s">
        <v>212</v>
      </c>
      <c r="AO23" s="4" t="s">
        <v>1018</v>
      </c>
      <c r="AP23" s="4" t="s">
        <v>1034</v>
      </c>
      <c r="AQ23" s="4" t="s">
        <v>1035</v>
      </c>
      <c r="AR23" s="5">
        <f t="shared" si="7"/>
        <v>0.17447129909365561</v>
      </c>
      <c r="AT23" s="1">
        <v>43344</v>
      </c>
      <c r="AU23" s="4" t="s">
        <v>438</v>
      </c>
      <c r="AV23" s="4" t="s">
        <v>438</v>
      </c>
      <c r="AW23" s="4" t="s">
        <v>1074</v>
      </c>
      <c r="AX23" s="4" t="s">
        <v>476</v>
      </c>
      <c r="AY23" s="4" t="s">
        <v>1261</v>
      </c>
      <c r="AZ23" s="4" t="s">
        <v>1262</v>
      </c>
      <c r="BA23" s="5">
        <f t="shared" si="0"/>
        <v>-4.403711246888424E-2</v>
      </c>
      <c r="BC23" s="1">
        <v>43344</v>
      </c>
      <c r="BD23">
        <v>0.39</v>
      </c>
      <c r="BE23">
        <v>0.45</v>
      </c>
      <c r="BF23">
        <v>0.36</v>
      </c>
      <c r="BG23">
        <v>0.435</v>
      </c>
      <c r="BH23">
        <v>0.435</v>
      </c>
      <c r="BI23">
        <v>13038700</v>
      </c>
      <c r="BJ23" s="5">
        <f t="shared" si="1"/>
        <v>0.16</v>
      </c>
      <c r="BL23" s="1">
        <v>43344</v>
      </c>
      <c r="BM23" s="4" t="s">
        <v>1465</v>
      </c>
      <c r="BN23" s="4" t="s">
        <v>1466</v>
      </c>
      <c r="BO23" s="4" t="s">
        <v>1467</v>
      </c>
      <c r="BP23" s="4" t="s">
        <v>1462</v>
      </c>
      <c r="BQ23" s="4" t="s">
        <v>1450</v>
      </c>
      <c r="BR23" s="4" t="s">
        <v>1468</v>
      </c>
      <c r="BS23" s="5">
        <f t="shared" si="2"/>
        <v>-1.7563117453347987E-2</v>
      </c>
    </row>
    <row r="24" spans="1:71" x14ac:dyDescent="0.2">
      <c r="A24" s="1">
        <v>43313</v>
      </c>
      <c r="B24" s="4" t="s">
        <v>84</v>
      </c>
      <c r="C24" s="4" t="s">
        <v>80</v>
      </c>
      <c r="D24" s="4" t="s">
        <v>86</v>
      </c>
      <c r="E24" s="4" t="s">
        <v>87</v>
      </c>
      <c r="F24" s="4" t="s">
        <v>246</v>
      </c>
      <c r="G24" s="4" t="s">
        <v>188</v>
      </c>
      <c r="H24" s="5">
        <f t="shared" si="3"/>
        <v>-3.6992681304058465E-2</v>
      </c>
      <c r="J24" s="1">
        <v>43344</v>
      </c>
      <c r="K24" s="4" t="s">
        <v>360</v>
      </c>
      <c r="L24" s="4" t="s">
        <v>361</v>
      </c>
      <c r="M24" s="4" t="s">
        <v>362</v>
      </c>
      <c r="N24" s="4" t="s">
        <v>341</v>
      </c>
      <c r="O24" s="4" t="s">
        <v>363</v>
      </c>
      <c r="P24" s="4" t="s">
        <v>364</v>
      </c>
      <c r="Q24" s="5">
        <f t="shared" si="4"/>
        <v>-8.1361218125114654E-2</v>
      </c>
      <c r="S24" s="1">
        <v>43313</v>
      </c>
      <c r="T24" s="4" t="s">
        <v>670</v>
      </c>
      <c r="U24" s="4" t="s">
        <v>588</v>
      </c>
      <c r="V24" s="4" t="s">
        <v>671</v>
      </c>
      <c r="W24" s="4" t="s">
        <v>672</v>
      </c>
      <c r="X24" s="4" t="s">
        <v>673</v>
      </c>
      <c r="Y24" s="4" t="s">
        <v>674</v>
      </c>
      <c r="Z24" s="5">
        <f t="shared" si="5"/>
        <v>0.10590631364562109</v>
      </c>
      <c r="AB24" s="1">
        <v>43313</v>
      </c>
      <c r="AC24" s="4" t="s">
        <v>738</v>
      </c>
      <c r="AD24" s="4" t="s">
        <v>922</v>
      </c>
      <c r="AE24" s="4" t="s">
        <v>810</v>
      </c>
      <c r="AF24" s="4" t="s">
        <v>810</v>
      </c>
      <c r="AG24" s="4" t="s">
        <v>895</v>
      </c>
      <c r="AH24" s="4" t="s">
        <v>923</v>
      </c>
      <c r="AI24" s="5">
        <f t="shared" si="6"/>
        <v>-0.2311320754716982</v>
      </c>
      <c r="AK24" s="1">
        <v>43313</v>
      </c>
      <c r="AL24" s="4" t="s">
        <v>46</v>
      </c>
      <c r="AM24" s="4" t="s">
        <v>123</v>
      </c>
      <c r="AN24" s="4" t="s">
        <v>108</v>
      </c>
      <c r="AO24" s="4" t="s">
        <v>122</v>
      </c>
      <c r="AP24" s="4" t="s">
        <v>1036</v>
      </c>
      <c r="AQ24" s="4" t="s">
        <v>1037</v>
      </c>
      <c r="AR24" s="5">
        <f t="shared" si="7"/>
        <v>0.20165016501650163</v>
      </c>
      <c r="AT24" s="1">
        <v>43313</v>
      </c>
      <c r="AU24" s="4" t="s">
        <v>499</v>
      </c>
      <c r="AV24" s="4" t="s">
        <v>525</v>
      </c>
      <c r="AW24" s="4" t="s">
        <v>476</v>
      </c>
      <c r="AX24" s="4" t="s">
        <v>502</v>
      </c>
      <c r="AY24" s="4" t="s">
        <v>1263</v>
      </c>
      <c r="AZ24" s="4" t="s">
        <v>1264</v>
      </c>
      <c r="BA24" s="5">
        <f t="shared" si="0"/>
        <v>2.2537948907811804E-2</v>
      </c>
      <c r="BC24" s="1">
        <v>43313</v>
      </c>
      <c r="BD24">
        <v>0.31</v>
      </c>
      <c r="BE24">
        <v>0.435</v>
      </c>
      <c r="BF24">
        <v>0.31</v>
      </c>
      <c r="BG24">
        <v>0.375</v>
      </c>
      <c r="BH24">
        <v>0.375</v>
      </c>
      <c r="BI24">
        <v>10986400</v>
      </c>
      <c r="BJ24" s="5">
        <f t="shared" si="1"/>
        <v>0.17187499999999997</v>
      </c>
      <c r="BL24" s="1">
        <v>43313</v>
      </c>
      <c r="BM24" s="4" t="s">
        <v>1469</v>
      </c>
      <c r="BN24" s="4" t="s">
        <v>1470</v>
      </c>
      <c r="BO24" s="4" t="s">
        <v>1471</v>
      </c>
      <c r="BP24" s="4" t="s">
        <v>1472</v>
      </c>
      <c r="BQ24" s="4" t="s">
        <v>1473</v>
      </c>
      <c r="BR24" s="4" t="s">
        <v>1474</v>
      </c>
      <c r="BS24" s="5">
        <f t="shared" si="2"/>
        <v>1.5607580824971993E-2</v>
      </c>
    </row>
    <row r="25" spans="1:71" x14ac:dyDescent="0.2">
      <c r="A25" s="1">
        <v>43282</v>
      </c>
      <c r="B25" s="4" t="s">
        <v>82</v>
      </c>
      <c r="C25" s="4" t="s">
        <v>79</v>
      </c>
      <c r="D25" s="4" t="s">
        <v>88</v>
      </c>
      <c r="E25" s="4" t="s">
        <v>100</v>
      </c>
      <c r="F25" s="4" t="s">
        <v>247</v>
      </c>
      <c r="G25" s="4" t="s">
        <v>189</v>
      </c>
      <c r="H25" s="5">
        <f t="shared" si="3"/>
        <v>-5.9096031050457021E-2</v>
      </c>
      <c r="J25" s="1">
        <v>43313</v>
      </c>
      <c r="K25" s="4" t="s">
        <v>365</v>
      </c>
      <c r="L25" s="4" t="s">
        <v>366</v>
      </c>
      <c r="M25" s="4" t="s">
        <v>367</v>
      </c>
      <c r="N25" s="4" t="s">
        <v>368</v>
      </c>
      <c r="O25" s="4" t="s">
        <v>369</v>
      </c>
      <c r="P25" s="4" t="s">
        <v>370</v>
      </c>
      <c r="Q25" s="5">
        <f t="shared" si="4"/>
        <v>-3.3681971281687671E-2</v>
      </c>
      <c r="S25" s="1">
        <v>43282</v>
      </c>
      <c r="T25" s="4" t="s">
        <v>675</v>
      </c>
      <c r="U25" s="4" t="s">
        <v>676</v>
      </c>
      <c r="V25" s="4" t="s">
        <v>677</v>
      </c>
      <c r="W25" s="4" t="s">
        <v>678</v>
      </c>
      <c r="X25" s="4" t="s">
        <v>632</v>
      </c>
      <c r="Y25" s="4" t="s">
        <v>679</v>
      </c>
      <c r="Z25" s="5">
        <f t="shared" si="5"/>
        <v>-0.16496598639455778</v>
      </c>
      <c r="AB25" s="1">
        <v>43282</v>
      </c>
      <c r="AC25" s="4" t="s">
        <v>773</v>
      </c>
      <c r="AD25" s="4" t="s">
        <v>775</v>
      </c>
      <c r="AE25" s="4" t="s">
        <v>770</v>
      </c>
      <c r="AF25" s="4" t="s">
        <v>924</v>
      </c>
      <c r="AG25" s="4" t="s">
        <v>763</v>
      </c>
      <c r="AH25" s="4" t="s">
        <v>925</v>
      </c>
      <c r="AI25" s="5">
        <f t="shared" si="6"/>
        <v>6.0000000000000053E-2</v>
      </c>
      <c r="AK25" s="1">
        <v>43282</v>
      </c>
      <c r="AL25" s="4" t="s">
        <v>65</v>
      </c>
      <c r="AM25" s="4" t="s">
        <v>30</v>
      </c>
      <c r="AN25" s="4" t="s">
        <v>89</v>
      </c>
      <c r="AO25" s="4" t="s">
        <v>49</v>
      </c>
      <c r="AP25" s="4" t="s">
        <v>1038</v>
      </c>
      <c r="AQ25" s="4" t="s">
        <v>1039</v>
      </c>
      <c r="AR25" s="5">
        <f t="shared" si="7"/>
        <v>0.28498727735368951</v>
      </c>
      <c r="AT25" s="1">
        <v>43282</v>
      </c>
      <c r="AU25" s="4" t="s">
        <v>311</v>
      </c>
      <c r="AV25" s="4" t="s">
        <v>438</v>
      </c>
      <c r="AW25" s="4" t="s">
        <v>472</v>
      </c>
      <c r="AX25" s="4" t="s">
        <v>499</v>
      </c>
      <c r="AY25" s="4" t="s">
        <v>1265</v>
      </c>
      <c r="AZ25" s="4" t="s">
        <v>1266</v>
      </c>
      <c r="BA25" s="5">
        <f t="shared" si="0"/>
        <v>0.13267285212559632</v>
      </c>
      <c r="BC25" s="1">
        <v>43282</v>
      </c>
      <c r="BD25">
        <v>0.36</v>
      </c>
      <c r="BE25">
        <v>0.37</v>
      </c>
      <c r="BF25">
        <v>0.31</v>
      </c>
      <c r="BG25">
        <v>0.32</v>
      </c>
      <c r="BH25">
        <v>0.32</v>
      </c>
      <c r="BI25">
        <v>11051200</v>
      </c>
      <c r="BJ25" s="5">
        <f t="shared" si="1"/>
        <v>-0.11111111111111106</v>
      </c>
      <c r="BL25" s="1">
        <v>43282</v>
      </c>
      <c r="BM25" s="4" t="s">
        <v>1475</v>
      </c>
      <c r="BN25" s="4" t="s">
        <v>1476</v>
      </c>
      <c r="BO25" s="4" t="s">
        <v>1423</v>
      </c>
      <c r="BP25" s="4" t="s">
        <v>1477</v>
      </c>
      <c r="BQ25" s="4" t="s">
        <v>1478</v>
      </c>
      <c r="BR25" s="4" t="s">
        <v>1479</v>
      </c>
      <c r="BS25" s="5">
        <f t="shared" si="2"/>
        <v>0.12547051442910928</v>
      </c>
    </row>
    <row r="26" spans="1:71" x14ac:dyDescent="0.2">
      <c r="A26" s="1">
        <v>43252</v>
      </c>
      <c r="B26" s="4" t="s">
        <v>79</v>
      </c>
      <c r="C26" s="4" t="s">
        <v>65</v>
      </c>
      <c r="D26" s="4" t="s">
        <v>190</v>
      </c>
      <c r="E26" s="4" t="s">
        <v>76</v>
      </c>
      <c r="F26" s="4" t="s">
        <v>248</v>
      </c>
      <c r="G26" s="4" t="s">
        <v>191</v>
      </c>
      <c r="H26" s="5">
        <f t="shared" si="3"/>
        <v>-3.3401912138448585E-2</v>
      </c>
      <c r="J26" s="1">
        <v>43282</v>
      </c>
      <c r="K26" s="4" t="s">
        <v>371</v>
      </c>
      <c r="L26" s="4" t="s">
        <v>372</v>
      </c>
      <c r="M26" s="4" t="s">
        <v>373</v>
      </c>
      <c r="N26" s="4" t="s">
        <v>374</v>
      </c>
      <c r="O26" s="4" t="s">
        <v>375</v>
      </c>
      <c r="P26" s="4" t="s">
        <v>376</v>
      </c>
      <c r="Q26" s="5">
        <f t="shared" si="4"/>
        <v>0.23597721297107818</v>
      </c>
      <c r="S26" s="1">
        <v>43252</v>
      </c>
      <c r="T26" s="4" t="s">
        <v>630</v>
      </c>
      <c r="U26" s="4" t="s">
        <v>680</v>
      </c>
      <c r="V26" s="4" t="s">
        <v>630</v>
      </c>
      <c r="W26" s="4" t="s">
        <v>680</v>
      </c>
      <c r="X26" s="4" t="s">
        <v>655</v>
      </c>
      <c r="Y26" s="4" t="s">
        <v>681</v>
      </c>
      <c r="Z26" s="5">
        <f t="shared" si="5"/>
        <v>0.18548387096774191</v>
      </c>
      <c r="AB26" s="1">
        <v>43252</v>
      </c>
      <c r="AC26" s="4" t="s">
        <v>926</v>
      </c>
      <c r="AD26" s="4" t="s">
        <v>799</v>
      </c>
      <c r="AE26" s="4" t="s">
        <v>926</v>
      </c>
      <c r="AF26" s="4" t="s">
        <v>796</v>
      </c>
      <c r="AG26" s="4" t="s">
        <v>927</v>
      </c>
      <c r="AH26" s="4" t="s">
        <v>928</v>
      </c>
      <c r="AI26" s="5">
        <f t="shared" si="6"/>
        <v>0.28205128205128199</v>
      </c>
      <c r="AK26" s="1">
        <v>43252</v>
      </c>
      <c r="AL26" s="4" t="s">
        <v>100</v>
      </c>
      <c r="AM26" s="4" t="s">
        <v>60</v>
      </c>
      <c r="AN26" s="4" t="s">
        <v>93</v>
      </c>
      <c r="AO26" s="4" t="s">
        <v>74</v>
      </c>
      <c r="AP26" s="4" t="s">
        <v>1040</v>
      </c>
      <c r="AQ26" s="4" t="s">
        <v>1041</v>
      </c>
      <c r="AR26" s="5">
        <f t="shared" si="7"/>
        <v>0.26146850341045874</v>
      </c>
      <c r="AT26" s="1">
        <v>43252</v>
      </c>
      <c r="AU26" s="4" t="s">
        <v>1267</v>
      </c>
      <c r="AV26" s="4" t="s">
        <v>1241</v>
      </c>
      <c r="AW26" s="4" t="s">
        <v>304</v>
      </c>
      <c r="AX26" s="4" t="s">
        <v>311</v>
      </c>
      <c r="AY26" s="4" t="s">
        <v>1268</v>
      </c>
      <c r="AZ26" s="4" t="s">
        <v>1269</v>
      </c>
      <c r="BA26" s="5">
        <f t="shared" si="0"/>
        <v>0.12641709966934339</v>
      </c>
      <c r="BC26" s="1">
        <v>43252</v>
      </c>
      <c r="BD26">
        <v>0.36</v>
      </c>
      <c r="BE26">
        <v>0.37</v>
      </c>
      <c r="BF26">
        <v>0.32</v>
      </c>
      <c r="BG26">
        <v>0.36</v>
      </c>
      <c r="BH26">
        <v>0.36</v>
      </c>
      <c r="BI26">
        <v>4475600</v>
      </c>
      <c r="BJ26" s="5">
        <f t="shared" si="1"/>
        <v>-2.7027027027027053E-2</v>
      </c>
      <c r="BL26" s="1">
        <v>43252</v>
      </c>
      <c r="BM26" s="4" t="s">
        <v>1480</v>
      </c>
      <c r="BN26" s="4" t="s">
        <v>1481</v>
      </c>
      <c r="BO26" s="4" t="s">
        <v>1433</v>
      </c>
      <c r="BP26" s="4" t="s">
        <v>1475</v>
      </c>
      <c r="BQ26" s="4" t="s">
        <v>1482</v>
      </c>
      <c r="BR26" s="4" t="s">
        <v>1483</v>
      </c>
      <c r="BS26" s="5">
        <f t="shared" si="2"/>
        <v>-5.9031877213695495E-2</v>
      </c>
    </row>
    <row r="27" spans="1:71" x14ac:dyDescent="0.2">
      <c r="A27" s="1">
        <v>43221</v>
      </c>
      <c r="B27" s="4" t="s">
        <v>192</v>
      </c>
      <c r="C27" s="4" t="s">
        <v>66</v>
      </c>
      <c r="D27" s="4" t="s">
        <v>84</v>
      </c>
      <c r="E27" s="4" t="s">
        <v>79</v>
      </c>
      <c r="F27" s="4" t="s">
        <v>249</v>
      </c>
      <c r="G27" s="4" t="s">
        <v>193</v>
      </c>
      <c r="H27" s="5">
        <f t="shared" si="3"/>
        <v>-1.0892985396217377E-2</v>
      </c>
      <c r="J27" s="1">
        <v>43252</v>
      </c>
      <c r="K27" s="4" t="s">
        <v>377</v>
      </c>
      <c r="L27" s="4" t="s">
        <v>378</v>
      </c>
      <c r="M27" s="4" t="s">
        <v>319</v>
      </c>
      <c r="N27" s="4" t="s">
        <v>362</v>
      </c>
      <c r="O27" s="4" t="s">
        <v>379</v>
      </c>
      <c r="P27" s="4" t="s">
        <v>380</v>
      </c>
      <c r="Q27" s="5">
        <f t="shared" si="4"/>
        <v>-2.9245985323832904E-2</v>
      </c>
      <c r="S27" s="1">
        <v>43221</v>
      </c>
      <c r="T27" s="4" t="s">
        <v>682</v>
      </c>
      <c r="U27" s="4" t="s">
        <v>683</v>
      </c>
      <c r="V27" s="4" t="s">
        <v>684</v>
      </c>
      <c r="W27" s="4" t="s">
        <v>595</v>
      </c>
      <c r="X27" s="4" t="s">
        <v>685</v>
      </c>
      <c r="Y27" s="4" t="s">
        <v>686</v>
      </c>
      <c r="Z27" s="5">
        <f t="shared" si="5"/>
        <v>7.5921908893709242E-2</v>
      </c>
      <c r="AB27" s="1">
        <v>43221</v>
      </c>
      <c r="AC27" s="4" t="s">
        <v>892</v>
      </c>
      <c r="AD27" s="4" t="s">
        <v>807</v>
      </c>
      <c r="AE27" s="4" t="s">
        <v>873</v>
      </c>
      <c r="AF27" s="4" t="s">
        <v>917</v>
      </c>
      <c r="AG27" s="4" t="s">
        <v>915</v>
      </c>
      <c r="AH27" s="4" t="s">
        <v>929</v>
      </c>
      <c r="AI27" s="5">
        <f t="shared" si="6"/>
        <v>0.12230215827338141</v>
      </c>
      <c r="AK27" s="1">
        <v>43221</v>
      </c>
      <c r="AL27" s="4" t="s">
        <v>332</v>
      </c>
      <c r="AM27" s="4" t="s">
        <v>350</v>
      </c>
      <c r="AN27" s="4" t="s">
        <v>182</v>
      </c>
      <c r="AO27" s="4" t="s">
        <v>83</v>
      </c>
      <c r="AP27" s="4" t="s">
        <v>1042</v>
      </c>
      <c r="AQ27" s="4" t="s">
        <v>1043</v>
      </c>
      <c r="AR27" s="5">
        <f t="shared" si="7"/>
        <v>-0.70748405774421963</v>
      </c>
      <c r="AT27" s="1">
        <v>43221</v>
      </c>
      <c r="AU27" s="4" t="s">
        <v>476</v>
      </c>
      <c r="AV27" s="4" t="s">
        <v>1231</v>
      </c>
      <c r="AW27" s="4" t="s">
        <v>127</v>
      </c>
      <c r="AX27" s="4" t="s">
        <v>560</v>
      </c>
      <c r="AY27" s="4" t="s">
        <v>1270</v>
      </c>
      <c r="AZ27" s="4" t="s">
        <v>1271</v>
      </c>
      <c r="BA27" s="5">
        <f t="shared" si="0"/>
        <v>-0.19818199034182371</v>
      </c>
      <c r="BC27" s="1">
        <v>43221</v>
      </c>
      <c r="BD27">
        <v>0.39500000000000002</v>
      </c>
      <c r="BE27">
        <v>0.40500000000000003</v>
      </c>
      <c r="BF27">
        <v>0.36</v>
      </c>
      <c r="BG27">
        <v>0.37</v>
      </c>
      <c r="BH27">
        <v>0.37</v>
      </c>
      <c r="BI27">
        <v>2277900</v>
      </c>
      <c r="BJ27" s="5">
        <f t="shared" si="1"/>
        <v>-6.3291139240506389E-2</v>
      </c>
      <c r="BL27" s="1">
        <v>43221</v>
      </c>
      <c r="BM27" s="4" t="s">
        <v>1484</v>
      </c>
      <c r="BN27" s="4" t="s">
        <v>1485</v>
      </c>
      <c r="BO27" s="4" t="s">
        <v>1486</v>
      </c>
      <c r="BP27" s="4" t="s">
        <v>1486</v>
      </c>
      <c r="BQ27" s="4" t="s">
        <v>1398</v>
      </c>
      <c r="BR27" s="4" t="s">
        <v>1487</v>
      </c>
      <c r="BS27" s="5">
        <f t="shared" si="2"/>
        <v>-0.11215932914046108</v>
      </c>
    </row>
    <row r="28" spans="1:71" x14ac:dyDescent="0.2">
      <c r="A28" s="1">
        <v>43191</v>
      </c>
      <c r="B28" s="4" t="s">
        <v>81</v>
      </c>
      <c r="C28" s="4" t="s">
        <v>60</v>
      </c>
      <c r="D28" s="4" t="s">
        <v>83</v>
      </c>
      <c r="E28" s="4" t="s">
        <v>192</v>
      </c>
      <c r="F28" s="4" t="s">
        <v>250</v>
      </c>
      <c r="G28" s="4" t="s">
        <v>194</v>
      </c>
      <c r="H28" s="5">
        <f t="shared" si="3"/>
        <v>4.4511127781945582E-2</v>
      </c>
      <c r="J28" s="1">
        <v>43221</v>
      </c>
      <c r="K28" s="4" t="s">
        <v>381</v>
      </c>
      <c r="L28" s="4" t="s">
        <v>382</v>
      </c>
      <c r="M28" s="4" t="s">
        <v>353</v>
      </c>
      <c r="N28" s="4" t="s">
        <v>353</v>
      </c>
      <c r="O28" s="4" t="s">
        <v>383</v>
      </c>
      <c r="P28" s="4" t="s">
        <v>384</v>
      </c>
      <c r="Q28" s="5">
        <f t="shared" si="4"/>
        <v>-0.20001701548409051</v>
      </c>
      <c r="S28" s="1">
        <v>43191</v>
      </c>
      <c r="T28" s="4" t="s">
        <v>687</v>
      </c>
      <c r="U28" s="4" t="s">
        <v>688</v>
      </c>
      <c r="V28" s="4" t="s">
        <v>620</v>
      </c>
      <c r="W28" s="4" t="s">
        <v>682</v>
      </c>
      <c r="X28" s="4" t="s">
        <v>648</v>
      </c>
      <c r="Y28" s="4" t="s">
        <v>689</v>
      </c>
      <c r="Z28" s="5">
        <f t="shared" si="5"/>
        <v>-1.2847965738757947E-2</v>
      </c>
      <c r="AB28" s="1">
        <v>43191</v>
      </c>
      <c r="AC28" s="4" t="s">
        <v>826</v>
      </c>
      <c r="AD28" s="4" t="s">
        <v>908</v>
      </c>
      <c r="AE28" s="4" t="s">
        <v>930</v>
      </c>
      <c r="AF28" s="4" t="s">
        <v>892</v>
      </c>
      <c r="AG28" s="4" t="s">
        <v>880</v>
      </c>
      <c r="AH28" s="4" t="s">
        <v>931</v>
      </c>
      <c r="AI28" s="5">
        <f t="shared" si="6"/>
        <v>0.1583333333333333</v>
      </c>
      <c r="AK28" s="1">
        <v>43191</v>
      </c>
      <c r="AL28" s="4" t="s">
        <v>1044</v>
      </c>
      <c r="AM28" s="4" t="s">
        <v>362</v>
      </c>
      <c r="AN28" s="4" t="s">
        <v>520</v>
      </c>
      <c r="AO28" s="4" t="s">
        <v>332</v>
      </c>
      <c r="AP28" s="4" t="s">
        <v>1045</v>
      </c>
      <c r="AQ28" s="4" t="s">
        <v>1046</v>
      </c>
      <c r="AR28" s="5">
        <f t="shared" si="7"/>
        <v>-9.6529054149583043E-2</v>
      </c>
      <c r="AT28" s="1">
        <v>43191</v>
      </c>
      <c r="AU28" s="4" t="s">
        <v>441</v>
      </c>
      <c r="AV28" s="4" t="s">
        <v>535</v>
      </c>
      <c r="AW28" s="4" t="s">
        <v>1272</v>
      </c>
      <c r="AX28" s="4" t="s">
        <v>476</v>
      </c>
      <c r="AY28" s="4" t="s">
        <v>1261</v>
      </c>
      <c r="AZ28" s="4" t="s">
        <v>1273</v>
      </c>
      <c r="BA28" s="5">
        <f t="shared" si="0"/>
        <v>-0.11065263157894734</v>
      </c>
      <c r="BC28" s="1">
        <v>43191</v>
      </c>
      <c r="BD28">
        <v>0.39</v>
      </c>
      <c r="BE28">
        <v>0.40500000000000003</v>
      </c>
      <c r="BF28">
        <v>0.35</v>
      </c>
      <c r="BG28">
        <v>0.39500000000000002</v>
      </c>
      <c r="BH28">
        <v>0.39500000000000002</v>
      </c>
      <c r="BI28">
        <v>4566000</v>
      </c>
      <c r="BJ28" s="5">
        <f t="shared" si="1"/>
        <v>1.2820512820512832E-2</v>
      </c>
      <c r="BL28" s="1">
        <v>43191</v>
      </c>
      <c r="BM28" s="4" t="s">
        <v>1488</v>
      </c>
      <c r="BN28" s="4" t="s">
        <v>1489</v>
      </c>
      <c r="BO28" s="4" t="s">
        <v>1490</v>
      </c>
      <c r="BP28" s="4" t="s">
        <v>1484</v>
      </c>
      <c r="BQ28" s="4" t="s">
        <v>1441</v>
      </c>
      <c r="BR28" s="4" t="s">
        <v>1491</v>
      </c>
      <c r="BS28" s="5">
        <f t="shared" si="2"/>
        <v>1.7057569296375089E-2</v>
      </c>
    </row>
    <row r="29" spans="1:71" x14ac:dyDescent="0.2">
      <c r="A29" s="1">
        <v>43160</v>
      </c>
      <c r="B29" s="4" t="s">
        <v>59</v>
      </c>
      <c r="C29" s="4" t="s">
        <v>60</v>
      </c>
      <c r="D29" s="4" t="s">
        <v>80</v>
      </c>
      <c r="E29" s="4" t="s">
        <v>82</v>
      </c>
      <c r="F29" s="4" t="s">
        <v>251</v>
      </c>
      <c r="G29" s="4" t="s">
        <v>195</v>
      </c>
      <c r="H29" s="5">
        <f t="shared" si="3"/>
        <v>-0.15382987727465094</v>
      </c>
      <c r="J29" s="1">
        <v>43191</v>
      </c>
      <c r="K29" s="4" t="s">
        <v>385</v>
      </c>
      <c r="L29" s="4" t="s">
        <v>386</v>
      </c>
      <c r="M29" s="4" t="s">
        <v>387</v>
      </c>
      <c r="N29" s="4" t="s">
        <v>381</v>
      </c>
      <c r="O29" s="4" t="s">
        <v>388</v>
      </c>
      <c r="P29" s="4" t="s">
        <v>389</v>
      </c>
      <c r="Q29" s="5">
        <f t="shared" si="4"/>
        <v>-2.0336722787131171E-2</v>
      </c>
      <c r="S29" s="1">
        <v>43160</v>
      </c>
      <c r="T29" s="4" t="s">
        <v>634</v>
      </c>
      <c r="U29" s="4" t="s">
        <v>663</v>
      </c>
      <c r="V29" s="4" t="s">
        <v>690</v>
      </c>
      <c r="W29" s="4" t="s">
        <v>642</v>
      </c>
      <c r="X29" s="4" t="s">
        <v>631</v>
      </c>
      <c r="Y29" s="4" t="s">
        <v>691</v>
      </c>
      <c r="Z29" s="5">
        <f t="shared" si="5"/>
        <v>-6.3829787234043079E-3</v>
      </c>
      <c r="AB29" s="1">
        <v>43160</v>
      </c>
      <c r="AC29" s="4" t="s">
        <v>881</v>
      </c>
      <c r="AD29" s="4" t="s">
        <v>932</v>
      </c>
      <c r="AE29" s="4" t="s">
        <v>933</v>
      </c>
      <c r="AF29" s="4" t="s">
        <v>831</v>
      </c>
      <c r="AG29" s="4" t="s">
        <v>840</v>
      </c>
      <c r="AH29" s="4" t="s">
        <v>934</v>
      </c>
      <c r="AI29" s="5">
        <f t="shared" si="6"/>
        <v>-4.0000000000000036E-2</v>
      </c>
      <c r="AK29" s="1">
        <v>43160</v>
      </c>
      <c r="AL29" s="4" t="s">
        <v>333</v>
      </c>
      <c r="AM29" s="4" t="s">
        <v>1047</v>
      </c>
      <c r="AN29" s="4" t="s">
        <v>464</v>
      </c>
      <c r="AO29" s="4" t="s">
        <v>331</v>
      </c>
      <c r="AP29" s="4" t="s">
        <v>1048</v>
      </c>
      <c r="AQ29" s="4" t="s">
        <v>1049</v>
      </c>
      <c r="AR29" s="5">
        <f t="shared" si="7"/>
        <v>7.8036884621246791E-2</v>
      </c>
      <c r="AT29" s="1">
        <v>43160</v>
      </c>
      <c r="AU29" s="4" t="s">
        <v>1229</v>
      </c>
      <c r="AV29" s="4" t="s">
        <v>352</v>
      </c>
      <c r="AW29" s="4" t="s">
        <v>1231</v>
      </c>
      <c r="AX29" s="4" t="s">
        <v>441</v>
      </c>
      <c r="AY29" s="4" t="s">
        <v>1274</v>
      </c>
      <c r="AZ29" s="4" t="s">
        <v>1275</v>
      </c>
      <c r="BA29" s="5">
        <f t="shared" si="0"/>
        <v>-6.8700494078895696E-2</v>
      </c>
      <c r="BC29" s="1">
        <v>43160</v>
      </c>
      <c r="BD29">
        <v>0.52</v>
      </c>
      <c r="BE29">
        <v>0.52500000000000002</v>
      </c>
      <c r="BF29">
        <v>0.38500000000000001</v>
      </c>
      <c r="BG29">
        <v>0.39</v>
      </c>
      <c r="BH29">
        <v>0.39</v>
      </c>
      <c r="BI29">
        <v>13679700</v>
      </c>
      <c r="BJ29" s="5">
        <f t="shared" si="1"/>
        <v>-0.24271844660194175</v>
      </c>
      <c r="BL29" s="1">
        <v>43160</v>
      </c>
      <c r="BM29" s="4" t="s">
        <v>1492</v>
      </c>
      <c r="BN29" s="4" t="s">
        <v>1493</v>
      </c>
      <c r="BO29" s="4" t="s">
        <v>1494</v>
      </c>
      <c r="BP29" s="4" t="s">
        <v>1493</v>
      </c>
      <c r="BQ29" s="4" t="s">
        <v>1495</v>
      </c>
      <c r="BR29" s="4" t="s">
        <v>1496</v>
      </c>
      <c r="BS29" s="5">
        <f t="shared" si="2"/>
        <v>1.2958963282937472E-2</v>
      </c>
    </row>
    <row r="30" spans="1:71" x14ac:dyDescent="0.2">
      <c r="A30" s="1">
        <v>43132</v>
      </c>
      <c r="B30" s="4" t="s">
        <v>55</v>
      </c>
      <c r="C30" s="4" t="s">
        <v>55</v>
      </c>
      <c r="D30" s="4" t="s">
        <v>66</v>
      </c>
      <c r="E30" s="4" t="s">
        <v>60</v>
      </c>
      <c r="F30" s="4" t="s">
        <v>252</v>
      </c>
      <c r="G30" s="4" t="s">
        <v>196</v>
      </c>
      <c r="H30" s="5">
        <f t="shared" si="3"/>
        <v>-0.11869463869463867</v>
      </c>
      <c r="J30" s="1">
        <v>43160</v>
      </c>
      <c r="K30" s="4" t="s">
        <v>390</v>
      </c>
      <c r="L30" s="4" t="s">
        <v>391</v>
      </c>
      <c r="M30" s="4" t="s">
        <v>392</v>
      </c>
      <c r="N30" s="4" t="s">
        <v>385</v>
      </c>
      <c r="O30" s="4" t="s">
        <v>393</v>
      </c>
      <c r="P30" s="4" t="s">
        <v>394</v>
      </c>
      <c r="Q30" s="5">
        <f t="shared" si="4"/>
        <v>-0.10275201914448098</v>
      </c>
      <c r="S30" s="1">
        <v>43132</v>
      </c>
      <c r="T30" s="4" t="s">
        <v>692</v>
      </c>
      <c r="U30" s="4" t="s">
        <v>595</v>
      </c>
      <c r="V30" s="4" t="s">
        <v>693</v>
      </c>
      <c r="W30" s="4" t="s">
        <v>694</v>
      </c>
      <c r="X30" s="4" t="s">
        <v>598</v>
      </c>
      <c r="Y30" s="4" t="s">
        <v>695</v>
      </c>
      <c r="Z30" s="5">
        <f t="shared" si="5"/>
        <v>5.6179775280898875E-2</v>
      </c>
      <c r="AB30" s="1">
        <v>43132</v>
      </c>
      <c r="AC30" s="4" t="s">
        <v>930</v>
      </c>
      <c r="AD30" s="4" t="s">
        <v>823</v>
      </c>
      <c r="AE30" s="4" t="s">
        <v>935</v>
      </c>
      <c r="AF30" s="4" t="s">
        <v>881</v>
      </c>
      <c r="AG30" s="4" t="s">
        <v>831</v>
      </c>
      <c r="AH30" s="4" t="s">
        <v>936</v>
      </c>
      <c r="AI30" s="5">
        <f t="shared" si="6"/>
        <v>0.20192307692307687</v>
      </c>
      <c r="AK30" s="1">
        <v>43132</v>
      </c>
      <c r="AL30" s="4" t="s">
        <v>471</v>
      </c>
      <c r="AM30" s="4" t="s">
        <v>320</v>
      </c>
      <c r="AN30" s="4" t="s">
        <v>1050</v>
      </c>
      <c r="AO30" s="4" t="s">
        <v>1051</v>
      </c>
      <c r="AP30" s="4" t="s">
        <v>1052</v>
      </c>
      <c r="AQ30" s="4" t="s">
        <v>1053</v>
      </c>
      <c r="AR30" s="5">
        <f t="shared" si="7"/>
        <v>8.1290428906926074E-2</v>
      </c>
      <c r="AT30" s="1">
        <v>43132</v>
      </c>
      <c r="AU30" s="4" t="s">
        <v>463</v>
      </c>
      <c r="AV30" s="4" t="s">
        <v>519</v>
      </c>
      <c r="AW30" s="4" t="s">
        <v>531</v>
      </c>
      <c r="AX30" s="4" t="s">
        <v>332</v>
      </c>
      <c r="AY30" s="4" t="s">
        <v>1276</v>
      </c>
      <c r="AZ30" s="4" t="s">
        <v>1277</v>
      </c>
      <c r="BA30" s="5">
        <f t="shared" si="0"/>
        <v>7.7053779586675033E-3</v>
      </c>
      <c r="BC30" s="1">
        <v>43132</v>
      </c>
      <c r="BD30">
        <v>0.57499999999999996</v>
      </c>
      <c r="BE30">
        <v>0.60499999999999998</v>
      </c>
      <c r="BF30">
        <v>0.51500000000000001</v>
      </c>
      <c r="BG30">
        <v>0.51500000000000001</v>
      </c>
      <c r="BH30">
        <v>0.51500000000000001</v>
      </c>
      <c r="BI30">
        <v>3548300</v>
      </c>
      <c r="BJ30" s="5">
        <f t="shared" si="1"/>
        <v>-0.10434782608695643</v>
      </c>
      <c r="BL30" s="1">
        <v>43132</v>
      </c>
      <c r="BM30" s="4" t="s">
        <v>1481</v>
      </c>
      <c r="BN30" s="4" t="s">
        <v>576</v>
      </c>
      <c r="BO30" s="4" t="s">
        <v>1497</v>
      </c>
      <c r="BP30" s="4" t="s">
        <v>1492</v>
      </c>
      <c r="BQ30" s="4" t="s">
        <v>1498</v>
      </c>
      <c r="BR30" s="4" t="s">
        <v>1499</v>
      </c>
      <c r="BS30" s="5">
        <f t="shared" si="2"/>
        <v>3.5794183445190191E-2</v>
      </c>
    </row>
    <row r="31" spans="1:71" x14ac:dyDescent="0.2">
      <c r="A31" s="1">
        <v>43101</v>
      </c>
      <c r="B31" s="4" t="s">
        <v>52</v>
      </c>
      <c r="C31" s="4" t="s">
        <v>29</v>
      </c>
      <c r="D31" s="4" t="s">
        <v>103</v>
      </c>
      <c r="E31" s="4" t="s">
        <v>55</v>
      </c>
      <c r="F31" s="4" t="s">
        <v>253</v>
      </c>
      <c r="G31" s="4" t="s">
        <v>197</v>
      </c>
      <c r="H31" s="5">
        <f t="shared" si="3"/>
        <v>2.6119402985074727E-2</v>
      </c>
      <c r="J31" s="1">
        <v>43132</v>
      </c>
      <c r="K31" s="4" t="s">
        <v>395</v>
      </c>
      <c r="L31" s="4" t="s">
        <v>396</v>
      </c>
      <c r="M31" s="4" t="s">
        <v>397</v>
      </c>
      <c r="N31" s="4" t="s">
        <v>398</v>
      </c>
      <c r="O31" s="4" t="s">
        <v>399</v>
      </c>
      <c r="P31" s="4" t="s">
        <v>400</v>
      </c>
      <c r="Q31" s="5">
        <f t="shared" si="4"/>
        <v>5.7995094548619286E-2</v>
      </c>
      <c r="S31" s="1">
        <v>43101</v>
      </c>
      <c r="T31" s="4" t="s">
        <v>696</v>
      </c>
      <c r="U31" s="4" t="s">
        <v>626</v>
      </c>
      <c r="V31" s="4" t="s">
        <v>697</v>
      </c>
      <c r="W31" s="4" t="s">
        <v>692</v>
      </c>
      <c r="X31" s="4" t="s">
        <v>620</v>
      </c>
      <c r="Y31" s="4" t="s">
        <v>698</v>
      </c>
      <c r="Z31" s="5">
        <f t="shared" si="5"/>
        <v>0.16187989556135773</v>
      </c>
      <c r="AB31" s="1">
        <v>43101</v>
      </c>
      <c r="AC31" s="4" t="s">
        <v>935</v>
      </c>
      <c r="AD31" s="4" t="s">
        <v>828</v>
      </c>
      <c r="AE31" s="4" t="s">
        <v>937</v>
      </c>
      <c r="AF31" s="4" t="s">
        <v>930</v>
      </c>
      <c r="AG31" s="4" t="s">
        <v>834</v>
      </c>
      <c r="AH31" s="4" t="s">
        <v>938</v>
      </c>
      <c r="AI31" s="5">
        <f t="shared" si="6"/>
        <v>9.4736842105263244E-2</v>
      </c>
      <c r="AK31" s="1">
        <v>43101</v>
      </c>
      <c r="AL31" s="4" t="s">
        <v>1050</v>
      </c>
      <c r="AM31" s="4" t="s">
        <v>1054</v>
      </c>
      <c r="AN31" s="4" t="s">
        <v>505</v>
      </c>
      <c r="AO31" s="4" t="s">
        <v>471</v>
      </c>
      <c r="AP31" s="4" t="s">
        <v>1055</v>
      </c>
      <c r="AQ31" s="4" t="s">
        <v>1056</v>
      </c>
      <c r="AR31" s="5">
        <f t="shared" si="7"/>
        <v>0.12106235565819851</v>
      </c>
      <c r="AT31" s="1">
        <v>43101</v>
      </c>
      <c r="AU31" s="4" t="s">
        <v>475</v>
      </c>
      <c r="AV31" s="4" t="s">
        <v>314</v>
      </c>
      <c r="AW31" s="4" t="s">
        <v>475</v>
      </c>
      <c r="AX31" s="4" t="s">
        <v>463</v>
      </c>
      <c r="AY31" s="4" t="s">
        <v>1278</v>
      </c>
      <c r="AZ31" s="4" t="s">
        <v>1279</v>
      </c>
      <c r="BA31" s="5">
        <f t="shared" si="0"/>
        <v>0.42078374129800139</v>
      </c>
      <c r="BC31" s="1">
        <v>43101</v>
      </c>
      <c r="BD31">
        <v>0.57999999999999996</v>
      </c>
      <c r="BE31">
        <v>0.69</v>
      </c>
      <c r="BF31">
        <v>0.55000000000000004</v>
      </c>
      <c r="BG31">
        <v>0.57499999999999996</v>
      </c>
      <c r="BH31">
        <v>0.57499999999999996</v>
      </c>
      <c r="BI31">
        <v>36708200</v>
      </c>
      <c r="BJ31" s="5">
        <f t="shared" si="1"/>
        <v>-8.6206896551724223E-3</v>
      </c>
      <c r="BL31" s="1">
        <v>43101</v>
      </c>
      <c r="BM31" s="4" t="s">
        <v>1469</v>
      </c>
      <c r="BN31" s="4" t="s">
        <v>1500</v>
      </c>
      <c r="BO31" s="4" t="s">
        <v>1501</v>
      </c>
      <c r="BP31" s="4" t="s">
        <v>1481</v>
      </c>
      <c r="BQ31" s="4" t="s">
        <v>1445</v>
      </c>
      <c r="BR31" s="4" t="s">
        <v>1502</v>
      </c>
      <c r="BS31" s="5">
        <f t="shared" si="2"/>
        <v>3.1141868512110676E-2</v>
      </c>
    </row>
    <row r="32" spans="1:71" x14ac:dyDescent="0.2">
      <c r="A32" s="1">
        <v>43070</v>
      </c>
      <c r="B32" s="4" t="s">
        <v>108</v>
      </c>
      <c r="C32" s="4" t="s">
        <v>50</v>
      </c>
      <c r="D32" s="4" t="s">
        <v>102</v>
      </c>
      <c r="E32" s="4" t="s">
        <v>52</v>
      </c>
      <c r="F32" s="4" t="s">
        <v>254</v>
      </c>
      <c r="G32" s="4" t="s">
        <v>198</v>
      </c>
      <c r="H32" s="5">
        <f t="shared" si="3"/>
        <v>-1.6930022573363446E-2</v>
      </c>
      <c r="J32" s="1">
        <v>43101</v>
      </c>
      <c r="K32" s="4" t="s">
        <v>401</v>
      </c>
      <c r="L32" s="4" t="s">
        <v>402</v>
      </c>
      <c r="M32" s="4" t="s">
        <v>367</v>
      </c>
      <c r="N32" s="4" t="s">
        <v>395</v>
      </c>
      <c r="O32" s="4" t="s">
        <v>279</v>
      </c>
      <c r="P32" s="4" t="s">
        <v>403</v>
      </c>
      <c r="Q32" s="5">
        <f t="shared" si="4"/>
        <v>0.23584628923437967</v>
      </c>
      <c r="S32" s="1">
        <v>43070</v>
      </c>
      <c r="T32" s="4" t="s">
        <v>699</v>
      </c>
      <c r="U32" s="4" t="s">
        <v>700</v>
      </c>
      <c r="V32" s="4" t="s">
        <v>701</v>
      </c>
      <c r="W32" s="4" t="s">
        <v>696</v>
      </c>
      <c r="X32" s="4" t="s">
        <v>702</v>
      </c>
      <c r="Y32" s="4" t="s">
        <v>703</v>
      </c>
      <c r="Z32" s="5">
        <f t="shared" si="5"/>
        <v>0.18575851393188858</v>
      </c>
      <c r="AB32" s="1">
        <v>43070</v>
      </c>
      <c r="AC32" s="4" t="s">
        <v>849</v>
      </c>
      <c r="AD32" s="4" t="s">
        <v>834</v>
      </c>
      <c r="AE32" s="4" t="s">
        <v>939</v>
      </c>
      <c r="AF32" s="4" t="s">
        <v>935</v>
      </c>
      <c r="AG32" s="4" t="s">
        <v>837</v>
      </c>
      <c r="AH32" s="4" t="s">
        <v>940</v>
      </c>
      <c r="AI32" s="5">
        <f t="shared" si="6"/>
        <v>7.9545454545454489E-2</v>
      </c>
      <c r="AK32" s="1">
        <v>43070</v>
      </c>
      <c r="AL32" s="4" t="s">
        <v>1057</v>
      </c>
      <c r="AM32" s="4" t="s">
        <v>356</v>
      </c>
      <c r="AN32" s="4" t="s">
        <v>568</v>
      </c>
      <c r="AO32" s="4" t="s">
        <v>1050</v>
      </c>
      <c r="AP32" s="4" t="s">
        <v>1058</v>
      </c>
      <c r="AQ32" s="4" t="s">
        <v>1059</v>
      </c>
      <c r="AR32" s="5">
        <f t="shared" si="7"/>
        <v>5.1890000971722978E-2</v>
      </c>
      <c r="AT32" s="1">
        <v>43070</v>
      </c>
      <c r="AU32" s="4" t="s">
        <v>224</v>
      </c>
      <c r="AV32" s="4" t="s">
        <v>1081</v>
      </c>
      <c r="AW32" s="4" t="s">
        <v>296</v>
      </c>
      <c r="AX32" s="4" t="s">
        <v>475</v>
      </c>
      <c r="AY32" s="4" t="s">
        <v>1280</v>
      </c>
      <c r="AZ32" s="4" t="s">
        <v>1281</v>
      </c>
      <c r="BA32" s="5">
        <f t="shared" si="0"/>
        <v>7.0175438596491099E-2</v>
      </c>
      <c r="BC32" s="1">
        <v>43070</v>
      </c>
      <c r="BD32">
        <v>0.52500000000000002</v>
      </c>
      <c r="BE32">
        <v>0.59</v>
      </c>
      <c r="BF32">
        <v>0.49</v>
      </c>
      <c r="BG32">
        <v>0.57999999999999996</v>
      </c>
      <c r="BH32">
        <v>0.57999999999999996</v>
      </c>
      <c r="BI32">
        <v>26025500</v>
      </c>
      <c r="BJ32" s="5">
        <f t="shared" si="1"/>
        <v>0.10476190476190464</v>
      </c>
      <c r="BL32" s="1">
        <v>43070</v>
      </c>
      <c r="BM32" s="4" t="s">
        <v>1426</v>
      </c>
      <c r="BN32" s="4" t="s">
        <v>1469</v>
      </c>
      <c r="BO32" s="4" t="s">
        <v>1454</v>
      </c>
      <c r="BP32" s="4" t="s">
        <v>1469</v>
      </c>
      <c r="BQ32" s="4" t="s">
        <v>1503</v>
      </c>
      <c r="BR32" s="4" t="s">
        <v>1504</v>
      </c>
      <c r="BS32" s="5">
        <f t="shared" si="2"/>
        <v>5.8608058608058664E-2</v>
      </c>
    </row>
    <row r="33" spans="1:71" x14ac:dyDescent="0.2">
      <c r="A33" s="1">
        <v>43040</v>
      </c>
      <c r="B33" s="4" t="s">
        <v>25</v>
      </c>
      <c r="C33" s="4" t="s">
        <v>49</v>
      </c>
      <c r="D33" s="4" t="s">
        <v>103</v>
      </c>
      <c r="E33" s="4" t="s">
        <v>55</v>
      </c>
      <c r="F33" s="4" t="s">
        <v>255</v>
      </c>
      <c r="G33" s="4" t="s">
        <v>199</v>
      </c>
      <c r="H33" s="5">
        <f t="shared" si="3"/>
        <v>-4.0692953171524077E-2</v>
      </c>
      <c r="J33" s="1">
        <v>43070</v>
      </c>
      <c r="K33" s="4" t="s">
        <v>404</v>
      </c>
      <c r="L33" s="4" t="s">
        <v>405</v>
      </c>
      <c r="M33" s="4" t="s">
        <v>404</v>
      </c>
      <c r="N33" s="4" t="s">
        <v>401</v>
      </c>
      <c r="O33" s="4" t="s">
        <v>406</v>
      </c>
      <c r="P33" s="4" t="s">
        <v>407</v>
      </c>
      <c r="Q33" s="5">
        <f t="shared" si="4"/>
        <v>6.6868349676611663E-2</v>
      </c>
      <c r="S33" s="1">
        <v>43040</v>
      </c>
      <c r="T33" s="4" t="s">
        <v>704</v>
      </c>
      <c r="U33" s="4" t="s">
        <v>705</v>
      </c>
      <c r="V33" s="4" t="s">
        <v>706</v>
      </c>
      <c r="W33" s="4" t="s">
        <v>699</v>
      </c>
      <c r="X33" s="4" t="s">
        <v>707</v>
      </c>
      <c r="Y33" s="4" t="s">
        <v>708</v>
      </c>
      <c r="Z33" s="5">
        <f t="shared" si="5"/>
        <v>5.2117263843648259E-2</v>
      </c>
      <c r="AB33" s="1">
        <v>43040</v>
      </c>
      <c r="AC33" s="4" t="s">
        <v>845</v>
      </c>
      <c r="AD33" s="4" t="s">
        <v>841</v>
      </c>
      <c r="AE33" s="4" t="s">
        <v>845</v>
      </c>
      <c r="AF33" s="4" t="s">
        <v>849</v>
      </c>
      <c r="AG33" s="4" t="s">
        <v>941</v>
      </c>
      <c r="AH33" s="4" t="s">
        <v>942</v>
      </c>
      <c r="AI33" s="5">
        <f t="shared" si="6"/>
        <v>6.0240963855421742E-2</v>
      </c>
      <c r="AK33" s="1">
        <v>43040</v>
      </c>
      <c r="AL33" s="4" t="s">
        <v>498</v>
      </c>
      <c r="AM33" s="4" t="s">
        <v>505</v>
      </c>
      <c r="AN33" s="4" t="s">
        <v>1060</v>
      </c>
      <c r="AO33" s="4" t="s">
        <v>1057</v>
      </c>
      <c r="AP33" s="4" t="s">
        <v>1061</v>
      </c>
      <c r="AQ33" s="4" t="s">
        <v>1062</v>
      </c>
      <c r="AR33" s="5">
        <f t="shared" si="7"/>
        <v>-3.1936409388081601E-2</v>
      </c>
      <c r="AT33" s="1">
        <v>43040</v>
      </c>
      <c r="AU33" s="4" t="s">
        <v>296</v>
      </c>
      <c r="AV33" s="4" t="s">
        <v>563</v>
      </c>
      <c r="AW33" s="4" t="s">
        <v>296</v>
      </c>
      <c r="AX33" s="4" t="s">
        <v>224</v>
      </c>
      <c r="AY33" s="4" t="s">
        <v>1282</v>
      </c>
      <c r="AZ33" s="4" t="s">
        <v>1283</v>
      </c>
      <c r="BA33" s="5">
        <f t="shared" si="0"/>
        <v>5.8620898047984779E-3</v>
      </c>
      <c r="BC33" s="1">
        <v>43040</v>
      </c>
      <c r="BD33">
        <v>0.59</v>
      </c>
      <c r="BE33">
        <v>0.59</v>
      </c>
      <c r="BF33">
        <v>0.40500000000000003</v>
      </c>
      <c r="BG33">
        <v>0.52500000000000002</v>
      </c>
      <c r="BH33">
        <v>0.52500000000000002</v>
      </c>
      <c r="BI33">
        <v>26450800</v>
      </c>
      <c r="BJ33" s="5">
        <f t="shared" si="1"/>
        <v>-9.482758620689645E-2</v>
      </c>
      <c r="BL33" s="1">
        <v>43040</v>
      </c>
      <c r="BM33" s="4" t="s">
        <v>1426</v>
      </c>
      <c r="BN33" s="4" t="s">
        <v>1505</v>
      </c>
      <c r="BO33" s="4" t="s">
        <v>1458</v>
      </c>
      <c r="BP33" s="4" t="s">
        <v>1426</v>
      </c>
      <c r="BQ33" s="4" t="s">
        <v>1506</v>
      </c>
      <c r="BR33" s="4" t="s">
        <v>1507</v>
      </c>
      <c r="BS33" s="5">
        <f t="shared" si="2"/>
        <v>0</v>
      </c>
    </row>
    <row r="34" spans="1:71" x14ac:dyDescent="0.2">
      <c r="A34" s="1">
        <v>43009</v>
      </c>
      <c r="B34" s="4" t="s">
        <v>49</v>
      </c>
      <c r="C34" s="4" t="s">
        <v>46</v>
      </c>
      <c r="D34" s="4" t="s">
        <v>102</v>
      </c>
      <c r="E34" s="4" t="s">
        <v>25</v>
      </c>
      <c r="F34" s="4" t="s">
        <v>256</v>
      </c>
      <c r="G34" s="4" t="s">
        <v>200</v>
      </c>
      <c r="H34" s="5">
        <f t="shared" si="3"/>
        <v>-7.8775400590814781E-3</v>
      </c>
      <c r="J34" s="1">
        <v>43040</v>
      </c>
      <c r="K34" s="4" t="s">
        <v>408</v>
      </c>
      <c r="L34" s="4" t="s">
        <v>409</v>
      </c>
      <c r="M34" s="4" t="s">
        <v>323</v>
      </c>
      <c r="N34" s="4" t="s">
        <v>404</v>
      </c>
      <c r="O34" s="4" t="s">
        <v>410</v>
      </c>
      <c r="P34" s="4" t="s">
        <v>411</v>
      </c>
      <c r="Q34" s="5">
        <f t="shared" si="4"/>
        <v>-5.9919584191428892E-2</v>
      </c>
      <c r="S34" s="1">
        <v>43009</v>
      </c>
      <c r="T34" s="4" t="s">
        <v>709</v>
      </c>
      <c r="U34" s="4" t="s">
        <v>710</v>
      </c>
      <c r="V34" s="4" t="s">
        <v>711</v>
      </c>
      <c r="W34" s="4" t="s">
        <v>704</v>
      </c>
      <c r="X34" s="4" t="s">
        <v>712</v>
      </c>
      <c r="Y34" s="4" t="s">
        <v>713</v>
      </c>
      <c r="Z34" s="5">
        <f t="shared" si="5"/>
        <v>0.15413533834586454</v>
      </c>
      <c r="AB34" s="1">
        <v>43009</v>
      </c>
      <c r="AC34" s="4" t="s">
        <v>943</v>
      </c>
      <c r="AD34" s="4" t="s">
        <v>944</v>
      </c>
      <c r="AE34" s="4" t="s">
        <v>945</v>
      </c>
      <c r="AF34" s="4" t="s">
        <v>845</v>
      </c>
      <c r="AG34" s="4" t="s">
        <v>945</v>
      </c>
      <c r="AH34" s="4" t="s">
        <v>946</v>
      </c>
      <c r="AI34" s="5">
        <f t="shared" si="6"/>
        <v>3.7499999999999895E-2</v>
      </c>
      <c r="AK34" s="1">
        <v>43009</v>
      </c>
      <c r="AL34" s="4" t="s">
        <v>1063</v>
      </c>
      <c r="AM34" s="4" t="s">
        <v>1064</v>
      </c>
      <c r="AN34" s="4" t="s">
        <v>302</v>
      </c>
      <c r="AO34" s="4" t="s">
        <v>505</v>
      </c>
      <c r="AP34" s="4" t="s">
        <v>1065</v>
      </c>
      <c r="AQ34" s="4" t="s">
        <v>1066</v>
      </c>
      <c r="AR34" s="5">
        <f t="shared" si="7"/>
        <v>6.8284594513114333E-2</v>
      </c>
      <c r="AT34" s="1">
        <v>43009</v>
      </c>
      <c r="AU34" s="4" t="s">
        <v>39</v>
      </c>
      <c r="AV34" s="4" t="s">
        <v>304</v>
      </c>
      <c r="AW34" s="4" t="s">
        <v>126</v>
      </c>
      <c r="AX34" s="4" t="s">
        <v>296</v>
      </c>
      <c r="AY34" s="4" t="s">
        <v>1284</v>
      </c>
      <c r="AZ34" s="4" t="s">
        <v>1285</v>
      </c>
      <c r="BA34" s="5">
        <f t="shared" ref="BA34:BA65" si="8">(AY34-AY35)/AY35</f>
        <v>4.947041288767684E-2</v>
      </c>
      <c r="BC34" s="1">
        <v>43009</v>
      </c>
      <c r="BD34">
        <v>0.41499999999999998</v>
      </c>
      <c r="BE34">
        <v>0.65</v>
      </c>
      <c r="BF34">
        <v>0.41</v>
      </c>
      <c r="BG34">
        <v>0.57999999999999996</v>
      </c>
      <c r="BH34">
        <v>0.57999999999999996</v>
      </c>
      <c r="BI34">
        <v>44546400</v>
      </c>
      <c r="BJ34" s="5">
        <f t="shared" ref="BJ34:BJ65" si="9">(BH34-BH35)/BH35</f>
        <v>0.41463414634146339</v>
      </c>
      <c r="BL34" s="1">
        <v>43009</v>
      </c>
      <c r="BM34" s="4" t="s">
        <v>1508</v>
      </c>
      <c r="BN34" s="4" t="s">
        <v>1435</v>
      </c>
      <c r="BO34" s="4" t="s">
        <v>1463</v>
      </c>
      <c r="BP34" s="4" t="s">
        <v>1426</v>
      </c>
      <c r="BQ34" s="4" t="s">
        <v>1506</v>
      </c>
      <c r="BR34" s="4" t="s">
        <v>1509</v>
      </c>
      <c r="BS34" s="5">
        <f t="shared" si="2"/>
        <v>-6.0679611650486295E-3</v>
      </c>
    </row>
    <row r="35" spans="1:71" x14ac:dyDescent="0.2">
      <c r="A35" s="1">
        <v>42979</v>
      </c>
      <c r="B35" s="4" t="s">
        <v>201</v>
      </c>
      <c r="C35" s="4" t="s">
        <v>46</v>
      </c>
      <c r="D35" s="4" t="s">
        <v>69</v>
      </c>
      <c r="E35" s="4" t="s">
        <v>46</v>
      </c>
      <c r="F35" s="4" t="s">
        <v>257</v>
      </c>
      <c r="G35" s="4" t="s">
        <v>202</v>
      </c>
      <c r="H35" s="5">
        <f t="shared" si="3"/>
        <v>0.17924627889792036</v>
      </c>
      <c r="J35" s="1">
        <v>43009</v>
      </c>
      <c r="K35" s="4" t="s">
        <v>368</v>
      </c>
      <c r="L35" s="4" t="s">
        <v>412</v>
      </c>
      <c r="M35" s="4" t="s">
        <v>404</v>
      </c>
      <c r="N35" s="4" t="s">
        <v>378</v>
      </c>
      <c r="O35" s="4" t="s">
        <v>413</v>
      </c>
      <c r="P35" s="4" t="s">
        <v>414</v>
      </c>
      <c r="Q35" s="5">
        <f t="shared" si="4"/>
        <v>2.9507229271172556E-3</v>
      </c>
      <c r="S35" s="1">
        <v>42979</v>
      </c>
      <c r="T35" s="4" t="s">
        <v>714</v>
      </c>
      <c r="U35" s="4" t="s">
        <v>715</v>
      </c>
      <c r="V35" s="4" t="s">
        <v>716</v>
      </c>
      <c r="W35" s="4" t="s">
        <v>709</v>
      </c>
      <c r="X35" s="4" t="s">
        <v>716</v>
      </c>
      <c r="Y35" s="4" t="s">
        <v>717</v>
      </c>
      <c r="Z35" s="5">
        <f t="shared" si="5"/>
        <v>-1.1152416356877252E-2</v>
      </c>
      <c r="AB35" s="1">
        <v>42979</v>
      </c>
      <c r="AC35" s="4" t="s">
        <v>941</v>
      </c>
      <c r="AD35" s="4" t="s">
        <v>855</v>
      </c>
      <c r="AE35" s="4" t="s">
        <v>945</v>
      </c>
      <c r="AF35" s="4" t="s">
        <v>943</v>
      </c>
      <c r="AG35" s="4" t="s">
        <v>947</v>
      </c>
      <c r="AH35" s="4" t="s">
        <v>948</v>
      </c>
      <c r="AI35" s="5">
        <f t="shared" si="6"/>
        <v>-3.6144578313252913E-2</v>
      </c>
      <c r="AK35" s="1">
        <v>42979</v>
      </c>
      <c r="AL35" s="4" t="s">
        <v>1057</v>
      </c>
      <c r="AM35" s="4" t="s">
        <v>1067</v>
      </c>
      <c r="AN35" s="4" t="s">
        <v>312</v>
      </c>
      <c r="AO35" s="4" t="s">
        <v>1063</v>
      </c>
      <c r="AP35" s="4" t="s">
        <v>1068</v>
      </c>
      <c r="AQ35" s="4" t="s">
        <v>1069</v>
      </c>
      <c r="AR35" s="5">
        <f t="shared" si="7"/>
        <v>-3.3038577397726095E-2</v>
      </c>
      <c r="AT35" s="1">
        <v>42979</v>
      </c>
      <c r="AU35" s="4" t="s">
        <v>34</v>
      </c>
      <c r="AV35" s="4" t="s">
        <v>296</v>
      </c>
      <c r="AW35" s="4" t="s">
        <v>34</v>
      </c>
      <c r="AX35" s="4" t="s">
        <v>126</v>
      </c>
      <c r="AY35" s="4" t="s">
        <v>1286</v>
      </c>
      <c r="AZ35" s="4" t="s">
        <v>1287</v>
      </c>
      <c r="BA35" s="5">
        <f t="shared" si="8"/>
        <v>3.1669174900215924E-2</v>
      </c>
      <c r="BC35" s="1">
        <v>42979</v>
      </c>
      <c r="BD35">
        <v>0.38500000000000001</v>
      </c>
      <c r="BE35">
        <v>0.45</v>
      </c>
      <c r="BF35">
        <v>0.38</v>
      </c>
      <c r="BG35">
        <v>0.41</v>
      </c>
      <c r="BH35">
        <v>0.41</v>
      </c>
      <c r="BI35">
        <v>35711100</v>
      </c>
      <c r="BJ35" s="5">
        <f t="shared" si="9"/>
        <v>6.4935064935064846E-2</v>
      </c>
      <c r="BL35" s="1">
        <v>42979</v>
      </c>
      <c r="BM35" s="4" t="s">
        <v>1452</v>
      </c>
      <c r="BN35" s="4" t="s">
        <v>1510</v>
      </c>
      <c r="BO35" s="4" t="s">
        <v>1511</v>
      </c>
      <c r="BP35" s="4" t="s">
        <v>1444</v>
      </c>
      <c r="BQ35" s="4" t="s">
        <v>1512</v>
      </c>
      <c r="BR35" s="4" t="s">
        <v>1513</v>
      </c>
      <c r="BS35" s="5">
        <f t="shared" si="2"/>
        <v>7.3349633251834348E-3</v>
      </c>
    </row>
    <row r="36" spans="1:71" x14ac:dyDescent="0.2">
      <c r="A36" s="1">
        <v>42948</v>
      </c>
      <c r="B36" s="4" t="s">
        <v>55</v>
      </c>
      <c r="C36" s="4" t="s">
        <v>53</v>
      </c>
      <c r="D36" s="4" t="s">
        <v>60</v>
      </c>
      <c r="E36" s="4" t="s">
        <v>201</v>
      </c>
      <c r="F36" s="4" t="s">
        <v>258</v>
      </c>
      <c r="G36" s="4" t="s">
        <v>203</v>
      </c>
      <c r="H36" s="5">
        <f t="shared" si="3"/>
        <v>-9.4013006885998507E-2</v>
      </c>
      <c r="J36" s="1">
        <v>42979</v>
      </c>
      <c r="K36" s="4" t="s">
        <v>415</v>
      </c>
      <c r="L36" s="4" t="s">
        <v>416</v>
      </c>
      <c r="M36" s="4" t="s">
        <v>367</v>
      </c>
      <c r="N36" s="4" t="s">
        <v>417</v>
      </c>
      <c r="O36" s="4" t="s">
        <v>418</v>
      </c>
      <c r="P36" s="4" t="s">
        <v>419</v>
      </c>
      <c r="Q36" s="5">
        <f t="shared" si="4"/>
        <v>3.9145543744889502E-2</v>
      </c>
      <c r="S36" s="1">
        <v>42948</v>
      </c>
      <c r="T36" s="4" t="s">
        <v>718</v>
      </c>
      <c r="U36" s="4" t="s">
        <v>719</v>
      </c>
      <c r="V36" s="4" t="s">
        <v>720</v>
      </c>
      <c r="W36" s="4" t="s">
        <v>714</v>
      </c>
      <c r="X36" s="4" t="s">
        <v>721</v>
      </c>
      <c r="Y36" s="4" t="s">
        <v>722</v>
      </c>
      <c r="Z36" s="5">
        <f t="shared" si="5"/>
        <v>-1.1029411764705973E-2</v>
      </c>
      <c r="AB36" s="1">
        <v>42948</v>
      </c>
      <c r="AC36" s="4" t="s">
        <v>837</v>
      </c>
      <c r="AD36" s="4" t="s">
        <v>937</v>
      </c>
      <c r="AE36" s="4" t="s">
        <v>845</v>
      </c>
      <c r="AF36" s="4" t="s">
        <v>941</v>
      </c>
      <c r="AG36" s="4" t="s">
        <v>945</v>
      </c>
      <c r="AH36" s="4" t="s">
        <v>949</v>
      </c>
      <c r="AI36" s="5">
        <f t="shared" si="6"/>
        <v>-6.7415730337078705E-2</v>
      </c>
      <c r="AK36" s="1">
        <v>42948</v>
      </c>
      <c r="AL36" s="4" t="s">
        <v>440</v>
      </c>
      <c r="AM36" s="4" t="s">
        <v>440</v>
      </c>
      <c r="AN36" s="4" t="s">
        <v>301</v>
      </c>
      <c r="AO36" s="4" t="s">
        <v>1057</v>
      </c>
      <c r="AP36" s="4" t="s">
        <v>1061</v>
      </c>
      <c r="AQ36" s="4" t="s">
        <v>1070</v>
      </c>
      <c r="AR36" s="5">
        <f t="shared" si="7"/>
        <v>-1.8502622794468369E-2</v>
      </c>
      <c r="AT36" s="1">
        <v>42948</v>
      </c>
      <c r="AU36" s="4" t="s">
        <v>130</v>
      </c>
      <c r="AV36" s="4" t="s">
        <v>224</v>
      </c>
      <c r="AW36" s="4" t="s">
        <v>121</v>
      </c>
      <c r="AX36" s="4" t="s">
        <v>34</v>
      </c>
      <c r="AY36" s="4" t="s">
        <v>1288</v>
      </c>
      <c r="AZ36" s="4" t="s">
        <v>1289</v>
      </c>
      <c r="BA36" s="5">
        <f t="shared" si="8"/>
        <v>-6.5088395424236889E-2</v>
      </c>
      <c r="BC36" s="1">
        <v>42948</v>
      </c>
      <c r="BD36">
        <v>0.31</v>
      </c>
      <c r="BE36">
        <v>0.39</v>
      </c>
      <c r="BF36">
        <v>0.28999999999999998</v>
      </c>
      <c r="BG36">
        <v>0.38500000000000001</v>
      </c>
      <c r="BH36">
        <v>0.38500000000000001</v>
      </c>
      <c r="BI36">
        <v>65739600</v>
      </c>
      <c r="BJ36" s="5">
        <f t="shared" si="9"/>
        <v>0.24193548387096778</v>
      </c>
      <c r="BL36" s="1">
        <v>42948</v>
      </c>
      <c r="BM36" s="4" t="s">
        <v>1435</v>
      </c>
      <c r="BN36" s="4" t="s">
        <v>1514</v>
      </c>
      <c r="BO36" s="4" t="s">
        <v>1515</v>
      </c>
      <c r="BP36" s="4" t="s">
        <v>1452</v>
      </c>
      <c r="BQ36" s="4" t="s">
        <v>1390</v>
      </c>
      <c r="BR36" s="4" t="s">
        <v>1516</v>
      </c>
      <c r="BS36" s="5">
        <f t="shared" si="2"/>
        <v>-8.4848484848485187E-3</v>
      </c>
    </row>
    <row r="37" spans="1:71" x14ac:dyDescent="0.2">
      <c r="A37" s="1">
        <v>42917</v>
      </c>
      <c r="B37" s="4" t="s">
        <v>49</v>
      </c>
      <c r="C37" s="4" t="s">
        <v>46</v>
      </c>
      <c r="D37" s="4" t="s">
        <v>102</v>
      </c>
      <c r="E37" s="4" t="s">
        <v>106</v>
      </c>
      <c r="F37" s="4" t="s">
        <v>259</v>
      </c>
      <c r="G37" s="4" t="s">
        <v>204</v>
      </c>
      <c r="H37" s="5">
        <f t="shared" si="3"/>
        <v>-4.4939715016441277E-2</v>
      </c>
      <c r="J37" s="1">
        <v>42948</v>
      </c>
      <c r="K37" s="4" t="s">
        <v>420</v>
      </c>
      <c r="L37" s="4" t="s">
        <v>421</v>
      </c>
      <c r="M37" s="4" t="s">
        <v>422</v>
      </c>
      <c r="N37" s="4" t="s">
        <v>415</v>
      </c>
      <c r="O37" s="4" t="s">
        <v>423</v>
      </c>
      <c r="P37" s="4" t="s">
        <v>424</v>
      </c>
      <c r="Q37" s="5">
        <f t="shared" si="4"/>
        <v>2.7839058724656036E-2</v>
      </c>
      <c r="S37" s="1">
        <v>42917</v>
      </c>
      <c r="T37" s="4" t="s">
        <v>715</v>
      </c>
      <c r="U37" s="4" t="s">
        <v>723</v>
      </c>
      <c r="V37" s="4" t="s">
        <v>724</v>
      </c>
      <c r="W37" s="4" t="s">
        <v>725</v>
      </c>
      <c r="X37" s="4" t="s">
        <v>711</v>
      </c>
      <c r="Y37" s="4" t="s">
        <v>726</v>
      </c>
      <c r="Z37" s="5">
        <f t="shared" si="5"/>
        <v>-3.6630036630035849E-3</v>
      </c>
      <c r="AB37" s="1">
        <v>42917</v>
      </c>
      <c r="AC37" s="4" t="s">
        <v>935</v>
      </c>
      <c r="AD37" s="4" t="s">
        <v>935</v>
      </c>
      <c r="AE37" s="4" t="s">
        <v>852</v>
      </c>
      <c r="AF37" s="4" t="s">
        <v>837</v>
      </c>
      <c r="AG37" s="4" t="s">
        <v>939</v>
      </c>
      <c r="AH37" s="4" t="s">
        <v>950</v>
      </c>
      <c r="AI37" s="5">
        <f t="shared" si="6"/>
        <v>-3.260869565217394E-2</v>
      </c>
      <c r="AK37" s="1">
        <v>42917</v>
      </c>
      <c r="AL37" s="4" t="s">
        <v>505</v>
      </c>
      <c r="AM37" s="4" t="s">
        <v>445</v>
      </c>
      <c r="AN37" s="4" t="s">
        <v>1071</v>
      </c>
      <c r="AO37" s="4" t="s">
        <v>440</v>
      </c>
      <c r="AP37" s="4" t="s">
        <v>1072</v>
      </c>
      <c r="AQ37" s="4" t="s">
        <v>1073</v>
      </c>
      <c r="AR37" s="5">
        <f t="shared" si="7"/>
        <v>-1.3687032594892115E-2</v>
      </c>
      <c r="AT37" s="1">
        <v>42917</v>
      </c>
      <c r="AU37" s="4" t="s">
        <v>1267</v>
      </c>
      <c r="AV37" s="4" t="s">
        <v>299</v>
      </c>
      <c r="AW37" s="4" t="s">
        <v>126</v>
      </c>
      <c r="AX37" s="4" t="s">
        <v>130</v>
      </c>
      <c r="AY37" s="4" t="s">
        <v>1290</v>
      </c>
      <c r="AZ37" s="4" t="s">
        <v>1291</v>
      </c>
      <c r="BA37" s="5">
        <f t="shared" si="8"/>
        <v>-5.0586595423394096E-2</v>
      </c>
      <c r="BC37" s="1">
        <v>42917</v>
      </c>
      <c r="BD37">
        <v>0.24</v>
      </c>
      <c r="BE37">
        <v>0.32</v>
      </c>
      <c r="BF37">
        <v>0.23499999999999999</v>
      </c>
      <c r="BG37">
        <v>0.31</v>
      </c>
      <c r="BH37">
        <v>0.31</v>
      </c>
      <c r="BI37">
        <v>40359400</v>
      </c>
      <c r="BJ37" s="5">
        <f t="shared" si="9"/>
        <v>0.26530612244897961</v>
      </c>
      <c r="BL37" s="1">
        <v>42917</v>
      </c>
      <c r="BM37" s="4" t="s">
        <v>1480</v>
      </c>
      <c r="BN37" s="4" t="s">
        <v>1517</v>
      </c>
      <c r="BO37" s="4" t="s">
        <v>1441</v>
      </c>
      <c r="BP37" s="4" t="s">
        <v>1441</v>
      </c>
      <c r="BQ37" s="4" t="s">
        <v>1518</v>
      </c>
      <c r="BR37" s="4" t="s">
        <v>1519</v>
      </c>
      <c r="BS37" s="5">
        <f t="shared" si="2"/>
        <v>-8.4134615384615728E-3</v>
      </c>
    </row>
    <row r="38" spans="1:71" x14ac:dyDescent="0.2">
      <c r="A38" s="1">
        <v>42887</v>
      </c>
      <c r="B38" s="4" t="s">
        <v>26</v>
      </c>
      <c r="C38" s="4" t="s">
        <v>48</v>
      </c>
      <c r="D38" s="4" t="s">
        <v>50</v>
      </c>
      <c r="E38" s="4" t="s">
        <v>49</v>
      </c>
      <c r="F38" s="4" t="s">
        <v>260</v>
      </c>
      <c r="G38" s="4" t="s">
        <v>205</v>
      </c>
      <c r="H38" s="5">
        <f>(F38-F39)/F39</f>
        <v>0</v>
      </c>
      <c r="J38" s="1">
        <v>42917</v>
      </c>
      <c r="K38" s="4" t="s">
        <v>425</v>
      </c>
      <c r="L38" s="4" t="s">
        <v>415</v>
      </c>
      <c r="M38" s="4" t="s">
        <v>315</v>
      </c>
      <c r="N38" s="4" t="s">
        <v>426</v>
      </c>
      <c r="O38" s="4" t="s">
        <v>427</v>
      </c>
      <c r="P38" s="4" t="s">
        <v>428</v>
      </c>
      <c r="Q38" s="5">
        <f>(O38-O39)/O39</f>
        <v>-6.1599498851534935E-3</v>
      </c>
      <c r="S38" s="1">
        <v>42887</v>
      </c>
      <c r="T38" s="4" t="s">
        <v>727</v>
      </c>
      <c r="U38" s="4" t="s">
        <v>728</v>
      </c>
      <c r="V38" s="4" t="s">
        <v>727</v>
      </c>
      <c r="W38" s="4" t="s">
        <v>718</v>
      </c>
      <c r="X38" s="4" t="s">
        <v>729</v>
      </c>
      <c r="Y38" s="4" t="s">
        <v>730</v>
      </c>
      <c r="Z38" s="5">
        <f>(X38-X39)/X39</f>
        <v>9.1999999999999998E-2</v>
      </c>
      <c r="AB38" s="1">
        <v>42887</v>
      </c>
      <c r="AC38" s="4" t="s">
        <v>951</v>
      </c>
      <c r="AD38" s="4" t="s">
        <v>952</v>
      </c>
      <c r="AE38" s="4" t="s">
        <v>953</v>
      </c>
      <c r="AF38" s="4" t="s">
        <v>935</v>
      </c>
      <c r="AG38" s="4" t="s">
        <v>954</v>
      </c>
      <c r="AH38" s="4" t="s">
        <v>955</v>
      </c>
      <c r="AI38" s="5">
        <f>(AG38-AG39)/AG39</f>
        <v>-3.1578947368420963E-2</v>
      </c>
      <c r="AK38" s="1">
        <v>42887</v>
      </c>
      <c r="AL38" s="4" t="s">
        <v>1057</v>
      </c>
      <c r="AM38" s="4" t="s">
        <v>1050</v>
      </c>
      <c r="AN38" s="4" t="s">
        <v>1074</v>
      </c>
      <c r="AO38" s="4" t="s">
        <v>505</v>
      </c>
      <c r="AP38" s="4" t="s">
        <v>1065</v>
      </c>
      <c r="AQ38" s="4" t="s">
        <v>1075</v>
      </c>
      <c r="AR38" s="5">
        <f>(AP38-AP39)/AP39</f>
        <v>3.2989991254494366E-2</v>
      </c>
      <c r="AT38" s="1">
        <v>42887</v>
      </c>
      <c r="AU38" s="4" t="s">
        <v>34</v>
      </c>
      <c r="AV38" s="4" t="s">
        <v>563</v>
      </c>
      <c r="AW38" s="4" t="s">
        <v>36</v>
      </c>
      <c r="AX38" s="4" t="s">
        <v>1267</v>
      </c>
      <c r="AY38" s="4" t="s">
        <v>1292</v>
      </c>
      <c r="AZ38" s="4" t="s">
        <v>1293</v>
      </c>
      <c r="BA38" s="5">
        <f t="shared" si="8"/>
        <v>0.13373279778758151</v>
      </c>
      <c r="BC38" s="1">
        <v>42887</v>
      </c>
      <c r="BD38">
        <v>0.24</v>
      </c>
      <c r="BE38">
        <v>0.245</v>
      </c>
      <c r="BF38">
        <v>0.23</v>
      </c>
      <c r="BG38">
        <v>0.245</v>
      </c>
      <c r="BH38">
        <v>0.245</v>
      </c>
      <c r="BI38">
        <v>7864100</v>
      </c>
      <c r="BJ38" s="5">
        <f t="shared" si="9"/>
        <v>0</v>
      </c>
      <c r="BL38" s="1">
        <v>42887</v>
      </c>
      <c r="BM38" s="4" t="s">
        <v>1443</v>
      </c>
      <c r="BN38" s="4" t="s">
        <v>1517</v>
      </c>
      <c r="BO38" s="4" t="s">
        <v>1495</v>
      </c>
      <c r="BP38" s="4" t="s">
        <v>1480</v>
      </c>
      <c r="BQ38" s="4" t="s">
        <v>1520</v>
      </c>
      <c r="BR38" s="4" t="s">
        <v>1521</v>
      </c>
      <c r="BS38" s="5">
        <f t="shared" si="2"/>
        <v>4.3914680050188275E-2</v>
      </c>
    </row>
    <row r="39" spans="1:71" x14ac:dyDescent="0.2">
      <c r="A39" s="1">
        <v>42856</v>
      </c>
      <c r="B39" s="4" t="s">
        <v>47</v>
      </c>
      <c r="C39" s="4" t="s">
        <v>112</v>
      </c>
      <c r="D39" s="4" t="s">
        <v>54</v>
      </c>
      <c r="E39" s="4" t="s">
        <v>49</v>
      </c>
      <c r="F39" s="4" t="s">
        <v>260</v>
      </c>
      <c r="G39" s="4" t="s">
        <v>206</v>
      </c>
      <c r="H39" s="5">
        <f t="shared" si="3"/>
        <v>-3.5078441741582984E-2</v>
      </c>
      <c r="J39" s="1">
        <v>42887</v>
      </c>
      <c r="K39" s="4" t="s">
        <v>429</v>
      </c>
      <c r="L39" s="4" t="s">
        <v>430</v>
      </c>
      <c r="M39" s="4" t="s">
        <v>340</v>
      </c>
      <c r="N39" s="4" t="s">
        <v>425</v>
      </c>
      <c r="O39" s="4" t="s">
        <v>431</v>
      </c>
      <c r="P39" s="4" t="s">
        <v>432</v>
      </c>
      <c r="Q39" s="5">
        <f t="shared" si="4"/>
        <v>0.12908169279735934</v>
      </c>
      <c r="S39" s="1">
        <v>42856</v>
      </c>
      <c r="T39" s="4" t="s">
        <v>731</v>
      </c>
      <c r="U39" s="4" t="s">
        <v>732</v>
      </c>
      <c r="V39" s="4" t="s">
        <v>731</v>
      </c>
      <c r="W39" s="4" t="s">
        <v>727</v>
      </c>
      <c r="X39" s="4" t="s">
        <v>733</v>
      </c>
      <c r="Y39" s="4" t="s">
        <v>734</v>
      </c>
      <c r="Z39" s="5">
        <f t="shared" si="5"/>
        <v>0.15207373271889404</v>
      </c>
      <c r="AB39" s="1">
        <v>42856</v>
      </c>
      <c r="AC39" s="4" t="s">
        <v>837</v>
      </c>
      <c r="AD39" s="4" t="s">
        <v>956</v>
      </c>
      <c r="AE39" s="4" t="s">
        <v>849</v>
      </c>
      <c r="AF39" s="4" t="s">
        <v>944</v>
      </c>
      <c r="AG39" s="4" t="s">
        <v>837</v>
      </c>
      <c r="AH39" s="4" t="s">
        <v>957</v>
      </c>
      <c r="AI39" s="5">
        <f t="shared" si="6"/>
        <v>6.741573033707858E-2</v>
      </c>
      <c r="AK39" s="1">
        <v>42856</v>
      </c>
      <c r="AL39" s="4" t="s">
        <v>1067</v>
      </c>
      <c r="AM39" s="4" t="s">
        <v>1076</v>
      </c>
      <c r="AN39" s="4" t="s">
        <v>568</v>
      </c>
      <c r="AO39" s="4" t="s">
        <v>1057</v>
      </c>
      <c r="AP39" s="4" t="s">
        <v>1061</v>
      </c>
      <c r="AQ39" s="4" t="s">
        <v>1077</v>
      </c>
      <c r="AR39" s="5">
        <f t="shared" si="7"/>
        <v>-2.1816066320842443E-3</v>
      </c>
      <c r="AT39" s="1">
        <v>42856</v>
      </c>
      <c r="AU39" s="4" t="s">
        <v>115</v>
      </c>
      <c r="AV39" s="4" t="s">
        <v>1078</v>
      </c>
      <c r="AW39" s="4" t="s">
        <v>28</v>
      </c>
      <c r="AX39" s="4" t="s">
        <v>36</v>
      </c>
      <c r="AY39" s="4" t="s">
        <v>1294</v>
      </c>
      <c r="AZ39" s="4" t="s">
        <v>1295</v>
      </c>
      <c r="BA39" s="5">
        <f t="shared" si="8"/>
        <v>9.0315169789647431E-2</v>
      </c>
      <c r="BC39" s="1">
        <v>42856</v>
      </c>
      <c r="BD39">
        <v>0.245</v>
      </c>
      <c r="BE39">
        <v>0.26</v>
      </c>
      <c r="BF39">
        <v>0.23</v>
      </c>
      <c r="BG39">
        <v>0.245</v>
      </c>
      <c r="BH39">
        <v>0.245</v>
      </c>
      <c r="BI39">
        <v>7787900</v>
      </c>
      <c r="BJ39" s="5">
        <f t="shared" si="9"/>
        <v>0</v>
      </c>
      <c r="BL39" s="1">
        <v>42856</v>
      </c>
      <c r="BM39" s="4" t="s">
        <v>1435</v>
      </c>
      <c r="BN39" s="4" t="s">
        <v>1442</v>
      </c>
      <c r="BO39" s="4" t="s">
        <v>1473</v>
      </c>
      <c r="BP39" s="4" t="s">
        <v>1443</v>
      </c>
      <c r="BQ39" s="4" t="s">
        <v>1482</v>
      </c>
      <c r="BR39" s="4" t="s">
        <v>1522</v>
      </c>
      <c r="BS39" s="5">
        <f t="shared" si="2"/>
        <v>-1.4833127317676156E-2</v>
      </c>
    </row>
    <row r="40" spans="1:71" x14ac:dyDescent="0.2">
      <c r="A40" s="1">
        <v>42826</v>
      </c>
      <c r="B40" s="4" t="s">
        <v>48</v>
      </c>
      <c r="C40" s="4" t="s">
        <v>27</v>
      </c>
      <c r="D40" s="4" t="s">
        <v>51</v>
      </c>
      <c r="E40" s="4" t="s">
        <v>47</v>
      </c>
      <c r="F40" s="4" t="s">
        <v>261</v>
      </c>
      <c r="G40" s="4" t="s">
        <v>207</v>
      </c>
      <c r="H40" s="5">
        <f t="shared" si="3"/>
        <v>2.382241472658363E-2</v>
      </c>
      <c r="J40" s="1">
        <v>42856</v>
      </c>
      <c r="K40" s="4" t="s">
        <v>401</v>
      </c>
      <c r="L40" s="4" t="s">
        <v>416</v>
      </c>
      <c r="M40" s="4" t="s">
        <v>318</v>
      </c>
      <c r="N40" s="4" t="s">
        <v>429</v>
      </c>
      <c r="O40" s="4" t="s">
        <v>433</v>
      </c>
      <c r="P40" s="4" t="s">
        <v>434</v>
      </c>
      <c r="Q40" s="5">
        <f t="shared" si="4"/>
        <v>-0.11042365771812075</v>
      </c>
      <c r="S40" s="1">
        <v>42826</v>
      </c>
      <c r="T40" s="4" t="s">
        <v>735</v>
      </c>
      <c r="U40" s="4" t="s">
        <v>736</v>
      </c>
      <c r="V40" s="4" t="s">
        <v>737</v>
      </c>
      <c r="W40" s="4" t="s">
        <v>731</v>
      </c>
      <c r="X40" s="4" t="s">
        <v>738</v>
      </c>
      <c r="Y40" s="4" t="s">
        <v>739</v>
      </c>
      <c r="Z40" s="5">
        <f t="shared" si="5"/>
        <v>-7.2649572649572627E-2</v>
      </c>
      <c r="AB40" s="1">
        <v>42826</v>
      </c>
      <c r="AC40" s="4" t="s">
        <v>935</v>
      </c>
      <c r="AD40" s="4" t="s">
        <v>935</v>
      </c>
      <c r="AE40" s="4" t="s">
        <v>852</v>
      </c>
      <c r="AF40" s="4" t="s">
        <v>837</v>
      </c>
      <c r="AG40" s="4" t="s">
        <v>939</v>
      </c>
      <c r="AH40" s="4" t="s">
        <v>958</v>
      </c>
      <c r="AI40" s="5">
        <f t="shared" si="6"/>
        <v>-3.260869565217394E-2</v>
      </c>
      <c r="AK40" s="1">
        <v>42826</v>
      </c>
      <c r="AL40" s="4" t="s">
        <v>1078</v>
      </c>
      <c r="AM40" s="4" t="s">
        <v>1064</v>
      </c>
      <c r="AN40" s="4" t="s">
        <v>1078</v>
      </c>
      <c r="AO40" s="4" t="s">
        <v>1067</v>
      </c>
      <c r="AP40" s="4" t="s">
        <v>1079</v>
      </c>
      <c r="AQ40" s="4" t="s">
        <v>1080</v>
      </c>
      <c r="AR40" s="5">
        <f t="shared" si="7"/>
        <v>0.15131725831658846</v>
      </c>
      <c r="AT40" s="1">
        <v>42826</v>
      </c>
      <c r="AU40" s="4" t="s">
        <v>114</v>
      </c>
      <c r="AV40" s="4" t="s">
        <v>113</v>
      </c>
      <c r="AW40" s="4" t="s">
        <v>31</v>
      </c>
      <c r="AX40" s="4" t="s">
        <v>115</v>
      </c>
      <c r="AY40" s="4" t="s">
        <v>1296</v>
      </c>
      <c r="AZ40" s="4" t="s">
        <v>1297</v>
      </c>
      <c r="BA40" s="5">
        <f t="shared" si="8"/>
        <v>2.8577758085954773E-2</v>
      </c>
      <c r="BC40" s="1">
        <v>42826</v>
      </c>
      <c r="BD40">
        <v>0.255</v>
      </c>
      <c r="BE40">
        <v>0.26</v>
      </c>
      <c r="BF40">
        <v>0.23499999999999999</v>
      </c>
      <c r="BG40">
        <v>0.245</v>
      </c>
      <c r="BH40">
        <v>0.245</v>
      </c>
      <c r="BI40">
        <v>4786100</v>
      </c>
      <c r="BJ40" s="5">
        <f t="shared" si="9"/>
        <v>-3.9215686274509838E-2</v>
      </c>
      <c r="BL40" s="1">
        <v>42826</v>
      </c>
      <c r="BM40" s="4" t="s">
        <v>1418</v>
      </c>
      <c r="BN40" s="4" t="s">
        <v>1523</v>
      </c>
      <c r="BO40" s="4" t="s">
        <v>1524</v>
      </c>
      <c r="BP40" s="4" t="s">
        <v>1435</v>
      </c>
      <c r="BQ40" s="4" t="s">
        <v>1525</v>
      </c>
      <c r="BR40" s="4" t="s">
        <v>1526</v>
      </c>
      <c r="BS40" s="5">
        <f t="shared" si="2"/>
        <v>7.436918990703846E-2</v>
      </c>
    </row>
    <row r="41" spans="1:71" x14ac:dyDescent="0.2">
      <c r="A41" s="1">
        <v>42795</v>
      </c>
      <c r="B41" s="4" t="s">
        <v>106</v>
      </c>
      <c r="C41" s="4" t="s">
        <v>23</v>
      </c>
      <c r="D41" s="4" t="s">
        <v>52</v>
      </c>
      <c r="E41" s="4" t="s">
        <v>26</v>
      </c>
      <c r="F41" s="4" t="s">
        <v>262</v>
      </c>
      <c r="G41" s="4" t="s">
        <v>208</v>
      </c>
      <c r="H41" s="5">
        <f t="shared" si="3"/>
        <v>7.6967930029154683E-2</v>
      </c>
      <c r="J41" s="1">
        <v>42826</v>
      </c>
      <c r="K41" s="4" t="s">
        <v>435</v>
      </c>
      <c r="L41" s="4" t="s">
        <v>401</v>
      </c>
      <c r="M41" s="4" t="s">
        <v>371</v>
      </c>
      <c r="N41" s="4" t="s">
        <v>401</v>
      </c>
      <c r="O41" s="4" t="s">
        <v>436</v>
      </c>
      <c r="P41" s="4" t="s">
        <v>437</v>
      </c>
      <c r="Q41" s="5">
        <f t="shared" si="4"/>
        <v>0.37287647566945004</v>
      </c>
      <c r="S41" s="1">
        <v>42795</v>
      </c>
      <c r="T41" s="4" t="s">
        <v>740</v>
      </c>
      <c r="U41" s="4" t="s">
        <v>727</v>
      </c>
      <c r="V41" s="4" t="s">
        <v>741</v>
      </c>
      <c r="W41" s="4" t="s">
        <v>741</v>
      </c>
      <c r="X41" s="4" t="s">
        <v>742</v>
      </c>
      <c r="Y41" s="4" t="s">
        <v>743</v>
      </c>
      <c r="Z41" s="5">
        <f t="shared" si="5"/>
        <v>-2.0920502092050319E-2</v>
      </c>
      <c r="AB41" s="1">
        <v>42795</v>
      </c>
      <c r="AC41" s="4" t="s">
        <v>959</v>
      </c>
      <c r="AD41" s="4" t="s">
        <v>960</v>
      </c>
      <c r="AE41" s="4" t="s">
        <v>953</v>
      </c>
      <c r="AF41" s="4" t="s">
        <v>935</v>
      </c>
      <c r="AG41" s="4" t="s">
        <v>954</v>
      </c>
      <c r="AH41" s="4" t="s">
        <v>961</v>
      </c>
      <c r="AI41" s="5">
        <f t="shared" si="6"/>
        <v>-1.075268817204302E-2</v>
      </c>
      <c r="AK41" s="1">
        <v>42795</v>
      </c>
      <c r="AL41" s="4" t="s">
        <v>126</v>
      </c>
      <c r="AM41" s="4" t="s">
        <v>305</v>
      </c>
      <c r="AN41" s="4" t="s">
        <v>126</v>
      </c>
      <c r="AO41" s="4" t="s">
        <v>1081</v>
      </c>
      <c r="AP41" s="4" t="s">
        <v>1082</v>
      </c>
      <c r="AQ41" s="4" t="s">
        <v>1083</v>
      </c>
      <c r="AR41" s="5">
        <f t="shared" si="7"/>
        <v>0.13500158378207164</v>
      </c>
      <c r="AT41" s="1">
        <v>42795</v>
      </c>
      <c r="AU41" s="4" t="s">
        <v>115</v>
      </c>
      <c r="AV41" s="4" t="s">
        <v>119</v>
      </c>
      <c r="AW41" s="4" t="s">
        <v>31</v>
      </c>
      <c r="AX41" s="4" t="s">
        <v>114</v>
      </c>
      <c r="AY41" s="4" t="s">
        <v>1298</v>
      </c>
      <c r="AZ41" s="4" t="s">
        <v>1299</v>
      </c>
      <c r="BA41" s="5">
        <f t="shared" si="8"/>
        <v>-1.4123471170646376E-2</v>
      </c>
      <c r="BC41" s="1">
        <v>42795</v>
      </c>
      <c r="BD41">
        <v>0.23</v>
      </c>
      <c r="BE41">
        <v>0.27</v>
      </c>
      <c r="BF41">
        <v>0.23</v>
      </c>
      <c r="BG41">
        <v>0.255</v>
      </c>
      <c r="BH41">
        <v>0.255</v>
      </c>
      <c r="BI41">
        <v>18462600</v>
      </c>
      <c r="BJ41" s="5">
        <f t="shared" si="9"/>
        <v>6.2500000000000056E-2</v>
      </c>
      <c r="BL41" s="1">
        <v>42795</v>
      </c>
      <c r="BM41" s="4" t="s">
        <v>1408</v>
      </c>
      <c r="BN41" s="4" t="s">
        <v>1527</v>
      </c>
      <c r="BO41" s="4" t="s">
        <v>1528</v>
      </c>
      <c r="BP41" s="4" t="s">
        <v>1455</v>
      </c>
      <c r="BQ41" s="4" t="s">
        <v>1372</v>
      </c>
      <c r="BR41" s="4" t="s">
        <v>1529</v>
      </c>
      <c r="BS41" s="5">
        <f t="shared" si="2"/>
        <v>3.7190082644628163E-2</v>
      </c>
    </row>
    <row r="42" spans="1:71" x14ac:dyDescent="0.2">
      <c r="A42" s="1">
        <v>42767</v>
      </c>
      <c r="B42" s="4" t="s">
        <v>52</v>
      </c>
      <c r="C42" s="4" t="s">
        <v>25</v>
      </c>
      <c r="D42" s="4" t="s">
        <v>109</v>
      </c>
      <c r="E42" s="4" t="s">
        <v>106</v>
      </c>
      <c r="F42" s="4" t="s">
        <v>263</v>
      </c>
      <c r="G42" s="4" t="s">
        <v>209</v>
      </c>
      <c r="H42" s="5">
        <f t="shared" si="3"/>
        <v>8.6257596549695337E-3</v>
      </c>
      <c r="J42" s="1">
        <v>42736</v>
      </c>
      <c r="K42" s="4" t="s">
        <v>438</v>
      </c>
      <c r="L42" s="4" t="s">
        <v>439</v>
      </c>
      <c r="M42" s="4" t="s">
        <v>440</v>
      </c>
      <c r="N42" s="4" t="s">
        <v>441</v>
      </c>
      <c r="O42" s="4" t="s">
        <v>442</v>
      </c>
      <c r="P42" s="4" t="s">
        <v>443</v>
      </c>
      <c r="Q42" s="5">
        <f t="shared" si="4"/>
        <v>6.5500843687682095E-2</v>
      </c>
      <c r="S42" s="1">
        <v>42767</v>
      </c>
      <c r="T42" s="4" t="s">
        <v>744</v>
      </c>
      <c r="U42" s="4" t="s">
        <v>745</v>
      </c>
      <c r="V42" s="4" t="s">
        <v>733</v>
      </c>
      <c r="W42" s="4" t="s">
        <v>736</v>
      </c>
      <c r="X42" s="4" t="s">
        <v>746</v>
      </c>
      <c r="Y42" s="4" t="s">
        <v>747</v>
      </c>
      <c r="Z42" s="5">
        <f t="shared" si="5"/>
        <v>0</v>
      </c>
      <c r="AB42" s="1">
        <v>42767</v>
      </c>
      <c r="AC42" s="4" t="s">
        <v>952</v>
      </c>
      <c r="AD42" s="4" t="s">
        <v>834</v>
      </c>
      <c r="AE42" s="4" t="s">
        <v>935</v>
      </c>
      <c r="AF42" s="4" t="s">
        <v>959</v>
      </c>
      <c r="AG42" s="4" t="s">
        <v>849</v>
      </c>
      <c r="AH42" s="4" t="s">
        <v>962</v>
      </c>
      <c r="AI42" s="5">
        <f t="shared" si="6"/>
        <v>-4.1237113402061779E-2</v>
      </c>
      <c r="AK42" s="1">
        <v>42767</v>
      </c>
      <c r="AL42" s="4" t="s">
        <v>37</v>
      </c>
      <c r="AM42" s="4" t="s">
        <v>128</v>
      </c>
      <c r="AN42" s="4" t="s">
        <v>34</v>
      </c>
      <c r="AO42" s="4" t="s">
        <v>126</v>
      </c>
      <c r="AP42" s="4" t="s">
        <v>1084</v>
      </c>
      <c r="AQ42" s="4" t="s">
        <v>1085</v>
      </c>
      <c r="AR42" s="5">
        <f t="shared" si="7"/>
        <v>2.5133134173269227E-2</v>
      </c>
      <c r="AT42" s="1">
        <v>42767</v>
      </c>
      <c r="AU42" s="4" t="s">
        <v>106</v>
      </c>
      <c r="AV42" s="4" t="s">
        <v>119</v>
      </c>
      <c r="AW42" s="4" t="s">
        <v>106</v>
      </c>
      <c r="AX42" s="4" t="s">
        <v>212</v>
      </c>
      <c r="AY42" s="4" t="s">
        <v>1300</v>
      </c>
      <c r="AZ42" s="4" t="s">
        <v>1301</v>
      </c>
      <c r="BA42" s="5">
        <f t="shared" si="8"/>
        <v>0.21374922682689759</v>
      </c>
      <c r="BC42" s="1">
        <v>42767</v>
      </c>
      <c r="BD42">
        <v>0.23499999999999999</v>
      </c>
      <c r="BE42">
        <v>0.26</v>
      </c>
      <c r="BF42">
        <v>0.23</v>
      </c>
      <c r="BG42">
        <v>0.24</v>
      </c>
      <c r="BH42">
        <v>0.24</v>
      </c>
      <c r="BI42">
        <v>4077500</v>
      </c>
      <c r="BJ42" s="5">
        <f t="shared" si="9"/>
        <v>2.1276595744680871E-2</v>
      </c>
      <c r="BL42" s="1">
        <v>42767</v>
      </c>
      <c r="BM42" s="4" t="s">
        <v>1530</v>
      </c>
      <c r="BN42" s="4" t="s">
        <v>1410</v>
      </c>
      <c r="BO42" s="4" t="s">
        <v>1531</v>
      </c>
      <c r="BP42" s="4" t="s">
        <v>1408</v>
      </c>
      <c r="BQ42" s="4" t="s">
        <v>579</v>
      </c>
      <c r="BR42" s="4" t="s">
        <v>1532</v>
      </c>
      <c r="BS42" s="5">
        <f t="shared" si="2"/>
        <v>4.6109510086455245E-2</v>
      </c>
    </row>
    <row r="43" spans="1:71" x14ac:dyDescent="0.2">
      <c r="A43" s="1">
        <v>42736</v>
      </c>
      <c r="B43" s="4" t="s">
        <v>50</v>
      </c>
      <c r="C43" s="4" t="s">
        <v>29</v>
      </c>
      <c r="D43" s="4" t="s">
        <v>107</v>
      </c>
      <c r="E43" s="4" t="s">
        <v>52</v>
      </c>
      <c r="F43" s="4" t="s">
        <v>264</v>
      </c>
      <c r="G43" s="4" t="s">
        <v>210</v>
      </c>
      <c r="H43" s="5">
        <f t="shared" si="3"/>
        <v>-3.3535430087154317E-2</v>
      </c>
      <c r="J43" s="1">
        <v>42705</v>
      </c>
      <c r="K43" s="4" t="s">
        <v>320</v>
      </c>
      <c r="L43" s="4" t="s">
        <v>444</v>
      </c>
      <c r="M43" s="4" t="s">
        <v>445</v>
      </c>
      <c r="N43" s="4" t="s">
        <v>438</v>
      </c>
      <c r="O43" s="4" t="s">
        <v>446</v>
      </c>
      <c r="P43" s="4" t="s">
        <v>447</v>
      </c>
      <c r="Q43" s="5">
        <f t="shared" si="4"/>
        <v>-0.17029400534555164</v>
      </c>
      <c r="S43" s="1">
        <v>42736</v>
      </c>
      <c r="T43" s="4" t="s">
        <v>748</v>
      </c>
      <c r="U43" s="4" t="s">
        <v>711</v>
      </c>
      <c r="V43" s="4" t="s">
        <v>749</v>
      </c>
      <c r="W43" s="4" t="s">
        <v>744</v>
      </c>
      <c r="X43" s="4" t="s">
        <v>746</v>
      </c>
      <c r="Y43" s="4" t="s">
        <v>750</v>
      </c>
      <c r="Z43" s="5">
        <f t="shared" si="5"/>
        <v>-2.8455284552845465E-2</v>
      </c>
      <c r="AB43" s="1">
        <v>42736</v>
      </c>
      <c r="AC43" s="4" t="s">
        <v>834</v>
      </c>
      <c r="AD43" s="4" t="s">
        <v>963</v>
      </c>
      <c r="AE43" s="4" t="s">
        <v>960</v>
      </c>
      <c r="AF43" s="4" t="s">
        <v>952</v>
      </c>
      <c r="AG43" s="4" t="s">
        <v>953</v>
      </c>
      <c r="AH43" s="4" t="s">
        <v>964</v>
      </c>
      <c r="AI43" s="5">
        <f t="shared" si="6"/>
        <v>-1.0204081632653071E-2</v>
      </c>
      <c r="AK43" s="1">
        <v>42736</v>
      </c>
      <c r="AL43" s="4" t="s">
        <v>35</v>
      </c>
      <c r="AM43" s="4" t="s">
        <v>41</v>
      </c>
      <c r="AN43" s="4" t="s">
        <v>40</v>
      </c>
      <c r="AO43" s="4" t="s">
        <v>37</v>
      </c>
      <c r="AP43" s="4" t="s">
        <v>1086</v>
      </c>
      <c r="AQ43" s="4" t="s">
        <v>1087</v>
      </c>
      <c r="AR43" s="5">
        <f t="shared" si="7"/>
        <v>6.193103448275869E-2</v>
      </c>
      <c r="AT43" s="1">
        <v>42736</v>
      </c>
      <c r="AU43" s="4" t="s">
        <v>108</v>
      </c>
      <c r="AV43" s="4" t="s">
        <v>49</v>
      </c>
      <c r="AW43" s="4" t="s">
        <v>111</v>
      </c>
      <c r="AX43" s="4" t="s">
        <v>106</v>
      </c>
      <c r="AY43" s="4" t="s">
        <v>1302</v>
      </c>
      <c r="AZ43" s="4" t="s">
        <v>1303</v>
      </c>
      <c r="BA43" s="5">
        <f t="shared" si="8"/>
        <v>1.7349874145990537E-2</v>
      </c>
      <c r="BC43" s="1">
        <v>42736</v>
      </c>
      <c r="BD43">
        <v>0.255</v>
      </c>
      <c r="BE43">
        <v>0.28499999999999998</v>
      </c>
      <c r="BF43">
        <v>0.22500000000000001</v>
      </c>
      <c r="BG43">
        <v>0.23499999999999999</v>
      </c>
      <c r="BH43">
        <v>0.23499999999999999</v>
      </c>
      <c r="BI43">
        <v>31901400</v>
      </c>
      <c r="BJ43" s="5">
        <f t="shared" si="9"/>
        <v>-7.8431372549019676E-2</v>
      </c>
      <c r="BL43" s="1">
        <v>42736</v>
      </c>
      <c r="BM43" s="4" t="s">
        <v>1373</v>
      </c>
      <c r="BN43" s="4" t="s">
        <v>1384</v>
      </c>
      <c r="BO43" s="4" t="s">
        <v>1482</v>
      </c>
      <c r="BP43" s="4" t="s">
        <v>1530</v>
      </c>
      <c r="BQ43" s="4" t="s">
        <v>1533</v>
      </c>
      <c r="BR43" s="4" t="s">
        <v>1534</v>
      </c>
      <c r="BS43" s="5">
        <f t="shared" si="2"/>
        <v>1.4430014430015404E-3</v>
      </c>
    </row>
    <row r="44" spans="1:71" x14ac:dyDescent="0.2">
      <c r="A44" s="1">
        <v>42705</v>
      </c>
      <c r="B44" s="4" t="s">
        <v>46</v>
      </c>
      <c r="C44" s="4" t="s">
        <v>42</v>
      </c>
      <c r="D44" s="4" t="s">
        <v>50</v>
      </c>
      <c r="E44" s="4" t="s">
        <v>50</v>
      </c>
      <c r="F44" s="4" t="s">
        <v>265</v>
      </c>
      <c r="G44" s="4" t="s">
        <v>211</v>
      </c>
      <c r="H44" s="5">
        <f t="shared" si="3"/>
        <v>-1.6216216216216085E-2</v>
      </c>
      <c r="J44" s="1">
        <v>42675</v>
      </c>
      <c r="K44" s="4" t="s">
        <v>444</v>
      </c>
      <c r="L44" s="4" t="s">
        <v>448</v>
      </c>
      <c r="M44" s="4" t="s">
        <v>439</v>
      </c>
      <c r="N44" s="4" t="s">
        <v>449</v>
      </c>
      <c r="O44" s="4" t="s">
        <v>450</v>
      </c>
      <c r="P44" s="4" t="s">
        <v>451</v>
      </c>
      <c r="Q44" s="5">
        <f t="shared" si="4"/>
        <v>-3.5510462904248885E-3</v>
      </c>
      <c r="S44" s="1">
        <v>42705</v>
      </c>
      <c r="T44" s="4" t="s">
        <v>751</v>
      </c>
      <c r="U44" s="4" t="s">
        <v>748</v>
      </c>
      <c r="V44" s="4" t="s">
        <v>752</v>
      </c>
      <c r="W44" s="4" t="s">
        <v>748</v>
      </c>
      <c r="X44" s="4" t="s">
        <v>741</v>
      </c>
      <c r="Y44" s="4" t="s">
        <v>753</v>
      </c>
      <c r="Z44" s="5">
        <f t="shared" si="5"/>
        <v>1.2345679012345599E-2</v>
      </c>
      <c r="AB44" s="1">
        <v>42705</v>
      </c>
      <c r="AC44" s="4" t="s">
        <v>963</v>
      </c>
      <c r="AD44" s="4" t="s">
        <v>965</v>
      </c>
      <c r="AE44" s="4" t="s">
        <v>944</v>
      </c>
      <c r="AF44" s="4" t="s">
        <v>834</v>
      </c>
      <c r="AG44" s="4" t="s">
        <v>935</v>
      </c>
      <c r="AH44" s="4" t="s">
        <v>966</v>
      </c>
      <c r="AI44" s="5">
        <f t="shared" si="6"/>
        <v>-2.9702970297029729E-2</v>
      </c>
      <c r="AK44" s="1">
        <v>42705</v>
      </c>
      <c r="AL44" s="4" t="s">
        <v>1088</v>
      </c>
      <c r="AM44" s="4" t="s">
        <v>124</v>
      </c>
      <c r="AN44" s="4" t="s">
        <v>1089</v>
      </c>
      <c r="AO44" s="4" t="s">
        <v>35</v>
      </c>
      <c r="AP44" s="4" t="s">
        <v>113</v>
      </c>
      <c r="AQ44" s="4" t="s">
        <v>1090</v>
      </c>
      <c r="AR44" s="5">
        <f t="shared" si="7"/>
        <v>6.6648153290752941E-3</v>
      </c>
      <c r="AT44" s="1">
        <v>42705</v>
      </c>
      <c r="AU44" s="4" t="s">
        <v>65</v>
      </c>
      <c r="AV44" s="4" t="s">
        <v>48</v>
      </c>
      <c r="AW44" s="4" t="s">
        <v>74</v>
      </c>
      <c r="AX44" s="4" t="s">
        <v>108</v>
      </c>
      <c r="AY44" s="4" t="s">
        <v>1304</v>
      </c>
      <c r="AZ44" s="4" t="s">
        <v>1305</v>
      </c>
      <c r="BA44" s="5">
        <f t="shared" si="8"/>
        <v>0.19177201628455115</v>
      </c>
      <c r="BC44" s="1">
        <v>42705</v>
      </c>
      <c r="BD44">
        <v>0.23</v>
      </c>
      <c r="BE44">
        <v>0.26</v>
      </c>
      <c r="BF44">
        <v>0.22500000000000001</v>
      </c>
      <c r="BG44">
        <v>0.255</v>
      </c>
      <c r="BH44">
        <v>0.255</v>
      </c>
      <c r="BI44">
        <v>4896700</v>
      </c>
      <c r="BJ44" s="5">
        <f t="shared" si="9"/>
        <v>8.5106382978723485E-2</v>
      </c>
      <c r="BL44" s="1">
        <v>42705</v>
      </c>
      <c r="BM44" s="4" t="s">
        <v>1535</v>
      </c>
      <c r="BN44" s="4" t="s">
        <v>1373</v>
      </c>
      <c r="BO44" s="4" t="s">
        <v>1536</v>
      </c>
      <c r="BP44" s="4" t="s">
        <v>1373</v>
      </c>
      <c r="BQ44" s="4" t="s">
        <v>1537</v>
      </c>
      <c r="BR44" s="4" t="s">
        <v>1538</v>
      </c>
      <c r="BS44" s="5">
        <f t="shared" si="2"/>
        <v>5.6402439024390266E-2</v>
      </c>
    </row>
    <row r="45" spans="1:71" x14ac:dyDescent="0.2">
      <c r="A45" s="1">
        <v>42675</v>
      </c>
      <c r="B45" s="4" t="s">
        <v>212</v>
      </c>
      <c r="C45" s="4" t="s">
        <v>113</v>
      </c>
      <c r="D45" s="4" t="s">
        <v>50</v>
      </c>
      <c r="E45" s="4" t="s">
        <v>25</v>
      </c>
      <c r="F45" s="4" t="s">
        <v>266</v>
      </c>
      <c r="G45" s="4" t="s">
        <v>213</v>
      </c>
      <c r="H45" s="5">
        <f t="shared" si="3"/>
        <v>-0.13987975951903814</v>
      </c>
      <c r="J45" s="1">
        <v>42644</v>
      </c>
      <c r="K45" s="4" t="s">
        <v>328</v>
      </c>
      <c r="L45" s="4" t="s">
        <v>452</v>
      </c>
      <c r="M45" s="4" t="s">
        <v>453</v>
      </c>
      <c r="N45" s="4" t="s">
        <v>330</v>
      </c>
      <c r="O45" s="4" t="s">
        <v>454</v>
      </c>
      <c r="P45" s="4" t="s">
        <v>455</v>
      </c>
      <c r="Q45" s="5">
        <f t="shared" si="4"/>
        <v>-7.1770334928230144E-3</v>
      </c>
      <c r="S45" s="1">
        <v>42675</v>
      </c>
      <c r="T45" s="4" t="s">
        <v>754</v>
      </c>
      <c r="U45" s="4" t="s">
        <v>748</v>
      </c>
      <c r="V45" s="4" t="s">
        <v>755</v>
      </c>
      <c r="W45" s="4" t="s">
        <v>756</v>
      </c>
      <c r="X45" s="4" t="s">
        <v>752</v>
      </c>
      <c r="Y45" s="4" t="s">
        <v>757</v>
      </c>
      <c r="Z45" s="5">
        <f t="shared" si="5"/>
        <v>6.5789473684210689E-2</v>
      </c>
      <c r="AB45" s="1">
        <v>42675</v>
      </c>
      <c r="AC45" s="4" t="s">
        <v>956</v>
      </c>
      <c r="AD45" s="4" t="s">
        <v>839</v>
      </c>
      <c r="AE45" s="4" t="s">
        <v>952</v>
      </c>
      <c r="AF45" s="4" t="s">
        <v>963</v>
      </c>
      <c r="AG45" s="4" t="s">
        <v>944</v>
      </c>
      <c r="AH45" s="4" t="s">
        <v>967</v>
      </c>
      <c r="AI45" s="5">
        <f t="shared" si="6"/>
        <v>1.0000000000000009E-2</v>
      </c>
      <c r="AK45" s="1">
        <v>42675</v>
      </c>
      <c r="AL45" s="4" t="s">
        <v>1091</v>
      </c>
      <c r="AM45" s="4" t="s">
        <v>39</v>
      </c>
      <c r="AN45" s="4" t="s">
        <v>115</v>
      </c>
      <c r="AO45" s="4" t="s">
        <v>40</v>
      </c>
      <c r="AP45" s="4" t="s">
        <v>1092</v>
      </c>
      <c r="AQ45" s="4" t="s">
        <v>1093</v>
      </c>
      <c r="AR45" s="5">
        <f t="shared" si="7"/>
        <v>-7.784891165172865E-2</v>
      </c>
      <c r="AT45" s="1">
        <v>42675</v>
      </c>
      <c r="AU45" s="4" t="s">
        <v>48</v>
      </c>
      <c r="AV45" s="4" t="s">
        <v>31</v>
      </c>
      <c r="AW45" s="4" t="s">
        <v>71</v>
      </c>
      <c r="AX45" s="4" t="s">
        <v>74</v>
      </c>
      <c r="AY45" s="4" t="s">
        <v>1306</v>
      </c>
      <c r="AZ45" s="4" t="s">
        <v>1307</v>
      </c>
      <c r="BA45" s="5">
        <f t="shared" si="8"/>
        <v>-0.22923203963666397</v>
      </c>
      <c r="BC45" s="1">
        <v>42675</v>
      </c>
      <c r="BD45">
        <v>0.25</v>
      </c>
      <c r="BE45">
        <v>0.27</v>
      </c>
      <c r="BF45">
        <v>0.22</v>
      </c>
      <c r="BG45">
        <v>0.23499999999999999</v>
      </c>
      <c r="BH45">
        <v>0.23499999999999999</v>
      </c>
      <c r="BI45">
        <v>14273900</v>
      </c>
      <c r="BJ45" s="5">
        <f t="shared" si="9"/>
        <v>-7.8431372549019676E-2</v>
      </c>
      <c r="BL45" s="1">
        <v>42675</v>
      </c>
      <c r="BM45" s="4" t="s">
        <v>1539</v>
      </c>
      <c r="BN45" s="4" t="s">
        <v>1540</v>
      </c>
      <c r="BO45" s="4" t="s">
        <v>1541</v>
      </c>
      <c r="BP45" s="4" t="s">
        <v>1542</v>
      </c>
      <c r="BQ45" s="4" t="s">
        <v>1543</v>
      </c>
      <c r="BR45" s="4" t="s">
        <v>1544</v>
      </c>
      <c r="BS45" s="5">
        <f t="shared" si="2"/>
        <v>-1.649175412293858E-2</v>
      </c>
    </row>
    <row r="46" spans="1:71" x14ac:dyDescent="0.2">
      <c r="A46" s="1">
        <v>42644</v>
      </c>
      <c r="B46" s="4" t="s">
        <v>43</v>
      </c>
      <c r="C46" s="4" t="s">
        <v>34</v>
      </c>
      <c r="D46" s="4" t="s">
        <v>118</v>
      </c>
      <c r="E46" s="4" t="s">
        <v>118</v>
      </c>
      <c r="F46" s="4" t="s">
        <v>267</v>
      </c>
      <c r="G46" s="4" t="s">
        <v>214</v>
      </c>
      <c r="H46" s="5">
        <f t="shared" si="3"/>
        <v>-7.1386035432484646E-2</v>
      </c>
      <c r="J46" s="1">
        <v>42614</v>
      </c>
      <c r="K46" s="4" t="s">
        <v>353</v>
      </c>
      <c r="L46" s="4" t="s">
        <v>353</v>
      </c>
      <c r="M46" s="4" t="s">
        <v>456</v>
      </c>
      <c r="N46" s="4" t="s">
        <v>328</v>
      </c>
      <c r="O46" s="4" t="s">
        <v>457</v>
      </c>
      <c r="P46" s="4" t="s">
        <v>458</v>
      </c>
      <c r="Q46" s="5">
        <f t="shared" si="4"/>
        <v>-5.1021627434579948E-2</v>
      </c>
      <c r="S46" s="1">
        <v>42644</v>
      </c>
      <c r="T46" s="4" t="s">
        <v>758</v>
      </c>
      <c r="U46" s="4" t="s">
        <v>751</v>
      </c>
      <c r="V46" s="4" t="s">
        <v>759</v>
      </c>
      <c r="W46" s="4" t="s">
        <v>760</v>
      </c>
      <c r="X46" s="4" t="s">
        <v>737</v>
      </c>
      <c r="Y46" s="4" t="s">
        <v>761</v>
      </c>
      <c r="Z46" s="5">
        <f t="shared" si="5"/>
        <v>-2.5641025641025664E-2</v>
      </c>
      <c r="AB46" s="1">
        <v>42644</v>
      </c>
      <c r="AC46" s="4" t="s">
        <v>963</v>
      </c>
      <c r="AD46" s="4" t="s">
        <v>829</v>
      </c>
      <c r="AE46" s="4" t="s">
        <v>841</v>
      </c>
      <c r="AF46" s="4" t="s">
        <v>963</v>
      </c>
      <c r="AG46" s="4" t="s">
        <v>951</v>
      </c>
      <c r="AH46" s="4" t="s">
        <v>968</v>
      </c>
      <c r="AI46" s="5">
        <f t="shared" si="6"/>
        <v>-9.9009900990099098E-3</v>
      </c>
      <c r="AK46" s="1">
        <v>42644</v>
      </c>
      <c r="AL46" s="4" t="s">
        <v>121</v>
      </c>
      <c r="AM46" s="4" t="s">
        <v>128</v>
      </c>
      <c r="AN46" s="4" t="s">
        <v>1094</v>
      </c>
      <c r="AO46" s="4" t="s">
        <v>1095</v>
      </c>
      <c r="AP46" s="4" t="s">
        <v>1096</v>
      </c>
      <c r="AQ46" s="4" t="s">
        <v>1097</v>
      </c>
      <c r="AR46" s="5">
        <f t="shared" si="7"/>
        <v>7.0156207180049363E-2</v>
      </c>
      <c r="AT46" s="1">
        <v>42644</v>
      </c>
      <c r="AU46" s="4" t="s">
        <v>113</v>
      </c>
      <c r="AV46" s="4" t="s">
        <v>116</v>
      </c>
      <c r="AW46" s="4" t="s">
        <v>48</v>
      </c>
      <c r="AX46" s="4" t="s">
        <v>48</v>
      </c>
      <c r="AY46" s="4" t="s">
        <v>1308</v>
      </c>
      <c r="AZ46" s="4" t="s">
        <v>1309</v>
      </c>
      <c r="BA46" s="5">
        <f t="shared" si="8"/>
        <v>-0.12417733420120051</v>
      </c>
      <c r="BC46" s="1">
        <v>42644</v>
      </c>
      <c r="BD46">
        <v>0.25</v>
      </c>
      <c r="BE46">
        <v>0.28000000000000003</v>
      </c>
      <c r="BF46">
        <v>0.25</v>
      </c>
      <c r="BG46">
        <v>0.255</v>
      </c>
      <c r="BH46">
        <v>0.255</v>
      </c>
      <c r="BI46">
        <v>13505800</v>
      </c>
      <c r="BJ46" s="5">
        <f t="shared" si="9"/>
        <v>2.0000000000000018E-2</v>
      </c>
      <c r="BL46" s="1">
        <v>42644</v>
      </c>
      <c r="BM46" s="4" t="s">
        <v>860</v>
      </c>
      <c r="BN46" s="4" t="s">
        <v>1380</v>
      </c>
      <c r="BO46" s="4" t="s">
        <v>860</v>
      </c>
      <c r="BP46" s="4" t="s">
        <v>1545</v>
      </c>
      <c r="BQ46" s="4" t="s">
        <v>1546</v>
      </c>
      <c r="BR46" s="4" t="s">
        <v>1547</v>
      </c>
      <c r="BS46" s="5">
        <f t="shared" si="2"/>
        <v>8.1037277147487846E-2</v>
      </c>
    </row>
    <row r="47" spans="1:71" x14ac:dyDescent="0.2">
      <c r="A47" s="1">
        <v>42614</v>
      </c>
      <c r="B47" s="4" t="s">
        <v>113</v>
      </c>
      <c r="C47" s="4" t="s">
        <v>126</v>
      </c>
      <c r="D47" s="4" t="s">
        <v>117</v>
      </c>
      <c r="E47" s="4" t="s">
        <v>43</v>
      </c>
      <c r="F47" s="4" t="s">
        <v>268</v>
      </c>
      <c r="G47" s="4" t="s">
        <v>215</v>
      </c>
      <c r="H47" s="5">
        <f t="shared" si="3"/>
        <v>8.3911570114571454E-2</v>
      </c>
      <c r="J47" s="1">
        <v>42583</v>
      </c>
      <c r="K47" s="4" t="s">
        <v>319</v>
      </c>
      <c r="L47" s="4" t="s">
        <v>360</v>
      </c>
      <c r="M47" s="4" t="s">
        <v>459</v>
      </c>
      <c r="N47" s="4" t="s">
        <v>460</v>
      </c>
      <c r="O47" s="4" t="s">
        <v>461</v>
      </c>
      <c r="P47" s="4" t="s">
        <v>462</v>
      </c>
      <c r="Q47" s="5">
        <f t="shared" si="4"/>
        <v>3.477218225419681E-3</v>
      </c>
      <c r="S47" s="1">
        <v>42614</v>
      </c>
      <c r="T47" s="4" t="s">
        <v>762</v>
      </c>
      <c r="U47" s="4" t="s">
        <v>751</v>
      </c>
      <c r="V47" s="4" t="s">
        <v>763</v>
      </c>
      <c r="W47" s="4" t="s">
        <v>758</v>
      </c>
      <c r="X47" s="4" t="s">
        <v>742</v>
      </c>
      <c r="Y47" s="4" t="s">
        <v>764</v>
      </c>
      <c r="Z47" s="5">
        <f t="shared" si="5"/>
        <v>0.20618556701030924</v>
      </c>
      <c r="AB47" s="1">
        <v>42614</v>
      </c>
      <c r="AC47" s="4" t="s">
        <v>944</v>
      </c>
      <c r="AD47" s="4" t="s">
        <v>821</v>
      </c>
      <c r="AE47" s="4" t="s">
        <v>944</v>
      </c>
      <c r="AF47" s="4" t="s">
        <v>963</v>
      </c>
      <c r="AG47" s="4" t="s">
        <v>944</v>
      </c>
      <c r="AH47" s="4" t="s">
        <v>969</v>
      </c>
      <c r="AI47" s="5">
        <f t="shared" si="6"/>
        <v>7.4468085106383045E-2</v>
      </c>
      <c r="AK47" s="1">
        <v>42614</v>
      </c>
      <c r="AL47" s="4" t="s">
        <v>1098</v>
      </c>
      <c r="AM47" s="4" t="s">
        <v>1099</v>
      </c>
      <c r="AN47" s="4" t="s">
        <v>114</v>
      </c>
      <c r="AO47" s="4" t="s">
        <v>121</v>
      </c>
      <c r="AP47" s="4" t="s">
        <v>1100</v>
      </c>
      <c r="AQ47" s="4" t="s">
        <v>1101</v>
      </c>
      <c r="AR47" s="5">
        <f t="shared" si="7"/>
        <v>-0.11281303185023096</v>
      </c>
      <c r="AT47" s="1">
        <v>42614</v>
      </c>
      <c r="AU47" s="4" t="s">
        <v>25</v>
      </c>
      <c r="AV47" s="4" t="s">
        <v>43</v>
      </c>
      <c r="AW47" s="4" t="s">
        <v>54</v>
      </c>
      <c r="AX47" s="4" t="s">
        <v>113</v>
      </c>
      <c r="AY47" s="4" t="s">
        <v>1310</v>
      </c>
      <c r="AZ47" s="4" t="s">
        <v>1311</v>
      </c>
      <c r="BA47" s="5">
        <f t="shared" si="8"/>
        <v>0.10686839577329486</v>
      </c>
      <c r="BC47" s="1">
        <v>42614</v>
      </c>
      <c r="BD47">
        <v>0.21</v>
      </c>
      <c r="BE47">
        <v>0.3</v>
      </c>
      <c r="BF47">
        <v>0.20499999999999999</v>
      </c>
      <c r="BG47">
        <v>0.25</v>
      </c>
      <c r="BH47">
        <v>0.25</v>
      </c>
      <c r="BI47">
        <v>67295300</v>
      </c>
      <c r="BJ47" s="5">
        <f t="shared" si="9"/>
        <v>0.19047619047619052</v>
      </c>
      <c r="BL47" s="1">
        <v>42614</v>
      </c>
      <c r="BM47" s="4" t="s">
        <v>1548</v>
      </c>
      <c r="BN47" s="4" t="s">
        <v>1549</v>
      </c>
      <c r="BO47" s="4" t="s">
        <v>860</v>
      </c>
      <c r="BP47" s="4" t="s">
        <v>860</v>
      </c>
      <c r="BQ47" s="4" t="s">
        <v>1550</v>
      </c>
      <c r="BR47" s="4" t="s">
        <v>1551</v>
      </c>
      <c r="BS47" s="5">
        <f t="shared" si="2"/>
        <v>-5.6574923547400631E-2</v>
      </c>
    </row>
    <row r="48" spans="1:71" x14ac:dyDescent="0.2">
      <c r="A48" s="1">
        <v>42583</v>
      </c>
      <c r="B48" s="4" t="s">
        <v>27</v>
      </c>
      <c r="C48" s="4" t="s">
        <v>40</v>
      </c>
      <c r="D48" s="4" t="s">
        <v>31</v>
      </c>
      <c r="E48" s="4" t="s">
        <v>118</v>
      </c>
      <c r="F48" s="4" t="s">
        <v>269</v>
      </c>
      <c r="G48" s="4" t="s">
        <v>216</v>
      </c>
      <c r="H48" s="5">
        <f t="shared" si="3"/>
        <v>0.10002662643117069</v>
      </c>
      <c r="J48" s="1">
        <v>42552</v>
      </c>
      <c r="K48" s="4" t="s">
        <v>463</v>
      </c>
      <c r="L48" s="4" t="s">
        <v>460</v>
      </c>
      <c r="M48" s="4" t="s">
        <v>464</v>
      </c>
      <c r="N48" s="4" t="s">
        <v>319</v>
      </c>
      <c r="O48" s="4" t="s">
        <v>465</v>
      </c>
      <c r="P48" s="4" t="s">
        <v>466</v>
      </c>
      <c r="Q48" s="5">
        <f t="shared" si="4"/>
        <v>0.1268747466558573</v>
      </c>
      <c r="S48" s="1">
        <v>42583</v>
      </c>
      <c r="T48" s="4" t="s">
        <v>765</v>
      </c>
      <c r="U48" s="4" t="s">
        <v>766</v>
      </c>
      <c r="V48" s="4" t="s">
        <v>767</v>
      </c>
      <c r="W48" s="4" t="s">
        <v>763</v>
      </c>
      <c r="X48" s="4" t="s">
        <v>768</v>
      </c>
      <c r="Y48" s="4" t="s">
        <v>769</v>
      </c>
      <c r="Z48" s="5">
        <f t="shared" si="5"/>
        <v>-1.5228426395939101E-2</v>
      </c>
      <c r="AB48" s="1">
        <v>42583</v>
      </c>
      <c r="AC48" s="4" t="s">
        <v>960</v>
      </c>
      <c r="AD48" s="4" t="s">
        <v>824</v>
      </c>
      <c r="AE48" s="4" t="s">
        <v>959</v>
      </c>
      <c r="AF48" s="4" t="s">
        <v>951</v>
      </c>
      <c r="AG48" s="4" t="s">
        <v>852</v>
      </c>
      <c r="AH48" s="4" t="s">
        <v>970</v>
      </c>
      <c r="AI48" s="5">
        <f t="shared" si="6"/>
        <v>-2.0833333333333353E-2</v>
      </c>
      <c r="AK48" s="1">
        <v>42583</v>
      </c>
      <c r="AL48" s="4" t="s">
        <v>23</v>
      </c>
      <c r="AM48" s="4" t="s">
        <v>1102</v>
      </c>
      <c r="AN48" s="4" t="s">
        <v>1103</v>
      </c>
      <c r="AO48" s="4" t="s">
        <v>1102</v>
      </c>
      <c r="AP48" s="4" t="s">
        <v>1104</v>
      </c>
      <c r="AQ48" s="4" t="s">
        <v>1105</v>
      </c>
      <c r="AR48" s="5">
        <f t="shared" si="7"/>
        <v>0.28501132547059282</v>
      </c>
      <c r="AT48" s="1">
        <v>42583</v>
      </c>
      <c r="AU48" s="4" t="s">
        <v>192</v>
      </c>
      <c r="AV48" s="4" t="s">
        <v>118</v>
      </c>
      <c r="AW48" s="4" t="s">
        <v>79</v>
      </c>
      <c r="AX48" s="4" t="s">
        <v>31</v>
      </c>
      <c r="AY48" s="4" t="s">
        <v>1312</v>
      </c>
      <c r="AZ48" s="4" t="s">
        <v>1313</v>
      </c>
      <c r="BA48" s="5">
        <f t="shared" si="8"/>
        <v>0.44750869061413684</v>
      </c>
      <c r="BC48" s="1">
        <v>42583</v>
      </c>
      <c r="BD48">
        <v>0.25</v>
      </c>
      <c r="BE48">
        <v>0.255</v>
      </c>
      <c r="BF48">
        <v>0.21</v>
      </c>
      <c r="BG48">
        <v>0.21</v>
      </c>
      <c r="BH48">
        <v>0.21</v>
      </c>
      <c r="BI48">
        <v>65364600</v>
      </c>
      <c r="BJ48" s="5">
        <f t="shared" si="9"/>
        <v>-0.16000000000000003</v>
      </c>
      <c r="BL48" s="1">
        <v>42583</v>
      </c>
      <c r="BM48" s="4" t="s">
        <v>1552</v>
      </c>
      <c r="BN48" s="4" t="s">
        <v>1553</v>
      </c>
      <c r="BO48" s="4" t="s">
        <v>1548</v>
      </c>
      <c r="BP48" s="4" t="s">
        <v>1554</v>
      </c>
      <c r="BQ48" s="4" t="s">
        <v>1555</v>
      </c>
      <c r="BR48" s="4" t="s">
        <v>1556</v>
      </c>
      <c r="BS48" s="5">
        <f t="shared" si="2"/>
        <v>-9.0909090909090315E-3</v>
      </c>
    </row>
    <row r="49" spans="1:71" x14ac:dyDescent="0.2">
      <c r="A49" s="1">
        <v>42552</v>
      </c>
      <c r="B49" s="4" t="s">
        <v>26</v>
      </c>
      <c r="C49" s="4" t="s">
        <v>27</v>
      </c>
      <c r="D49" s="4" t="s">
        <v>46</v>
      </c>
      <c r="E49" s="4" t="s">
        <v>29</v>
      </c>
      <c r="F49" s="4" t="s">
        <v>270</v>
      </c>
      <c r="G49" s="4" t="s">
        <v>217</v>
      </c>
      <c r="H49" s="5">
        <f t="shared" si="3"/>
        <v>7.4213161659513359E-3</v>
      </c>
      <c r="J49" s="1">
        <v>42522</v>
      </c>
      <c r="K49" s="4" t="s">
        <v>467</v>
      </c>
      <c r="L49" s="4" t="s">
        <v>320</v>
      </c>
      <c r="M49" s="4" t="s">
        <v>438</v>
      </c>
      <c r="N49" s="4" t="s">
        <v>463</v>
      </c>
      <c r="O49" s="4" t="s">
        <v>468</v>
      </c>
      <c r="P49" s="4" t="s">
        <v>469</v>
      </c>
      <c r="Q49" s="5">
        <f t="shared" si="4"/>
        <v>0.15083190794588708</v>
      </c>
      <c r="S49" s="1">
        <v>42552</v>
      </c>
      <c r="T49" s="4" t="s">
        <v>766</v>
      </c>
      <c r="U49" s="4" t="s">
        <v>742</v>
      </c>
      <c r="V49" s="4" t="s">
        <v>765</v>
      </c>
      <c r="W49" s="4" t="s">
        <v>765</v>
      </c>
      <c r="X49" s="4" t="s">
        <v>770</v>
      </c>
      <c r="Y49" s="4" t="s">
        <v>771</v>
      </c>
      <c r="Z49" s="5">
        <f t="shared" si="5"/>
        <v>-4.3689320388349551E-2</v>
      </c>
      <c r="AB49" s="1">
        <v>42552</v>
      </c>
      <c r="AC49" s="4" t="s">
        <v>956</v>
      </c>
      <c r="AD49" s="4" t="s">
        <v>956</v>
      </c>
      <c r="AE49" s="4" t="s">
        <v>959</v>
      </c>
      <c r="AF49" s="4" t="s">
        <v>960</v>
      </c>
      <c r="AG49" s="4" t="s">
        <v>937</v>
      </c>
      <c r="AH49" s="4" t="s">
        <v>971</v>
      </c>
      <c r="AI49" s="5">
        <f t="shared" si="6"/>
        <v>-3.0303030303030332E-2</v>
      </c>
      <c r="AK49" s="1">
        <v>42552</v>
      </c>
      <c r="AL49" s="4" t="s">
        <v>1103</v>
      </c>
      <c r="AM49" s="4" t="s">
        <v>1106</v>
      </c>
      <c r="AN49" s="4" t="s">
        <v>1107</v>
      </c>
      <c r="AO49" s="4" t="s">
        <v>1108</v>
      </c>
      <c r="AP49" s="4" t="s">
        <v>1109</v>
      </c>
      <c r="AQ49" s="4" t="s">
        <v>1110</v>
      </c>
      <c r="AR49" s="5">
        <f t="shared" si="7"/>
        <v>1.522480374276416E-2</v>
      </c>
      <c r="AT49" s="1">
        <v>42552</v>
      </c>
      <c r="AU49" s="4" t="s">
        <v>77</v>
      </c>
      <c r="AV49" s="4" t="s">
        <v>72</v>
      </c>
      <c r="AW49" s="4" t="s">
        <v>1314</v>
      </c>
      <c r="AX49" s="4" t="s">
        <v>73</v>
      </c>
      <c r="AY49" s="4" t="s">
        <v>1315</v>
      </c>
      <c r="AZ49" s="4" t="s">
        <v>1316</v>
      </c>
      <c r="BA49" s="5">
        <f t="shared" si="8"/>
        <v>-5.5312283936391178E-3</v>
      </c>
      <c r="BC49" s="1">
        <v>42552</v>
      </c>
      <c r="BD49">
        <v>0.17499999999999999</v>
      </c>
      <c r="BE49">
        <v>0.26500000000000001</v>
      </c>
      <c r="BF49">
        <v>0.17499999999999999</v>
      </c>
      <c r="BG49">
        <v>0.25</v>
      </c>
      <c r="BH49">
        <v>0.25</v>
      </c>
      <c r="BI49">
        <v>110907300</v>
      </c>
      <c r="BJ49" s="5">
        <f t="shared" si="9"/>
        <v>0.38888888888888895</v>
      </c>
      <c r="BL49" s="1">
        <v>42552</v>
      </c>
      <c r="BM49" s="4" t="s">
        <v>1557</v>
      </c>
      <c r="BN49" s="4" t="s">
        <v>1413</v>
      </c>
      <c r="BO49" s="4" t="s">
        <v>1540</v>
      </c>
      <c r="BP49" s="4" t="s">
        <v>1558</v>
      </c>
      <c r="BQ49" s="4" t="s">
        <v>1559</v>
      </c>
      <c r="BR49" s="4" t="s">
        <v>1560</v>
      </c>
      <c r="BS49" s="5">
        <f t="shared" si="2"/>
        <v>-1.4925373134328438E-2</v>
      </c>
    </row>
    <row r="50" spans="1:71" x14ac:dyDescent="0.2">
      <c r="A50" s="1">
        <v>42522</v>
      </c>
      <c r="B50" s="4" t="s">
        <v>27</v>
      </c>
      <c r="C50" s="4" t="s">
        <v>28</v>
      </c>
      <c r="D50" s="4" t="s">
        <v>50</v>
      </c>
      <c r="E50" s="4" t="s">
        <v>29</v>
      </c>
      <c r="F50" s="4" t="s">
        <v>271</v>
      </c>
      <c r="G50" s="4" t="s">
        <v>218</v>
      </c>
      <c r="H50" s="5">
        <f t="shared" si="3"/>
        <v>-2.254850550603045E-2</v>
      </c>
      <c r="J50" s="1">
        <v>42491</v>
      </c>
      <c r="K50" s="4" t="s">
        <v>470</v>
      </c>
      <c r="L50" s="4" t="s">
        <v>471</v>
      </c>
      <c r="M50" s="4" t="s">
        <v>472</v>
      </c>
      <c r="N50" s="4" t="s">
        <v>356</v>
      </c>
      <c r="O50" s="4" t="s">
        <v>473</v>
      </c>
      <c r="P50" s="4" t="s">
        <v>474</v>
      </c>
      <c r="Q50" s="5">
        <f t="shared" si="4"/>
        <v>0.21042725390551481</v>
      </c>
      <c r="S50" s="1">
        <v>42522</v>
      </c>
      <c r="T50" s="4" t="s">
        <v>740</v>
      </c>
      <c r="U50" s="4" t="s">
        <v>745</v>
      </c>
      <c r="V50" s="4" t="s">
        <v>772</v>
      </c>
      <c r="W50" s="4" t="s">
        <v>766</v>
      </c>
      <c r="X50" s="4" t="s">
        <v>773</v>
      </c>
      <c r="Y50" s="4" t="s">
        <v>774</v>
      </c>
      <c r="Z50" s="5">
        <f t="shared" si="5"/>
        <v>-9.2511013215859014E-2</v>
      </c>
      <c r="AB50" s="1">
        <v>42522</v>
      </c>
      <c r="AC50" s="4" t="s">
        <v>828</v>
      </c>
      <c r="AD50" s="4" t="s">
        <v>828</v>
      </c>
      <c r="AE50" s="4" t="s">
        <v>959</v>
      </c>
      <c r="AF50" s="4" t="s">
        <v>956</v>
      </c>
      <c r="AG50" s="4" t="s">
        <v>959</v>
      </c>
      <c r="AH50" s="4" t="s">
        <v>972</v>
      </c>
      <c r="AI50" s="5">
        <f t="shared" si="6"/>
        <v>-0.14655172413793099</v>
      </c>
      <c r="AK50" s="1">
        <v>42522</v>
      </c>
      <c r="AL50" s="4" t="s">
        <v>1111</v>
      </c>
      <c r="AM50" s="4" t="s">
        <v>1112</v>
      </c>
      <c r="AN50" s="4" t="s">
        <v>49</v>
      </c>
      <c r="AO50" s="4" t="s">
        <v>1103</v>
      </c>
      <c r="AP50" s="4" t="s">
        <v>1113</v>
      </c>
      <c r="AQ50" s="4" t="s">
        <v>1114</v>
      </c>
      <c r="AR50" s="5">
        <f t="shared" si="7"/>
        <v>-5.2872699962448221E-2</v>
      </c>
      <c r="AT50" s="1">
        <v>42522</v>
      </c>
      <c r="AU50" s="4" t="s">
        <v>89</v>
      </c>
      <c r="AV50" s="4" t="s">
        <v>201</v>
      </c>
      <c r="AW50" s="4" t="s">
        <v>99</v>
      </c>
      <c r="AX50" s="4" t="s">
        <v>192</v>
      </c>
      <c r="AY50" s="4" t="s">
        <v>1317</v>
      </c>
      <c r="AZ50" s="4" t="s">
        <v>1318</v>
      </c>
      <c r="BA50" s="5">
        <f t="shared" si="8"/>
        <v>0.13750163848472932</v>
      </c>
      <c r="BC50" s="1">
        <v>42522</v>
      </c>
      <c r="BD50">
        <v>0.155</v>
      </c>
      <c r="BE50">
        <v>0.23</v>
      </c>
      <c r="BF50">
        <v>0.14000000000000001</v>
      </c>
      <c r="BG50">
        <v>0.18</v>
      </c>
      <c r="BH50">
        <v>0.18</v>
      </c>
      <c r="BI50">
        <v>116060600</v>
      </c>
      <c r="BJ50" s="5">
        <f t="shared" si="9"/>
        <v>0.16129032258064513</v>
      </c>
      <c r="BL50" s="1">
        <v>42522</v>
      </c>
      <c r="BM50" s="4" t="s">
        <v>1561</v>
      </c>
      <c r="BN50" s="4" t="s">
        <v>1562</v>
      </c>
      <c r="BO50" s="4" t="s">
        <v>1549</v>
      </c>
      <c r="BP50" s="4" t="s">
        <v>1563</v>
      </c>
      <c r="BQ50" s="4" t="s">
        <v>1564</v>
      </c>
      <c r="BR50" s="4" t="s">
        <v>1565</v>
      </c>
      <c r="BS50" s="5">
        <f t="shared" si="2"/>
        <v>3.2357473035439129E-2</v>
      </c>
    </row>
    <row r="51" spans="1:71" x14ac:dyDescent="0.2">
      <c r="A51" s="1">
        <v>42491</v>
      </c>
      <c r="B51" s="4" t="s">
        <v>42</v>
      </c>
      <c r="C51" s="4" t="s">
        <v>23</v>
      </c>
      <c r="D51" s="4" t="s">
        <v>54</v>
      </c>
      <c r="E51" s="4" t="s">
        <v>27</v>
      </c>
      <c r="F51" s="4" t="s">
        <v>272</v>
      </c>
      <c r="G51" s="4" t="s">
        <v>219</v>
      </c>
      <c r="H51" s="5">
        <f t="shared" si="3"/>
        <v>7.5730891158860194E-3</v>
      </c>
      <c r="J51" s="1">
        <v>42461</v>
      </c>
      <c r="K51" s="4" t="s">
        <v>475</v>
      </c>
      <c r="L51" s="4" t="s">
        <v>476</v>
      </c>
      <c r="M51" s="4" t="s">
        <v>475</v>
      </c>
      <c r="N51" s="4" t="s">
        <v>470</v>
      </c>
      <c r="O51" s="4" t="s">
        <v>477</v>
      </c>
      <c r="P51" s="4" t="s">
        <v>478</v>
      </c>
      <c r="Q51" s="5">
        <f t="shared" si="4"/>
        <v>3.8303693570451339E-2</v>
      </c>
      <c r="S51" s="1">
        <v>42491</v>
      </c>
      <c r="T51" s="4" t="s">
        <v>735</v>
      </c>
      <c r="U51" s="4" t="s">
        <v>716</v>
      </c>
      <c r="V51" s="4" t="s">
        <v>741</v>
      </c>
      <c r="W51" s="4" t="s">
        <v>740</v>
      </c>
      <c r="X51" s="4" t="s">
        <v>775</v>
      </c>
      <c r="Y51" s="4" t="s">
        <v>776</v>
      </c>
      <c r="Z51" s="5">
        <f t="shared" si="5"/>
        <v>2.2522522522522442E-2</v>
      </c>
      <c r="AB51" s="1">
        <v>42491</v>
      </c>
      <c r="AC51" s="4" t="s">
        <v>918</v>
      </c>
      <c r="AD51" s="4" t="s">
        <v>889</v>
      </c>
      <c r="AE51" s="4" t="s">
        <v>851</v>
      </c>
      <c r="AF51" s="4" t="s">
        <v>847</v>
      </c>
      <c r="AG51" s="4" t="s">
        <v>854</v>
      </c>
      <c r="AH51" s="4" t="s">
        <v>973</v>
      </c>
      <c r="AI51" s="5">
        <f t="shared" si="6"/>
        <v>-3.3333333333333368E-2</v>
      </c>
      <c r="AK51" s="1">
        <v>42491</v>
      </c>
      <c r="AL51" s="4" t="s">
        <v>23</v>
      </c>
      <c r="AM51" s="4" t="s">
        <v>115</v>
      </c>
      <c r="AN51" s="4" t="s">
        <v>26</v>
      </c>
      <c r="AO51" s="4" t="s">
        <v>1115</v>
      </c>
      <c r="AP51" s="4" t="s">
        <v>1116</v>
      </c>
      <c r="AQ51" s="4" t="s">
        <v>1117</v>
      </c>
      <c r="AR51" s="5">
        <f t="shared" si="7"/>
        <v>3.8611544461778377E-2</v>
      </c>
      <c r="AT51" s="1">
        <v>42491</v>
      </c>
      <c r="AU51" s="4" t="s">
        <v>65</v>
      </c>
      <c r="AV51" s="4" t="s">
        <v>57</v>
      </c>
      <c r="AW51" s="4" t="s">
        <v>101</v>
      </c>
      <c r="AX51" s="4" t="s">
        <v>101</v>
      </c>
      <c r="AY51" s="4" t="s">
        <v>1319</v>
      </c>
      <c r="AZ51" s="4" t="s">
        <v>1320</v>
      </c>
      <c r="BA51" s="5">
        <f t="shared" si="8"/>
        <v>-0.17524324324324325</v>
      </c>
      <c r="BC51" s="1">
        <v>42491</v>
      </c>
      <c r="BD51">
        <v>7.4999999999999997E-2</v>
      </c>
      <c r="BE51">
        <v>0.19</v>
      </c>
      <c r="BF51">
        <v>0.06</v>
      </c>
      <c r="BG51">
        <v>0.155</v>
      </c>
      <c r="BH51">
        <v>0.155</v>
      </c>
      <c r="BI51">
        <v>68590300</v>
      </c>
      <c r="BJ51" s="5">
        <f t="shared" si="9"/>
        <v>1.0666666666666667</v>
      </c>
      <c r="BL51" s="1">
        <v>42491</v>
      </c>
      <c r="BM51" s="4" t="s">
        <v>1566</v>
      </c>
      <c r="BN51" s="4" t="s">
        <v>1567</v>
      </c>
      <c r="BO51" s="4" t="s">
        <v>1557</v>
      </c>
      <c r="BP51" s="4" t="s">
        <v>1557</v>
      </c>
      <c r="BQ51" s="4" t="s">
        <v>1568</v>
      </c>
      <c r="BR51" s="4" t="s">
        <v>1569</v>
      </c>
      <c r="BS51" s="5">
        <f t="shared" si="2"/>
        <v>-8.5915492957746406E-2</v>
      </c>
    </row>
    <row r="52" spans="1:71" x14ac:dyDescent="0.2">
      <c r="A52" s="1">
        <v>42461</v>
      </c>
      <c r="B52" s="4" t="s">
        <v>29</v>
      </c>
      <c r="C52" s="4" t="s">
        <v>118</v>
      </c>
      <c r="D52" s="4" t="s">
        <v>29</v>
      </c>
      <c r="E52" s="4" t="s">
        <v>42</v>
      </c>
      <c r="F52" s="4" t="s">
        <v>273</v>
      </c>
      <c r="G52" s="4" t="s">
        <v>220</v>
      </c>
      <c r="H52" s="5">
        <f t="shared" si="3"/>
        <v>2.3247431969724317E-2</v>
      </c>
      <c r="J52" s="1">
        <v>42430</v>
      </c>
      <c r="K52" s="4" t="s">
        <v>116</v>
      </c>
      <c r="L52" s="4" t="s">
        <v>479</v>
      </c>
      <c r="M52" s="4" t="s">
        <v>116</v>
      </c>
      <c r="N52" s="4" t="s">
        <v>475</v>
      </c>
      <c r="O52" s="4" t="s">
        <v>480</v>
      </c>
      <c r="P52" s="4" t="s">
        <v>481</v>
      </c>
      <c r="Q52" s="5">
        <f t="shared" si="4"/>
        <v>0.24501216545012183</v>
      </c>
      <c r="S52" s="1">
        <v>42461</v>
      </c>
      <c r="T52" s="4" t="s">
        <v>733</v>
      </c>
      <c r="U52" s="4" t="s">
        <v>777</v>
      </c>
      <c r="V52" s="4" t="s">
        <v>741</v>
      </c>
      <c r="W52" s="4" t="s">
        <v>735</v>
      </c>
      <c r="X52" s="4" t="s">
        <v>778</v>
      </c>
      <c r="Y52" s="4" t="s">
        <v>779</v>
      </c>
      <c r="Z52" s="5">
        <f t="shared" si="5"/>
        <v>-1.3333333333333246E-2</v>
      </c>
      <c r="AB52" s="1">
        <v>42461</v>
      </c>
      <c r="AC52" s="4" t="s">
        <v>832</v>
      </c>
      <c r="AD52" s="4" t="s">
        <v>827</v>
      </c>
      <c r="AE52" s="4" t="s">
        <v>831</v>
      </c>
      <c r="AF52" s="4" t="s">
        <v>918</v>
      </c>
      <c r="AG52" s="4" t="s">
        <v>840</v>
      </c>
      <c r="AH52" s="4" t="s">
        <v>974</v>
      </c>
      <c r="AI52" s="5">
        <f t="shared" si="6"/>
        <v>8.4033613445378234E-3</v>
      </c>
      <c r="AK52" s="1">
        <v>42461</v>
      </c>
      <c r="AL52" s="4" t="s">
        <v>212</v>
      </c>
      <c r="AM52" s="4" t="s">
        <v>1118</v>
      </c>
      <c r="AN52" s="4" t="s">
        <v>1119</v>
      </c>
      <c r="AO52" s="4" t="s">
        <v>23</v>
      </c>
      <c r="AP52" s="4" t="s">
        <v>1120</v>
      </c>
      <c r="AQ52" s="4" t="s">
        <v>1121</v>
      </c>
      <c r="AR52" s="5">
        <f t="shared" si="7"/>
        <v>-6.0805860805860777E-2</v>
      </c>
      <c r="AT52" s="1">
        <v>42461</v>
      </c>
      <c r="AU52" s="4" t="s">
        <v>60</v>
      </c>
      <c r="AV52" s="4" t="s">
        <v>52</v>
      </c>
      <c r="AW52" s="4" t="s">
        <v>68</v>
      </c>
      <c r="AX52" s="4" t="s">
        <v>65</v>
      </c>
      <c r="AY52" s="4" t="s">
        <v>1025</v>
      </c>
      <c r="AZ52" s="4" t="s">
        <v>1321</v>
      </c>
      <c r="BA52" s="5">
        <f t="shared" si="8"/>
        <v>-4.8940982932346264E-2</v>
      </c>
      <c r="BC52" s="1">
        <v>42461</v>
      </c>
      <c r="BD52">
        <v>5.5E-2</v>
      </c>
      <c r="BE52">
        <v>7.4999999999999997E-2</v>
      </c>
      <c r="BF52">
        <v>5.5E-2</v>
      </c>
      <c r="BG52">
        <v>7.4999999999999997E-2</v>
      </c>
      <c r="BH52">
        <v>7.4999999999999997E-2</v>
      </c>
      <c r="BI52">
        <v>2741400</v>
      </c>
      <c r="BJ52" s="5">
        <f t="shared" si="9"/>
        <v>0.25</v>
      </c>
      <c r="BL52" s="1">
        <v>42461</v>
      </c>
      <c r="BM52" s="4" t="s">
        <v>1428</v>
      </c>
      <c r="BN52" s="4" t="s">
        <v>1570</v>
      </c>
      <c r="BO52" s="4" t="s">
        <v>1571</v>
      </c>
      <c r="BP52" s="4" t="s">
        <v>1566</v>
      </c>
      <c r="BQ52" s="4" t="s">
        <v>1572</v>
      </c>
      <c r="BR52" s="4" t="s">
        <v>1573</v>
      </c>
      <c r="BS52" s="5">
        <f t="shared" si="2"/>
        <v>-9.762900976290137E-3</v>
      </c>
    </row>
    <row r="53" spans="1:71" x14ac:dyDescent="0.2">
      <c r="A53" s="1">
        <v>42430</v>
      </c>
      <c r="B53" s="4" t="s">
        <v>114</v>
      </c>
      <c r="C53" s="4" t="s">
        <v>115</v>
      </c>
      <c r="D53" s="4" t="s">
        <v>48</v>
      </c>
      <c r="E53" s="4" t="s">
        <v>29</v>
      </c>
      <c r="F53" s="4" t="s">
        <v>274</v>
      </c>
      <c r="G53" s="4" t="s">
        <v>221</v>
      </c>
      <c r="H53" s="5">
        <f t="shared" si="3"/>
        <v>-8.4550028870741603E-2</v>
      </c>
      <c r="J53" s="1">
        <v>42401</v>
      </c>
      <c r="K53" s="4" t="s">
        <v>212</v>
      </c>
      <c r="L53" s="4" t="s">
        <v>132</v>
      </c>
      <c r="M53" s="4" t="s">
        <v>27</v>
      </c>
      <c r="N53" s="4" t="s">
        <v>132</v>
      </c>
      <c r="O53" s="4" t="s">
        <v>482</v>
      </c>
      <c r="P53" s="4" t="s">
        <v>483</v>
      </c>
      <c r="Q53" s="5">
        <f t="shared" si="4"/>
        <v>3.5003777386048776E-2</v>
      </c>
      <c r="S53" s="1">
        <v>42430</v>
      </c>
      <c r="T53" s="4" t="s">
        <v>780</v>
      </c>
      <c r="U53" s="4" t="s">
        <v>781</v>
      </c>
      <c r="V53" s="4" t="s">
        <v>746</v>
      </c>
      <c r="W53" s="4" t="s">
        <v>782</v>
      </c>
      <c r="X53" s="4" t="s">
        <v>772</v>
      </c>
      <c r="Y53" s="4" t="s">
        <v>783</v>
      </c>
      <c r="Z53" s="5">
        <f t="shared" si="5"/>
        <v>-0.10714285714285715</v>
      </c>
      <c r="AB53" s="1">
        <v>42430</v>
      </c>
      <c r="AC53" s="4" t="s">
        <v>892</v>
      </c>
      <c r="AD53" s="4" t="s">
        <v>886</v>
      </c>
      <c r="AE53" s="4" t="s">
        <v>828</v>
      </c>
      <c r="AF53" s="4" t="s">
        <v>832</v>
      </c>
      <c r="AG53" s="4" t="s">
        <v>833</v>
      </c>
      <c r="AH53" s="4" t="s">
        <v>975</v>
      </c>
      <c r="AI53" s="5">
        <f t="shared" si="6"/>
        <v>-0.10526315789473693</v>
      </c>
      <c r="AK53" s="1">
        <v>42430</v>
      </c>
      <c r="AL53" s="4" t="s">
        <v>1122</v>
      </c>
      <c r="AM53" s="4" t="s">
        <v>1123</v>
      </c>
      <c r="AN53" s="4" t="s">
        <v>1124</v>
      </c>
      <c r="AO53" s="4" t="s">
        <v>1118</v>
      </c>
      <c r="AP53" s="4" t="s">
        <v>1125</v>
      </c>
      <c r="AQ53" s="4" t="s">
        <v>1126</v>
      </c>
      <c r="AR53" s="5">
        <f t="shared" si="7"/>
        <v>-1.3799580955133383E-2</v>
      </c>
      <c r="AT53" s="1">
        <v>42430</v>
      </c>
      <c r="AU53" s="4" t="s">
        <v>58</v>
      </c>
      <c r="AV53" s="4" t="s">
        <v>55</v>
      </c>
      <c r="AW53" s="4" t="s">
        <v>72</v>
      </c>
      <c r="AX53" s="4" t="s">
        <v>62</v>
      </c>
      <c r="AY53" s="4" t="s">
        <v>1322</v>
      </c>
      <c r="AZ53" s="4" t="s">
        <v>1323</v>
      </c>
      <c r="BA53" s="5">
        <f t="shared" si="8"/>
        <v>2.5084317032040518E-2</v>
      </c>
      <c r="BC53" s="1">
        <v>42430</v>
      </c>
      <c r="BD53">
        <v>5.5E-2</v>
      </c>
      <c r="BE53">
        <v>6.5000000000000002E-2</v>
      </c>
      <c r="BF53">
        <v>0.05</v>
      </c>
      <c r="BG53">
        <v>0.06</v>
      </c>
      <c r="BH53">
        <v>0.06</v>
      </c>
      <c r="BI53">
        <v>2933900</v>
      </c>
      <c r="BJ53" s="5">
        <f t="shared" si="9"/>
        <v>9.090909090909087E-2</v>
      </c>
      <c r="BL53" s="1">
        <v>42430</v>
      </c>
      <c r="BM53" s="4" t="s">
        <v>1574</v>
      </c>
      <c r="BN53" s="4" t="s">
        <v>1428</v>
      </c>
      <c r="BO53" s="4" t="s">
        <v>1574</v>
      </c>
      <c r="BP53" s="4" t="s">
        <v>1428</v>
      </c>
      <c r="BQ53" s="4" t="s">
        <v>1575</v>
      </c>
      <c r="BR53" s="4" t="s">
        <v>1576</v>
      </c>
      <c r="BS53" s="5">
        <f t="shared" si="2"/>
        <v>6.0650887573964522E-2</v>
      </c>
    </row>
    <row r="54" spans="1:71" x14ac:dyDescent="0.2">
      <c r="A54" s="1">
        <v>42401</v>
      </c>
      <c r="B54" s="4" t="s">
        <v>50</v>
      </c>
      <c r="C54" s="4" t="s">
        <v>115</v>
      </c>
      <c r="D54" s="4" t="s">
        <v>70</v>
      </c>
      <c r="E54" s="4" t="s">
        <v>212</v>
      </c>
      <c r="F54" s="4" t="s">
        <v>275</v>
      </c>
      <c r="G54" s="4" t="s">
        <v>222</v>
      </c>
      <c r="H54" s="5">
        <f t="shared" si="3"/>
        <v>0.17357212003872219</v>
      </c>
      <c r="J54" s="1">
        <v>42370</v>
      </c>
      <c r="K54" s="4" t="s">
        <v>47</v>
      </c>
      <c r="L54" s="4" t="s">
        <v>113</v>
      </c>
      <c r="M54" s="4" t="s">
        <v>48</v>
      </c>
      <c r="N54" s="4" t="s">
        <v>212</v>
      </c>
      <c r="O54" s="4" t="s">
        <v>484</v>
      </c>
      <c r="P54" s="4" t="s">
        <v>485</v>
      </c>
      <c r="Q54" s="5">
        <f t="shared" si="4"/>
        <v>0.10091488771832544</v>
      </c>
      <c r="S54" s="1">
        <v>42401</v>
      </c>
      <c r="T54" s="4" t="s">
        <v>784</v>
      </c>
      <c r="U54" s="4" t="s">
        <v>785</v>
      </c>
      <c r="V54" s="4" t="s">
        <v>748</v>
      </c>
      <c r="W54" s="4" t="s">
        <v>780</v>
      </c>
      <c r="X54" s="4" t="s">
        <v>736</v>
      </c>
      <c r="Y54" s="4" t="s">
        <v>786</v>
      </c>
      <c r="Z54" s="5">
        <f t="shared" si="5"/>
        <v>7.6923076923076997E-2</v>
      </c>
      <c r="AB54" s="1">
        <v>42401</v>
      </c>
      <c r="AC54" s="4" t="s">
        <v>903</v>
      </c>
      <c r="AD54" s="4" t="s">
        <v>870</v>
      </c>
      <c r="AE54" s="4" t="s">
        <v>815</v>
      </c>
      <c r="AF54" s="4" t="s">
        <v>818</v>
      </c>
      <c r="AG54" s="4" t="s">
        <v>819</v>
      </c>
      <c r="AH54" s="4" t="s">
        <v>976</v>
      </c>
      <c r="AI54" s="5">
        <f t="shared" si="6"/>
        <v>-2.9197080291970826E-2</v>
      </c>
      <c r="AK54" s="1">
        <v>42401</v>
      </c>
      <c r="AL54" s="4" t="s">
        <v>1127</v>
      </c>
      <c r="AM54" s="4" t="s">
        <v>1128</v>
      </c>
      <c r="AN54" s="4" t="s">
        <v>30</v>
      </c>
      <c r="AO54" s="4" t="s">
        <v>1122</v>
      </c>
      <c r="AP54" s="4" t="s">
        <v>1129</v>
      </c>
      <c r="AQ54" s="4" t="s">
        <v>1130</v>
      </c>
      <c r="AR54" s="5">
        <f t="shared" si="7"/>
        <v>-4.3072455752212253E-2</v>
      </c>
      <c r="AT54" s="1">
        <v>42401</v>
      </c>
      <c r="AU54" s="4" t="s">
        <v>60</v>
      </c>
      <c r="AV54" s="4" t="s">
        <v>105</v>
      </c>
      <c r="AW54" s="4" t="s">
        <v>57</v>
      </c>
      <c r="AX54" s="4" t="s">
        <v>64</v>
      </c>
      <c r="AY54" s="4" t="s">
        <v>1324</v>
      </c>
      <c r="AZ54" s="4" t="s">
        <v>1325</v>
      </c>
      <c r="BA54" s="5">
        <f t="shared" si="8"/>
        <v>-4.3259050115962538E-2</v>
      </c>
      <c r="BC54" s="1">
        <v>42401</v>
      </c>
      <c r="BD54">
        <v>7.0000000000000007E-2</v>
      </c>
      <c r="BE54">
        <v>7.0000000000000007E-2</v>
      </c>
      <c r="BF54">
        <v>0.05</v>
      </c>
      <c r="BG54">
        <v>5.5E-2</v>
      </c>
      <c r="BH54">
        <v>5.5E-2</v>
      </c>
      <c r="BI54">
        <v>3728200</v>
      </c>
      <c r="BJ54" s="5">
        <f t="shared" si="9"/>
        <v>-0.21428571428571436</v>
      </c>
      <c r="BL54" s="1">
        <v>42401</v>
      </c>
      <c r="BM54" s="4" t="s">
        <v>1577</v>
      </c>
      <c r="BN54" s="4" t="s">
        <v>1415</v>
      </c>
      <c r="BO54" s="4" t="s">
        <v>1578</v>
      </c>
      <c r="BP54" s="4" t="s">
        <v>1412</v>
      </c>
      <c r="BQ54" s="4" t="s">
        <v>1579</v>
      </c>
      <c r="BR54" s="4" t="s">
        <v>1580</v>
      </c>
      <c r="BS54" s="5">
        <f t="shared" si="2"/>
        <v>-8.7976539589443535E-3</v>
      </c>
    </row>
    <row r="55" spans="1:71" x14ac:dyDescent="0.2">
      <c r="A55" s="1">
        <v>42370</v>
      </c>
      <c r="B55" s="4" t="s">
        <v>114</v>
      </c>
      <c r="C55" s="4" t="s">
        <v>123</v>
      </c>
      <c r="D55" s="4" t="s">
        <v>102</v>
      </c>
      <c r="E55" s="4" t="s">
        <v>50</v>
      </c>
      <c r="F55" s="4" t="s">
        <v>276</v>
      </c>
      <c r="G55" s="4" t="s">
        <v>223</v>
      </c>
      <c r="H55" s="5">
        <f t="shared" si="3"/>
        <v>-0.13017851128326041</v>
      </c>
      <c r="J55" s="1">
        <v>42339</v>
      </c>
      <c r="K55" s="4" t="s">
        <v>30</v>
      </c>
      <c r="L55" s="4" t="s">
        <v>113</v>
      </c>
      <c r="M55" s="4" t="s">
        <v>26</v>
      </c>
      <c r="N55" s="4" t="s">
        <v>47</v>
      </c>
      <c r="O55" s="4" t="s">
        <v>486</v>
      </c>
      <c r="P55" s="4" t="s">
        <v>487</v>
      </c>
      <c r="Q55" s="5">
        <f t="shared" si="4"/>
        <v>-5.1538259268998174E-2</v>
      </c>
      <c r="S55" s="1">
        <v>42370</v>
      </c>
      <c r="T55" s="4" t="s">
        <v>787</v>
      </c>
      <c r="U55" s="4" t="s">
        <v>788</v>
      </c>
      <c r="V55" s="4" t="s">
        <v>789</v>
      </c>
      <c r="W55" s="4" t="s">
        <v>784</v>
      </c>
      <c r="X55" s="4" t="s">
        <v>742</v>
      </c>
      <c r="Y55" s="4" t="s">
        <v>790</v>
      </c>
      <c r="Z55" s="5">
        <f t="shared" si="5"/>
        <v>-0.20408163265306126</v>
      </c>
      <c r="AB55" s="1">
        <v>42370</v>
      </c>
      <c r="AC55" s="4" t="s">
        <v>917</v>
      </c>
      <c r="AD55" s="4" t="s">
        <v>912</v>
      </c>
      <c r="AE55" s="4" t="s">
        <v>818</v>
      </c>
      <c r="AF55" s="4" t="s">
        <v>903</v>
      </c>
      <c r="AG55" s="4" t="s">
        <v>815</v>
      </c>
      <c r="AH55" s="4" t="s">
        <v>977</v>
      </c>
      <c r="AI55" s="5">
        <f t="shared" si="6"/>
        <v>-8.66666666666666E-2</v>
      </c>
      <c r="AK55" s="1">
        <v>42370</v>
      </c>
      <c r="AL55" s="4" t="s">
        <v>115</v>
      </c>
      <c r="AM55" s="4" t="s">
        <v>1131</v>
      </c>
      <c r="AN55" s="4" t="s">
        <v>1132</v>
      </c>
      <c r="AO55" s="4" t="s">
        <v>1127</v>
      </c>
      <c r="AP55" s="4" t="s">
        <v>1133</v>
      </c>
      <c r="AQ55" s="4" t="s">
        <v>1134</v>
      </c>
      <c r="AR55" s="5">
        <f t="shared" si="7"/>
        <v>6.0177380341566986E-2</v>
      </c>
      <c r="AT55" s="1">
        <v>42370</v>
      </c>
      <c r="AU55" s="4" t="s">
        <v>49</v>
      </c>
      <c r="AV55" s="4" t="s">
        <v>26</v>
      </c>
      <c r="AW55" s="4" t="s">
        <v>63</v>
      </c>
      <c r="AX55" s="4" t="s">
        <v>60</v>
      </c>
      <c r="AY55" s="4" t="s">
        <v>1326</v>
      </c>
      <c r="AZ55" s="4" t="s">
        <v>1327</v>
      </c>
      <c r="BA55" s="5">
        <f t="shared" si="8"/>
        <v>-0.16128213802435715</v>
      </c>
      <c r="BC55" s="1">
        <v>42370</v>
      </c>
      <c r="BD55">
        <v>7.0000000000000007E-2</v>
      </c>
      <c r="BE55">
        <v>8.5000000000000006E-2</v>
      </c>
      <c r="BF55">
        <v>6.5000000000000002E-2</v>
      </c>
      <c r="BG55">
        <v>7.0000000000000007E-2</v>
      </c>
      <c r="BH55">
        <v>7.0000000000000007E-2</v>
      </c>
      <c r="BI55">
        <v>1556100</v>
      </c>
      <c r="BJ55" s="5">
        <f t="shared" si="9"/>
        <v>0</v>
      </c>
      <c r="BL55" s="1">
        <v>42370</v>
      </c>
      <c r="BM55" s="4" t="s">
        <v>1388</v>
      </c>
      <c r="BN55" s="4" t="s">
        <v>1408</v>
      </c>
      <c r="BO55" s="4" t="s">
        <v>1390</v>
      </c>
      <c r="BP55" s="4" t="s">
        <v>1577</v>
      </c>
      <c r="BQ55" s="4" t="s">
        <v>1581</v>
      </c>
      <c r="BR55" s="4" t="s">
        <v>1582</v>
      </c>
      <c r="BS55" s="5">
        <f t="shared" si="2"/>
        <v>2.0958083832335415E-2</v>
      </c>
    </row>
    <row r="56" spans="1:71" x14ac:dyDescent="0.2">
      <c r="A56" s="1">
        <v>42339</v>
      </c>
      <c r="B56" s="4" t="s">
        <v>126</v>
      </c>
      <c r="C56" s="4" t="s">
        <v>224</v>
      </c>
      <c r="D56" s="4" t="s">
        <v>114</v>
      </c>
      <c r="E56" s="4" t="s">
        <v>114</v>
      </c>
      <c r="F56" s="4" t="s">
        <v>277</v>
      </c>
      <c r="G56" s="4" t="s">
        <v>225</v>
      </c>
      <c r="H56" s="5">
        <f t="shared" si="3"/>
        <v>-0.10827451569304708</v>
      </c>
      <c r="J56" s="1">
        <v>42309</v>
      </c>
      <c r="K56" s="4" t="s">
        <v>40</v>
      </c>
      <c r="L56" s="4" t="s">
        <v>121</v>
      </c>
      <c r="M56" s="4" t="s">
        <v>29</v>
      </c>
      <c r="N56" s="4" t="s">
        <v>30</v>
      </c>
      <c r="O56" s="4" t="s">
        <v>488</v>
      </c>
      <c r="P56" s="4" t="s">
        <v>489</v>
      </c>
      <c r="Q56" s="5">
        <f t="shared" si="4"/>
        <v>-8.095698405026576E-2</v>
      </c>
      <c r="S56" s="1">
        <v>42339</v>
      </c>
      <c r="T56" s="4" t="s">
        <v>791</v>
      </c>
      <c r="U56" s="4" t="s">
        <v>788</v>
      </c>
      <c r="V56" s="4" t="s">
        <v>791</v>
      </c>
      <c r="W56" s="4" t="s">
        <v>787</v>
      </c>
      <c r="X56" s="4" t="s">
        <v>792</v>
      </c>
      <c r="Y56" s="4" t="s">
        <v>793</v>
      </c>
      <c r="Z56" s="5">
        <f t="shared" si="5"/>
        <v>0.39999999999999991</v>
      </c>
      <c r="AB56" s="1">
        <v>42339</v>
      </c>
      <c r="AC56" s="4" t="s">
        <v>840</v>
      </c>
      <c r="AD56" s="4" t="s">
        <v>978</v>
      </c>
      <c r="AE56" s="4" t="s">
        <v>851</v>
      </c>
      <c r="AF56" s="4" t="s">
        <v>917</v>
      </c>
      <c r="AG56" s="4" t="s">
        <v>887</v>
      </c>
      <c r="AH56" s="4" t="s">
        <v>979</v>
      </c>
      <c r="AI56" s="5">
        <f t="shared" si="6"/>
        <v>0.35135135135135126</v>
      </c>
      <c r="AK56" s="1">
        <v>42339</v>
      </c>
      <c r="AL56" s="4" t="s">
        <v>1135</v>
      </c>
      <c r="AM56" s="4" t="s">
        <v>38</v>
      </c>
      <c r="AN56" s="4" t="s">
        <v>1135</v>
      </c>
      <c r="AO56" s="4" t="s">
        <v>115</v>
      </c>
      <c r="AP56" s="4" t="s">
        <v>1136</v>
      </c>
      <c r="AQ56" s="4" t="s">
        <v>1137</v>
      </c>
      <c r="AR56" s="5">
        <f t="shared" si="7"/>
        <v>0.26687714736744367</v>
      </c>
      <c r="AT56" s="1">
        <v>42339</v>
      </c>
      <c r="AU56" s="4" t="s">
        <v>46</v>
      </c>
      <c r="AV56" s="4" t="s">
        <v>29</v>
      </c>
      <c r="AW56" s="4" t="s">
        <v>55</v>
      </c>
      <c r="AX56" s="4" t="s">
        <v>49</v>
      </c>
      <c r="AY56" s="4" t="s">
        <v>1328</v>
      </c>
      <c r="AZ56" s="4" t="s">
        <v>1329</v>
      </c>
      <c r="BA56" s="5">
        <f t="shared" si="8"/>
        <v>-1.5896795672076667E-2</v>
      </c>
      <c r="BC56" s="1">
        <v>42339</v>
      </c>
      <c r="BD56">
        <v>7.4999999999999997E-2</v>
      </c>
      <c r="BE56">
        <v>0.08</v>
      </c>
      <c r="BF56">
        <v>7.0000000000000007E-2</v>
      </c>
      <c r="BG56">
        <v>7.0000000000000007E-2</v>
      </c>
      <c r="BH56">
        <v>7.0000000000000007E-2</v>
      </c>
      <c r="BI56">
        <v>2984100</v>
      </c>
      <c r="BJ56" s="5">
        <f t="shared" si="9"/>
        <v>-6.6666666666666541E-2</v>
      </c>
      <c r="BL56" s="1">
        <v>42339</v>
      </c>
      <c r="BM56" s="4" t="s">
        <v>1384</v>
      </c>
      <c r="BN56" s="4" t="s">
        <v>1412</v>
      </c>
      <c r="BO56" s="4" t="s">
        <v>1390</v>
      </c>
      <c r="BP56" s="4" t="s">
        <v>1388</v>
      </c>
      <c r="BQ56" s="4" t="s">
        <v>1583</v>
      </c>
      <c r="BR56" s="4" t="s">
        <v>1584</v>
      </c>
      <c r="BS56" s="5">
        <f t="shared" si="2"/>
        <v>1.0590015128592948E-2</v>
      </c>
    </row>
    <row r="57" spans="1:71" x14ac:dyDescent="0.2">
      <c r="A57" s="1">
        <v>42309</v>
      </c>
      <c r="B57" s="4" t="s">
        <v>122</v>
      </c>
      <c r="C57" s="4" t="s">
        <v>128</v>
      </c>
      <c r="D57" s="4" t="s">
        <v>132</v>
      </c>
      <c r="E57" s="4" t="s">
        <v>36</v>
      </c>
      <c r="F57" s="4" t="s">
        <v>278</v>
      </c>
      <c r="G57" s="4" t="s">
        <v>226</v>
      </c>
      <c r="H57" s="5">
        <f t="shared" si="3"/>
        <v>5.3722604636442815E-2</v>
      </c>
      <c r="J57" s="1">
        <v>42278</v>
      </c>
      <c r="K57" s="4" t="s">
        <v>47</v>
      </c>
      <c r="L57" s="4" t="s">
        <v>131</v>
      </c>
      <c r="M57" s="4" t="s">
        <v>54</v>
      </c>
      <c r="N57" s="4" t="s">
        <v>116</v>
      </c>
      <c r="O57" s="4" t="s">
        <v>490</v>
      </c>
      <c r="P57" s="4" t="s">
        <v>491</v>
      </c>
      <c r="Q57" s="5">
        <f t="shared" si="4"/>
        <v>0.15618887957530039</v>
      </c>
      <c r="S57" s="1">
        <v>42309</v>
      </c>
      <c r="T57" s="4" t="s">
        <v>746</v>
      </c>
      <c r="U57" s="4" t="s">
        <v>758</v>
      </c>
      <c r="V57" s="4" t="s">
        <v>766</v>
      </c>
      <c r="W57" s="4" t="s">
        <v>752</v>
      </c>
      <c r="X57" s="4" t="s">
        <v>767</v>
      </c>
      <c r="Y57" s="4" t="s">
        <v>794</v>
      </c>
      <c r="Z57" s="5">
        <f t="shared" si="5"/>
        <v>2.4390243902439157E-2</v>
      </c>
      <c r="AB57" s="1">
        <v>42309</v>
      </c>
      <c r="AC57" s="4" t="s">
        <v>836</v>
      </c>
      <c r="AD57" s="4" t="s">
        <v>832</v>
      </c>
      <c r="AE57" s="4" t="s">
        <v>965</v>
      </c>
      <c r="AF57" s="4" t="s">
        <v>851</v>
      </c>
      <c r="AG57" s="4" t="s">
        <v>836</v>
      </c>
      <c r="AH57" s="4" t="s">
        <v>980</v>
      </c>
      <c r="AI57" s="5">
        <f t="shared" si="6"/>
        <v>6.730769230769236E-2</v>
      </c>
      <c r="AK57" s="1">
        <v>42309</v>
      </c>
      <c r="AL57" s="4" t="s">
        <v>1138</v>
      </c>
      <c r="AM57" s="4" t="s">
        <v>25</v>
      </c>
      <c r="AN57" s="4" t="s">
        <v>1139</v>
      </c>
      <c r="AO57" s="4" t="s">
        <v>1140</v>
      </c>
      <c r="AP57" s="4" t="s">
        <v>1141</v>
      </c>
      <c r="AQ57" s="4" t="s">
        <v>1142</v>
      </c>
      <c r="AR57" s="5">
        <f t="shared" si="7"/>
        <v>0.15201112537441164</v>
      </c>
      <c r="AT57" s="1">
        <v>42309</v>
      </c>
      <c r="AU57" s="4" t="s">
        <v>24</v>
      </c>
      <c r="AV57" s="4" t="s">
        <v>212</v>
      </c>
      <c r="AW57" s="4" t="s">
        <v>25</v>
      </c>
      <c r="AX57" s="4" t="s">
        <v>26</v>
      </c>
      <c r="AY57" s="4" t="s">
        <v>1330</v>
      </c>
      <c r="AZ57" s="4" t="s">
        <v>1331</v>
      </c>
      <c r="BA57" s="5">
        <f t="shared" si="8"/>
        <v>-5.9712005008608571E-2</v>
      </c>
      <c r="BC57" s="1">
        <v>42309</v>
      </c>
      <c r="BD57">
        <v>8.5000000000000006E-2</v>
      </c>
      <c r="BE57">
        <v>0.1</v>
      </c>
      <c r="BF57">
        <v>7.4999999999999997E-2</v>
      </c>
      <c r="BG57">
        <v>7.4999999999999997E-2</v>
      </c>
      <c r="BH57">
        <v>7.4999999999999997E-2</v>
      </c>
      <c r="BI57">
        <v>10226600</v>
      </c>
      <c r="BJ57" s="5">
        <f t="shared" si="9"/>
        <v>-0.11764705882352951</v>
      </c>
      <c r="BL57" s="1">
        <v>42309</v>
      </c>
      <c r="BM57" s="4" t="s">
        <v>1413</v>
      </c>
      <c r="BN57" s="4" t="s">
        <v>1585</v>
      </c>
      <c r="BO57" s="4" t="s">
        <v>1390</v>
      </c>
      <c r="BP57" s="4" t="s">
        <v>1520</v>
      </c>
      <c r="BQ57" s="4" t="s">
        <v>1586</v>
      </c>
      <c r="BR57" s="4" t="s">
        <v>1587</v>
      </c>
      <c r="BS57" s="5">
        <f t="shared" si="2"/>
        <v>3.6050156739811982E-2</v>
      </c>
    </row>
    <row r="58" spans="1:71" x14ac:dyDescent="0.2">
      <c r="A58" s="1">
        <v>42278</v>
      </c>
      <c r="B58" s="4" t="s">
        <v>115</v>
      </c>
      <c r="C58" s="4" t="s">
        <v>37</v>
      </c>
      <c r="D58" s="4" t="s">
        <v>28</v>
      </c>
      <c r="E58" s="4" t="s">
        <v>122</v>
      </c>
      <c r="F58" s="4" t="s">
        <v>279</v>
      </c>
      <c r="G58" s="4" t="s">
        <v>227</v>
      </c>
      <c r="H58" s="5">
        <f t="shared" si="3"/>
        <v>3.4711420384772811E-2</v>
      </c>
      <c r="J58" s="1">
        <v>42248</v>
      </c>
      <c r="K58" s="4" t="s">
        <v>78</v>
      </c>
      <c r="L58" s="4" t="s">
        <v>212</v>
      </c>
      <c r="M58" s="4" t="s">
        <v>492</v>
      </c>
      <c r="N58" s="4" t="s">
        <v>45</v>
      </c>
      <c r="O58" s="4" t="s">
        <v>493</v>
      </c>
      <c r="P58" s="4" t="s">
        <v>494</v>
      </c>
      <c r="Q58" s="5">
        <f t="shared" si="4"/>
        <v>0.4710234278668311</v>
      </c>
      <c r="S58" s="1">
        <v>42278</v>
      </c>
      <c r="T58" s="4" t="s">
        <v>795</v>
      </c>
      <c r="U58" s="4" t="s">
        <v>754</v>
      </c>
      <c r="V58" s="4" t="s">
        <v>770</v>
      </c>
      <c r="W58" s="4" t="s">
        <v>759</v>
      </c>
      <c r="X58" s="4" t="s">
        <v>796</v>
      </c>
      <c r="Y58" s="4" t="s">
        <v>797</v>
      </c>
      <c r="Z58" s="5">
        <f t="shared" si="5"/>
        <v>0.17816091954022978</v>
      </c>
      <c r="AB58" s="1">
        <v>42278</v>
      </c>
      <c r="AC58" s="4" t="s">
        <v>944</v>
      </c>
      <c r="AD58" s="4" t="s">
        <v>833</v>
      </c>
      <c r="AE58" s="4" t="s">
        <v>935</v>
      </c>
      <c r="AF58" s="4" t="s">
        <v>836</v>
      </c>
      <c r="AG58" s="4" t="s">
        <v>834</v>
      </c>
      <c r="AH58" s="4" t="s">
        <v>981</v>
      </c>
      <c r="AI58" s="5">
        <f t="shared" si="6"/>
        <v>0.10638297872340435</v>
      </c>
      <c r="AK58" s="1">
        <v>42278</v>
      </c>
      <c r="AL58" s="4" t="s">
        <v>1143</v>
      </c>
      <c r="AM58" s="4" t="s">
        <v>58</v>
      </c>
      <c r="AN58" s="4" t="s">
        <v>1144</v>
      </c>
      <c r="AO58" s="4" t="s">
        <v>1145</v>
      </c>
      <c r="AP58" s="4" t="s">
        <v>1146</v>
      </c>
      <c r="AQ58" s="4" t="s">
        <v>1147</v>
      </c>
      <c r="AR58" s="5">
        <f t="shared" si="7"/>
        <v>5.3414469235970249E-2</v>
      </c>
      <c r="AT58" s="1">
        <v>42278</v>
      </c>
      <c r="AU58" s="4" t="s">
        <v>27</v>
      </c>
      <c r="AV58" s="4" t="s">
        <v>113</v>
      </c>
      <c r="AW58" s="4" t="s">
        <v>31</v>
      </c>
      <c r="AX58" s="4" t="s">
        <v>23</v>
      </c>
      <c r="AY58" s="4" t="s">
        <v>1332</v>
      </c>
      <c r="AZ58" s="4" t="s">
        <v>1333</v>
      </c>
      <c r="BA58" s="5">
        <f t="shared" si="8"/>
        <v>4.3357556952723239E-2</v>
      </c>
      <c r="BC58" s="1">
        <v>42278</v>
      </c>
      <c r="BD58">
        <v>7.0000000000000007E-2</v>
      </c>
      <c r="BE58">
        <v>0.1</v>
      </c>
      <c r="BF58">
        <v>7.0000000000000007E-2</v>
      </c>
      <c r="BG58">
        <v>8.5000000000000006E-2</v>
      </c>
      <c r="BH58">
        <v>8.5000000000000006E-2</v>
      </c>
      <c r="BI58">
        <v>24427600</v>
      </c>
      <c r="BJ58" s="5">
        <f t="shared" si="9"/>
        <v>0.30769230769230776</v>
      </c>
      <c r="BL58" s="1">
        <v>42278</v>
      </c>
      <c r="BM58" s="4" t="s">
        <v>1412</v>
      </c>
      <c r="BN58" s="4" t="s">
        <v>1588</v>
      </c>
      <c r="BO58" s="4" t="s">
        <v>1589</v>
      </c>
      <c r="BP58" s="4" t="s">
        <v>1589</v>
      </c>
      <c r="BQ58" s="4" t="s">
        <v>1590</v>
      </c>
      <c r="BR58" s="4" t="s">
        <v>1591</v>
      </c>
      <c r="BS58" s="5">
        <f t="shared" si="2"/>
        <v>-3.6253776435045348E-2</v>
      </c>
    </row>
    <row r="59" spans="1:71" x14ac:dyDescent="0.2">
      <c r="A59" s="1">
        <v>42248</v>
      </c>
      <c r="B59" s="4" t="s">
        <v>70</v>
      </c>
      <c r="C59" s="4" t="s">
        <v>116</v>
      </c>
      <c r="D59" s="4" t="s">
        <v>70</v>
      </c>
      <c r="E59" s="4" t="s">
        <v>115</v>
      </c>
      <c r="F59" s="4" t="s">
        <v>280</v>
      </c>
      <c r="G59" s="4" t="s">
        <v>228</v>
      </c>
      <c r="H59" s="5">
        <f t="shared" si="3"/>
        <v>0.35842971530249113</v>
      </c>
      <c r="J59" s="1">
        <v>42217</v>
      </c>
      <c r="K59" s="4" t="s">
        <v>28</v>
      </c>
      <c r="L59" s="4" t="s">
        <v>114</v>
      </c>
      <c r="M59" s="4" t="s">
        <v>83</v>
      </c>
      <c r="N59" s="4" t="s">
        <v>76</v>
      </c>
      <c r="O59" s="4" t="s">
        <v>495</v>
      </c>
      <c r="P59" s="4" t="s">
        <v>496</v>
      </c>
      <c r="Q59" s="5">
        <f t="shared" si="4"/>
        <v>-0.32020117351215427</v>
      </c>
      <c r="S59" s="1">
        <v>42248</v>
      </c>
      <c r="T59" s="4" t="s">
        <v>798</v>
      </c>
      <c r="U59" s="4" t="s">
        <v>799</v>
      </c>
      <c r="V59" s="4" t="s">
        <v>800</v>
      </c>
      <c r="W59" s="4" t="s">
        <v>795</v>
      </c>
      <c r="X59" s="4" t="s">
        <v>801</v>
      </c>
      <c r="Y59" s="4" t="s">
        <v>802</v>
      </c>
      <c r="Z59" s="5">
        <f t="shared" si="5"/>
        <v>4.1916167664670698E-2</v>
      </c>
      <c r="AB59" s="1">
        <v>42248</v>
      </c>
      <c r="AC59" s="4" t="s">
        <v>952</v>
      </c>
      <c r="AD59" s="4" t="s">
        <v>834</v>
      </c>
      <c r="AE59" s="4" t="s">
        <v>837</v>
      </c>
      <c r="AF59" s="4" t="s">
        <v>951</v>
      </c>
      <c r="AG59" s="4" t="s">
        <v>852</v>
      </c>
      <c r="AH59" s="4" t="s">
        <v>982</v>
      </c>
      <c r="AI59" s="5">
        <f t="shared" si="6"/>
        <v>0</v>
      </c>
      <c r="AK59" s="1">
        <v>42248</v>
      </c>
      <c r="AL59" s="4" t="s">
        <v>1148</v>
      </c>
      <c r="AM59" s="4" t="s">
        <v>1149</v>
      </c>
      <c r="AN59" s="4" t="s">
        <v>1150</v>
      </c>
      <c r="AO59" s="4" t="s">
        <v>1143</v>
      </c>
      <c r="AP59" s="4" t="s">
        <v>1151</v>
      </c>
      <c r="AQ59" s="4" t="s">
        <v>1152</v>
      </c>
      <c r="AR59" s="5">
        <f t="shared" si="7"/>
        <v>8.0745341614906721E-2</v>
      </c>
      <c r="AT59" s="1">
        <v>42248</v>
      </c>
      <c r="AU59" s="4" t="s">
        <v>29</v>
      </c>
      <c r="AV59" s="4" t="s">
        <v>112</v>
      </c>
      <c r="AW59" s="4" t="s">
        <v>26</v>
      </c>
      <c r="AX59" s="4" t="s">
        <v>27</v>
      </c>
      <c r="AY59" s="4" t="s">
        <v>1334</v>
      </c>
      <c r="AZ59" s="4" t="s">
        <v>1335</v>
      </c>
      <c r="BA59" s="5">
        <f t="shared" si="8"/>
        <v>2.3055717985130602E-2</v>
      </c>
      <c r="BC59" s="1">
        <v>42248</v>
      </c>
      <c r="BD59">
        <v>0.06</v>
      </c>
      <c r="BE59">
        <v>7.4999999999999997E-2</v>
      </c>
      <c r="BF59">
        <v>0.06</v>
      </c>
      <c r="BG59">
        <v>6.5000000000000002E-2</v>
      </c>
      <c r="BH59">
        <v>6.5000000000000002E-2</v>
      </c>
      <c r="BI59">
        <v>941800</v>
      </c>
      <c r="BJ59" s="5">
        <f t="shared" si="9"/>
        <v>0</v>
      </c>
      <c r="BL59" s="1">
        <v>42248</v>
      </c>
      <c r="BM59" s="4" t="s">
        <v>1428</v>
      </c>
      <c r="BN59" s="4" t="s">
        <v>1592</v>
      </c>
      <c r="BO59" s="4" t="s">
        <v>1530</v>
      </c>
      <c r="BP59" s="4" t="s">
        <v>1593</v>
      </c>
      <c r="BQ59" s="4" t="s">
        <v>1594</v>
      </c>
      <c r="BR59" s="4" t="s">
        <v>1595</v>
      </c>
      <c r="BS59" s="5">
        <f t="shared" si="2"/>
        <v>-2.2156573116691208E-2</v>
      </c>
    </row>
    <row r="60" spans="1:71" x14ac:dyDescent="0.2">
      <c r="A60" s="1">
        <v>42217</v>
      </c>
      <c r="B60" s="4" t="s">
        <v>48</v>
      </c>
      <c r="C60" s="4" t="s">
        <v>31</v>
      </c>
      <c r="D60" s="4" t="s">
        <v>56</v>
      </c>
      <c r="E60" s="4" t="s">
        <v>201</v>
      </c>
      <c r="F60" s="4" t="s">
        <v>281</v>
      </c>
      <c r="G60" s="4" t="s">
        <v>229</v>
      </c>
      <c r="H60" s="5">
        <f t="shared" si="3"/>
        <v>-0.14516589029375421</v>
      </c>
      <c r="J60" s="1">
        <v>42186</v>
      </c>
      <c r="K60" s="4" t="s">
        <v>123</v>
      </c>
      <c r="L60" s="4" t="s">
        <v>124</v>
      </c>
      <c r="M60" s="4" t="s">
        <v>25</v>
      </c>
      <c r="N60" s="4" t="s">
        <v>45</v>
      </c>
      <c r="O60" s="4" t="s">
        <v>493</v>
      </c>
      <c r="P60" s="4" t="s">
        <v>497</v>
      </c>
      <c r="Q60" s="5">
        <f t="shared" si="4"/>
        <v>-0.157287497056746</v>
      </c>
      <c r="S60" s="1">
        <v>42217</v>
      </c>
      <c r="T60" s="4" t="s">
        <v>803</v>
      </c>
      <c r="U60" s="4" t="s">
        <v>765</v>
      </c>
      <c r="V60" s="4" t="s">
        <v>801</v>
      </c>
      <c r="W60" s="4" t="s">
        <v>804</v>
      </c>
      <c r="X60" s="4" t="s">
        <v>805</v>
      </c>
      <c r="Y60" s="4" t="s">
        <v>806</v>
      </c>
      <c r="Z60" s="5">
        <f t="shared" si="5"/>
        <v>1.2121212121212133E-2</v>
      </c>
      <c r="AB60" s="1">
        <v>42217</v>
      </c>
      <c r="AC60" s="4" t="s">
        <v>848</v>
      </c>
      <c r="AD60" s="4" t="s">
        <v>814</v>
      </c>
      <c r="AE60" s="4" t="s">
        <v>935</v>
      </c>
      <c r="AF60" s="4" t="s">
        <v>951</v>
      </c>
      <c r="AG60" s="4" t="s">
        <v>852</v>
      </c>
      <c r="AH60" s="4" t="s">
        <v>983</v>
      </c>
      <c r="AI60" s="5">
        <f t="shared" si="6"/>
        <v>-0.17543859649122803</v>
      </c>
      <c r="AK60" s="1">
        <v>42217</v>
      </c>
      <c r="AL60" s="4" t="s">
        <v>82</v>
      </c>
      <c r="AM60" s="4" t="s">
        <v>71</v>
      </c>
      <c r="AN60" s="4" t="s">
        <v>1153</v>
      </c>
      <c r="AO60" s="4" t="s">
        <v>1148</v>
      </c>
      <c r="AP60" s="4" t="s">
        <v>1154</v>
      </c>
      <c r="AQ60" s="4" t="s">
        <v>1155</v>
      </c>
      <c r="AR60" s="5">
        <f t="shared" si="7"/>
        <v>-1.5231470376589031E-2</v>
      </c>
      <c r="AT60" s="1">
        <v>42217</v>
      </c>
      <c r="AU60" s="4" t="s">
        <v>212</v>
      </c>
      <c r="AV60" s="4" t="s">
        <v>119</v>
      </c>
      <c r="AW60" s="4" t="s">
        <v>50</v>
      </c>
      <c r="AX60" s="4" t="s">
        <v>29</v>
      </c>
      <c r="AY60" s="4" t="s">
        <v>1336</v>
      </c>
      <c r="AZ60" s="4" t="s">
        <v>1337</v>
      </c>
      <c r="BA60" s="5">
        <f t="shared" si="8"/>
        <v>-8.4505965126950161E-2</v>
      </c>
      <c r="BC60" s="1">
        <v>42217</v>
      </c>
      <c r="BD60">
        <v>8.5000000000000006E-2</v>
      </c>
      <c r="BE60">
        <v>8.5000000000000006E-2</v>
      </c>
      <c r="BF60">
        <v>0.05</v>
      </c>
      <c r="BG60">
        <v>6.5000000000000002E-2</v>
      </c>
      <c r="BH60">
        <v>6.5000000000000002E-2</v>
      </c>
      <c r="BI60">
        <v>2891300</v>
      </c>
      <c r="BJ60" s="5">
        <f t="shared" si="9"/>
        <v>-0.23529411764705885</v>
      </c>
      <c r="BL60" s="1">
        <v>42217</v>
      </c>
      <c r="BM60" s="4" t="s">
        <v>1596</v>
      </c>
      <c r="BN60" s="4" t="s">
        <v>1454</v>
      </c>
      <c r="BO60" s="4" t="s">
        <v>1390</v>
      </c>
      <c r="BP60" s="4" t="s">
        <v>1597</v>
      </c>
      <c r="BQ60" s="4" t="s">
        <v>1598</v>
      </c>
      <c r="BR60" s="4" t="s">
        <v>1599</v>
      </c>
      <c r="BS60" s="5">
        <f t="shared" si="2"/>
        <v>-4.7819971870604883E-2</v>
      </c>
    </row>
    <row r="61" spans="1:71" x14ac:dyDescent="0.2">
      <c r="A61" s="1">
        <v>42186</v>
      </c>
      <c r="B61" s="4" t="s">
        <v>104</v>
      </c>
      <c r="C61" s="4" t="s">
        <v>114</v>
      </c>
      <c r="D61" s="4" t="s">
        <v>62</v>
      </c>
      <c r="E61" s="4" t="s">
        <v>49</v>
      </c>
      <c r="F61" s="4" t="s">
        <v>282</v>
      </c>
      <c r="G61" s="4" t="s">
        <v>230</v>
      </c>
      <c r="H61" s="5">
        <f t="shared" si="3"/>
        <v>0.13805041653142924</v>
      </c>
      <c r="J61" s="1">
        <v>42156</v>
      </c>
      <c r="K61" s="4" t="s">
        <v>498</v>
      </c>
      <c r="L61" s="4" t="s">
        <v>499</v>
      </c>
      <c r="M61" s="4" t="s">
        <v>118</v>
      </c>
      <c r="N61" s="4" t="s">
        <v>33</v>
      </c>
      <c r="O61" s="4" t="s">
        <v>500</v>
      </c>
      <c r="P61" s="4" t="s">
        <v>501</v>
      </c>
      <c r="Q61" s="5">
        <f t="shared" si="4"/>
        <v>-0.29685430463576151</v>
      </c>
      <c r="S61" s="1">
        <v>42186</v>
      </c>
      <c r="T61" s="4" t="s">
        <v>807</v>
      </c>
      <c r="U61" s="4" t="s">
        <v>808</v>
      </c>
      <c r="V61" s="4" t="s">
        <v>809</v>
      </c>
      <c r="W61" s="4" t="s">
        <v>803</v>
      </c>
      <c r="X61" s="4" t="s">
        <v>810</v>
      </c>
      <c r="Y61" s="4" t="s">
        <v>811</v>
      </c>
      <c r="Z61" s="5">
        <f t="shared" si="5"/>
        <v>0.20437956204379545</v>
      </c>
      <c r="AB61" s="1">
        <v>42186</v>
      </c>
      <c r="AC61" s="4" t="s">
        <v>952</v>
      </c>
      <c r="AD61" s="4" t="s">
        <v>828</v>
      </c>
      <c r="AE61" s="4" t="s">
        <v>935</v>
      </c>
      <c r="AF61" s="4" t="s">
        <v>933</v>
      </c>
      <c r="AG61" s="4" t="s">
        <v>844</v>
      </c>
      <c r="AH61" s="4" t="s">
        <v>984</v>
      </c>
      <c r="AI61" s="5">
        <f t="shared" si="6"/>
        <v>0.18749999999999994</v>
      </c>
      <c r="AK61" s="1">
        <v>42186</v>
      </c>
      <c r="AL61" s="4" t="s">
        <v>1156</v>
      </c>
      <c r="AM61" s="4" t="s">
        <v>56</v>
      </c>
      <c r="AN61" s="4" t="s">
        <v>1150</v>
      </c>
      <c r="AO61" s="4" t="s">
        <v>82</v>
      </c>
      <c r="AP61" s="4" t="s">
        <v>1157</v>
      </c>
      <c r="AQ61" s="4" t="s">
        <v>1158</v>
      </c>
      <c r="AR61" s="5">
        <f t="shared" si="7"/>
        <v>-5.0341685649202751E-2</v>
      </c>
      <c r="AT61" s="1">
        <v>42186</v>
      </c>
      <c r="AU61" s="4" t="s">
        <v>124</v>
      </c>
      <c r="AV61" s="4" t="s">
        <v>128</v>
      </c>
      <c r="AW61" s="4" t="s">
        <v>44</v>
      </c>
      <c r="AX61" s="4" t="s">
        <v>212</v>
      </c>
      <c r="AY61" s="4" t="s">
        <v>1338</v>
      </c>
      <c r="AZ61" s="4" t="s">
        <v>1339</v>
      </c>
      <c r="BA61" s="5">
        <f t="shared" si="8"/>
        <v>-0.10689160576463347</v>
      </c>
      <c r="BC61" s="1">
        <v>42186</v>
      </c>
      <c r="BD61">
        <v>0.09</v>
      </c>
      <c r="BE61">
        <v>0.1</v>
      </c>
      <c r="BF61">
        <v>8.5000000000000006E-2</v>
      </c>
      <c r="BG61">
        <v>8.5000000000000006E-2</v>
      </c>
      <c r="BH61">
        <v>8.5000000000000006E-2</v>
      </c>
      <c r="BI61">
        <v>39220400</v>
      </c>
      <c r="BJ61" s="5">
        <f t="shared" si="9"/>
        <v>-5.5555555555555455E-2</v>
      </c>
      <c r="BL61" s="1">
        <v>42186</v>
      </c>
      <c r="BM61" s="4" t="s">
        <v>1463</v>
      </c>
      <c r="BN61" s="4" t="s">
        <v>1449</v>
      </c>
      <c r="BO61" s="4" t="s">
        <v>1600</v>
      </c>
      <c r="BP61" s="4" t="s">
        <v>1570</v>
      </c>
      <c r="BQ61" s="4" t="s">
        <v>1601</v>
      </c>
      <c r="BR61" s="4" t="s">
        <v>1602</v>
      </c>
      <c r="BS61" s="5">
        <f t="shared" si="2"/>
        <v>7.08215297450435E-3</v>
      </c>
    </row>
    <row r="62" spans="1:71" x14ac:dyDescent="0.2">
      <c r="A62" s="1">
        <v>42156</v>
      </c>
      <c r="B62" s="4" t="s">
        <v>62</v>
      </c>
      <c r="C62" s="4" t="s">
        <v>108</v>
      </c>
      <c r="D62" s="4" t="s">
        <v>58</v>
      </c>
      <c r="E62" s="4" t="s">
        <v>111</v>
      </c>
      <c r="F62" s="4" t="s">
        <v>546</v>
      </c>
      <c r="G62" s="4" t="s">
        <v>547</v>
      </c>
      <c r="H62" s="5">
        <f t="shared" si="3"/>
        <v>8.9077412513255572E-2</v>
      </c>
      <c r="J62" s="1">
        <v>42125</v>
      </c>
      <c r="K62" s="4" t="s">
        <v>502</v>
      </c>
      <c r="L62" s="4" t="s">
        <v>503</v>
      </c>
      <c r="M62" s="4" t="s">
        <v>504</v>
      </c>
      <c r="N62" s="4" t="s">
        <v>505</v>
      </c>
      <c r="O62" s="4" t="s">
        <v>506</v>
      </c>
      <c r="P62" s="4" t="s">
        <v>507</v>
      </c>
      <c r="Q62" s="5">
        <f t="shared" si="4"/>
        <v>-3.5143769968051151E-2</v>
      </c>
      <c r="S62" s="1">
        <v>42156</v>
      </c>
      <c r="T62" s="4" t="s">
        <v>812</v>
      </c>
      <c r="U62" s="4" t="s">
        <v>813</v>
      </c>
      <c r="V62" s="4" t="s">
        <v>814</v>
      </c>
      <c r="W62" s="4" t="s">
        <v>807</v>
      </c>
      <c r="X62" s="4" t="s">
        <v>815</v>
      </c>
      <c r="Y62" s="4" t="s">
        <v>816</v>
      </c>
      <c r="Z62" s="5">
        <f t="shared" si="5"/>
        <v>0.2232142857142857</v>
      </c>
      <c r="AB62" s="1">
        <v>42156</v>
      </c>
      <c r="AC62" s="4" t="s">
        <v>935</v>
      </c>
      <c r="AD62" s="4" t="s">
        <v>963</v>
      </c>
      <c r="AE62" s="4" t="s">
        <v>937</v>
      </c>
      <c r="AF62" s="4" t="s">
        <v>960</v>
      </c>
      <c r="AG62" s="4" t="s">
        <v>937</v>
      </c>
      <c r="AH62" s="4" t="s">
        <v>985</v>
      </c>
      <c r="AI62" s="5">
        <f t="shared" si="6"/>
        <v>4.3478260869565133E-2</v>
      </c>
      <c r="AK62" s="1">
        <v>42156</v>
      </c>
      <c r="AL62" s="4" t="s">
        <v>1159</v>
      </c>
      <c r="AM62" s="4" t="s">
        <v>1160</v>
      </c>
      <c r="AN62" s="4" t="s">
        <v>101</v>
      </c>
      <c r="AO62" s="4" t="s">
        <v>1161</v>
      </c>
      <c r="AP62" s="4" t="s">
        <v>1162</v>
      </c>
      <c r="AQ62" s="4" t="s">
        <v>1163</v>
      </c>
      <c r="AR62" s="5">
        <f t="shared" si="7"/>
        <v>0.12104187946884576</v>
      </c>
      <c r="AT62" s="1">
        <v>42156</v>
      </c>
      <c r="AU62" s="4" t="s">
        <v>127</v>
      </c>
      <c r="AV62" s="4" t="s">
        <v>130</v>
      </c>
      <c r="AW62" s="4" t="s">
        <v>43</v>
      </c>
      <c r="AX62" s="4" t="s">
        <v>37</v>
      </c>
      <c r="AY62" s="4" t="s">
        <v>1340</v>
      </c>
      <c r="AZ62" s="4" t="s">
        <v>1341</v>
      </c>
      <c r="BA62" s="5">
        <f t="shared" si="8"/>
        <v>-3.6395945768066422E-2</v>
      </c>
      <c r="BC62" s="1">
        <v>42156</v>
      </c>
      <c r="BD62">
        <v>0.09</v>
      </c>
      <c r="BE62">
        <v>9.5000000000000001E-2</v>
      </c>
      <c r="BF62">
        <v>0.08</v>
      </c>
      <c r="BG62">
        <v>0.09</v>
      </c>
      <c r="BH62">
        <v>0.09</v>
      </c>
      <c r="BI62">
        <v>20588000</v>
      </c>
      <c r="BJ62" s="5">
        <f t="shared" si="9"/>
        <v>0</v>
      </c>
      <c r="BL62" s="1">
        <v>42156</v>
      </c>
      <c r="BM62" s="4" t="s">
        <v>1475</v>
      </c>
      <c r="BN62" s="4" t="s">
        <v>1459</v>
      </c>
      <c r="BO62" s="4" t="s">
        <v>1478</v>
      </c>
      <c r="BP62" s="4" t="s">
        <v>1603</v>
      </c>
      <c r="BQ62" s="4" t="s">
        <v>1604</v>
      </c>
      <c r="BR62" s="4" t="s">
        <v>1605</v>
      </c>
      <c r="BS62" s="5">
        <f t="shared" si="2"/>
        <v>1.1461318051575813E-2</v>
      </c>
    </row>
    <row r="63" spans="1:71" x14ac:dyDescent="0.2">
      <c r="A63" s="1">
        <v>42125</v>
      </c>
      <c r="B63" s="4" t="s">
        <v>201</v>
      </c>
      <c r="C63" s="4" t="s">
        <v>111</v>
      </c>
      <c r="D63" s="4" t="s">
        <v>64</v>
      </c>
      <c r="E63" s="4" t="s">
        <v>56</v>
      </c>
      <c r="F63" s="4" t="s">
        <v>548</v>
      </c>
      <c r="G63" s="4" t="s">
        <v>549</v>
      </c>
      <c r="H63" s="5">
        <f t="shared" si="3"/>
        <v>-5.6056056056056056E-2</v>
      </c>
      <c r="J63" s="1">
        <v>42095</v>
      </c>
      <c r="K63" s="4" t="s">
        <v>508</v>
      </c>
      <c r="L63" s="4" t="s">
        <v>509</v>
      </c>
      <c r="M63" s="4" t="s">
        <v>499</v>
      </c>
      <c r="N63" s="4" t="s">
        <v>502</v>
      </c>
      <c r="O63" s="4" t="s">
        <v>510</v>
      </c>
      <c r="P63" s="4" t="s">
        <v>511</v>
      </c>
      <c r="Q63" s="5">
        <f t="shared" si="4"/>
        <v>-4.6313223644119411E-2</v>
      </c>
      <c r="S63" s="1">
        <v>42125</v>
      </c>
      <c r="T63" s="4" t="s">
        <v>817</v>
      </c>
      <c r="U63" s="4" t="s">
        <v>818</v>
      </c>
      <c r="V63" s="4" t="s">
        <v>819</v>
      </c>
      <c r="W63" s="4" t="s">
        <v>820</v>
      </c>
      <c r="X63" s="4" t="s">
        <v>821</v>
      </c>
      <c r="Y63" s="4" t="s">
        <v>822</v>
      </c>
      <c r="Z63" s="5">
        <f t="shared" si="5"/>
        <v>-2.6086956521738962E-2</v>
      </c>
      <c r="AB63" s="1">
        <v>42125</v>
      </c>
      <c r="AC63" s="4" t="s">
        <v>959</v>
      </c>
      <c r="AD63" s="4" t="s">
        <v>951</v>
      </c>
      <c r="AE63" s="4" t="s">
        <v>837</v>
      </c>
      <c r="AF63" s="4" t="s">
        <v>935</v>
      </c>
      <c r="AG63" s="4" t="s">
        <v>954</v>
      </c>
      <c r="AH63" s="4" t="s">
        <v>986</v>
      </c>
      <c r="AI63" s="5">
        <f t="shared" si="6"/>
        <v>-1.075268817204302E-2</v>
      </c>
      <c r="AK63" s="1">
        <v>42125</v>
      </c>
      <c r="AL63" s="4" t="s">
        <v>1164</v>
      </c>
      <c r="AM63" s="4" t="s">
        <v>1165</v>
      </c>
      <c r="AN63" s="4" t="s">
        <v>1153</v>
      </c>
      <c r="AO63" s="4" t="s">
        <v>231</v>
      </c>
      <c r="AP63" s="4" t="s">
        <v>1166</v>
      </c>
      <c r="AQ63" s="4" t="s">
        <v>1167</v>
      </c>
      <c r="AR63" s="5">
        <f t="shared" si="7"/>
        <v>-1.4098690835850941E-2</v>
      </c>
      <c r="AT63" s="1">
        <v>42125</v>
      </c>
      <c r="AU63" s="4" t="s">
        <v>472</v>
      </c>
      <c r="AV63" s="4" t="s">
        <v>301</v>
      </c>
      <c r="AW63" s="4" t="s">
        <v>33</v>
      </c>
      <c r="AX63" s="4" t="s">
        <v>129</v>
      </c>
      <c r="AY63" s="4" t="s">
        <v>1342</v>
      </c>
      <c r="AZ63" s="4" t="s">
        <v>1343</v>
      </c>
      <c r="BA63" s="5">
        <f t="shared" si="8"/>
        <v>-0.12229218416036046</v>
      </c>
      <c r="BC63" s="1">
        <v>42125</v>
      </c>
      <c r="BD63">
        <v>0.105</v>
      </c>
      <c r="BE63">
        <v>0.105</v>
      </c>
      <c r="BF63">
        <v>0.09</v>
      </c>
      <c r="BG63">
        <v>0.09</v>
      </c>
      <c r="BH63">
        <v>0.09</v>
      </c>
      <c r="BI63">
        <v>7271600</v>
      </c>
      <c r="BJ63" s="5">
        <f t="shared" si="9"/>
        <v>-0.14285714285714285</v>
      </c>
      <c r="BL63" s="1">
        <v>42125</v>
      </c>
      <c r="BM63" s="4" t="s">
        <v>1454</v>
      </c>
      <c r="BN63" s="4" t="s">
        <v>1515</v>
      </c>
      <c r="BO63" s="4" t="s">
        <v>1567</v>
      </c>
      <c r="BP63" s="4" t="s">
        <v>1606</v>
      </c>
      <c r="BQ63" s="4" t="s">
        <v>1607</v>
      </c>
      <c r="BR63" s="4" t="s">
        <v>1608</v>
      </c>
      <c r="BS63" s="5">
        <f t="shared" si="2"/>
        <v>1.6011644832605577E-2</v>
      </c>
    </row>
    <row r="64" spans="1:71" x14ac:dyDescent="0.2">
      <c r="A64" s="1">
        <v>42095</v>
      </c>
      <c r="B64" s="4" t="s">
        <v>103</v>
      </c>
      <c r="C64" s="4" t="s">
        <v>103</v>
      </c>
      <c r="D64" s="4" t="s">
        <v>69</v>
      </c>
      <c r="E64" s="4" t="s">
        <v>70</v>
      </c>
      <c r="F64" s="4" t="s">
        <v>550</v>
      </c>
      <c r="G64" s="4" t="s">
        <v>551</v>
      </c>
      <c r="H64" s="5">
        <f t="shared" si="3"/>
        <v>-2.7263875365141188E-2</v>
      </c>
      <c r="J64" s="1">
        <v>42064</v>
      </c>
      <c r="K64" s="4" t="s">
        <v>332</v>
      </c>
      <c r="L64" s="4" t="s">
        <v>332</v>
      </c>
      <c r="M64" s="4" t="s">
        <v>498</v>
      </c>
      <c r="N64" s="4" t="s">
        <v>512</v>
      </c>
      <c r="O64" s="4" t="s">
        <v>513</v>
      </c>
      <c r="P64" s="4" t="s">
        <v>514</v>
      </c>
      <c r="Q64" s="5">
        <f t="shared" si="4"/>
        <v>-9.1613617492388638E-2</v>
      </c>
      <c r="S64" s="1">
        <v>42095</v>
      </c>
      <c r="T64" s="4" t="s">
        <v>815</v>
      </c>
      <c r="U64" s="4" t="s">
        <v>817</v>
      </c>
      <c r="V64" s="4" t="s">
        <v>823</v>
      </c>
      <c r="W64" s="4" t="s">
        <v>817</v>
      </c>
      <c r="X64" s="4" t="s">
        <v>824</v>
      </c>
      <c r="Y64" s="4" t="s">
        <v>825</v>
      </c>
      <c r="Z64" s="5">
        <f t="shared" si="5"/>
        <v>1.7699115044247805E-2</v>
      </c>
      <c r="AB64" s="1">
        <v>42095</v>
      </c>
      <c r="AC64" s="4" t="s">
        <v>952</v>
      </c>
      <c r="AD64" s="4" t="s">
        <v>963</v>
      </c>
      <c r="AE64" s="4" t="s">
        <v>935</v>
      </c>
      <c r="AF64" s="4" t="s">
        <v>959</v>
      </c>
      <c r="AG64" s="4" t="s">
        <v>849</v>
      </c>
      <c r="AH64" s="4" t="s">
        <v>987</v>
      </c>
      <c r="AI64" s="5">
        <f t="shared" si="6"/>
        <v>-4.1237113402061779E-2</v>
      </c>
      <c r="AK64" s="1">
        <v>42095</v>
      </c>
      <c r="AL64" s="4" t="s">
        <v>1161</v>
      </c>
      <c r="AM64" s="4" t="s">
        <v>65</v>
      </c>
      <c r="AN64" s="4" t="s">
        <v>1168</v>
      </c>
      <c r="AO64" s="4" t="s">
        <v>1164</v>
      </c>
      <c r="AP64" s="4" t="s">
        <v>1169</v>
      </c>
      <c r="AQ64" s="4" t="s">
        <v>1170</v>
      </c>
      <c r="AR64" s="5">
        <f t="shared" si="7"/>
        <v>-9.3150684931506855E-2</v>
      </c>
      <c r="AT64" s="1">
        <v>42095</v>
      </c>
      <c r="AU64" s="4" t="s">
        <v>1344</v>
      </c>
      <c r="AV64" s="4" t="s">
        <v>312</v>
      </c>
      <c r="AW64" s="4" t="s">
        <v>1253</v>
      </c>
      <c r="AX64" s="4" t="s">
        <v>472</v>
      </c>
      <c r="AY64" s="4" t="s">
        <v>1345</v>
      </c>
      <c r="AZ64" s="4" t="s">
        <v>1346</v>
      </c>
      <c r="BA64" s="5">
        <f t="shared" si="8"/>
        <v>-3.8491446345256565E-2</v>
      </c>
      <c r="BC64" s="1">
        <v>42095</v>
      </c>
      <c r="BD64">
        <v>0.12</v>
      </c>
      <c r="BE64">
        <v>0.13</v>
      </c>
      <c r="BF64">
        <v>0.1</v>
      </c>
      <c r="BG64">
        <v>0.105</v>
      </c>
      <c r="BH64">
        <v>0.105</v>
      </c>
      <c r="BI64">
        <v>64837900</v>
      </c>
      <c r="BJ64" s="5">
        <f t="shared" si="9"/>
        <v>-0.16000000000000003</v>
      </c>
      <c r="BL64" s="1">
        <v>42095</v>
      </c>
      <c r="BM64" s="4" t="s">
        <v>1609</v>
      </c>
      <c r="BN64" s="4" t="s">
        <v>1523</v>
      </c>
      <c r="BO64" s="4" t="s">
        <v>1463</v>
      </c>
      <c r="BP64" s="4" t="s">
        <v>1454</v>
      </c>
      <c r="BQ64" s="4" t="s">
        <v>1610</v>
      </c>
      <c r="BR64" s="4" t="s">
        <v>1611</v>
      </c>
      <c r="BS64" s="5">
        <f t="shared" si="2"/>
        <v>-1.29310344827586E-2</v>
      </c>
    </row>
    <row r="65" spans="1:71" x14ac:dyDescent="0.2">
      <c r="A65" s="1">
        <v>42064</v>
      </c>
      <c r="B65" s="4" t="s">
        <v>111</v>
      </c>
      <c r="C65" s="4" t="s">
        <v>25</v>
      </c>
      <c r="D65" s="4" t="s">
        <v>104</v>
      </c>
      <c r="E65" s="4" t="s">
        <v>111</v>
      </c>
      <c r="F65" s="4" t="s">
        <v>546</v>
      </c>
      <c r="G65" s="4" t="s">
        <v>552</v>
      </c>
      <c r="H65" s="5">
        <f t="shared" si="3"/>
        <v>0</v>
      </c>
      <c r="J65" s="1">
        <v>42036</v>
      </c>
      <c r="K65" s="4" t="s">
        <v>515</v>
      </c>
      <c r="L65" s="4" t="s">
        <v>459</v>
      </c>
      <c r="M65" s="4" t="s">
        <v>516</v>
      </c>
      <c r="N65" s="4" t="s">
        <v>332</v>
      </c>
      <c r="O65" s="4" t="s">
        <v>517</v>
      </c>
      <c r="P65" s="4" t="s">
        <v>518</v>
      </c>
      <c r="Q65" s="5">
        <f t="shared" si="4"/>
        <v>-6.4232064232064207E-2</v>
      </c>
      <c r="S65" s="1">
        <v>42064</v>
      </c>
      <c r="T65" s="4" t="s">
        <v>826</v>
      </c>
      <c r="U65" s="4" t="s">
        <v>827</v>
      </c>
      <c r="V65" s="4" t="s">
        <v>828</v>
      </c>
      <c r="W65" s="4" t="s">
        <v>815</v>
      </c>
      <c r="X65" s="4" t="s">
        <v>829</v>
      </c>
      <c r="Y65" s="4" t="s">
        <v>830</v>
      </c>
      <c r="Z65" s="5">
        <f t="shared" si="5"/>
        <v>8.6538461538461398E-2</v>
      </c>
      <c r="AB65" s="1">
        <v>42064</v>
      </c>
      <c r="AC65" s="4" t="s">
        <v>841</v>
      </c>
      <c r="AD65" s="4" t="s">
        <v>965</v>
      </c>
      <c r="AE65" s="4" t="s">
        <v>953</v>
      </c>
      <c r="AF65" s="4" t="s">
        <v>952</v>
      </c>
      <c r="AG65" s="4" t="s">
        <v>953</v>
      </c>
      <c r="AH65" s="4" t="s">
        <v>988</v>
      </c>
      <c r="AI65" s="5">
        <f t="shared" si="6"/>
        <v>-3.9603960396039639E-2</v>
      </c>
      <c r="AK65" s="1">
        <v>42064</v>
      </c>
      <c r="AL65" s="4" t="s">
        <v>80</v>
      </c>
      <c r="AM65" s="4" t="s">
        <v>1171</v>
      </c>
      <c r="AN65" s="4" t="s">
        <v>1164</v>
      </c>
      <c r="AO65" s="4" t="s">
        <v>75</v>
      </c>
      <c r="AP65" s="4" t="s">
        <v>1172</v>
      </c>
      <c r="AQ65" s="4" t="s">
        <v>1173</v>
      </c>
      <c r="AR65" s="5">
        <f t="shared" si="7"/>
        <v>0.11592356687898085</v>
      </c>
      <c r="AT65" s="1">
        <v>42064</v>
      </c>
      <c r="AU65" s="4" t="s">
        <v>470</v>
      </c>
      <c r="AV65" s="4" t="s">
        <v>1347</v>
      </c>
      <c r="AW65" s="4" t="s">
        <v>563</v>
      </c>
      <c r="AX65" s="4" t="s">
        <v>1272</v>
      </c>
      <c r="AY65" s="4" t="s">
        <v>1348</v>
      </c>
      <c r="AZ65" s="4" t="s">
        <v>1349</v>
      </c>
      <c r="BA65" s="5">
        <f t="shared" si="8"/>
        <v>1.026878401885415E-2</v>
      </c>
      <c r="BC65" s="1">
        <v>42064</v>
      </c>
      <c r="BD65">
        <v>9.5000000000000001E-2</v>
      </c>
      <c r="BE65">
        <v>0.16</v>
      </c>
      <c r="BF65">
        <v>9.5000000000000001E-2</v>
      </c>
      <c r="BG65">
        <v>0.125</v>
      </c>
      <c r="BH65">
        <v>0.125</v>
      </c>
      <c r="BI65">
        <v>138352400</v>
      </c>
      <c r="BJ65" s="5">
        <f t="shared" si="9"/>
        <v>0.31578947368421051</v>
      </c>
      <c r="BL65" s="1">
        <v>42064</v>
      </c>
      <c r="BM65" s="4" t="s">
        <v>1570</v>
      </c>
      <c r="BN65" s="4" t="s">
        <v>1609</v>
      </c>
      <c r="BO65" s="4" t="s">
        <v>1612</v>
      </c>
      <c r="BP65" s="4" t="s">
        <v>1432</v>
      </c>
      <c r="BQ65" s="4" t="s">
        <v>1613</v>
      </c>
      <c r="BR65" s="4" t="s">
        <v>1614</v>
      </c>
      <c r="BS65" s="5">
        <f t="shared" si="2"/>
        <v>1.4577259475218606E-2</v>
      </c>
    </row>
    <row r="66" spans="1:71" x14ac:dyDescent="0.2">
      <c r="A66" s="1">
        <v>42036</v>
      </c>
      <c r="B66" s="4" t="s">
        <v>106</v>
      </c>
      <c r="C66" s="4" t="s">
        <v>50</v>
      </c>
      <c r="D66" s="4" t="s">
        <v>70</v>
      </c>
      <c r="E66" s="4" t="s">
        <v>111</v>
      </c>
      <c r="F66" s="4" t="s">
        <v>546</v>
      </c>
      <c r="G66" s="4" t="s">
        <v>553</v>
      </c>
      <c r="H66" s="5">
        <f t="shared" si="3"/>
        <v>-5.9810802563320074E-2</v>
      </c>
      <c r="J66" s="1">
        <v>42005</v>
      </c>
      <c r="K66" s="4" t="s">
        <v>519</v>
      </c>
      <c r="L66" s="4" t="s">
        <v>342</v>
      </c>
      <c r="M66" s="4" t="s">
        <v>520</v>
      </c>
      <c r="N66" s="4" t="s">
        <v>515</v>
      </c>
      <c r="O66" s="4" t="s">
        <v>135</v>
      </c>
      <c r="P66" s="4" t="s">
        <v>521</v>
      </c>
      <c r="Q66" s="5">
        <f t="shared" si="4"/>
        <v>2.9462738301559804E-2</v>
      </c>
      <c r="S66" s="1">
        <v>42036</v>
      </c>
      <c r="T66" s="4" t="s">
        <v>831</v>
      </c>
      <c r="U66" s="4" t="s">
        <v>832</v>
      </c>
      <c r="V66" s="4" t="s">
        <v>833</v>
      </c>
      <c r="W66" s="4" t="s">
        <v>826</v>
      </c>
      <c r="X66" s="4" t="s">
        <v>834</v>
      </c>
      <c r="Y66" s="4" t="s">
        <v>835</v>
      </c>
      <c r="Z66" s="5">
        <f t="shared" si="5"/>
        <v>9.4736842105263244E-2</v>
      </c>
      <c r="AB66" s="1">
        <v>42036</v>
      </c>
      <c r="AC66" s="4" t="s">
        <v>836</v>
      </c>
      <c r="AD66" s="4" t="s">
        <v>821</v>
      </c>
      <c r="AE66" s="4" t="s">
        <v>956</v>
      </c>
      <c r="AF66" s="4" t="s">
        <v>930</v>
      </c>
      <c r="AG66" s="4" t="s">
        <v>944</v>
      </c>
      <c r="AH66" s="4" t="s">
        <v>989</v>
      </c>
      <c r="AI66" s="5">
        <f t="shared" si="6"/>
        <v>-2.8846153846153872E-2</v>
      </c>
      <c r="AK66" s="1">
        <v>42036</v>
      </c>
      <c r="AL66" s="4" t="s">
        <v>1174</v>
      </c>
      <c r="AM66" s="4" t="s">
        <v>82</v>
      </c>
      <c r="AN66" s="4" t="s">
        <v>100</v>
      </c>
      <c r="AO66" s="4" t="s">
        <v>1150</v>
      </c>
      <c r="AP66" s="4" t="s">
        <v>85</v>
      </c>
      <c r="AQ66" s="4" t="s">
        <v>1175</v>
      </c>
      <c r="AR66" s="5">
        <f t="shared" si="7"/>
        <v>4.4785668586053212E-3</v>
      </c>
      <c r="AT66" s="1">
        <v>42036</v>
      </c>
      <c r="AU66" s="4" t="s">
        <v>307</v>
      </c>
      <c r="AV66" s="4" t="s">
        <v>1244</v>
      </c>
      <c r="AW66" s="4" t="s">
        <v>307</v>
      </c>
      <c r="AX66" s="4" t="s">
        <v>302</v>
      </c>
      <c r="AY66" s="4" t="s">
        <v>1350</v>
      </c>
      <c r="AZ66" s="4" t="s">
        <v>1351</v>
      </c>
      <c r="BA66" s="5">
        <f t="shared" ref="BA66:BA72" si="10">(AY66-AY67)/AY67</f>
        <v>8.9369765878109977E-2</v>
      </c>
      <c r="BC66" s="1">
        <v>42036</v>
      </c>
      <c r="BD66">
        <v>0.1</v>
      </c>
      <c r="BE66">
        <v>0.11</v>
      </c>
      <c r="BF66">
        <v>8.5000000000000006E-2</v>
      </c>
      <c r="BG66">
        <v>9.5000000000000001E-2</v>
      </c>
      <c r="BH66">
        <v>9.5000000000000001E-2</v>
      </c>
      <c r="BI66">
        <v>817400</v>
      </c>
      <c r="BJ66" s="5">
        <f t="shared" ref="BJ66:BJ73" si="11">(BH66-BH67)/BH67</f>
        <v>-5.0000000000000044E-2</v>
      </c>
      <c r="BL66" s="1">
        <v>42036</v>
      </c>
      <c r="BM66" s="4" t="s">
        <v>1415</v>
      </c>
      <c r="BN66" s="4" t="s">
        <v>861</v>
      </c>
      <c r="BO66" s="4" t="s">
        <v>1415</v>
      </c>
      <c r="BP66" s="4" t="s">
        <v>1570</v>
      </c>
      <c r="BQ66" s="4" t="s">
        <v>1615</v>
      </c>
      <c r="BR66" s="4" t="s">
        <v>1616</v>
      </c>
      <c r="BS66" s="5">
        <f t="shared" ref="BS66:BS73" si="12">(BQ66-BQ67)/BQ67</f>
        <v>5.3763440860215138E-2</v>
      </c>
    </row>
    <row r="67" spans="1:71" x14ac:dyDescent="0.2">
      <c r="A67" s="1">
        <v>42005</v>
      </c>
      <c r="B67" s="4" t="s">
        <v>25</v>
      </c>
      <c r="C67" s="4" t="s">
        <v>48</v>
      </c>
      <c r="D67" s="4" t="s">
        <v>108</v>
      </c>
      <c r="E67" s="4" t="s">
        <v>106</v>
      </c>
      <c r="F67" s="4" t="s">
        <v>554</v>
      </c>
      <c r="G67" s="4" t="s">
        <v>555</v>
      </c>
      <c r="H67" s="5">
        <f t="shared" ref="H67:H72" si="13">(F67-F68)/F68</f>
        <v>-7.8718020804048328E-2</v>
      </c>
      <c r="J67" s="1">
        <v>41974</v>
      </c>
      <c r="K67" s="4" t="s">
        <v>453</v>
      </c>
      <c r="L67" s="4" t="s">
        <v>460</v>
      </c>
      <c r="M67" s="4" t="s">
        <v>516</v>
      </c>
      <c r="N67" s="4" t="s">
        <v>519</v>
      </c>
      <c r="O67" s="4" t="s">
        <v>522</v>
      </c>
      <c r="P67" s="4" t="s">
        <v>523</v>
      </c>
      <c r="Q67" s="5">
        <f t="shared" si="4"/>
        <v>5.4251581166549497E-2</v>
      </c>
      <c r="S67" s="1">
        <v>42005</v>
      </c>
      <c r="T67" s="4" t="s">
        <v>829</v>
      </c>
      <c r="U67" s="4" t="s">
        <v>831</v>
      </c>
      <c r="V67" s="4" t="s">
        <v>836</v>
      </c>
      <c r="W67" s="4" t="s">
        <v>831</v>
      </c>
      <c r="X67" s="4" t="s">
        <v>837</v>
      </c>
      <c r="Y67" s="4" t="s">
        <v>838</v>
      </c>
      <c r="Z67" s="5">
        <f t="shared" si="5"/>
        <v>0.10465116279069764</v>
      </c>
      <c r="AB67" s="1">
        <v>42005</v>
      </c>
      <c r="AC67" s="4" t="s">
        <v>945</v>
      </c>
      <c r="AD67" s="4" t="s">
        <v>839</v>
      </c>
      <c r="AE67" s="4" t="s">
        <v>947</v>
      </c>
      <c r="AF67" s="4" t="s">
        <v>836</v>
      </c>
      <c r="AG67" s="4" t="s">
        <v>834</v>
      </c>
      <c r="AH67" s="4" t="s">
        <v>990</v>
      </c>
      <c r="AI67" s="5">
        <f t="shared" si="6"/>
        <v>0.33333333333333331</v>
      </c>
      <c r="AK67" s="1">
        <v>42005</v>
      </c>
      <c r="AL67" s="4" t="s">
        <v>1176</v>
      </c>
      <c r="AM67" s="4" t="s">
        <v>57</v>
      </c>
      <c r="AN67" s="4" t="s">
        <v>1177</v>
      </c>
      <c r="AO67" s="4" t="s">
        <v>1174</v>
      </c>
      <c r="AP67" s="4" t="s">
        <v>1178</v>
      </c>
      <c r="AQ67" s="4" t="s">
        <v>1179</v>
      </c>
      <c r="AR67" s="5">
        <f t="shared" si="7"/>
        <v>0.21313256752561313</v>
      </c>
      <c r="AT67" s="1">
        <v>42005</v>
      </c>
      <c r="AU67" s="4" t="s">
        <v>1018</v>
      </c>
      <c r="AV67" s="4" t="s">
        <v>470</v>
      </c>
      <c r="AW67" s="4" t="s">
        <v>33</v>
      </c>
      <c r="AX67" s="4" t="s">
        <v>307</v>
      </c>
      <c r="AY67" s="4" t="s">
        <v>1352</v>
      </c>
      <c r="AZ67" s="4" t="s">
        <v>1353</v>
      </c>
      <c r="BA67" s="5">
        <f t="shared" si="10"/>
        <v>2.2885012192834345E-2</v>
      </c>
      <c r="BC67" s="1">
        <v>42005</v>
      </c>
      <c r="BD67">
        <v>0.08</v>
      </c>
      <c r="BE67">
        <v>0.11</v>
      </c>
      <c r="BF67">
        <v>7.4999999999999997E-2</v>
      </c>
      <c r="BG67">
        <v>0.1</v>
      </c>
      <c r="BH67">
        <v>0.1</v>
      </c>
      <c r="BI67">
        <v>1908700</v>
      </c>
      <c r="BJ67" s="5">
        <f t="shared" si="11"/>
        <v>0.25000000000000006</v>
      </c>
      <c r="BL67" s="1">
        <v>42005</v>
      </c>
      <c r="BM67" s="4" t="s">
        <v>1617</v>
      </c>
      <c r="BN67" s="4" t="s">
        <v>1617</v>
      </c>
      <c r="BO67" s="4" t="s">
        <v>1618</v>
      </c>
      <c r="BP67" s="4" t="s">
        <v>1415</v>
      </c>
      <c r="BQ67" s="4" t="s">
        <v>1619</v>
      </c>
      <c r="BR67" s="4" t="s">
        <v>1620</v>
      </c>
      <c r="BS67" s="5">
        <f t="shared" si="12"/>
        <v>-4.824561403508773E-2</v>
      </c>
    </row>
    <row r="68" spans="1:71" x14ac:dyDescent="0.2">
      <c r="A68" s="1">
        <v>41974</v>
      </c>
      <c r="B68" s="4" t="s">
        <v>107</v>
      </c>
      <c r="C68" s="4" t="s">
        <v>31</v>
      </c>
      <c r="D68" s="4" t="s">
        <v>62</v>
      </c>
      <c r="E68" s="4" t="s">
        <v>48</v>
      </c>
      <c r="F68" s="4" t="s">
        <v>556</v>
      </c>
      <c r="G68" s="4" t="s">
        <v>557</v>
      </c>
      <c r="H68" s="5">
        <f t="shared" si="13"/>
        <v>0.13388587822760586</v>
      </c>
      <c r="J68" s="1">
        <v>41944</v>
      </c>
      <c r="K68" s="4" t="s">
        <v>439</v>
      </c>
      <c r="L68" s="4" t="s">
        <v>524</v>
      </c>
      <c r="M68" s="4" t="s">
        <v>512</v>
      </c>
      <c r="N68" s="4" t="s">
        <v>525</v>
      </c>
      <c r="O68" s="4" t="s">
        <v>526</v>
      </c>
      <c r="P68" s="4" t="s">
        <v>527</v>
      </c>
      <c r="Q68" s="5">
        <f t="shared" si="4"/>
        <v>3.1907179115300971E-2</v>
      </c>
      <c r="S68" s="1">
        <v>41974</v>
      </c>
      <c r="T68" s="4" t="s">
        <v>839</v>
      </c>
      <c r="U68" s="4" t="s">
        <v>840</v>
      </c>
      <c r="V68" s="4" t="s">
        <v>841</v>
      </c>
      <c r="W68" s="4" t="s">
        <v>829</v>
      </c>
      <c r="X68" s="4" t="s">
        <v>842</v>
      </c>
      <c r="Y68" s="4" t="s">
        <v>843</v>
      </c>
      <c r="Z68" s="5">
        <f t="shared" si="5"/>
        <v>-1.1494252873563229E-2</v>
      </c>
      <c r="AB68" s="1">
        <v>41974</v>
      </c>
      <c r="AC68" s="4" t="s">
        <v>952</v>
      </c>
      <c r="AD68" s="4" t="s">
        <v>952</v>
      </c>
      <c r="AE68" s="4" t="s">
        <v>991</v>
      </c>
      <c r="AF68" s="4" t="s">
        <v>945</v>
      </c>
      <c r="AG68" s="4" t="s">
        <v>991</v>
      </c>
      <c r="AH68" s="4" t="s">
        <v>992</v>
      </c>
      <c r="AI68" s="5">
        <f t="shared" si="6"/>
        <v>-0.19587628865979376</v>
      </c>
      <c r="AK68" s="1">
        <v>41974</v>
      </c>
      <c r="AL68" s="4" t="s">
        <v>1180</v>
      </c>
      <c r="AM68" s="4" t="s">
        <v>1181</v>
      </c>
      <c r="AN68" s="4" t="s">
        <v>1182</v>
      </c>
      <c r="AO68" s="4" t="s">
        <v>1176</v>
      </c>
      <c r="AP68" s="4" t="s">
        <v>1183</v>
      </c>
      <c r="AQ68" s="4" t="s">
        <v>1184</v>
      </c>
      <c r="AR68" s="5">
        <f t="shared" si="7"/>
        <v>-6.9369508247264667E-3</v>
      </c>
      <c r="AT68" s="1">
        <v>41974</v>
      </c>
      <c r="AU68" s="4" t="s">
        <v>567</v>
      </c>
      <c r="AV68" s="4" t="s">
        <v>563</v>
      </c>
      <c r="AW68" s="4" t="s">
        <v>30</v>
      </c>
      <c r="AX68" s="4" t="s">
        <v>1018</v>
      </c>
      <c r="AY68" s="4" t="s">
        <v>1354</v>
      </c>
      <c r="AZ68" s="4" t="s">
        <v>1355</v>
      </c>
      <c r="BA68" s="5">
        <f t="shared" si="10"/>
        <v>-3.3188248095756226E-2</v>
      </c>
      <c r="BC68" s="1">
        <v>41974</v>
      </c>
      <c r="BD68">
        <v>0.105</v>
      </c>
      <c r="BE68">
        <v>0.105</v>
      </c>
      <c r="BF68">
        <v>7.4999999999999997E-2</v>
      </c>
      <c r="BG68">
        <v>0.08</v>
      </c>
      <c r="BH68">
        <v>0.08</v>
      </c>
      <c r="BI68">
        <v>2483600</v>
      </c>
      <c r="BJ68" s="5">
        <f t="shared" si="11"/>
        <v>-0.23809523809523805</v>
      </c>
      <c r="BL68" s="1">
        <v>41974</v>
      </c>
      <c r="BM68" s="4" t="s">
        <v>1452</v>
      </c>
      <c r="BN68" s="4" t="s">
        <v>1452</v>
      </c>
      <c r="BO68" s="4" t="s">
        <v>1518</v>
      </c>
      <c r="BP68" s="4" t="s">
        <v>1617</v>
      </c>
      <c r="BQ68" s="4" t="s">
        <v>1621</v>
      </c>
      <c r="BR68" s="4" t="s">
        <v>1622</v>
      </c>
      <c r="BS68" s="5">
        <f t="shared" si="12"/>
        <v>-3.1161473087818664E-2</v>
      </c>
    </row>
    <row r="69" spans="1:71" x14ac:dyDescent="0.2">
      <c r="A69" s="1">
        <v>41944</v>
      </c>
      <c r="B69" s="4" t="s">
        <v>41</v>
      </c>
      <c r="C69" s="4" t="s">
        <v>296</v>
      </c>
      <c r="D69" s="4" t="s">
        <v>62</v>
      </c>
      <c r="E69" s="4" t="s">
        <v>107</v>
      </c>
      <c r="F69" s="4" t="s">
        <v>558</v>
      </c>
      <c r="G69" s="4" t="s">
        <v>559</v>
      </c>
      <c r="H69" s="5">
        <f t="shared" si="13"/>
        <v>-0.32903179808926281</v>
      </c>
      <c r="J69" s="1">
        <v>41913</v>
      </c>
      <c r="K69" s="4" t="s">
        <v>528</v>
      </c>
      <c r="L69" s="4" t="s">
        <v>464</v>
      </c>
      <c r="M69" s="4" t="s">
        <v>438</v>
      </c>
      <c r="N69" s="4" t="s">
        <v>471</v>
      </c>
      <c r="O69" s="4" t="s">
        <v>529</v>
      </c>
      <c r="P69" s="4" t="s">
        <v>530</v>
      </c>
      <c r="Q69" s="5">
        <f t="shared" si="4"/>
        <v>-1.175290239357888E-2</v>
      </c>
      <c r="S69" s="1">
        <v>41944</v>
      </c>
      <c r="T69" s="4" t="s">
        <v>828</v>
      </c>
      <c r="U69" s="4" t="s">
        <v>831</v>
      </c>
      <c r="V69" s="4" t="s">
        <v>844</v>
      </c>
      <c r="W69" s="4" t="s">
        <v>824</v>
      </c>
      <c r="X69" s="4" t="s">
        <v>845</v>
      </c>
      <c r="Y69" s="4" t="s">
        <v>846</v>
      </c>
      <c r="Z69" s="5">
        <f t="shared" si="5"/>
        <v>-6.4516129032258118E-2</v>
      </c>
      <c r="AB69" s="1">
        <v>41944</v>
      </c>
      <c r="AC69" s="4" t="s">
        <v>854</v>
      </c>
      <c r="AD69" s="4" t="s">
        <v>839</v>
      </c>
      <c r="AE69" s="4" t="s">
        <v>959</v>
      </c>
      <c r="AF69" s="4" t="s">
        <v>952</v>
      </c>
      <c r="AG69" s="4" t="s">
        <v>953</v>
      </c>
      <c r="AH69" s="4" t="s">
        <v>993</v>
      </c>
      <c r="AI69" s="5">
        <f t="shared" si="6"/>
        <v>-0.10185185185185193</v>
      </c>
      <c r="AK69" s="1">
        <v>41944</v>
      </c>
      <c r="AL69" s="4" t="s">
        <v>92</v>
      </c>
      <c r="AM69" s="4" t="s">
        <v>90</v>
      </c>
      <c r="AN69" s="4" t="s">
        <v>1185</v>
      </c>
      <c r="AO69" s="4" t="s">
        <v>1186</v>
      </c>
      <c r="AP69" s="4" t="s">
        <v>1187</v>
      </c>
      <c r="AQ69" s="4" t="s">
        <v>1188</v>
      </c>
      <c r="AR69" s="5">
        <f t="shared" si="7"/>
        <v>5.7203389830508503E-2</v>
      </c>
      <c r="AT69" s="1">
        <v>41944</v>
      </c>
      <c r="AU69" s="4" t="s">
        <v>1356</v>
      </c>
      <c r="AV69" s="4" t="s">
        <v>1356</v>
      </c>
      <c r="AW69" s="4" t="s">
        <v>567</v>
      </c>
      <c r="AX69" s="4" t="s">
        <v>567</v>
      </c>
      <c r="AY69" s="4" t="s">
        <v>1357</v>
      </c>
      <c r="AZ69" s="4" t="s">
        <v>1358</v>
      </c>
      <c r="BA69" s="5">
        <f t="shared" si="10"/>
        <v>-0.13310973692485065</v>
      </c>
      <c r="BC69" s="1">
        <v>41944</v>
      </c>
      <c r="BD69">
        <v>0.105</v>
      </c>
      <c r="BE69">
        <v>0.12</v>
      </c>
      <c r="BF69">
        <v>0.1</v>
      </c>
      <c r="BG69">
        <v>0.105</v>
      </c>
      <c r="BH69">
        <v>0.105</v>
      </c>
      <c r="BI69">
        <v>4609400</v>
      </c>
      <c r="BJ69" s="5">
        <f t="shared" si="11"/>
        <v>0</v>
      </c>
      <c r="BL69" s="1">
        <v>41944</v>
      </c>
      <c r="BM69" s="4" t="s">
        <v>1461</v>
      </c>
      <c r="BN69" s="4" t="s">
        <v>1469</v>
      </c>
      <c r="BO69" s="4" t="s">
        <v>1515</v>
      </c>
      <c r="BP69" s="4" t="s">
        <v>1452</v>
      </c>
      <c r="BQ69" s="4" t="s">
        <v>1604</v>
      </c>
      <c r="BR69" s="4" t="s">
        <v>1623</v>
      </c>
      <c r="BS69" s="5">
        <f t="shared" si="12"/>
        <v>-2.4861878453038756E-2</v>
      </c>
    </row>
    <row r="70" spans="1:71" x14ac:dyDescent="0.2">
      <c r="A70" s="1">
        <v>41913</v>
      </c>
      <c r="B70" s="4" t="s">
        <v>38</v>
      </c>
      <c r="C70" s="4" t="s">
        <v>560</v>
      </c>
      <c r="D70" s="4" t="s">
        <v>115</v>
      </c>
      <c r="E70" s="4" t="s">
        <v>128</v>
      </c>
      <c r="F70" s="4" t="s">
        <v>561</v>
      </c>
      <c r="G70" s="4" t="s">
        <v>562</v>
      </c>
      <c r="H70" s="5">
        <f t="shared" si="13"/>
        <v>9.8011586034131806E-2</v>
      </c>
      <c r="J70" s="1">
        <v>41883</v>
      </c>
      <c r="K70" s="4" t="s">
        <v>531</v>
      </c>
      <c r="L70" s="4" t="s">
        <v>532</v>
      </c>
      <c r="M70" s="4" t="s">
        <v>531</v>
      </c>
      <c r="N70" s="4" t="s">
        <v>528</v>
      </c>
      <c r="O70" s="4" t="s">
        <v>533</v>
      </c>
      <c r="P70" s="4" t="s">
        <v>534</v>
      </c>
      <c r="Q70" s="5">
        <f t="shared" ref="Q70:Q71" si="14">(O70-O71)/O71</f>
        <v>4.9646457048292507E-2</v>
      </c>
      <c r="S70" s="1">
        <v>41913</v>
      </c>
      <c r="T70" s="4" t="s">
        <v>847</v>
      </c>
      <c r="U70" s="4" t="s">
        <v>826</v>
      </c>
      <c r="V70" s="4" t="s">
        <v>829</v>
      </c>
      <c r="W70" s="4" t="s">
        <v>848</v>
      </c>
      <c r="X70" s="4" t="s">
        <v>849</v>
      </c>
      <c r="Y70" s="4" t="s">
        <v>850</v>
      </c>
      <c r="Z70" s="5">
        <f t="shared" ref="Z70:Z71" si="15">(X70-X71)/X71</f>
        <v>-1.0638297872340318E-2</v>
      </c>
      <c r="AB70" s="1">
        <v>41913</v>
      </c>
      <c r="AC70" s="4" t="s">
        <v>836</v>
      </c>
      <c r="AD70" s="4" t="s">
        <v>840</v>
      </c>
      <c r="AE70" s="4" t="s">
        <v>965</v>
      </c>
      <c r="AF70" s="4" t="s">
        <v>824</v>
      </c>
      <c r="AG70" s="4" t="s">
        <v>930</v>
      </c>
      <c r="AH70" s="4" t="s">
        <v>994</v>
      </c>
      <c r="AI70" s="5">
        <f t="shared" ref="AI70:AI71" si="16">(AG70-AG71)/AG71</f>
        <v>5.8823529411764754E-2</v>
      </c>
      <c r="AK70" s="1">
        <v>41913</v>
      </c>
      <c r="AL70" s="4" t="s">
        <v>1189</v>
      </c>
      <c r="AM70" s="4" t="s">
        <v>1190</v>
      </c>
      <c r="AN70" s="4" t="s">
        <v>1191</v>
      </c>
      <c r="AO70" s="4" t="s">
        <v>92</v>
      </c>
      <c r="AP70" s="4" t="s">
        <v>1192</v>
      </c>
      <c r="AQ70" s="4" t="s">
        <v>1193</v>
      </c>
      <c r="AR70" s="5">
        <f t="shared" ref="AR70:AR71" si="17">(AP70-AP71)/AP71</f>
        <v>6.6203301476976575E-2</v>
      </c>
      <c r="AT70" s="1">
        <v>41913</v>
      </c>
      <c r="AU70" s="4" t="s">
        <v>539</v>
      </c>
      <c r="AV70" s="4" t="s">
        <v>438</v>
      </c>
      <c r="AW70" s="4" t="s">
        <v>311</v>
      </c>
      <c r="AX70" s="4" t="s">
        <v>1067</v>
      </c>
      <c r="AY70" s="4" t="s">
        <v>1359</v>
      </c>
      <c r="AZ70" s="4" t="s">
        <v>1360</v>
      </c>
      <c r="BA70" s="5">
        <f t="shared" si="10"/>
        <v>-6.5798492117889101E-2</v>
      </c>
      <c r="BC70" s="1">
        <v>41913</v>
      </c>
      <c r="BD70">
        <v>0.12</v>
      </c>
      <c r="BE70">
        <v>0.12</v>
      </c>
      <c r="BF70">
        <v>0.09</v>
      </c>
      <c r="BG70">
        <v>0.105</v>
      </c>
      <c r="BH70">
        <v>0.105</v>
      </c>
      <c r="BI70">
        <v>1093700</v>
      </c>
      <c r="BJ70" s="5">
        <f t="shared" si="11"/>
        <v>-0.125</v>
      </c>
      <c r="BL70" s="1">
        <v>41913</v>
      </c>
      <c r="BM70" s="4" t="s">
        <v>1624</v>
      </c>
      <c r="BN70" s="4" t="s">
        <v>1481</v>
      </c>
      <c r="BO70" s="4" t="s">
        <v>1495</v>
      </c>
      <c r="BP70" s="4" t="s">
        <v>1625</v>
      </c>
      <c r="BQ70" s="4" t="s">
        <v>1626</v>
      </c>
      <c r="BR70" s="4" t="s">
        <v>1627</v>
      </c>
      <c r="BS70" s="5">
        <f t="shared" si="12"/>
        <v>-1.3793103448275568E-3</v>
      </c>
    </row>
    <row r="71" spans="1:71" x14ac:dyDescent="0.2">
      <c r="A71" s="1">
        <v>41883</v>
      </c>
      <c r="B71" s="4" t="s">
        <v>563</v>
      </c>
      <c r="C71" s="4" t="s">
        <v>564</v>
      </c>
      <c r="D71" s="4" t="s">
        <v>121</v>
      </c>
      <c r="E71" s="4" t="s">
        <v>38</v>
      </c>
      <c r="F71" s="4" t="s">
        <v>565</v>
      </c>
      <c r="G71" s="4" t="s">
        <v>566</v>
      </c>
      <c r="H71" s="5">
        <f t="shared" si="13"/>
        <v>-0.15932872655478775</v>
      </c>
      <c r="J71" s="1">
        <v>41852</v>
      </c>
      <c r="K71" s="4" t="s">
        <v>509</v>
      </c>
      <c r="L71" s="4" t="s">
        <v>535</v>
      </c>
      <c r="M71" s="4" t="s">
        <v>536</v>
      </c>
      <c r="N71" s="4" t="s">
        <v>531</v>
      </c>
      <c r="O71" s="4" t="s">
        <v>537</v>
      </c>
      <c r="P71" s="4" t="s">
        <v>538</v>
      </c>
      <c r="Q71" s="5">
        <f t="shared" si="14"/>
        <v>-2.019457547169818E-2</v>
      </c>
      <c r="S71" s="1">
        <v>41883</v>
      </c>
      <c r="T71" s="4" t="s">
        <v>833</v>
      </c>
      <c r="U71" s="4" t="s">
        <v>826</v>
      </c>
      <c r="V71" s="4" t="s">
        <v>851</v>
      </c>
      <c r="W71" s="4" t="s">
        <v>847</v>
      </c>
      <c r="X71" s="4" t="s">
        <v>852</v>
      </c>
      <c r="Y71" s="4" t="s">
        <v>853</v>
      </c>
      <c r="Z71" s="5">
        <f t="shared" si="15"/>
        <v>3.2967032967032871E-2</v>
      </c>
      <c r="AB71" s="1">
        <v>41883</v>
      </c>
      <c r="AC71" s="4" t="s">
        <v>930</v>
      </c>
      <c r="AD71" s="4" t="s">
        <v>821</v>
      </c>
      <c r="AE71" s="4" t="s">
        <v>963</v>
      </c>
      <c r="AF71" s="4" t="s">
        <v>930</v>
      </c>
      <c r="AG71" s="4" t="s">
        <v>960</v>
      </c>
      <c r="AH71" s="4" t="s">
        <v>995</v>
      </c>
      <c r="AI71" s="5">
        <f t="shared" si="16"/>
        <v>0</v>
      </c>
      <c r="AK71" s="1">
        <v>41883</v>
      </c>
      <c r="AL71" s="4" t="s">
        <v>1194</v>
      </c>
      <c r="AM71" s="4" t="s">
        <v>92</v>
      </c>
      <c r="AN71" s="4" t="s">
        <v>1195</v>
      </c>
      <c r="AO71" s="4" t="s">
        <v>1189</v>
      </c>
      <c r="AP71" s="4" t="s">
        <v>1196</v>
      </c>
      <c r="AQ71" s="4" t="s">
        <v>1197</v>
      </c>
      <c r="AR71" s="5">
        <f t="shared" si="17"/>
        <v>0.28689624329159219</v>
      </c>
      <c r="AT71" s="1">
        <v>41883</v>
      </c>
      <c r="AU71" s="4" t="s">
        <v>1064</v>
      </c>
      <c r="AV71" s="4" t="s">
        <v>1361</v>
      </c>
      <c r="AW71" s="4" t="s">
        <v>1067</v>
      </c>
      <c r="AX71" s="4" t="s">
        <v>1231</v>
      </c>
      <c r="AY71" s="4" t="s">
        <v>1362</v>
      </c>
      <c r="AZ71" s="4" t="s">
        <v>1363</v>
      </c>
      <c r="BA71" s="5">
        <f t="shared" si="10"/>
        <v>3.1668266074044243E-2</v>
      </c>
      <c r="BC71" s="1">
        <v>41883</v>
      </c>
      <c r="BD71">
        <v>0.12</v>
      </c>
      <c r="BE71">
        <v>0.14000000000000001</v>
      </c>
      <c r="BF71">
        <v>0.12</v>
      </c>
      <c r="BG71">
        <v>0.12</v>
      </c>
      <c r="BH71">
        <v>0.12</v>
      </c>
      <c r="BI71">
        <v>25953100</v>
      </c>
      <c r="BJ71" s="5">
        <f t="shared" si="11"/>
        <v>0</v>
      </c>
      <c r="BL71" s="1">
        <v>41883</v>
      </c>
      <c r="BM71" s="4" t="s">
        <v>1481</v>
      </c>
      <c r="BN71" s="4" t="s">
        <v>1494</v>
      </c>
      <c r="BO71" s="4" t="s">
        <v>1471</v>
      </c>
      <c r="BP71" s="4" t="s">
        <v>1472</v>
      </c>
      <c r="BQ71" s="4" t="s">
        <v>1628</v>
      </c>
      <c r="BR71" s="4" t="s">
        <v>1629</v>
      </c>
      <c r="BS71" s="5">
        <f t="shared" si="12"/>
        <v>-1.4945652173913086E-2</v>
      </c>
    </row>
    <row r="72" spans="1:71" x14ac:dyDescent="0.2">
      <c r="A72" s="1">
        <v>41852</v>
      </c>
      <c r="B72" s="4" t="s">
        <v>567</v>
      </c>
      <c r="C72" s="4" t="s">
        <v>568</v>
      </c>
      <c r="D72" s="4" t="s">
        <v>307</v>
      </c>
      <c r="E72" s="4" t="s">
        <v>563</v>
      </c>
      <c r="F72" s="4" t="s">
        <v>569</v>
      </c>
      <c r="G72" s="4" t="s">
        <v>570</v>
      </c>
      <c r="H72" s="5">
        <f t="shared" si="13"/>
        <v>-1.0870980341101379E-2</v>
      </c>
      <c r="J72" s="1">
        <v>41821</v>
      </c>
      <c r="K72" s="4" t="s">
        <v>438</v>
      </c>
      <c r="L72" s="4" t="s">
        <v>535</v>
      </c>
      <c r="M72" s="4" t="s">
        <v>539</v>
      </c>
      <c r="N72" s="4" t="s">
        <v>535</v>
      </c>
      <c r="O72" s="4" t="s">
        <v>540</v>
      </c>
      <c r="P72" s="4" t="s">
        <v>541</v>
      </c>
      <c r="Q72" s="5">
        <f>(O72-O73)/O73</f>
        <v>8.6831143864146157E-2</v>
      </c>
      <c r="S72" s="1">
        <v>41852</v>
      </c>
      <c r="T72" s="4" t="s">
        <v>839</v>
      </c>
      <c r="U72" s="4" t="s">
        <v>847</v>
      </c>
      <c r="V72" s="4" t="s">
        <v>854</v>
      </c>
      <c r="W72" s="4" t="s">
        <v>840</v>
      </c>
      <c r="X72" s="4" t="s">
        <v>855</v>
      </c>
      <c r="Y72" s="4" t="s">
        <v>856</v>
      </c>
      <c r="Z72" s="5">
        <f>(X72-X73)/X73</f>
        <v>0.10975609756097571</v>
      </c>
      <c r="AB72" s="1">
        <v>41852</v>
      </c>
      <c r="AC72" s="4" t="s">
        <v>956</v>
      </c>
      <c r="AD72" s="4" t="s">
        <v>831</v>
      </c>
      <c r="AE72" s="4" t="s">
        <v>956</v>
      </c>
      <c r="AF72" s="4" t="s">
        <v>930</v>
      </c>
      <c r="AG72" s="4" t="s">
        <v>960</v>
      </c>
      <c r="AH72" s="4" t="s">
        <v>996</v>
      </c>
      <c r="AI72" s="5">
        <f>(AG72-AG73)/AG73</f>
        <v>2.0000000000000018E-2</v>
      </c>
      <c r="AK72" s="1">
        <v>41852</v>
      </c>
      <c r="AL72" s="4" t="s">
        <v>1198</v>
      </c>
      <c r="AM72" s="4" t="s">
        <v>1199</v>
      </c>
      <c r="AN72" s="4" t="s">
        <v>1200</v>
      </c>
      <c r="AO72" s="4" t="s">
        <v>1194</v>
      </c>
      <c r="AP72" s="4" t="s">
        <v>1201</v>
      </c>
      <c r="AQ72" s="4" t="s">
        <v>1202</v>
      </c>
      <c r="AR72" s="5">
        <f>(AP72-AP73)/AP73</f>
        <v>1.7288444040036387E-2</v>
      </c>
      <c r="AT72" s="1">
        <v>41852</v>
      </c>
      <c r="AU72" s="4" t="s">
        <v>499</v>
      </c>
      <c r="AV72" s="4" t="s">
        <v>1364</v>
      </c>
      <c r="AW72" s="4" t="s">
        <v>1365</v>
      </c>
      <c r="AX72" s="4" t="s">
        <v>1064</v>
      </c>
      <c r="AY72" s="4" t="s">
        <v>1366</v>
      </c>
      <c r="AZ72" s="4" t="s">
        <v>1367</v>
      </c>
      <c r="BA72" s="5">
        <f t="shared" si="10"/>
        <v>-1.3404424955152554E-2</v>
      </c>
      <c r="BC72" s="1">
        <v>41852</v>
      </c>
      <c r="BD72">
        <v>0.125</v>
      </c>
      <c r="BE72">
        <v>0.13500000000000001</v>
      </c>
      <c r="BF72">
        <v>0.115</v>
      </c>
      <c r="BG72">
        <v>0.12</v>
      </c>
      <c r="BH72">
        <v>0.12</v>
      </c>
      <c r="BI72">
        <v>36831000</v>
      </c>
      <c r="BJ72" s="5">
        <f t="shared" si="11"/>
        <v>-7.6923076923076983E-2</v>
      </c>
      <c r="BL72" s="1">
        <v>41852</v>
      </c>
      <c r="BM72" s="4" t="s">
        <v>1630</v>
      </c>
      <c r="BN72" s="4" t="s">
        <v>1631</v>
      </c>
      <c r="BO72" s="4" t="s">
        <v>1632</v>
      </c>
      <c r="BP72" s="4" t="s">
        <v>1481</v>
      </c>
      <c r="BQ72" s="4" t="s">
        <v>1633</v>
      </c>
      <c r="BR72" s="4" t="s">
        <v>1634</v>
      </c>
      <c r="BS72" s="5">
        <f t="shared" si="12"/>
        <v>2.222222222222224E-2</v>
      </c>
    </row>
    <row r="73" spans="1:71" x14ac:dyDescent="0.2">
      <c r="A73" s="1">
        <v>41821</v>
      </c>
      <c r="B73" s="4" t="s">
        <v>571</v>
      </c>
      <c r="C73" s="4" t="s">
        <v>312</v>
      </c>
      <c r="D73" s="4" t="s">
        <v>308</v>
      </c>
      <c r="E73" s="4" t="s">
        <v>308</v>
      </c>
      <c r="F73" s="4" t="s">
        <v>572</v>
      </c>
      <c r="G73" s="4" t="s">
        <v>573</v>
      </c>
      <c r="H73" s="5"/>
      <c r="J73" s="1">
        <v>41791</v>
      </c>
      <c r="K73" s="4" t="s">
        <v>542</v>
      </c>
      <c r="L73" s="4" t="s">
        <v>542</v>
      </c>
      <c r="M73" s="4" t="s">
        <v>502</v>
      </c>
      <c r="N73" s="4" t="s">
        <v>356</v>
      </c>
      <c r="O73" s="4" t="s">
        <v>543</v>
      </c>
      <c r="P73" s="4" t="s">
        <v>544</v>
      </c>
      <c r="Q73" s="3"/>
      <c r="S73" s="1">
        <v>41821</v>
      </c>
      <c r="T73" s="4" t="s">
        <v>844</v>
      </c>
      <c r="U73" s="4" t="s">
        <v>840</v>
      </c>
      <c r="V73" s="4" t="s">
        <v>829</v>
      </c>
      <c r="W73" s="4" t="s">
        <v>854</v>
      </c>
      <c r="X73" s="4" t="s">
        <v>857</v>
      </c>
      <c r="Y73" s="4" t="s">
        <v>858</v>
      </c>
      <c r="Z73" s="3"/>
      <c r="AB73" s="1">
        <v>41821</v>
      </c>
      <c r="AC73" s="4" t="s">
        <v>952</v>
      </c>
      <c r="AD73" s="4" t="s">
        <v>997</v>
      </c>
      <c r="AE73" s="4" t="s">
        <v>944</v>
      </c>
      <c r="AF73" s="4" t="s">
        <v>963</v>
      </c>
      <c r="AG73" s="4" t="s">
        <v>951</v>
      </c>
      <c r="AH73" s="4" t="s">
        <v>998</v>
      </c>
      <c r="AI73" s="3"/>
      <c r="AK73" s="1">
        <v>41821</v>
      </c>
      <c r="AL73" s="4" t="s">
        <v>1203</v>
      </c>
      <c r="AM73" s="4" t="s">
        <v>1204</v>
      </c>
      <c r="AN73" s="4" t="s">
        <v>161</v>
      </c>
      <c r="AO73" s="4" t="s">
        <v>1205</v>
      </c>
      <c r="AP73" s="4" t="s">
        <v>1206</v>
      </c>
      <c r="AQ73" s="4" t="s">
        <v>1207</v>
      </c>
      <c r="AR73" s="3"/>
      <c r="AT73" s="1">
        <v>41821</v>
      </c>
      <c r="AU73" s="4" t="s">
        <v>1050</v>
      </c>
      <c r="AV73" s="4" t="s">
        <v>356</v>
      </c>
      <c r="AW73" s="4" t="s">
        <v>1067</v>
      </c>
      <c r="AX73" s="4" t="s">
        <v>1364</v>
      </c>
      <c r="AY73" s="4" t="s">
        <v>1368</v>
      </c>
      <c r="AZ73" s="4" t="s">
        <v>1369</v>
      </c>
      <c r="BA73" s="16"/>
      <c r="BC73" s="1">
        <v>41821</v>
      </c>
      <c r="BD73">
        <v>0.12</v>
      </c>
      <c r="BE73">
        <v>0.155</v>
      </c>
      <c r="BF73">
        <v>0.115</v>
      </c>
      <c r="BG73">
        <v>0.13</v>
      </c>
      <c r="BH73">
        <v>0.13</v>
      </c>
      <c r="BI73">
        <v>204490100</v>
      </c>
      <c r="BJ73" s="16" t="e">
        <f t="shared" si="11"/>
        <v>#DIV/0!</v>
      </c>
      <c r="BL73" s="1">
        <v>41821</v>
      </c>
      <c r="BM73" s="4" t="s">
        <v>1635</v>
      </c>
      <c r="BN73" s="4" t="s">
        <v>1481</v>
      </c>
      <c r="BO73" s="4" t="s">
        <v>1469</v>
      </c>
      <c r="BP73" s="4" t="s">
        <v>1636</v>
      </c>
      <c r="BQ73" s="4" t="s">
        <v>1637</v>
      </c>
      <c r="BR73" s="4" t="s">
        <v>1638</v>
      </c>
      <c r="BS73" s="16" t="e">
        <f t="shared" si="12"/>
        <v>#DIV/0!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AD6E8-5AEE-4D61-8DF0-671399ED5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Portfolio (MPT)</vt:lpstr>
      <vt:lpstr>Stock Portfolio (Single Ob)</vt:lpstr>
      <vt:lpstr>Stock Selection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Teu</dc:creator>
  <cp:lastModifiedBy>Microsoft Office User</cp:lastModifiedBy>
  <dcterms:created xsi:type="dcterms:W3CDTF">2020-05-26T09:52:12Z</dcterms:created>
  <dcterms:modified xsi:type="dcterms:W3CDTF">2020-06-21T03:54:03Z</dcterms:modified>
</cp:coreProperties>
</file>