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\Desktop\eOptika.hu\01 KPI system\01 MySQL\Beszerzés\"/>
    </mc:Choice>
  </mc:AlternateContent>
  <bookViews>
    <workbookView xWindow="0" yWindow="0" windowWidth="19200" windowHeight="6950" activeTab="5"/>
  </bookViews>
  <sheets>
    <sheet name="Sheet1" sheetId="1" r:id="rId1"/>
    <sheet name="by order_erp_id" sheetId="2" r:id="rId2"/>
    <sheet name="by CT2_pack" sheetId="3" r:id="rId3"/>
    <sheet name="Sheet4" sheetId="4" r:id="rId4"/>
    <sheet name="1 Day Acuvue (90 db)" sheetId="6" r:id="rId5"/>
    <sheet name="Sheet9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1" i="9" l="1"/>
  <c r="L60" i="9" l="1"/>
  <c r="O56" i="9"/>
  <c r="O57" i="9"/>
  <c r="O58" i="9"/>
  <c r="O59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42" i="9"/>
  <c r="L81" i="6"/>
  <c r="L80" i="6"/>
  <c r="O39" i="9"/>
  <c r="O33" i="9"/>
  <c r="O34" i="9"/>
  <c r="O35" i="9"/>
  <c r="O36" i="9"/>
  <c r="O37" i="9"/>
  <c r="O38" i="9"/>
  <c r="O40" i="9"/>
  <c r="O41" i="9"/>
  <c r="V9" i="9"/>
  <c r="O7" i="9"/>
  <c r="O60" i="9" s="1"/>
  <c r="O62" i="9" s="1"/>
  <c r="O6" i="9"/>
  <c r="T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8" i="9"/>
  <c r="V7" i="9"/>
  <c r="V6" i="9"/>
  <c r="O25" i="9"/>
  <c r="O26" i="9"/>
  <c r="O27" i="9"/>
  <c r="O28" i="9"/>
  <c r="O29" i="9"/>
  <c r="O30" i="9"/>
  <c r="O31" i="9"/>
  <c r="O32" i="9"/>
  <c r="AP59" i="6"/>
  <c r="AQ58" i="6"/>
  <c r="AP58" i="6"/>
  <c r="AQ57" i="6"/>
  <c r="AP57" i="6"/>
  <c r="AQ56" i="6"/>
  <c r="AP56" i="6"/>
  <c r="AQ55" i="6"/>
  <c r="AP55" i="6"/>
  <c r="AQ54" i="6"/>
  <c r="AP54" i="6"/>
  <c r="AQ53" i="6"/>
  <c r="AP53" i="6"/>
  <c r="AQ52" i="6"/>
  <c r="AP52" i="6"/>
  <c r="AQ51" i="6"/>
  <c r="AP51" i="6"/>
  <c r="AQ50" i="6"/>
  <c r="AP50" i="6"/>
  <c r="AQ49" i="6"/>
  <c r="AP49" i="6"/>
  <c r="AQ48" i="6"/>
  <c r="AP48" i="6"/>
  <c r="AQ47" i="6"/>
  <c r="AP47" i="6"/>
  <c r="AQ46" i="6"/>
  <c r="AP46" i="6"/>
  <c r="AQ45" i="6"/>
  <c r="AP45" i="6"/>
  <c r="AQ44" i="6"/>
  <c r="AP44" i="6"/>
  <c r="AQ43" i="6"/>
  <c r="AP43" i="6"/>
  <c r="AQ42" i="6"/>
  <c r="AP42" i="6"/>
  <c r="AQ41" i="6"/>
  <c r="AP41" i="6"/>
  <c r="AQ40" i="6"/>
  <c r="AP40" i="6"/>
  <c r="AQ39" i="6"/>
  <c r="AP39" i="6"/>
  <c r="AQ38" i="6"/>
  <c r="AP38" i="6"/>
  <c r="AQ37" i="6"/>
  <c r="AP37" i="6"/>
  <c r="AQ36" i="6"/>
  <c r="AP36" i="6"/>
  <c r="AQ35" i="6"/>
  <c r="AP35" i="6"/>
  <c r="AQ34" i="6"/>
  <c r="AP34" i="6"/>
  <c r="AQ33" i="6"/>
  <c r="AP33" i="6"/>
  <c r="AQ32" i="6"/>
  <c r="AP32" i="6"/>
  <c r="AQ31" i="6"/>
  <c r="AP31" i="6"/>
  <c r="AQ30" i="6"/>
  <c r="AP30" i="6"/>
  <c r="AQ29" i="6"/>
  <c r="AP29" i="6"/>
  <c r="AQ28" i="6"/>
  <c r="AP28" i="6"/>
  <c r="AQ27" i="6"/>
  <c r="AP27" i="6"/>
  <c r="AQ26" i="6"/>
  <c r="AP26" i="6"/>
  <c r="AQ25" i="6"/>
  <c r="AP25" i="6"/>
  <c r="AQ24" i="6"/>
  <c r="AP24" i="6"/>
  <c r="AQ23" i="6"/>
  <c r="AP23" i="6"/>
  <c r="AQ22" i="6"/>
  <c r="AP22" i="6"/>
  <c r="AQ21" i="6"/>
  <c r="AP21" i="6"/>
  <c r="AQ20" i="6"/>
  <c r="AP20" i="6"/>
  <c r="AQ19" i="6"/>
  <c r="AP19" i="6"/>
  <c r="AQ18" i="6"/>
  <c r="AP18" i="6"/>
  <c r="AQ17" i="6"/>
  <c r="AP17" i="6"/>
  <c r="AQ16" i="6"/>
  <c r="AP16" i="6"/>
  <c r="AQ15" i="6"/>
  <c r="AP15" i="6"/>
  <c r="AQ14" i="6"/>
  <c r="AP14" i="6"/>
  <c r="AQ13" i="6"/>
  <c r="AP13" i="6"/>
  <c r="AQ12" i="6"/>
  <c r="AP12" i="6"/>
  <c r="AQ11" i="6"/>
  <c r="AP11" i="6"/>
  <c r="AQ10" i="6"/>
  <c r="AP10" i="6"/>
  <c r="AQ9" i="6"/>
  <c r="AP9" i="6"/>
  <c r="AQ8" i="6"/>
  <c r="AP8" i="6"/>
  <c r="AQ7" i="6"/>
  <c r="AP7" i="6"/>
  <c r="AQ6" i="6"/>
  <c r="AP6" i="6"/>
  <c r="AQ5" i="6"/>
  <c r="AQ59" i="6" s="1"/>
  <c r="AQ61" i="6" s="1"/>
  <c r="AP5" i="6"/>
  <c r="AP61" i="6" s="1"/>
  <c r="AI59" i="6"/>
  <c r="V59" i="6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K2" i="6"/>
  <c r="L2" i="6" s="1"/>
  <c r="AD6" i="6"/>
  <c r="AD59" i="6" s="1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" i="6"/>
  <c r="AC59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" i="6"/>
  <c r="AC6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2" i="6"/>
  <c r="K30" i="6"/>
  <c r="L30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7" i="6"/>
  <c r="L47" i="6" s="1"/>
  <c r="K48" i="6"/>
  <c r="L48" i="6" s="1"/>
  <c r="K49" i="6"/>
  <c r="L49" i="6" s="1"/>
  <c r="K50" i="6"/>
  <c r="L50" i="6" s="1"/>
  <c r="K46" i="6"/>
  <c r="L46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60" i="6"/>
  <c r="L60" i="6" s="1"/>
  <c r="K61" i="6"/>
  <c r="L61" i="6" s="1"/>
  <c r="K62" i="6"/>
  <c r="L62" i="6" s="1"/>
  <c r="K63" i="6"/>
  <c r="L63" i="6" s="1"/>
  <c r="K58" i="6"/>
  <c r="L58" i="6" s="1"/>
  <c r="K59" i="6"/>
  <c r="L59" i="6" s="1"/>
  <c r="K64" i="6"/>
  <c r="L64" i="6" s="1"/>
  <c r="K68" i="6"/>
  <c r="L68" i="6" s="1"/>
  <c r="K66" i="6"/>
  <c r="L66" i="6" s="1"/>
  <c r="K65" i="6"/>
  <c r="L65" i="6" s="1"/>
  <c r="K67" i="6"/>
  <c r="L67" i="6" s="1"/>
  <c r="K69" i="6"/>
  <c r="L69" i="6" s="1"/>
  <c r="K70" i="6"/>
  <c r="L70" i="6" s="1"/>
  <c r="K73" i="6"/>
  <c r="L73" i="6" s="1"/>
  <c r="K71" i="6"/>
  <c r="L71" i="6" s="1"/>
  <c r="K72" i="6"/>
  <c r="L72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31" i="6"/>
  <c r="L31" i="6" s="1"/>
  <c r="K29" i="6"/>
  <c r="L29" i="6" s="1"/>
  <c r="K3" i="6"/>
  <c r="L3" i="6" s="1"/>
  <c r="I19" i="6"/>
  <c r="I20" i="6"/>
  <c r="I21" i="6"/>
  <c r="I22" i="6"/>
  <c r="I23" i="6"/>
  <c r="I24" i="6"/>
  <c r="I25" i="6"/>
  <c r="I26" i="6"/>
  <c r="I27" i="6"/>
  <c r="I28" i="6"/>
  <c r="I31" i="6"/>
  <c r="I29" i="6"/>
  <c r="I30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7" i="6"/>
  <c r="I48" i="6"/>
  <c r="I49" i="6"/>
  <c r="I50" i="6"/>
  <c r="I46" i="6"/>
  <c r="I51" i="6"/>
  <c r="I52" i="6"/>
  <c r="I53" i="6"/>
  <c r="I54" i="6"/>
  <c r="I55" i="6"/>
  <c r="I56" i="6"/>
  <c r="I57" i="6"/>
  <c r="I60" i="6"/>
  <c r="I61" i="6"/>
  <c r="I62" i="6"/>
  <c r="I63" i="6"/>
  <c r="I58" i="6"/>
  <c r="I59" i="6"/>
  <c r="I64" i="6"/>
  <c r="I68" i="6"/>
  <c r="I66" i="6"/>
  <c r="I65" i="6"/>
  <c r="I67" i="6"/>
  <c r="I69" i="6"/>
  <c r="I70" i="6"/>
  <c r="I73" i="6"/>
  <c r="I71" i="6"/>
  <c r="I72" i="6"/>
  <c r="I74" i="6"/>
  <c r="I75" i="6"/>
  <c r="I76" i="6"/>
  <c r="I77" i="6"/>
  <c r="I78" i="6"/>
  <c r="I7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5" i="6"/>
  <c r="H6" i="6" s="1"/>
  <c r="H3" i="6"/>
  <c r="H4" i="6" s="1"/>
  <c r="H2" i="6"/>
  <c r="H7" i="6"/>
  <c r="H8" i="6" s="1"/>
  <c r="H9" i="6" s="1"/>
  <c r="H20" i="6"/>
  <c r="H21" i="6" s="1"/>
  <c r="H22" i="6"/>
  <c r="H23" i="6" s="1"/>
  <c r="H24" i="6" s="1"/>
  <c r="H25" i="6"/>
  <c r="H26" i="6" s="1"/>
  <c r="H27" i="6"/>
  <c r="H28" i="6"/>
  <c r="H31" i="6"/>
  <c r="H29" i="6"/>
  <c r="H30" i="6"/>
  <c r="H32" i="6"/>
  <c r="H33" i="6"/>
  <c r="H34" i="6"/>
  <c r="H36" i="6" s="1"/>
  <c r="H37" i="6"/>
  <c r="H38" i="6"/>
  <c r="H39" i="6" s="1"/>
  <c r="H40" i="6"/>
  <c r="H41" i="6"/>
  <c r="H42" i="6"/>
  <c r="H43" i="6"/>
  <c r="H44" i="6"/>
  <c r="H45" i="6" s="1"/>
  <c r="H49" i="6" s="1"/>
  <c r="H50" i="6" s="1"/>
  <c r="H51" i="6"/>
  <c r="H52" i="6" s="1"/>
  <c r="H53" i="6"/>
  <c r="H54" i="6"/>
  <c r="H55" i="6"/>
  <c r="H56" i="6"/>
  <c r="H57" i="6" s="1"/>
  <c r="H60" i="6"/>
  <c r="H61" i="6"/>
  <c r="H62" i="6"/>
  <c r="H63" i="6"/>
  <c r="H58" i="6"/>
  <c r="H59" i="6"/>
  <c r="H64" i="6"/>
  <c r="H68" i="6" s="1"/>
  <c r="H65" i="6" s="1"/>
  <c r="H66" i="6"/>
  <c r="H67" i="6" s="1"/>
  <c r="H69" i="6"/>
  <c r="H70" i="6"/>
  <c r="H72" i="6" s="1"/>
  <c r="H73" i="6" s="1"/>
  <c r="H71" i="6" s="1"/>
  <c r="H74" i="6"/>
  <c r="H75" i="6"/>
  <c r="H76" i="6" s="1"/>
  <c r="H77" i="6"/>
  <c r="H78" i="6"/>
  <c r="H79" i="6" s="1"/>
  <c r="H19" i="6"/>
  <c r="H18" i="6"/>
  <c r="H16" i="6"/>
  <c r="H17" i="6" s="1"/>
  <c r="H15" i="6"/>
  <c r="H14" i="6"/>
  <c r="H13" i="6"/>
  <c r="H12" i="6"/>
  <c r="H11" i="6"/>
  <c r="H10" i="6"/>
  <c r="H14" i="2"/>
  <c r="H13" i="2"/>
  <c r="H12" i="2"/>
  <c r="H11" i="2"/>
  <c r="H10" i="2"/>
  <c r="H9" i="2"/>
  <c r="H8" i="2"/>
  <c r="H7" i="2"/>
  <c r="H6" i="2"/>
  <c r="H5" i="2"/>
  <c r="H4" i="2"/>
  <c r="H3" i="2"/>
  <c r="H2" i="2"/>
  <c r="V60" i="9" l="1"/>
  <c r="H46" i="6"/>
  <c r="H47" i="6" s="1"/>
  <c r="H48" i="6" s="1"/>
  <c r="H35" i="6"/>
  <c r="J43" i="6"/>
  <c r="J39" i="6"/>
  <c r="J55" i="6"/>
  <c r="J52" i="6"/>
  <c r="J76" i="6"/>
  <c r="J40" i="6"/>
  <c r="J36" i="6"/>
  <c r="AD61" i="6"/>
  <c r="J24" i="6"/>
  <c r="J71" i="6"/>
  <c r="J32" i="6"/>
  <c r="J28" i="6"/>
  <c r="J69" i="6"/>
  <c r="J68" i="6"/>
  <c r="J62" i="6"/>
  <c r="J67" i="6"/>
  <c r="J70" i="6"/>
  <c r="J66" i="6"/>
  <c r="J79" i="6"/>
  <c r="J59" i="6"/>
  <c r="J61" i="6"/>
  <c r="J8" i="6"/>
  <c r="J12" i="6"/>
  <c r="J16" i="6"/>
  <c r="J65" i="6"/>
  <c r="J48" i="6"/>
  <c r="J35" i="6"/>
  <c r="J30" i="6"/>
  <c r="J27" i="6"/>
  <c r="J2" i="6"/>
  <c r="J74" i="6"/>
  <c r="J46" i="6"/>
  <c r="J34" i="6"/>
  <c r="J29" i="6"/>
  <c r="J26" i="6"/>
  <c r="J5" i="6"/>
  <c r="J9" i="6"/>
  <c r="J13" i="6"/>
  <c r="J17" i="6"/>
  <c r="J4" i="6"/>
  <c r="J54" i="6"/>
  <c r="J42" i="6"/>
  <c r="J6" i="6"/>
  <c r="J10" i="6"/>
  <c r="J14" i="6"/>
  <c r="J18" i="6"/>
  <c r="J58" i="6"/>
  <c r="J60" i="6"/>
  <c r="J3" i="6"/>
  <c r="J7" i="6"/>
  <c r="J11" i="6"/>
  <c r="J15" i="6"/>
  <c r="J19" i="6"/>
  <c r="J21" i="6"/>
  <c r="J72" i="6"/>
  <c r="J50" i="6"/>
  <c r="J37" i="6"/>
  <c r="J33" i="6"/>
  <c r="J31" i="6"/>
  <c r="J77" i="6"/>
  <c r="J53" i="6"/>
  <c r="J41" i="6"/>
  <c r="J63" i="6"/>
  <c r="J57" i="6"/>
  <c r="J45" i="6"/>
  <c r="J56" i="6"/>
  <c r="J20" i="6"/>
  <c r="J49" i="6"/>
  <c r="J44" i="6"/>
  <c r="J25" i="6"/>
  <c r="J75" i="6"/>
  <c r="J73" i="6"/>
  <c r="J51" i="6"/>
  <c r="J23" i="6"/>
  <c r="J64" i="6"/>
  <c r="J78" i="6"/>
  <c r="J47" i="6"/>
  <c r="J38" i="6"/>
  <c r="J22" i="6"/>
  <c r="J18" i="4"/>
  <c r="J17" i="4"/>
  <c r="F13" i="3"/>
  <c r="I12" i="3"/>
  <c r="I11" i="3"/>
  <c r="I10" i="3"/>
  <c r="H10" i="3"/>
  <c r="I9" i="3"/>
  <c r="I8" i="3"/>
  <c r="H8" i="3"/>
  <c r="I7" i="3"/>
  <c r="I6" i="3"/>
  <c r="H6" i="3"/>
  <c r="I5" i="3"/>
  <c r="I4" i="3"/>
  <c r="H4" i="3"/>
  <c r="I3" i="3"/>
  <c r="I2" i="3"/>
  <c r="H2" i="3"/>
  <c r="F31" i="2"/>
  <c r="H28" i="2" s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2" i="2"/>
  <c r="I30" i="2"/>
  <c r="I29" i="2"/>
  <c r="I27" i="2"/>
  <c r="I26" i="2"/>
  <c r="I25" i="2"/>
  <c r="I24" i="2"/>
  <c r="I23" i="2"/>
  <c r="I28" i="2"/>
  <c r="F80" i="6" l="1"/>
  <c r="J19" i="4"/>
  <c r="J20" i="4" s="1"/>
  <c r="H3" i="3"/>
  <c r="H5" i="3"/>
  <c r="H7" i="3"/>
  <c r="H9" i="3"/>
  <c r="H11" i="3"/>
  <c r="H12" i="3"/>
  <c r="H17" i="2"/>
  <c r="H25" i="2"/>
  <c r="H29" i="2"/>
  <c r="H18" i="2"/>
  <c r="H22" i="2"/>
  <c r="H26" i="2"/>
  <c r="H30" i="2"/>
  <c r="H15" i="2"/>
  <c r="H19" i="2"/>
  <c r="H23" i="2"/>
  <c r="H27" i="2"/>
  <c r="H21" i="2"/>
  <c r="H16" i="2"/>
  <c r="H20" i="2"/>
  <c r="H24" i="2"/>
</calcChain>
</file>

<file path=xl/comments1.xml><?xml version="1.0" encoding="utf-8"?>
<comments xmlns="http://schemas.openxmlformats.org/spreadsheetml/2006/main">
  <authors>
    <author>Barnamaci</author>
  </authors>
  <commentList>
    <comment ref="T5" authorId="0" shapeId="0">
      <text>
        <r>
          <rPr>
            <sz val="9"/>
            <color indexed="81"/>
            <rFont val="Tahoma"/>
            <family val="2"/>
          </rPr>
          <t>rendelt mennyiség per rendelés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rendelt mennyiség 50%-a ennyi nap alatt jött meg</t>
        </r>
      </text>
    </comment>
    <comment ref="T60" authorId="0" shapeId="0">
      <text>
        <r>
          <rPr>
            <sz val="9"/>
            <color indexed="81"/>
            <rFont val="Tahoma"/>
            <family val="2"/>
          </rPr>
          <t>rendelt mennyiség</t>
        </r>
      </text>
    </comment>
    <comment ref="V61" authorId="0" shapeId="0">
      <text>
        <r>
          <rPr>
            <sz val="9"/>
            <color indexed="81"/>
            <rFont val="Tahoma"/>
            <family val="2"/>
          </rPr>
          <t>a rendelt mennyiség 50%-a átlag ennyi nap alatt jött meg</t>
        </r>
      </text>
    </comment>
  </commentList>
</comments>
</file>

<file path=xl/sharedStrings.xml><?xml version="1.0" encoding="utf-8"?>
<sst xmlns="http://schemas.openxmlformats.org/spreadsheetml/2006/main" count="1867" uniqueCount="653">
  <si>
    <t>order_erp_id</t>
  </si>
  <si>
    <t>R16/00572</t>
  </si>
  <si>
    <t>R16/00574</t>
  </si>
  <si>
    <t>R16/00581</t>
  </si>
  <si>
    <t>R16/00585</t>
  </si>
  <si>
    <t>R16/00588</t>
  </si>
  <si>
    <t>R16/00605</t>
  </si>
  <si>
    <t>R16/00611</t>
  </si>
  <si>
    <t>R16/00620</t>
  </si>
  <si>
    <t>R16/00631</t>
  </si>
  <si>
    <t>R16/00633</t>
  </si>
  <si>
    <t>R16/00637</t>
  </si>
  <si>
    <t>R16/00650</t>
  </si>
  <si>
    <t>R16/00651</t>
  </si>
  <si>
    <t>R16/00655</t>
  </si>
  <si>
    <t>R16/00663</t>
  </si>
  <si>
    <t>R16/00667</t>
  </si>
  <si>
    <t>R16/00672</t>
  </si>
  <si>
    <t>R16/00679</t>
  </si>
  <si>
    <t>R16/00681</t>
  </si>
  <si>
    <t>R16/00684</t>
  </si>
  <si>
    <t>R16/00691</t>
  </si>
  <si>
    <t>R16/00712</t>
  </si>
  <si>
    <t>R16/00726</t>
  </si>
  <si>
    <t>R16/00727</t>
  </si>
  <si>
    <t>R16/00729</t>
  </si>
  <si>
    <t>R16/00733</t>
  </si>
  <si>
    <t>R16/00738</t>
  </si>
  <si>
    <t>R16/00748</t>
  </si>
  <si>
    <t>R16/00758</t>
  </si>
  <si>
    <t>R16/00759</t>
  </si>
  <si>
    <t>R16/00784</t>
  </si>
  <si>
    <t>R16/00785</t>
  </si>
  <si>
    <t>R16/00788</t>
  </si>
  <si>
    <t>R16/00790</t>
  </si>
  <si>
    <t>R16/00809</t>
  </si>
  <si>
    <t>R16/00816</t>
  </si>
  <si>
    <t>R16/00843</t>
  </si>
  <si>
    <t>R16/00849</t>
  </si>
  <si>
    <t>R16/00857</t>
  </si>
  <si>
    <t>R16/00858</t>
  </si>
  <si>
    <t>R16/00860</t>
  </si>
  <si>
    <t>R16/00867</t>
  </si>
  <si>
    <t>R16/00868</t>
  </si>
  <si>
    <t>R16/00906</t>
  </si>
  <si>
    <t>R16/00912</t>
  </si>
  <si>
    <t>R16/00913</t>
  </si>
  <si>
    <t>R16/00927</t>
  </si>
  <si>
    <t>R16/00928</t>
  </si>
  <si>
    <t>R16/00937</t>
  </si>
  <si>
    <t>R16/00946</t>
  </si>
  <si>
    <t>R16/00950</t>
  </si>
  <si>
    <t>R16/00958</t>
  </si>
  <si>
    <t>R16/00960</t>
  </si>
  <si>
    <t>R16/00967</t>
  </si>
  <si>
    <t>R16/00971</t>
  </si>
  <si>
    <t>R16/00977</t>
  </si>
  <si>
    <t>R16/00978</t>
  </si>
  <si>
    <t>R16/00982</t>
  </si>
  <si>
    <t>R16/00986</t>
  </si>
  <si>
    <t>R16/00991</t>
  </si>
  <si>
    <t>R16/01004</t>
  </si>
  <si>
    <t>R16/01011</t>
  </si>
  <si>
    <t>R16/01018</t>
  </si>
  <si>
    <t>R16/01019</t>
  </si>
  <si>
    <t>R16/01023</t>
  </si>
  <si>
    <t>R16/01037</t>
  </si>
  <si>
    <t>R16/01042</t>
  </si>
  <si>
    <t>R16/01047</t>
  </si>
  <si>
    <t>R16/01053</t>
  </si>
  <si>
    <t>R16/01058</t>
  </si>
  <si>
    <t>R16/01063</t>
  </si>
  <si>
    <t>R16/01067</t>
  </si>
  <si>
    <t>R16/01072</t>
  </si>
  <si>
    <t>R16/01078</t>
  </si>
  <si>
    <t>R16/01083</t>
  </si>
  <si>
    <t>R16/01089</t>
  </si>
  <si>
    <t>R16/01090</t>
  </si>
  <si>
    <t>R16/01103</t>
  </si>
  <si>
    <t>R16/01105</t>
  </si>
  <si>
    <t>R16/01110</t>
  </si>
  <si>
    <t>R16/01124</t>
  </si>
  <si>
    <t>R16/01134</t>
  </si>
  <si>
    <t>R16/01140</t>
  </si>
  <si>
    <t>R16/01141</t>
  </si>
  <si>
    <t>R16/01145</t>
  </si>
  <si>
    <t>R16/01154</t>
  </si>
  <si>
    <t>R16/01160</t>
  </si>
  <si>
    <t>R16/01162</t>
  </si>
  <si>
    <t>R16/01165</t>
  </si>
  <si>
    <t>R16/01167</t>
  </si>
  <si>
    <t>R16/01171</t>
  </si>
  <si>
    <t>R16/01176</t>
  </si>
  <si>
    <t>R16/01183</t>
  </si>
  <si>
    <t>R16/01185</t>
  </si>
  <si>
    <t>R16/01196</t>
  </si>
  <si>
    <t>R16/01211</t>
  </si>
  <si>
    <t>R16/01212</t>
  </si>
  <si>
    <t>R16/01213</t>
  </si>
  <si>
    <t>R16/01214</t>
  </si>
  <si>
    <t>R16/01216</t>
  </si>
  <si>
    <t> </t>
  </si>
  <si>
    <t>R16/01218</t>
  </si>
  <si>
    <t>R16/01221</t>
  </si>
  <si>
    <t>R16/01225</t>
  </si>
  <si>
    <t>R16/01236</t>
  </si>
  <si>
    <t>R16/01245</t>
  </si>
  <si>
    <t>R16/01254</t>
  </si>
  <si>
    <t>R16/01255</t>
  </si>
  <si>
    <t>R16/01259</t>
  </si>
  <si>
    <t>R16/01266</t>
  </si>
  <si>
    <t>R16/01274</t>
  </si>
  <si>
    <t>R16/01276</t>
  </si>
  <si>
    <t>R16/01280</t>
  </si>
  <si>
    <t>R16/01284</t>
  </si>
  <si>
    <t>R16/01288</t>
  </si>
  <si>
    <t>R16/01292</t>
  </si>
  <si>
    <t>R16/01295</t>
  </si>
  <si>
    <t>R16/01308</t>
  </si>
  <si>
    <t>R16/01332</t>
  </si>
  <si>
    <t>R16/01339</t>
  </si>
  <si>
    <t>R16/01343</t>
  </si>
  <si>
    <t>R16/01351</t>
  </si>
  <si>
    <t>R16/01364</t>
  </si>
  <si>
    <t>R16/01366</t>
  </si>
  <si>
    <t>R16/01369</t>
  </si>
  <si>
    <t>R16/01372</t>
  </si>
  <si>
    <t>R16/01374</t>
  </si>
  <si>
    <t>R16/01377</t>
  </si>
  <si>
    <t>R16/01384</t>
  </si>
  <si>
    <t>R16/01385</t>
  </si>
  <si>
    <t>R16/01389</t>
  </si>
  <si>
    <t>R16/01390</t>
  </si>
  <si>
    <t>R16/01397</t>
  </si>
  <si>
    <t>R16/01398</t>
  </si>
  <si>
    <t>R16/01403</t>
  </si>
  <si>
    <t>R16/01404</t>
  </si>
  <si>
    <t>R16/01410</t>
  </si>
  <si>
    <t>R16/01411</t>
  </si>
  <si>
    <t>R16/01413</t>
  </si>
  <si>
    <t>R16/01416</t>
  </si>
  <si>
    <t>R16/01425</t>
  </si>
  <si>
    <t>R16/01428</t>
  </si>
  <si>
    <t>R16/01429</t>
  </si>
  <si>
    <t>R16/01436</t>
  </si>
  <si>
    <t>R16/01440</t>
  </si>
  <si>
    <t>R16/01441</t>
  </si>
  <si>
    <t>R16/01446</t>
  </si>
  <si>
    <t>R16/01450</t>
  </si>
  <si>
    <t>R16/01452</t>
  </si>
  <si>
    <t>R16/01458</t>
  </si>
  <si>
    <t>R16/01462</t>
  </si>
  <si>
    <t>R16/01468</t>
  </si>
  <si>
    <t>R16/01469</t>
  </si>
  <si>
    <t>R16/01470</t>
  </si>
  <si>
    <t>R16/01473</t>
  </si>
  <si>
    <t>R16/01486</t>
  </si>
  <si>
    <t>R16/01489</t>
  </si>
  <si>
    <t>R16/01490</t>
  </si>
  <si>
    <t>R16/01494</t>
  </si>
  <si>
    <t>R16/01505</t>
  </si>
  <si>
    <t>R16/01506</t>
  </si>
  <si>
    <t>R16/01511</t>
  </si>
  <si>
    <t>R16/01523</t>
  </si>
  <si>
    <t>R16/01524</t>
  </si>
  <si>
    <t>R16/01528</t>
  </si>
  <si>
    <t>R16/01534</t>
  </si>
  <si>
    <t>R16/01562</t>
  </si>
  <si>
    <t>R16/01570</t>
  </si>
  <si>
    <t>R16/01571</t>
  </si>
  <si>
    <t>R16/01581</t>
  </si>
  <si>
    <t>R16/01586</t>
  </si>
  <si>
    <t>R16/01589</t>
  </si>
  <si>
    <t>R16/01610</t>
  </si>
  <si>
    <t>R16/01619</t>
  </si>
  <si>
    <t>R16/01622</t>
  </si>
  <si>
    <t>R16/01633</t>
  </si>
  <si>
    <t>R16/01634</t>
  </si>
  <si>
    <t>R16/01643</t>
  </si>
  <si>
    <t>R16/01653</t>
  </si>
  <si>
    <t>R16/01662</t>
  </si>
  <si>
    <t>R16/01669</t>
  </si>
  <si>
    <t>R16/01674</t>
  </si>
  <si>
    <t>R16/01678</t>
  </si>
  <si>
    <t>R16/01682</t>
  </si>
  <si>
    <t>R16/01687</t>
  </si>
  <si>
    <t>R16/01688</t>
  </si>
  <si>
    <t>R16/01696</t>
  </si>
  <si>
    <t>R16/01703</t>
  </si>
  <si>
    <t>R16/01704</t>
  </si>
  <si>
    <t>R16/01709</t>
  </si>
  <si>
    <t>R16/01721</t>
  </si>
  <si>
    <t>R16/01729</t>
  </si>
  <si>
    <t>R16/01736</t>
  </si>
  <si>
    <t>R16/01753</t>
  </si>
  <si>
    <t>R16/01755</t>
  </si>
  <si>
    <t>R16/01773</t>
  </si>
  <si>
    <t>R16/01776</t>
  </si>
  <si>
    <t>R16/01777</t>
  </si>
  <si>
    <t>R16/01806</t>
  </si>
  <si>
    <t>R16/01807</t>
  </si>
  <si>
    <t>R16/01818</t>
  </si>
  <si>
    <t>R16/01825</t>
  </si>
  <si>
    <t>R16/01831</t>
  </si>
  <si>
    <t>R16/01842</t>
  </si>
  <si>
    <t>R16/01843</t>
  </si>
  <si>
    <t>R16/01844</t>
  </si>
  <si>
    <t>R16/01852</t>
  </si>
  <si>
    <t>R16/01853</t>
  </si>
  <si>
    <t>R16/01858</t>
  </si>
  <si>
    <t>R16/01860</t>
  </si>
  <si>
    <t>R16/01867</t>
  </si>
  <si>
    <t>R16/01868</t>
  </si>
  <si>
    <t>R16/01870</t>
  </si>
  <si>
    <t>R16/01874</t>
  </si>
  <si>
    <t>R16/01875</t>
  </si>
  <si>
    <t>R16/01878</t>
  </si>
  <si>
    <t>R16/01880</t>
  </si>
  <si>
    <t>R16/01889</t>
  </si>
  <si>
    <t>R16/01896</t>
  </si>
  <si>
    <t>R16/01912</t>
  </si>
  <si>
    <t>R16/01919</t>
  </si>
  <si>
    <t>R16/01921</t>
  </si>
  <si>
    <t>R16/01926</t>
  </si>
  <si>
    <t>R16/01948</t>
  </si>
  <si>
    <t>R16/01957</t>
  </si>
  <si>
    <t>R16/01966</t>
  </si>
  <si>
    <t>R16/01971</t>
  </si>
  <si>
    <t>R16/01981</t>
  </si>
  <si>
    <t>R16/02016</t>
  </si>
  <si>
    <t>R16/02018/1</t>
  </si>
  <si>
    <t>R16/02030/1</t>
  </si>
  <si>
    <t>R16/02040/1</t>
  </si>
  <si>
    <t>R16/02042</t>
  </si>
  <si>
    <t>R16/02061</t>
  </si>
  <si>
    <t>R16/02076</t>
  </si>
  <si>
    <t>R16/02077</t>
  </si>
  <si>
    <t>R16/02078</t>
  </si>
  <si>
    <t>R16/02083</t>
  </si>
  <si>
    <t>R16/02086</t>
  </si>
  <si>
    <t>R16/02088</t>
  </si>
  <si>
    <t>R16/02094</t>
  </si>
  <si>
    <t>R16/02101</t>
  </si>
  <si>
    <t>R16/02104</t>
  </si>
  <si>
    <t>R16/02109</t>
  </si>
  <si>
    <t>R16/02112</t>
  </si>
  <si>
    <t>R16/02117</t>
  </si>
  <si>
    <t>R16/02126</t>
  </si>
  <si>
    <t>R16/02128</t>
  </si>
  <si>
    <t>R16/02130</t>
  </si>
  <si>
    <t>R16/02133</t>
  </si>
  <si>
    <t>R16/02142</t>
  </si>
  <si>
    <t>R16/02144</t>
  </si>
  <si>
    <t>R16/02152</t>
  </si>
  <si>
    <t>R16/02177</t>
  </si>
  <si>
    <t>R16/02178</t>
  </si>
  <si>
    <t>R16/02179</t>
  </si>
  <si>
    <t>R16/02182</t>
  </si>
  <si>
    <t>R16/02187</t>
  </si>
  <si>
    <t>R16/02194</t>
  </si>
  <si>
    <t>R16/02196</t>
  </si>
  <si>
    <t>R16/02198</t>
  </si>
  <si>
    <t>R16/02204</t>
  </si>
  <si>
    <t>R16/02219</t>
  </si>
  <si>
    <t>R16/02228</t>
  </si>
  <si>
    <t>R16/02230</t>
  </si>
  <si>
    <t>R16/02232</t>
  </si>
  <si>
    <t>R16/02249</t>
  </si>
  <si>
    <t>R16/02273</t>
  </si>
  <si>
    <t>R16/02275</t>
  </si>
  <si>
    <t>R16/02277</t>
  </si>
  <si>
    <t>R16/02280</t>
  </si>
  <si>
    <t>R16/02281</t>
  </si>
  <si>
    <t>R16/02283</t>
  </si>
  <si>
    <t>R16/02287</t>
  </si>
  <si>
    <t>R16/02296</t>
  </si>
  <si>
    <t>R16/02303</t>
  </si>
  <si>
    <t>R16/02318</t>
  </si>
  <si>
    <t>R16/02342</t>
  </si>
  <si>
    <t>R16/02357</t>
  </si>
  <si>
    <t>R16/02360</t>
  </si>
  <si>
    <t>R16/02366</t>
  </si>
  <si>
    <t>R16/02369</t>
  </si>
  <si>
    <t>R16/02370</t>
  </si>
  <si>
    <t>R16/02400</t>
  </si>
  <si>
    <t>R16/02408</t>
  </si>
  <si>
    <t>R16/02422</t>
  </si>
  <si>
    <t>R16/02448</t>
  </si>
  <si>
    <t>R16/02458/1</t>
  </si>
  <si>
    <t>R16/02465</t>
  </si>
  <si>
    <t>R16/02467</t>
  </si>
  <si>
    <t>R16/02470/1</t>
  </si>
  <si>
    <t>R16/02475</t>
  </si>
  <si>
    <t>R16/02487</t>
  </si>
  <si>
    <t>R16/02503</t>
  </si>
  <si>
    <t>R16/02513</t>
  </si>
  <si>
    <t>R16/02515</t>
  </si>
  <si>
    <t>R16/02516</t>
  </si>
  <si>
    <t>R16/02518</t>
  </si>
  <si>
    <t>R16/02540</t>
  </si>
  <si>
    <t>R16/02544</t>
  </si>
  <si>
    <t>R16/02557</t>
  </si>
  <si>
    <t>R16/02558</t>
  </si>
  <si>
    <t>R16/02566</t>
  </si>
  <si>
    <t>R16/02572</t>
  </si>
  <si>
    <t>R16/02575</t>
  </si>
  <si>
    <t>R16/02594</t>
  </si>
  <si>
    <t>R16/02629</t>
  </si>
  <si>
    <t>R16/02632</t>
  </si>
  <si>
    <t>R16/02663</t>
  </si>
  <si>
    <t>R16/02696</t>
  </si>
  <si>
    <t>R16/02701</t>
  </si>
  <si>
    <t>R16/02702</t>
  </si>
  <si>
    <t>R16/02703</t>
  </si>
  <si>
    <t>R16/02704</t>
  </si>
  <si>
    <t>R17/00001</t>
  </si>
  <si>
    <t>R17/00006</t>
  </si>
  <si>
    <t>R17/00007</t>
  </si>
  <si>
    <t>R17/00010</t>
  </si>
  <si>
    <t>R17/00014</t>
  </si>
  <si>
    <t>R17/00015</t>
  </si>
  <si>
    <t>R17/00018</t>
  </si>
  <si>
    <t>R17/00022</t>
  </si>
  <si>
    <t>R17/00027</t>
  </si>
  <si>
    <t>R17/00033</t>
  </si>
  <si>
    <t>R17/00042</t>
  </si>
  <si>
    <t>R17/00048</t>
  </si>
  <si>
    <t>R17/00051</t>
  </si>
  <si>
    <t>R17/00055</t>
  </si>
  <si>
    <t>R17/00056</t>
  </si>
  <si>
    <t>R17/00063</t>
  </si>
  <si>
    <t>R17/00068</t>
  </si>
  <si>
    <t>R17/00074</t>
  </si>
  <si>
    <t>R17/00079</t>
  </si>
  <si>
    <t>R17/00082</t>
  </si>
  <si>
    <t>R17/00093</t>
  </si>
  <si>
    <t>R17/00103</t>
  </si>
  <si>
    <t>R17/00111</t>
  </si>
  <si>
    <t>R17/00113</t>
  </si>
  <si>
    <t>R17/00114</t>
  </si>
  <si>
    <t>R17/00119</t>
  </si>
  <si>
    <t>R17/00156</t>
  </si>
  <si>
    <t>R17/00166</t>
  </si>
  <si>
    <t>R17/00167</t>
  </si>
  <si>
    <t>R17/00178</t>
  </si>
  <si>
    <t>R17/00181</t>
  </si>
  <si>
    <t>R17/00203</t>
  </si>
  <si>
    <t>R17/00211</t>
  </si>
  <si>
    <t>R17/00213</t>
  </si>
  <si>
    <t>R17/00214</t>
  </si>
  <si>
    <t>R17/00230</t>
  </si>
  <si>
    <t>R17/00242</t>
  </si>
  <si>
    <t>R17/00243</t>
  </si>
  <si>
    <t>R17/00244</t>
  </si>
  <si>
    <t>R17/00250</t>
  </si>
  <si>
    <t>R17/00254</t>
  </si>
  <si>
    <t>R17/00258</t>
  </si>
  <si>
    <t>R17/00260</t>
  </si>
  <si>
    <t>R17/00267</t>
  </si>
  <si>
    <t>R17/00271</t>
  </si>
  <si>
    <t>R17/00276</t>
  </si>
  <si>
    <t>R17/00278</t>
  </si>
  <si>
    <t>R17/00283</t>
  </si>
  <si>
    <t>R17/00293</t>
  </si>
  <si>
    <t>R17/00304</t>
  </si>
  <si>
    <t>R17/00317</t>
  </si>
  <si>
    <t>R17/00321</t>
  </si>
  <si>
    <t>R17/00329</t>
  </si>
  <si>
    <t>R17/00331</t>
  </si>
  <si>
    <t>R17/00337</t>
  </si>
  <si>
    <t>R17/00338</t>
  </si>
  <si>
    <t>R17/00340</t>
  </si>
  <si>
    <t>R17/00341</t>
  </si>
  <si>
    <t>R17/00342</t>
  </si>
  <si>
    <t>R17/00347</t>
  </si>
  <si>
    <t>R17/00348</t>
  </si>
  <si>
    <t>R17/00350</t>
  </si>
  <si>
    <t>R17/00352</t>
  </si>
  <si>
    <t>R17/00353</t>
  </si>
  <si>
    <t>R17/00358</t>
  </si>
  <si>
    <t>R17/00362</t>
  </si>
  <si>
    <t>R17/00369</t>
  </si>
  <si>
    <t>R17/00373</t>
  </si>
  <si>
    <t>R17/00380</t>
  </si>
  <si>
    <t>R17/00381</t>
  </si>
  <si>
    <t>R17/00383</t>
  </si>
  <si>
    <t>R17/00388</t>
  </si>
  <si>
    <t>R17/00404</t>
  </si>
  <si>
    <t>R17/00410</t>
  </si>
  <si>
    <t>R17/00414</t>
  </si>
  <si>
    <t>R17/00418</t>
  </si>
  <si>
    <t>R17/00425</t>
  </si>
  <si>
    <t>R17/00436</t>
  </si>
  <si>
    <t>R17/00441</t>
  </si>
  <si>
    <t>R17/00442</t>
  </si>
  <si>
    <t>R17/00444</t>
  </si>
  <si>
    <t>R17/00446</t>
  </si>
  <si>
    <t>R17/00454</t>
  </si>
  <si>
    <t>R17/00457</t>
  </si>
  <si>
    <t>R17/00458</t>
  </si>
  <si>
    <t>R17/00462</t>
  </si>
  <si>
    <t>R17/00466</t>
  </si>
  <si>
    <t>R17/00467</t>
  </si>
  <si>
    <t>R17/00470</t>
  </si>
  <si>
    <t>R17/00474</t>
  </si>
  <si>
    <t>R17/00485/1</t>
  </si>
  <si>
    <t>R17/00487</t>
  </si>
  <si>
    <t>R17/00501</t>
  </si>
  <si>
    <t>R17/00503</t>
  </si>
  <si>
    <t>R17/00508</t>
  </si>
  <si>
    <t>R17/00515</t>
  </si>
  <si>
    <t>R17/00520</t>
  </si>
  <si>
    <t>R17/00522</t>
  </si>
  <si>
    <t>R17/00533</t>
  </si>
  <si>
    <t>R17/00535</t>
  </si>
  <si>
    <t>R17/00558</t>
  </si>
  <si>
    <t>R17/00561</t>
  </si>
  <si>
    <t>R17/00579/1</t>
  </si>
  <si>
    <t>R17/00588</t>
  </si>
  <si>
    <t>R17/00592</t>
  </si>
  <si>
    <t>R17/00593</t>
  </si>
  <si>
    <t>R17/00596</t>
  </si>
  <si>
    <t>R17/00611</t>
  </si>
  <si>
    <t>R17/00613</t>
  </si>
  <si>
    <t>R17/00617</t>
  </si>
  <si>
    <t>R17/00628</t>
  </si>
  <si>
    <t>R17/00638</t>
  </si>
  <si>
    <t>R17/00640</t>
  </si>
  <si>
    <t>R17/00645</t>
  </si>
  <si>
    <t>R17/00651</t>
  </si>
  <si>
    <t>R17/00654</t>
  </si>
  <si>
    <t>R17/00658</t>
  </si>
  <si>
    <t>R17/00689</t>
  </si>
  <si>
    <t>R17/00701</t>
  </si>
  <si>
    <t>R17/00703</t>
  </si>
  <si>
    <t>R17/00709</t>
  </si>
  <si>
    <t>R17/00714</t>
  </si>
  <si>
    <t>R17/00715</t>
  </si>
  <si>
    <t>R17/00726</t>
  </si>
  <si>
    <t>R17/00729</t>
  </si>
  <si>
    <t>R17/00741</t>
  </si>
  <si>
    <t>R17/00753</t>
  </si>
  <si>
    <t>R17/00759</t>
  </si>
  <si>
    <t>R17/00765</t>
  </si>
  <si>
    <t>R17/00767</t>
  </si>
  <si>
    <t>R17/00772</t>
  </si>
  <si>
    <t>R17/00785</t>
  </si>
  <si>
    <t>R17/00792</t>
  </si>
  <si>
    <t>R17/00793</t>
  </si>
  <si>
    <t>R17/00800</t>
  </si>
  <si>
    <t>R17/00814</t>
  </si>
  <si>
    <t>R17/00816</t>
  </si>
  <si>
    <t>R17/00817</t>
  </si>
  <si>
    <t>R17/00826/1</t>
  </si>
  <si>
    <t>R17/00830</t>
  </si>
  <si>
    <t>R17/00832</t>
  </si>
  <si>
    <t>R17/00833</t>
  </si>
  <si>
    <t>R17/00846</t>
  </si>
  <si>
    <t>R17/00856</t>
  </si>
  <si>
    <t>R17/00857</t>
  </si>
  <si>
    <t>R17/00870</t>
  </si>
  <si>
    <t>R17/00871</t>
  </si>
  <si>
    <t>R17/00880</t>
  </si>
  <si>
    <t>R17/00881</t>
  </si>
  <si>
    <t>R17/00882</t>
  </si>
  <si>
    <t>R17/00884</t>
  </si>
  <si>
    <t>R17/00885</t>
  </si>
  <si>
    <t>R17/00896</t>
  </si>
  <si>
    <t>R17/00898</t>
  </si>
  <si>
    <t>R17/00955</t>
  </si>
  <si>
    <t>R17/00967</t>
  </si>
  <si>
    <t>R17/00972</t>
  </si>
  <si>
    <t>R17/00973</t>
  </si>
  <si>
    <t>R17/00977</t>
  </si>
  <si>
    <t>R17/00998</t>
  </si>
  <si>
    <t>R17/01011</t>
  </si>
  <si>
    <t>R17/01028</t>
  </si>
  <si>
    <t>R17/01032</t>
  </si>
  <si>
    <t>R17/01038</t>
  </si>
  <si>
    <t>R17/01049</t>
  </si>
  <si>
    <t>R17/01057</t>
  </si>
  <si>
    <t>R17/01060</t>
  </si>
  <si>
    <t>R17/01068</t>
  </si>
  <si>
    <t>R17/01084</t>
  </si>
  <si>
    <t>R17/01094</t>
  </si>
  <si>
    <t>R17/01108</t>
  </si>
  <si>
    <t>R17/01112</t>
  </si>
  <si>
    <t>R17/01115/3</t>
  </si>
  <si>
    <t>R17/01118</t>
  </si>
  <si>
    <t>R17/01122</t>
  </si>
  <si>
    <t>R17/01140</t>
  </si>
  <si>
    <t>R17/01144</t>
  </si>
  <si>
    <t>R17/01149</t>
  </si>
  <si>
    <t>R17/01151</t>
  </si>
  <si>
    <t>R17/01160</t>
  </si>
  <si>
    <t>R17/01165</t>
  </si>
  <si>
    <t>R17/01175</t>
  </si>
  <si>
    <t>R17/01186</t>
  </si>
  <si>
    <t>R17/01188</t>
  </si>
  <si>
    <t>R17/01195</t>
  </si>
  <si>
    <t>R17/01202</t>
  </si>
  <si>
    <t>R17/01206</t>
  </si>
  <si>
    <t>purchase_erp_id</t>
  </si>
  <si>
    <t>order_created</t>
  </si>
  <si>
    <t>purchase_created</t>
  </si>
  <si>
    <t>order_item_qty</t>
  </si>
  <si>
    <t>purchase_item_qty</t>
  </si>
  <si>
    <t>B00117/01016</t>
  </si>
  <si>
    <t>B00117/01039</t>
  </si>
  <si>
    <t>B00117/01054</t>
  </si>
  <si>
    <t>3.000000</t>
  </si>
  <si>
    <t>1.000000</t>
  </si>
  <si>
    <t>2.000000</t>
  </si>
  <si>
    <t>B00117/01137</t>
  </si>
  <si>
    <t>B00117/01192</t>
  </si>
  <si>
    <t>nap</t>
  </si>
  <si>
    <t>ct2_pack</t>
  </si>
  <si>
    <t>Refresh (15 ml)</t>
  </si>
  <si>
    <t>Biotrue (300 ml)</t>
  </si>
  <si>
    <t>ReNu MultiPlus (240 ml)</t>
  </si>
  <si>
    <t>ReNu MultiPlus (360 ml)</t>
  </si>
  <si>
    <t>Biotrue ONEday (30 db)</t>
  </si>
  <si>
    <t>Boston Advance Conditioner (120 ml)</t>
  </si>
  <si>
    <t>PureVision (6 db)</t>
  </si>
  <si>
    <t>PureVision 2 (6 db)</t>
  </si>
  <si>
    <t>PureVision Multi-Focal (6 db)</t>
  </si>
  <si>
    <t>SofLens 59 (6 db)</t>
  </si>
  <si>
    <t>SofLens Daily Disposable Toric For Astigmatism (30...</t>
  </si>
  <si>
    <t>SofLens Toric For Astigmatism (6 db)</t>
  </si>
  <si>
    <t>CT2_pack</t>
  </si>
  <si>
    <t>cumulative</t>
  </si>
  <si>
    <t>sum_order_item_qty</t>
  </si>
  <si>
    <t>fifty_perc</t>
  </si>
  <si>
    <t>eighty_perc</t>
  </si>
  <si>
    <t>ninety_perc</t>
  </si>
  <si>
    <t>Optima FW (4 db)</t>
  </si>
  <si>
    <t>Optive (10 ml)</t>
  </si>
  <si>
    <t>PureVision Toric For Astigmatism (6 db)</t>
  </si>
  <si>
    <t>SofLens Daily Disposable (30 db)</t>
  </si>
  <si>
    <t>R11/00004</t>
  </si>
  <si>
    <t>B00111/00011</t>
  </si>
  <si>
    <t>1 Day Acuvue (90 db)</t>
  </si>
  <si>
    <t>R11/00007</t>
  </si>
  <si>
    <t>B00111/00025</t>
  </si>
  <si>
    <t>R11/00021</t>
  </si>
  <si>
    <t>B00111/00068</t>
  </si>
  <si>
    <t>B00111/00118</t>
  </si>
  <si>
    <t>R11/00036</t>
  </si>
  <si>
    <t>B00111/00121</t>
  </si>
  <si>
    <t>R11/00039</t>
  </si>
  <si>
    <t>B00111/00134</t>
  </si>
  <si>
    <t>R11/00096</t>
  </si>
  <si>
    <t>B00211/00056</t>
  </si>
  <si>
    <t>R11/00118</t>
  </si>
  <si>
    <t>B00211/00068</t>
  </si>
  <si>
    <t>R11/00178</t>
  </si>
  <si>
    <t>B00212/00027</t>
  </si>
  <si>
    <t>R12/00050</t>
  </si>
  <si>
    <t>B00212/00037</t>
  </si>
  <si>
    <t>R12/00098</t>
  </si>
  <si>
    <t>B00212/00057</t>
  </si>
  <si>
    <t>R12/00103</t>
  </si>
  <si>
    <t>B00212/00072</t>
  </si>
  <si>
    <t>R12/00116</t>
  </si>
  <si>
    <t>R12/00158</t>
  </si>
  <si>
    <t>B00212/00088</t>
  </si>
  <si>
    <t>R12/00173</t>
  </si>
  <si>
    <t>B00212/00094</t>
  </si>
  <si>
    <t>R12/00199</t>
  </si>
  <si>
    <t>B00212/00117</t>
  </si>
  <si>
    <t>R12/00207</t>
  </si>
  <si>
    <t>B00212/00137</t>
  </si>
  <si>
    <t>R12/00222</t>
  </si>
  <si>
    <t>R12/00282</t>
  </si>
  <si>
    <t>B00212/00167</t>
  </si>
  <si>
    <t>R12/00362</t>
  </si>
  <si>
    <t>B00212/00195</t>
  </si>
  <si>
    <t>R12/00393</t>
  </si>
  <si>
    <t>R12/00345</t>
  </si>
  <si>
    <t>B00212/00203</t>
  </si>
  <si>
    <t>R12/00504</t>
  </si>
  <si>
    <t>B00212/00219</t>
  </si>
  <si>
    <t>R12/00514</t>
  </si>
  <si>
    <t>B00212/00226</t>
  </si>
  <si>
    <t>R12/00584</t>
  </si>
  <si>
    <t>B00212/00246</t>
  </si>
  <si>
    <t>R12/00590</t>
  </si>
  <si>
    <t>B00212/00250</t>
  </si>
  <si>
    <t>R12/00604</t>
  </si>
  <si>
    <t>R12/00728</t>
  </si>
  <si>
    <t>B00212/00269</t>
  </si>
  <si>
    <t>R12/00843</t>
  </si>
  <si>
    <t>B00212/00306</t>
  </si>
  <si>
    <t>R12/00830</t>
  </si>
  <si>
    <t>B00212/00317</t>
  </si>
  <si>
    <t>R12/00806</t>
  </si>
  <si>
    <t>B00212/00336</t>
  </si>
  <si>
    <t>R12/00884</t>
  </si>
  <si>
    <t>B00212/00343</t>
  </si>
  <si>
    <t>R12/00938</t>
  </si>
  <si>
    <t>B00212/00369</t>
  </si>
  <si>
    <t>B00212/00379</t>
  </si>
  <si>
    <t>R12/00950</t>
  </si>
  <si>
    <t>B00212/00388</t>
  </si>
  <si>
    <t>R12/00944</t>
  </si>
  <si>
    <t>B00212/00389</t>
  </si>
  <si>
    <t>R12/00982</t>
  </si>
  <si>
    <t>B00212/00400</t>
  </si>
  <si>
    <t>R12/01044</t>
  </si>
  <si>
    <t>B00212/00444</t>
  </si>
  <si>
    <t>R12/01078</t>
  </si>
  <si>
    <t>B00212/00465</t>
  </si>
  <si>
    <t>R12/01133</t>
  </si>
  <si>
    <t>B00212/00521</t>
  </si>
  <si>
    <t>R12/01145</t>
  </si>
  <si>
    <t>B00212/00545</t>
  </si>
  <si>
    <t>R12/01173</t>
  </si>
  <si>
    <t>B00212/00551</t>
  </si>
  <si>
    <t>R12/01180</t>
  </si>
  <si>
    <t>R12/01191</t>
  </si>
  <si>
    <t>B00212/00558</t>
  </si>
  <si>
    <t>R12/01202</t>
  </si>
  <si>
    <t>B00212/00572</t>
  </si>
  <si>
    <t>R12/01218</t>
  </si>
  <si>
    <t>B00212/00580</t>
  </si>
  <si>
    <t>R12/01166</t>
  </si>
  <si>
    <t>B00212/00591</t>
  </si>
  <si>
    <t>0.000000</t>
  </si>
  <si>
    <t>R12/01258</t>
  </si>
  <si>
    <t>B00212/00600</t>
  </si>
  <si>
    <t>R12/01226</t>
  </si>
  <si>
    <t>B00212/00602</t>
  </si>
  <si>
    <t>B00212/00624</t>
  </si>
  <si>
    <t>R12/01276</t>
  </si>
  <si>
    <t>R12/01284</t>
  </si>
  <si>
    <t>R12/01328</t>
  </si>
  <si>
    <t>B00212/00628</t>
  </si>
  <si>
    <t>B00212/00647</t>
  </si>
  <si>
    <t>R12/01355</t>
  </si>
  <si>
    <t>B00212/00670</t>
  </si>
  <si>
    <t>R12/01434</t>
  </si>
  <si>
    <t>B00212/00731</t>
  </si>
  <si>
    <t>R12/01439</t>
  </si>
  <si>
    <t>R12/01448</t>
  </si>
  <si>
    <t>B00212/00741</t>
  </si>
  <si>
    <t>cum_order_item_qty</t>
  </si>
  <si>
    <t>fifty_perc_days</t>
  </si>
  <si>
    <t>eighty_perc_days</t>
  </si>
  <si>
    <t>ninety_perc_days</t>
  </si>
  <si>
    <t>ninety_five_perc_days</t>
  </si>
  <si>
    <t>ninety_nine_perc_nine_days</t>
  </si>
  <si>
    <t>hundred_perc_days</t>
  </si>
  <si>
    <t>sum_order_item_qty * fifty_perc_days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</si>
</sst>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0" fontId="0" fillId="6" borderId="0" xfId="0" applyFill="1"/>
    <xf numFmtId="22" fontId="0" fillId="6" borderId="0" xfId="0" applyNumberFormat="1" applyFill="1"/>
    <xf numFmtId="0" fontId="0" fillId="7" borderId="0" xfId="0" applyFill="1"/>
    <xf numFmtId="22" fontId="0" fillId="7" borderId="0" xfId="0" applyNumberFormat="1" applyFill="1"/>
    <xf numFmtId="9" fontId="0" fillId="7" borderId="0" xfId="1" applyFont="1" applyFill="1"/>
    <xf numFmtId="9" fontId="0" fillId="4" borderId="0" xfId="1" applyFont="1" applyFill="1"/>
    <xf numFmtId="9" fontId="0" fillId="6" borderId="0" xfId="1" applyFont="1" applyFill="1"/>
    <xf numFmtId="0" fontId="2" fillId="4" borderId="0" xfId="0" applyFont="1" applyFill="1"/>
    <xf numFmtId="22" fontId="2" fillId="4" borderId="0" xfId="0" applyNumberFormat="1" applyFont="1" applyFill="1"/>
    <xf numFmtId="9" fontId="2" fillId="4" borderId="0" xfId="1" applyFont="1" applyFill="1"/>
    <xf numFmtId="0" fontId="2" fillId="3" borderId="0" xfId="0" applyFont="1" applyFill="1"/>
    <xf numFmtId="22" fontId="2" fillId="3" borderId="0" xfId="0" applyNumberFormat="1" applyFont="1" applyFill="1"/>
    <xf numFmtId="9" fontId="2" fillId="3" borderId="0" xfId="1" applyFont="1" applyFill="1"/>
    <xf numFmtId="0" fontId="3" fillId="0" borderId="0" xfId="0" applyFont="1"/>
    <xf numFmtId="0" fontId="0" fillId="8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35</xdr:row>
      <xdr:rowOff>0</xdr:rowOff>
    </xdr:from>
    <xdr:ext cx="482459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6F6CCD2-1447-43B6-B1C1-3DCD62929D6B}"/>
            </a:ext>
          </a:extLst>
        </xdr:cNvPr>
        <xdr:cNvSpPr/>
      </xdr:nvSpPr>
      <xdr:spPr>
        <a:xfrm>
          <a:off x="4140200" y="6445250"/>
          <a:ext cx="482459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From Base table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321383</xdr:colOff>
      <xdr:row>20</xdr:row>
      <xdr:rowOff>156660</xdr:rowOff>
    </xdr:from>
    <xdr:ext cx="482459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2887816-5FE7-41B5-9F21-517A1E3FC48C}"/>
            </a:ext>
          </a:extLst>
        </xdr:cNvPr>
        <xdr:cNvSpPr/>
      </xdr:nvSpPr>
      <xdr:spPr>
        <a:xfrm>
          <a:off x="3585283" y="3839660"/>
          <a:ext cx="482459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From Base table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5"/>
  <sheetViews>
    <sheetView topLeftCell="A401" workbookViewId="0">
      <selection activeCell="C442" sqref="C442"/>
    </sheetView>
  </sheetViews>
  <sheetFormatPr defaultRowHeight="14.5" x14ac:dyDescent="0.35"/>
  <cols>
    <col min="1" max="1" width="11.81640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2" x14ac:dyDescent="0.35">
      <c r="A97" t="s">
        <v>96</v>
      </c>
    </row>
    <row r="98" spans="1:2" x14ac:dyDescent="0.35">
      <c r="A98" t="s">
        <v>97</v>
      </c>
    </row>
    <row r="99" spans="1:2" x14ac:dyDescent="0.35">
      <c r="A99" t="s">
        <v>98</v>
      </c>
    </row>
    <row r="100" spans="1:2" x14ac:dyDescent="0.35">
      <c r="A100" t="s">
        <v>99</v>
      </c>
    </row>
    <row r="101" spans="1:2" x14ac:dyDescent="0.35">
      <c r="A101" t="s">
        <v>100</v>
      </c>
    </row>
    <row r="102" spans="1:2" x14ac:dyDescent="0.35">
      <c r="A102" t="s">
        <v>0</v>
      </c>
      <c r="B102" t="s">
        <v>101</v>
      </c>
    </row>
    <row r="103" spans="1:2" x14ac:dyDescent="0.35">
      <c r="A103" t="s">
        <v>102</v>
      </c>
    </row>
    <row r="104" spans="1:2" x14ac:dyDescent="0.35">
      <c r="A104" t="s">
        <v>103</v>
      </c>
    </row>
    <row r="105" spans="1:2" x14ac:dyDescent="0.35">
      <c r="A105" t="s">
        <v>104</v>
      </c>
    </row>
    <row r="106" spans="1:2" x14ac:dyDescent="0.35">
      <c r="A106" t="s">
        <v>105</v>
      </c>
    </row>
    <row r="107" spans="1:2" x14ac:dyDescent="0.35">
      <c r="A107" t="s">
        <v>106</v>
      </c>
    </row>
    <row r="108" spans="1:2" x14ac:dyDescent="0.35">
      <c r="A108" t="s">
        <v>107</v>
      </c>
    </row>
    <row r="109" spans="1:2" x14ac:dyDescent="0.35">
      <c r="A109" t="s">
        <v>108</v>
      </c>
    </row>
    <row r="110" spans="1:2" x14ac:dyDescent="0.35">
      <c r="A110" t="s">
        <v>109</v>
      </c>
    </row>
    <row r="111" spans="1:2" x14ac:dyDescent="0.35">
      <c r="A111" t="s">
        <v>110</v>
      </c>
    </row>
    <row r="112" spans="1:2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2" x14ac:dyDescent="0.35">
      <c r="A193" t="s">
        <v>192</v>
      </c>
    </row>
    <row r="194" spans="1:2" x14ac:dyDescent="0.35">
      <c r="A194" t="s">
        <v>193</v>
      </c>
    </row>
    <row r="195" spans="1:2" x14ac:dyDescent="0.35">
      <c r="A195" t="s">
        <v>194</v>
      </c>
    </row>
    <row r="196" spans="1:2" x14ac:dyDescent="0.35">
      <c r="A196" t="s">
        <v>195</v>
      </c>
    </row>
    <row r="197" spans="1:2" x14ac:dyDescent="0.35">
      <c r="A197" t="s">
        <v>196</v>
      </c>
    </row>
    <row r="198" spans="1:2" x14ac:dyDescent="0.35">
      <c r="A198" t="s">
        <v>197</v>
      </c>
    </row>
    <row r="199" spans="1:2" x14ac:dyDescent="0.35">
      <c r="A199" t="s">
        <v>198</v>
      </c>
    </row>
    <row r="200" spans="1:2" x14ac:dyDescent="0.35">
      <c r="A200" t="s">
        <v>199</v>
      </c>
    </row>
    <row r="201" spans="1:2" x14ac:dyDescent="0.35">
      <c r="A201" t="s">
        <v>200</v>
      </c>
    </row>
    <row r="202" spans="1:2" x14ac:dyDescent="0.35">
      <c r="A202" t="s">
        <v>201</v>
      </c>
    </row>
    <row r="203" spans="1:2" x14ac:dyDescent="0.35">
      <c r="A203" t="s">
        <v>0</v>
      </c>
      <c r="B203" t="s">
        <v>101</v>
      </c>
    </row>
    <row r="204" spans="1:2" x14ac:dyDescent="0.35">
      <c r="A204" t="s">
        <v>202</v>
      </c>
    </row>
    <row r="205" spans="1:2" x14ac:dyDescent="0.35">
      <c r="A205" t="s">
        <v>203</v>
      </c>
    </row>
    <row r="206" spans="1:2" x14ac:dyDescent="0.35">
      <c r="A206" t="s">
        <v>204</v>
      </c>
    </row>
    <row r="207" spans="1:2" x14ac:dyDescent="0.35">
      <c r="A207" t="s">
        <v>205</v>
      </c>
    </row>
    <row r="208" spans="1:2" x14ac:dyDescent="0.35">
      <c r="A208" t="s">
        <v>206</v>
      </c>
    </row>
    <row r="209" spans="1:1" x14ac:dyDescent="0.35">
      <c r="A209" t="s">
        <v>207</v>
      </c>
    </row>
    <row r="210" spans="1:1" x14ac:dyDescent="0.35">
      <c r="A210" t="s">
        <v>208</v>
      </c>
    </row>
    <row r="211" spans="1:1" x14ac:dyDescent="0.35">
      <c r="A211" t="s">
        <v>209</v>
      </c>
    </row>
    <row r="212" spans="1:1" x14ac:dyDescent="0.35">
      <c r="A212" t="s">
        <v>210</v>
      </c>
    </row>
    <row r="213" spans="1:1" x14ac:dyDescent="0.35">
      <c r="A213" t="s">
        <v>211</v>
      </c>
    </row>
    <row r="214" spans="1:1" x14ac:dyDescent="0.35">
      <c r="A214" t="s">
        <v>212</v>
      </c>
    </row>
    <row r="215" spans="1:1" x14ac:dyDescent="0.35">
      <c r="A215" t="s">
        <v>213</v>
      </c>
    </row>
    <row r="216" spans="1:1" x14ac:dyDescent="0.35">
      <c r="A216" t="s">
        <v>214</v>
      </c>
    </row>
    <row r="217" spans="1:1" x14ac:dyDescent="0.35">
      <c r="A217" t="s">
        <v>215</v>
      </c>
    </row>
    <row r="218" spans="1:1" x14ac:dyDescent="0.35">
      <c r="A218" t="s">
        <v>216</v>
      </c>
    </row>
    <row r="219" spans="1:1" x14ac:dyDescent="0.35">
      <c r="A219" t="s">
        <v>217</v>
      </c>
    </row>
    <row r="220" spans="1:1" x14ac:dyDescent="0.35">
      <c r="A220" t="s">
        <v>218</v>
      </c>
    </row>
    <row r="221" spans="1:1" x14ac:dyDescent="0.35">
      <c r="A221" t="s">
        <v>219</v>
      </c>
    </row>
    <row r="222" spans="1:1" x14ac:dyDescent="0.35">
      <c r="A222" t="s">
        <v>220</v>
      </c>
    </row>
    <row r="223" spans="1:1" x14ac:dyDescent="0.35">
      <c r="A223" t="s">
        <v>221</v>
      </c>
    </row>
    <row r="224" spans="1:1" x14ac:dyDescent="0.35">
      <c r="A224" t="s">
        <v>222</v>
      </c>
    </row>
    <row r="225" spans="1:1" x14ac:dyDescent="0.35">
      <c r="A225" t="s">
        <v>223</v>
      </c>
    </row>
    <row r="226" spans="1:1" x14ac:dyDescent="0.35">
      <c r="A226" t="s">
        <v>224</v>
      </c>
    </row>
    <row r="227" spans="1:1" x14ac:dyDescent="0.35">
      <c r="A227" t="s">
        <v>225</v>
      </c>
    </row>
    <row r="228" spans="1:1" x14ac:dyDescent="0.35">
      <c r="A228" t="s">
        <v>226</v>
      </c>
    </row>
    <row r="229" spans="1:1" x14ac:dyDescent="0.35">
      <c r="A229" t="s">
        <v>227</v>
      </c>
    </row>
    <row r="230" spans="1:1" x14ac:dyDescent="0.35">
      <c r="A230" t="s">
        <v>228</v>
      </c>
    </row>
    <row r="231" spans="1:1" x14ac:dyDescent="0.35">
      <c r="A231" t="s">
        <v>229</v>
      </c>
    </row>
    <row r="232" spans="1:1" x14ac:dyDescent="0.35">
      <c r="A232" t="s">
        <v>230</v>
      </c>
    </row>
    <row r="233" spans="1:1" x14ac:dyDescent="0.35">
      <c r="A233" t="s">
        <v>231</v>
      </c>
    </row>
    <row r="234" spans="1:1" x14ac:dyDescent="0.35">
      <c r="A234" t="s">
        <v>232</v>
      </c>
    </row>
    <row r="235" spans="1:1" x14ac:dyDescent="0.35">
      <c r="A235" t="s">
        <v>233</v>
      </c>
    </row>
    <row r="236" spans="1:1" x14ac:dyDescent="0.35">
      <c r="A236" t="s">
        <v>234</v>
      </c>
    </row>
    <row r="237" spans="1:1" x14ac:dyDescent="0.35">
      <c r="A237" t="s">
        <v>235</v>
      </c>
    </row>
    <row r="238" spans="1:1" x14ac:dyDescent="0.35">
      <c r="A238" t="s">
        <v>236</v>
      </c>
    </row>
    <row r="239" spans="1:1" x14ac:dyDescent="0.35">
      <c r="A239" t="s">
        <v>237</v>
      </c>
    </row>
    <row r="240" spans="1:1" x14ac:dyDescent="0.35">
      <c r="A240" t="s">
        <v>238</v>
      </c>
    </row>
    <row r="241" spans="1:1" x14ac:dyDescent="0.35">
      <c r="A241" t="s">
        <v>239</v>
      </c>
    </row>
    <row r="242" spans="1:1" x14ac:dyDescent="0.35">
      <c r="A242" t="s">
        <v>240</v>
      </c>
    </row>
    <row r="243" spans="1:1" x14ac:dyDescent="0.35">
      <c r="A243" t="s">
        <v>241</v>
      </c>
    </row>
    <row r="244" spans="1:1" x14ac:dyDescent="0.35">
      <c r="A244" t="s">
        <v>242</v>
      </c>
    </row>
    <row r="245" spans="1:1" x14ac:dyDescent="0.35">
      <c r="A245" t="s">
        <v>243</v>
      </c>
    </row>
    <row r="246" spans="1:1" x14ac:dyDescent="0.35">
      <c r="A246" t="s">
        <v>244</v>
      </c>
    </row>
    <row r="247" spans="1:1" x14ac:dyDescent="0.35">
      <c r="A247" t="s">
        <v>245</v>
      </c>
    </row>
    <row r="248" spans="1:1" x14ac:dyDescent="0.35">
      <c r="A248" t="s">
        <v>246</v>
      </c>
    </row>
    <row r="249" spans="1:1" x14ac:dyDescent="0.35">
      <c r="A249" t="s">
        <v>247</v>
      </c>
    </row>
    <row r="250" spans="1:1" x14ac:dyDescent="0.35">
      <c r="A250" t="s">
        <v>248</v>
      </c>
    </row>
    <row r="251" spans="1:1" x14ac:dyDescent="0.35">
      <c r="A251" t="s">
        <v>249</v>
      </c>
    </row>
    <row r="252" spans="1:1" x14ac:dyDescent="0.35">
      <c r="A252" t="s">
        <v>250</v>
      </c>
    </row>
    <row r="253" spans="1:1" x14ac:dyDescent="0.35">
      <c r="A253" t="s">
        <v>251</v>
      </c>
    </row>
    <row r="254" spans="1:1" x14ac:dyDescent="0.35">
      <c r="A254" t="s">
        <v>252</v>
      </c>
    </row>
    <row r="255" spans="1:1" x14ac:dyDescent="0.35">
      <c r="A255" t="s">
        <v>253</v>
      </c>
    </row>
    <row r="256" spans="1:1" x14ac:dyDescent="0.35">
      <c r="A256" t="s">
        <v>254</v>
      </c>
    </row>
    <row r="257" spans="1:1" x14ac:dyDescent="0.35">
      <c r="A257" t="s">
        <v>255</v>
      </c>
    </row>
    <row r="258" spans="1:1" x14ac:dyDescent="0.35">
      <c r="A258" t="s">
        <v>256</v>
      </c>
    </row>
    <row r="259" spans="1:1" x14ac:dyDescent="0.35">
      <c r="A259" t="s">
        <v>257</v>
      </c>
    </row>
    <row r="260" spans="1:1" x14ac:dyDescent="0.35">
      <c r="A260" t="s">
        <v>258</v>
      </c>
    </row>
    <row r="261" spans="1:1" x14ac:dyDescent="0.35">
      <c r="A261" t="s">
        <v>259</v>
      </c>
    </row>
    <row r="262" spans="1:1" x14ac:dyDescent="0.35">
      <c r="A262" t="s">
        <v>260</v>
      </c>
    </row>
    <row r="263" spans="1:1" x14ac:dyDescent="0.35">
      <c r="A263" t="s">
        <v>261</v>
      </c>
    </row>
    <row r="264" spans="1:1" x14ac:dyDescent="0.35">
      <c r="A264" t="s">
        <v>262</v>
      </c>
    </row>
    <row r="265" spans="1:1" x14ac:dyDescent="0.35">
      <c r="A265" t="s">
        <v>263</v>
      </c>
    </row>
    <row r="266" spans="1:1" x14ac:dyDescent="0.35">
      <c r="A266" t="s">
        <v>264</v>
      </c>
    </row>
    <row r="267" spans="1:1" x14ac:dyDescent="0.35">
      <c r="A267" t="s">
        <v>265</v>
      </c>
    </row>
    <row r="268" spans="1:1" x14ac:dyDescent="0.35">
      <c r="A268" t="s">
        <v>266</v>
      </c>
    </row>
    <row r="269" spans="1:1" x14ac:dyDescent="0.35">
      <c r="A269" t="s">
        <v>267</v>
      </c>
    </row>
    <row r="270" spans="1:1" x14ac:dyDescent="0.35">
      <c r="A270" t="s">
        <v>268</v>
      </c>
    </row>
    <row r="271" spans="1:1" x14ac:dyDescent="0.35">
      <c r="A271" t="s">
        <v>269</v>
      </c>
    </row>
    <row r="272" spans="1:1" x14ac:dyDescent="0.35">
      <c r="A272" t="s">
        <v>270</v>
      </c>
    </row>
    <row r="273" spans="1:1" x14ac:dyDescent="0.35">
      <c r="A273" t="s">
        <v>271</v>
      </c>
    </row>
    <row r="274" spans="1:1" x14ac:dyDescent="0.35">
      <c r="A274" t="s">
        <v>272</v>
      </c>
    </row>
    <row r="275" spans="1:1" x14ac:dyDescent="0.35">
      <c r="A275" t="s">
        <v>273</v>
      </c>
    </row>
    <row r="276" spans="1:1" x14ac:dyDescent="0.35">
      <c r="A276" t="s">
        <v>274</v>
      </c>
    </row>
    <row r="277" spans="1:1" x14ac:dyDescent="0.35">
      <c r="A277" t="s">
        <v>275</v>
      </c>
    </row>
    <row r="278" spans="1:1" x14ac:dyDescent="0.35">
      <c r="A278" t="s">
        <v>276</v>
      </c>
    </row>
    <row r="279" spans="1:1" x14ac:dyDescent="0.35">
      <c r="A279" t="s">
        <v>277</v>
      </c>
    </row>
    <row r="280" spans="1:1" x14ac:dyDescent="0.35">
      <c r="A280" t="s">
        <v>278</v>
      </c>
    </row>
    <row r="281" spans="1:1" x14ac:dyDescent="0.35">
      <c r="A281" t="s">
        <v>279</v>
      </c>
    </row>
    <row r="282" spans="1:1" x14ac:dyDescent="0.35">
      <c r="A282" t="s">
        <v>280</v>
      </c>
    </row>
    <row r="283" spans="1:1" x14ac:dyDescent="0.35">
      <c r="A283" t="s">
        <v>281</v>
      </c>
    </row>
    <row r="284" spans="1:1" x14ac:dyDescent="0.35">
      <c r="A284" t="s">
        <v>282</v>
      </c>
    </row>
    <row r="285" spans="1:1" x14ac:dyDescent="0.35">
      <c r="A285" t="s">
        <v>283</v>
      </c>
    </row>
    <row r="286" spans="1:1" x14ac:dyDescent="0.35">
      <c r="A286" t="s">
        <v>284</v>
      </c>
    </row>
    <row r="287" spans="1:1" x14ac:dyDescent="0.35">
      <c r="A287" t="s">
        <v>285</v>
      </c>
    </row>
    <row r="288" spans="1:1" x14ac:dyDescent="0.35">
      <c r="A288" t="s">
        <v>286</v>
      </c>
    </row>
    <row r="289" spans="1:2" x14ac:dyDescent="0.35">
      <c r="A289" t="s">
        <v>287</v>
      </c>
    </row>
    <row r="290" spans="1:2" x14ac:dyDescent="0.35">
      <c r="A290" t="s">
        <v>288</v>
      </c>
    </row>
    <row r="291" spans="1:2" x14ac:dyDescent="0.35">
      <c r="A291" t="s">
        <v>289</v>
      </c>
    </row>
    <row r="292" spans="1:2" x14ac:dyDescent="0.35">
      <c r="A292" t="s">
        <v>290</v>
      </c>
    </row>
    <row r="293" spans="1:2" x14ac:dyDescent="0.35">
      <c r="A293" t="s">
        <v>291</v>
      </c>
    </row>
    <row r="294" spans="1:2" x14ac:dyDescent="0.35">
      <c r="A294" t="s">
        <v>292</v>
      </c>
    </row>
    <row r="295" spans="1:2" x14ac:dyDescent="0.35">
      <c r="A295" t="s">
        <v>293</v>
      </c>
    </row>
    <row r="296" spans="1:2" x14ac:dyDescent="0.35">
      <c r="A296" t="s">
        <v>294</v>
      </c>
    </row>
    <row r="297" spans="1:2" x14ac:dyDescent="0.35">
      <c r="A297" t="s">
        <v>295</v>
      </c>
    </row>
    <row r="298" spans="1:2" x14ac:dyDescent="0.35">
      <c r="A298" t="s">
        <v>296</v>
      </c>
    </row>
    <row r="299" spans="1:2" x14ac:dyDescent="0.35">
      <c r="A299" t="s">
        <v>297</v>
      </c>
    </row>
    <row r="300" spans="1:2" x14ac:dyDescent="0.35">
      <c r="A300" t="s">
        <v>298</v>
      </c>
    </row>
    <row r="301" spans="1:2" x14ac:dyDescent="0.35">
      <c r="A301" t="s">
        <v>299</v>
      </c>
    </row>
    <row r="302" spans="1:2" x14ac:dyDescent="0.35">
      <c r="A302" t="s">
        <v>300</v>
      </c>
    </row>
    <row r="303" spans="1:2" x14ac:dyDescent="0.35">
      <c r="A303" t="s">
        <v>301</v>
      </c>
    </row>
    <row r="304" spans="1:2" x14ac:dyDescent="0.35">
      <c r="A304" t="s">
        <v>0</v>
      </c>
      <c r="B304" t="s">
        <v>101</v>
      </c>
    </row>
    <row r="305" spans="1:1" x14ac:dyDescent="0.35">
      <c r="A305" t="s">
        <v>302</v>
      </c>
    </row>
    <row r="306" spans="1:1" x14ac:dyDescent="0.35">
      <c r="A306" t="s">
        <v>303</v>
      </c>
    </row>
    <row r="307" spans="1:1" x14ac:dyDescent="0.35">
      <c r="A307" t="s">
        <v>304</v>
      </c>
    </row>
    <row r="308" spans="1:1" x14ac:dyDescent="0.35">
      <c r="A308" t="s">
        <v>305</v>
      </c>
    </row>
    <row r="309" spans="1:1" x14ac:dyDescent="0.35">
      <c r="A309" t="s">
        <v>306</v>
      </c>
    </row>
    <row r="310" spans="1:1" x14ac:dyDescent="0.35">
      <c r="A310" t="s">
        <v>307</v>
      </c>
    </row>
    <row r="311" spans="1:1" x14ac:dyDescent="0.35">
      <c r="A311" t="s">
        <v>308</v>
      </c>
    </row>
    <row r="312" spans="1:1" x14ac:dyDescent="0.35">
      <c r="A312" t="s">
        <v>309</v>
      </c>
    </row>
    <row r="313" spans="1:1" x14ac:dyDescent="0.35">
      <c r="A313" t="s">
        <v>310</v>
      </c>
    </row>
    <row r="314" spans="1:1" x14ac:dyDescent="0.35">
      <c r="A314" t="s">
        <v>311</v>
      </c>
    </row>
    <row r="315" spans="1:1" x14ac:dyDescent="0.35">
      <c r="A315" t="s">
        <v>312</v>
      </c>
    </row>
    <row r="316" spans="1:1" x14ac:dyDescent="0.35">
      <c r="A316" t="s">
        <v>313</v>
      </c>
    </row>
    <row r="317" spans="1:1" x14ac:dyDescent="0.35">
      <c r="A317" t="s">
        <v>314</v>
      </c>
    </row>
    <row r="318" spans="1:1" x14ac:dyDescent="0.35">
      <c r="A318" t="s">
        <v>315</v>
      </c>
    </row>
    <row r="319" spans="1:1" x14ac:dyDescent="0.35">
      <c r="A319" t="s">
        <v>316</v>
      </c>
    </row>
    <row r="320" spans="1:1" x14ac:dyDescent="0.35">
      <c r="A320" t="s">
        <v>317</v>
      </c>
    </row>
    <row r="321" spans="1:1" x14ac:dyDescent="0.35">
      <c r="A321" t="s">
        <v>318</v>
      </c>
    </row>
    <row r="322" spans="1:1" x14ac:dyDescent="0.35">
      <c r="A322" t="s">
        <v>319</v>
      </c>
    </row>
    <row r="323" spans="1:1" x14ac:dyDescent="0.35">
      <c r="A323" t="s">
        <v>320</v>
      </c>
    </row>
    <row r="324" spans="1:1" x14ac:dyDescent="0.35">
      <c r="A324" t="s">
        <v>321</v>
      </c>
    </row>
    <row r="325" spans="1:1" x14ac:dyDescent="0.35">
      <c r="A325" t="s">
        <v>322</v>
      </c>
    </row>
    <row r="326" spans="1:1" x14ac:dyDescent="0.35">
      <c r="A326" t="s">
        <v>323</v>
      </c>
    </row>
    <row r="327" spans="1:1" x14ac:dyDescent="0.35">
      <c r="A327" t="s">
        <v>324</v>
      </c>
    </row>
    <row r="328" spans="1:1" x14ac:dyDescent="0.35">
      <c r="A328" t="s">
        <v>325</v>
      </c>
    </row>
    <row r="329" spans="1:1" x14ac:dyDescent="0.35">
      <c r="A329" t="s">
        <v>326</v>
      </c>
    </row>
    <row r="330" spans="1:1" x14ac:dyDescent="0.35">
      <c r="A330" t="s">
        <v>327</v>
      </c>
    </row>
    <row r="331" spans="1:1" x14ac:dyDescent="0.35">
      <c r="A331" t="s">
        <v>328</v>
      </c>
    </row>
    <row r="332" spans="1:1" x14ac:dyDescent="0.35">
      <c r="A332" t="s">
        <v>329</v>
      </c>
    </row>
    <row r="333" spans="1:1" x14ac:dyDescent="0.35">
      <c r="A333" t="s">
        <v>330</v>
      </c>
    </row>
    <row r="334" spans="1:1" x14ac:dyDescent="0.35">
      <c r="A334" t="s">
        <v>331</v>
      </c>
    </row>
    <row r="335" spans="1:1" x14ac:dyDescent="0.35">
      <c r="A335" t="s">
        <v>332</v>
      </c>
    </row>
    <row r="336" spans="1:1" x14ac:dyDescent="0.35">
      <c r="A336" t="s">
        <v>333</v>
      </c>
    </row>
    <row r="337" spans="1:1" x14ac:dyDescent="0.35">
      <c r="A337" t="s">
        <v>334</v>
      </c>
    </row>
    <row r="338" spans="1:1" x14ac:dyDescent="0.35">
      <c r="A338" t="s">
        <v>335</v>
      </c>
    </row>
    <row r="339" spans="1:1" x14ac:dyDescent="0.35">
      <c r="A339" t="s">
        <v>336</v>
      </c>
    </row>
    <row r="340" spans="1:1" x14ac:dyDescent="0.35">
      <c r="A340" t="s">
        <v>337</v>
      </c>
    </row>
    <row r="341" spans="1:1" x14ac:dyDescent="0.35">
      <c r="A341" t="s">
        <v>338</v>
      </c>
    </row>
    <row r="342" spans="1:1" x14ac:dyDescent="0.35">
      <c r="A342" t="s">
        <v>339</v>
      </c>
    </row>
    <row r="343" spans="1:1" x14ac:dyDescent="0.35">
      <c r="A343" t="s">
        <v>340</v>
      </c>
    </row>
    <row r="344" spans="1:1" x14ac:dyDescent="0.35">
      <c r="A344" t="s">
        <v>341</v>
      </c>
    </row>
    <row r="345" spans="1:1" x14ac:dyDescent="0.35">
      <c r="A345" t="s">
        <v>342</v>
      </c>
    </row>
    <row r="346" spans="1:1" x14ac:dyDescent="0.35">
      <c r="A346" t="s">
        <v>343</v>
      </c>
    </row>
    <row r="347" spans="1:1" x14ac:dyDescent="0.35">
      <c r="A347" t="s">
        <v>344</v>
      </c>
    </row>
    <row r="348" spans="1:1" x14ac:dyDescent="0.35">
      <c r="A348" t="s">
        <v>345</v>
      </c>
    </row>
    <row r="349" spans="1:1" x14ac:dyDescent="0.35">
      <c r="A349" t="s">
        <v>346</v>
      </c>
    </row>
    <row r="350" spans="1:1" x14ac:dyDescent="0.35">
      <c r="A350" t="s">
        <v>347</v>
      </c>
    </row>
    <row r="351" spans="1:1" x14ac:dyDescent="0.35">
      <c r="A351" t="s">
        <v>348</v>
      </c>
    </row>
    <row r="352" spans="1:1" x14ac:dyDescent="0.35">
      <c r="A352" t="s">
        <v>349</v>
      </c>
    </row>
    <row r="353" spans="1:1" x14ac:dyDescent="0.35">
      <c r="A353" t="s">
        <v>350</v>
      </c>
    </row>
    <row r="354" spans="1:1" x14ac:dyDescent="0.35">
      <c r="A354" t="s">
        <v>351</v>
      </c>
    </row>
    <row r="355" spans="1:1" x14ac:dyDescent="0.35">
      <c r="A355" t="s">
        <v>352</v>
      </c>
    </row>
    <row r="356" spans="1:1" x14ac:dyDescent="0.35">
      <c r="A356" t="s">
        <v>353</v>
      </c>
    </row>
    <row r="357" spans="1:1" x14ac:dyDescent="0.35">
      <c r="A357" t="s">
        <v>354</v>
      </c>
    </row>
    <row r="358" spans="1:1" x14ac:dyDescent="0.35">
      <c r="A358" t="s">
        <v>355</v>
      </c>
    </row>
    <row r="359" spans="1:1" x14ac:dyDescent="0.35">
      <c r="A359" t="s">
        <v>356</v>
      </c>
    </row>
    <row r="360" spans="1:1" x14ac:dyDescent="0.35">
      <c r="A360" t="s">
        <v>357</v>
      </c>
    </row>
    <row r="361" spans="1:1" x14ac:dyDescent="0.35">
      <c r="A361" t="s">
        <v>358</v>
      </c>
    </row>
    <row r="362" spans="1:1" x14ac:dyDescent="0.35">
      <c r="A362" t="s">
        <v>359</v>
      </c>
    </row>
    <row r="363" spans="1:1" x14ac:dyDescent="0.35">
      <c r="A363" t="s">
        <v>360</v>
      </c>
    </row>
    <row r="364" spans="1:1" x14ac:dyDescent="0.35">
      <c r="A364" t="s">
        <v>361</v>
      </c>
    </row>
    <row r="365" spans="1:1" x14ac:dyDescent="0.35">
      <c r="A365" t="s">
        <v>362</v>
      </c>
    </row>
    <row r="366" spans="1:1" x14ac:dyDescent="0.35">
      <c r="A366" t="s">
        <v>363</v>
      </c>
    </row>
    <row r="367" spans="1:1" x14ac:dyDescent="0.35">
      <c r="A367" t="s">
        <v>364</v>
      </c>
    </row>
    <row r="368" spans="1:1" x14ac:dyDescent="0.35">
      <c r="A368" t="s">
        <v>365</v>
      </c>
    </row>
    <row r="369" spans="1:1" x14ac:dyDescent="0.35">
      <c r="A369" t="s">
        <v>366</v>
      </c>
    </row>
    <row r="370" spans="1:1" x14ac:dyDescent="0.35">
      <c r="A370" t="s">
        <v>367</v>
      </c>
    </row>
    <row r="371" spans="1:1" x14ac:dyDescent="0.35">
      <c r="A371" t="s">
        <v>368</v>
      </c>
    </row>
    <row r="372" spans="1:1" x14ac:dyDescent="0.35">
      <c r="A372" t="s">
        <v>369</v>
      </c>
    </row>
    <row r="373" spans="1:1" x14ac:dyDescent="0.35">
      <c r="A373" t="s">
        <v>370</v>
      </c>
    </row>
    <row r="374" spans="1:1" x14ac:dyDescent="0.35">
      <c r="A374" t="s">
        <v>371</v>
      </c>
    </row>
    <row r="375" spans="1:1" x14ac:dyDescent="0.35">
      <c r="A375" t="s">
        <v>372</v>
      </c>
    </row>
    <row r="376" spans="1:1" x14ac:dyDescent="0.35">
      <c r="A376" t="s">
        <v>373</v>
      </c>
    </row>
    <row r="377" spans="1:1" x14ac:dyDescent="0.35">
      <c r="A377" t="s">
        <v>374</v>
      </c>
    </row>
    <row r="378" spans="1:1" x14ac:dyDescent="0.35">
      <c r="A378" t="s">
        <v>375</v>
      </c>
    </row>
    <row r="379" spans="1:1" x14ac:dyDescent="0.35">
      <c r="A379" t="s">
        <v>376</v>
      </c>
    </row>
    <row r="380" spans="1:1" x14ac:dyDescent="0.35">
      <c r="A380" t="s">
        <v>377</v>
      </c>
    </row>
    <row r="381" spans="1:1" x14ac:dyDescent="0.35">
      <c r="A381" t="s">
        <v>378</v>
      </c>
    </row>
    <row r="382" spans="1:1" x14ac:dyDescent="0.35">
      <c r="A382" t="s">
        <v>379</v>
      </c>
    </row>
    <row r="383" spans="1:1" x14ac:dyDescent="0.35">
      <c r="A383" t="s">
        <v>380</v>
      </c>
    </row>
    <row r="384" spans="1:1" x14ac:dyDescent="0.35">
      <c r="A384" t="s">
        <v>381</v>
      </c>
    </row>
    <row r="385" spans="1:1" x14ac:dyDescent="0.35">
      <c r="A385" t="s">
        <v>382</v>
      </c>
    </row>
    <row r="386" spans="1:1" x14ac:dyDescent="0.35">
      <c r="A386" t="s">
        <v>383</v>
      </c>
    </row>
    <row r="387" spans="1:1" x14ac:dyDescent="0.35">
      <c r="A387" t="s">
        <v>384</v>
      </c>
    </row>
    <row r="388" spans="1:1" x14ac:dyDescent="0.35">
      <c r="A388" t="s">
        <v>385</v>
      </c>
    </row>
    <row r="389" spans="1:1" x14ac:dyDescent="0.35">
      <c r="A389" t="s">
        <v>386</v>
      </c>
    </row>
    <row r="390" spans="1:1" x14ac:dyDescent="0.35">
      <c r="A390" t="s">
        <v>387</v>
      </c>
    </row>
    <row r="391" spans="1:1" x14ac:dyDescent="0.35">
      <c r="A391" t="s">
        <v>388</v>
      </c>
    </row>
    <row r="392" spans="1:1" x14ac:dyDescent="0.35">
      <c r="A392" t="s">
        <v>389</v>
      </c>
    </row>
    <row r="393" spans="1:1" x14ac:dyDescent="0.35">
      <c r="A393" t="s">
        <v>390</v>
      </c>
    </row>
    <row r="394" spans="1:1" x14ac:dyDescent="0.35">
      <c r="A394" t="s">
        <v>391</v>
      </c>
    </row>
    <row r="395" spans="1:1" x14ac:dyDescent="0.35">
      <c r="A395" t="s">
        <v>392</v>
      </c>
    </row>
    <row r="396" spans="1:1" x14ac:dyDescent="0.35">
      <c r="A396" t="s">
        <v>393</v>
      </c>
    </row>
    <row r="397" spans="1:1" x14ac:dyDescent="0.35">
      <c r="A397" t="s">
        <v>394</v>
      </c>
    </row>
    <row r="398" spans="1:1" x14ac:dyDescent="0.35">
      <c r="A398" t="s">
        <v>395</v>
      </c>
    </row>
    <row r="399" spans="1:1" x14ac:dyDescent="0.35">
      <c r="A399" t="s">
        <v>396</v>
      </c>
    </row>
    <row r="400" spans="1:1" x14ac:dyDescent="0.35">
      <c r="A400" t="s">
        <v>397</v>
      </c>
    </row>
    <row r="401" spans="1:2" x14ac:dyDescent="0.35">
      <c r="A401" t="s">
        <v>398</v>
      </c>
    </row>
    <row r="402" spans="1:2" x14ac:dyDescent="0.35">
      <c r="A402" t="s">
        <v>399</v>
      </c>
    </row>
    <row r="403" spans="1:2" x14ac:dyDescent="0.35">
      <c r="A403" t="s">
        <v>400</v>
      </c>
    </row>
    <row r="404" spans="1:2" x14ac:dyDescent="0.35">
      <c r="A404" t="s">
        <v>401</v>
      </c>
    </row>
    <row r="405" spans="1:2" x14ac:dyDescent="0.35">
      <c r="A405" t="s">
        <v>0</v>
      </c>
      <c r="B405" t="s">
        <v>101</v>
      </c>
    </row>
    <row r="406" spans="1:2" x14ac:dyDescent="0.35">
      <c r="A406" t="s">
        <v>402</v>
      </c>
    </row>
    <row r="407" spans="1:2" x14ac:dyDescent="0.35">
      <c r="A407" t="s">
        <v>403</v>
      </c>
    </row>
    <row r="408" spans="1:2" x14ac:dyDescent="0.35">
      <c r="A408" t="s">
        <v>404</v>
      </c>
    </row>
    <row r="409" spans="1:2" x14ac:dyDescent="0.35">
      <c r="A409" t="s">
        <v>405</v>
      </c>
    </row>
    <row r="410" spans="1:2" x14ac:dyDescent="0.35">
      <c r="A410" t="s">
        <v>406</v>
      </c>
    </row>
    <row r="411" spans="1:2" x14ac:dyDescent="0.35">
      <c r="A411" t="s">
        <v>407</v>
      </c>
    </row>
    <row r="412" spans="1:2" x14ac:dyDescent="0.35">
      <c r="A412" t="s">
        <v>408</v>
      </c>
    </row>
    <row r="413" spans="1:2" x14ac:dyDescent="0.35">
      <c r="A413" t="s">
        <v>409</v>
      </c>
    </row>
    <row r="414" spans="1:2" x14ac:dyDescent="0.35">
      <c r="A414" t="s">
        <v>410</v>
      </c>
    </row>
    <row r="415" spans="1:2" x14ac:dyDescent="0.35">
      <c r="A415" t="s">
        <v>411</v>
      </c>
    </row>
    <row r="416" spans="1:2" x14ac:dyDescent="0.35">
      <c r="A416" t="s">
        <v>412</v>
      </c>
    </row>
    <row r="417" spans="1:1" x14ac:dyDescent="0.35">
      <c r="A417" t="s">
        <v>413</v>
      </c>
    </row>
    <row r="418" spans="1:1" x14ac:dyDescent="0.35">
      <c r="A418" t="s">
        <v>414</v>
      </c>
    </row>
    <row r="419" spans="1:1" x14ac:dyDescent="0.35">
      <c r="A419" t="s">
        <v>415</v>
      </c>
    </row>
    <row r="420" spans="1:1" x14ac:dyDescent="0.35">
      <c r="A420" t="s">
        <v>416</v>
      </c>
    </row>
    <row r="421" spans="1:1" x14ac:dyDescent="0.35">
      <c r="A421" t="s">
        <v>417</v>
      </c>
    </row>
    <row r="422" spans="1:1" x14ac:dyDescent="0.35">
      <c r="A422" t="s">
        <v>418</v>
      </c>
    </row>
    <row r="423" spans="1:1" x14ac:dyDescent="0.35">
      <c r="A423" t="s">
        <v>419</v>
      </c>
    </row>
    <row r="424" spans="1:1" x14ac:dyDescent="0.35">
      <c r="A424" t="s">
        <v>420</v>
      </c>
    </row>
    <row r="425" spans="1:1" x14ac:dyDescent="0.35">
      <c r="A425" t="s">
        <v>421</v>
      </c>
    </row>
    <row r="426" spans="1:1" x14ac:dyDescent="0.35">
      <c r="A426" t="s">
        <v>422</v>
      </c>
    </row>
    <row r="427" spans="1:1" x14ac:dyDescent="0.35">
      <c r="A427" t="s">
        <v>423</v>
      </c>
    </row>
    <row r="428" spans="1:1" x14ac:dyDescent="0.35">
      <c r="A428" t="s">
        <v>424</v>
      </c>
    </row>
    <row r="429" spans="1:1" x14ac:dyDescent="0.35">
      <c r="A429" t="s">
        <v>425</v>
      </c>
    </row>
    <row r="430" spans="1:1" x14ac:dyDescent="0.35">
      <c r="A430" t="s">
        <v>426</v>
      </c>
    </row>
    <row r="431" spans="1:1" x14ac:dyDescent="0.35">
      <c r="A431" t="s">
        <v>427</v>
      </c>
    </row>
    <row r="432" spans="1:1" x14ac:dyDescent="0.35">
      <c r="A432" t="s">
        <v>428</v>
      </c>
    </row>
    <row r="433" spans="1:1" x14ac:dyDescent="0.35">
      <c r="A433" t="s">
        <v>429</v>
      </c>
    </row>
    <row r="434" spans="1:1" x14ac:dyDescent="0.35">
      <c r="A434" t="s">
        <v>430</v>
      </c>
    </row>
    <row r="435" spans="1:1" x14ac:dyDescent="0.35">
      <c r="A435" t="s">
        <v>431</v>
      </c>
    </row>
    <row r="436" spans="1:1" x14ac:dyDescent="0.35">
      <c r="A436" t="s">
        <v>432</v>
      </c>
    </row>
    <row r="437" spans="1:1" x14ac:dyDescent="0.35">
      <c r="A437" t="s">
        <v>433</v>
      </c>
    </row>
    <row r="438" spans="1:1" x14ac:dyDescent="0.35">
      <c r="A438" t="s">
        <v>434</v>
      </c>
    </row>
    <row r="439" spans="1:1" x14ac:dyDescent="0.35">
      <c r="A439" t="s">
        <v>435</v>
      </c>
    </row>
    <row r="440" spans="1:1" x14ac:dyDescent="0.35">
      <c r="A440" s="5" t="s">
        <v>436</v>
      </c>
    </row>
    <row r="441" spans="1:1" x14ac:dyDescent="0.35">
      <c r="A441" t="s">
        <v>437</v>
      </c>
    </row>
    <row r="442" spans="1:1" x14ac:dyDescent="0.35">
      <c r="A442" s="5" t="s">
        <v>438</v>
      </c>
    </row>
    <row r="443" spans="1:1" x14ac:dyDescent="0.35">
      <c r="A443" s="1" t="s">
        <v>439</v>
      </c>
    </row>
    <row r="444" spans="1:1" x14ac:dyDescent="0.35">
      <c r="A444" t="s">
        <v>440</v>
      </c>
    </row>
    <row r="445" spans="1:1" x14ac:dyDescent="0.35">
      <c r="A445" t="s">
        <v>441</v>
      </c>
    </row>
    <row r="446" spans="1:1" x14ac:dyDescent="0.35">
      <c r="A446" t="s">
        <v>442</v>
      </c>
    </row>
    <row r="447" spans="1:1" x14ac:dyDescent="0.35">
      <c r="A447" t="s">
        <v>443</v>
      </c>
    </row>
    <row r="448" spans="1:1" x14ac:dyDescent="0.35">
      <c r="A448" t="s">
        <v>444</v>
      </c>
    </row>
    <row r="449" spans="1:1" x14ac:dyDescent="0.35">
      <c r="A449" t="s">
        <v>445</v>
      </c>
    </row>
    <row r="450" spans="1:1" x14ac:dyDescent="0.35">
      <c r="A450" t="s">
        <v>446</v>
      </c>
    </row>
    <row r="451" spans="1:1" x14ac:dyDescent="0.35">
      <c r="A451" t="s">
        <v>447</v>
      </c>
    </row>
    <row r="452" spans="1:1" x14ac:dyDescent="0.35">
      <c r="A452" t="s">
        <v>448</v>
      </c>
    </row>
    <row r="453" spans="1:1" x14ac:dyDescent="0.35">
      <c r="A453" t="s">
        <v>449</v>
      </c>
    </row>
    <row r="454" spans="1:1" x14ac:dyDescent="0.35">
      <c r="A454" t="s">
        <v>450</v>
      </c>
    </row>
    <row r="455" spans="1:1" x14ac:dyDescent="0.35">
      <c r="A455" t="s">
        <v>451</v>
      </c>
    </row>
    <row r="456" spans="1:1" x14ac:dyDescent="0.35">
      <c r="A456" t="s">
        <v>452</v>
      </c>
    </row>
    <row r="457" spans="1:1" x14ac:dyDescent="0.35">
      <c r="A457" t="s">
        <v>453</v>
      </c>
    </row>
    <row r="458" spans="1:1" x14ac:dyDescent="0.35">
      <c r="A458" t="s">
        <v>454</v>
      </c>
    </row>
    <row r="459" spans="1:1" x14ac:dyDescent="0.35">
      <c r="A459" t="s">
        <v>455</v>
      </c>
    </row>
    <row r="460" spans="1:1" x14ac:dyDescent="0.35">
      <c r="A460" t="s">
        <v>456</v>
      </c>
    </row>
    <row r="461" spans="1:1" x14ac:dyDescent="0.35">
      <c r="A461" t="s">
        <v>457</v>
      </c>
    </row>
    <row r="462" spans="1:1" x14ac:dyDescent="0.35">
      <c r="A462" t="s">
        <v>458</v>
      </c>
    </row>
    <row r="463" spans="1:1" x14ac:dyDescent="0.35">
      <c r="A463" t="s">
        <v>459</v>
      </c>
    </row>
    <row r="464" spans="1:1" x14ac:dyDescent="0.35">
      <c r="A464" t="s">
        <v>460</v>
      </c>
    </row>
    <row r="465" spans="1:1" x14ac:dyDescent="0.35">
      <c r="A465" t="s">
        <v>461</v>
      </c>
    </row>
    <row r="466" spans="1:1" x14ac:dyDescent="0.35">
      <c r="A466" t="s">
        <v>462</v>
      </c>
    </row>
    <row r="467" spans="1:1" x14ac:dyDescent="0.35">
      <c r="A467" t="s">
        <v>463</v>
      </c>
    </row>
    <row r="468" spans="1:1" x14ac:dyDescent="0.35">
      <c r="A468" t="s">
        <v>464</v>
      </c>
    </row>
    <row r="469" spans="1:1" x14ac:dyDescent="0.35">
      <c r="A469" t="s">
        <v>465</v>
      </c>
    </row>
    <row r="470" spans="1:1" x14ac:dyDescent="0.35">
      <c r="A470" t="s">
        <v>466</v>
      </c>
    </row>
    <row r="471" spans="1:1" x14ac:dyDescent="0.35">
      <c r="A471" t="s">
        <v>467</v>
      </c>
    </row>
    <row r="472" spans="1:1" x14ac:dyDescent="0.35">
      <c r="A472" t="s">
        <v>468</v>
      </c>
    </row>
    <row r="473" spans="1:1" x14ac:dyDescent="0.35">
      <c r="A473" t="s">
        <v>469</v>
      </c>
    </row>
    <row r="474" spans="1:1" x14ac:dyDescent="0.35">
      <c r="A474" t="s">
        <v>470</v>
      </c>
    </row>
    <row r="475" spans="1:1" x14ac:dyDescent="0.35">
      <c r="A475" t="s">
        <v>471</v>
      </c>
    </row>
    <row r="476" spans="1:1" x14ac:dyDescent="0.35">
      <c r="A476" t="s">
        <v>472</v>
      </c>
    </row>
    <row r="477" spans="1:1" x14ac:dyDescent="0.35">
      <c r="A477" t="s">
        <v>473</v>
      </c>
    </row>
    <row r="478" spans="1:1" x14ac:dyDescent="0.35">
      <c r="A478" t="s">
        <v>474</v>
      </c>
    </row>
    <row r="479" spans="1:1" x14ac:dyDescent="0.35">
      <c r="A479" t="s">
        <v>475</v>
      </c>
    </row>
    <row r="480" spans="1:1" x14ac:dyDescent="0.35">
      <c r="A480" t="s">
        <v>476</v>
      </c>
    </row>
    <row r="481" spans="1:1" x14ac:dyDescent="0.35">
      <c r="A481" t="s">
        <v>477</v>
      </c>
    </row>
    <row r="482" spans="1:1" x14ac:dyDescent="0.35">
      <c r="A482" t="s">
        <v>478</v>
      </c>
    </row>
    <row r="483" spans="1:1" x14ac:dyDescent="0.35">
      <c r="A483" t="s">
        <v>479</v>
      </c>
    </row>
    <row r="484" spans="1:1" x14ac:dyDescent="0.35">
      <c r="A484" t="s">
        <v>480</v>
      </c>
    </row>
    <row r="485" spans="1:1" x14ac:dyDescent="0.35">
      <c r="A485" t="s">
        <v>481</v>
      </c>
    </row>
    <row r="486" spans="1:1" x14ac:dyDescent="0.35">
      <c r="A486" t="s">
        <v>482</v>
      </c>
    </row>
    <row r="487" spans="1:1" x14ac:dyDescent="0.35">
      <c r="A487" t="s">
        <v>483</v>
      </c>
    </row>
    <row r="488" spans="1:1" x14ac:dyDescent="0.35">
      <c r="A488" t="s">
        <v>484</v>
      </c>
    </row>
    <row r="489" spans="1:1" x14ac:dyDescent="0.35">
      <c r="A489" t="s">
        <v>485</v>
      </c>
    </row>
    <row r="490" spans="1:1" x14ac:dyDescent="0.35">
      <c r="A490" t="s">
        <v>486</v>
      </c>
    </row>
    <row r="491" spans="1:1" x14ac:dyDescent="0.35">
      <c r="A491" t="s">
        <v>487</v>
      </c>
    </row>
    <row r="492" spans="1:1" x14ac:dyDescent="0.35">
      <c r="A492" t="s">
        <v>488</v>
      </c>
    </row>
    <row r="493" spans="1:1" x14ac:dyDescent="0.35">
      <c r="A493" t="s">
        <v>489</v>
      </c>
    </row>
    <row r="494" spans="1:1" x14ac:dyDescent="0.35">
      <c r="A494" t="s">
        <v>490</v>
      </c>
    </row>
    <row r="495" spans="1:1" x14ac:dyDescent="0.35">
      <c r="A495" t="s">
        <v>491</v>
      </c>
    </row>
    <row r="496" spans="1:1" x14ac:dyDescent="0.35">
      <c r="A496" t="s">
        <v>492</v>
      </c>
    </row>
    <row r="497" spans="1:1" x14ac:dyDescent="0.35">
      <c r="A497" t="s">
        <v>493</v>
      </c>
    </row>
    <row r="498" spans="1:1" x14ac:dyDescent="0.35">
      <c r="A498" t="s">
        <v>494</v>
      </c>
    </row>
    <row r="499" spans="1:1" x14ac:dyDescent="0.35">
      <c r="A499" t="s">
        <v>495</v>
      </c>
    </row>
    <row r="500" spans="1:1" x14ac:dyDescent="0.35">
      <c r="A500" t="s">
        <v>496</v>
      </c>
    </row>
    <row r="501" spans="1:1" x14ac:dyDescent="0.35">
      <c r="A501" t="s">
        <v>497</v>
      </c>
    </row>
    <row r="502" spans="1:1" x14ac:dyDescent="0.35">
      <c r="A502" t="s">
        <v>498</v>
      </c>
    </row>
    <row r="503" spans="1:1" x14ac:dyDescent="0.35">
      <c r="A503" t="s">
        <v>499</v>
      </c>
    </row>
    <row r="504" spans="1:1" x14ac:dyDescent="0.35">
      <c r="A504" t="s">
        <v>500</v>
      </c>
    </row>
    <row r="505" spans="1:1" x14ac:dyDescent="0.35">
      <c r="A505" t="s">
        <v>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H3" sqref="H3"/>
    </sheetView>
  </sheetViews>
  <sheetFormatPr defaultRowHeight="14.5" x14ac:dyDescent="0.35"/>
  <cols>
    <col min="1" max="1" width="11.81640625" bestFit="1" customWidth="1"/>
    <col min="2" max="2" width="14.90625" bestFit="1" customWidth="1"/>
    <col min="3" max="3" width="14.90625" customWidth="1"/>
    <col min="4" max="4" width="14" bestFit="1" customWidth="1"/>
    <col min="5" max="5" width="15.81640625" bestFit="1" customWidth="1"/>
    <col min="6" max="6" width="13.90625" bestFit="1" customWidth="1"/>
    <col min="7" max="7" width="17" bestFit="1" customWidth="1"/>
    <col min="8" max="8" width="17" customWidth="1"/>
  </cols>
  <sheetData>
    <row r="1" spans="1:9" x14ac:dyDescent="0.35">
      <c r="A1" t="s">
        <v>0</v>
      </c>
      <c r="B1" t="s">
        <v>502</v>
      </c>
      <c r="C1" t="s">
        <v>529</v>
      </c>
      <c r="D1" t="s">
        <v>503</v>
      </c>
      <c r="E1" t="s">
        <v>504</v>
      </c>
      <c r="F1" t="s">
        <v>505</v>
      </c>
      <c r="G1" t="s">
        <v>506</v>
      </c>
      <c r="I1" t="s">
        <v>515</v>
      </c>
    </row>
    <row r="2" spans="1:9" s="8" customFormat="1" x14ac:dyDescent="0.35">
      <c r="A2" s="8" t="s">
        <v>438</v>
      </c>
      <c r="B2" s="8" t="s">
        <v>507</v>
      </c>
      <c r="C2" s="8" t="s">
        <v>517</v>
      </c>
      <c r="D2" s="9">
        <v>42823</v>
      </c>
      <c r="E2" s="9">
        <v>42823</v>
      </c>
      <c r="F2" s="8">
        <v>10</v>
      </c>
      <c r="G2" s="8">
        <v>10</v>
      </c>
      <c r="H2" s="10">
        <f>SUM($F$2:F2)/$F$31</f>
        <v>5.2910052910052907E-2</v>
      </c>
      <c r="I2" s="8">
        <f t="shared" ref="I2:I21" si="0">E2-D2</f>
        <v>0</v>
      </c>
    </row>
    <row r="3" spans="1:9" s="3" customFormat="1" x14ac:dyDescent="0.35">
      <c r="A3" s="3" t="s">
        <v>438</v>
      </c>
      <c r="B3" s="3" t="s">
        <v>508</v>
      </c>
      <c r="C3" s="3" t="s">
        <v>518</v>
      </c>
      <c r="D3" s="4">
        <v>42823</v>
      </c>
      <c r="E3" s="4">
        <v>42825</v>
      </c>
      <c r="F3" s="3">
        <v>48</v>
      </c>
      <c r="G3" s="3">
        <v>48</v>
      </c>
      <c r="H3" s="11">
        <f>SUM($F$2:F3)/$F$31</f>
        <v>0.30687830687830686</v>
      </c>
      <c r="I3" s="3">
        <f t="shared" si="0"/>
        <v>2</v>
      </c>
    </row>
    <row r="4" spans="1:9" s="3" customFormat="1" x14ac:dyDescent="0.35">
      <c r="A4" s="3" t="s">
        <v>438</v>
      </c>
      <c r="B4" s="3" t="s">
        <v>508</v>
      </c>
      <c r="C4" s="3" t="s">
        <v>519</v>
      </c>
      <c r="D4" s="4">
        <v>42823</v>
      </c>
      <c r="E4" s="4">
        <v>42825</v>
      </c>
      <c r="F4" s="3">
        <v>24</v>
      </c>
      <c r="G4" s="3">
        <v>24</v>
      </c>
      <c r="H4" s="11">
        <f>SUM($F$2:F4)/$F$31</f>
        <v>0.43386243386243384</v>
      </c>
      <c r="I4" s="3">
        <f t="shared" si="0"/>
        <v>2</v>
      </c>
    </row>
    <row r="5" spans="1:9" s="3" customFormat="1" x14ac:dyDescent="0.35">
      <c r="A5" s="3" t="s">
        <v>438</v>
      </c>
      <c r="B5" s="3" t="s">
        <v>508</v>
      </c>
      <c r="C5" s="3" t="s">
        <v>520</v>
      </c>
      <c r="D5" s="4">
        <v>42823</v>
      </c>
      <c r="E5" s="4">
        <v>42825</v>
      </c>
      <c r="F5" s="3">
        <v>48</v>
      </c>
      <c r="G5" s="3">
        <v>48</v>
      </c>
      <c r="H5" s="11">
        <f>SUM($F$2:F5)/$F$31</f>
        <v>0.68783068783068779</v>
      </c>
      <c r="I5" s="3">
        <f t="shared" si="0"/>
        <v>2</v>
      </c>
    </row>
    <row r="6" spans="1:9" s="3" customFormat="1" x14ac:dyDescent="0.35">
      <c r="A6" s="3" t="s">
        <v>438</v>
      </c>
      <c r="B6" s="3" t="s">
        <v>509</v>
      </c>
      <c r="C6" s="3" t="s">
        <v>521</v>
      </c>
      <c r="D6" s="4">
        <v>42823</v>
      </c>
      <c r="E6" s="4">
        <v>42825</v>
      </c>
      <c r="F6" s="3">
        <v>3</v>
      </c>
      <c r="G6" s="3">
        <v>1</v>
      </c>
      <c r="H6" s="11">
        <f>SUM($F$2:F6)/$F$31</f>
        <v>0.70370370370370372</v>
      </c>
      <c r="I6" s="3">
        <f t="shared" si="0"/>
        <v>2</v>
      </c>
    </row>
    <row r="7" spans="1:9" s="3" customFormat="1" x14ac:dyDescent="0.35">
      <c r="A7" s="3" t="s">
        <v>438</v>
      </c>
      <c r="B7" s="3" t="s">
        <v>509</v>
      </c>
      <c r="C7" s="3" t="s">
        <v>522</v>
      </c>
      <c r="D7" s="4">
        <v>42823</v>
      </c>
      <c r="E7" s="4">
        <v>42825</v>
      </c>
      <c r="F7" s="3">
        <v>5</v>
      </c>
      <c r="G7" s="3">
        <v>5</v>
      </c>
      <c r="H7" s="11">
        <f>SUM($F$2:F7)/$F$31</f>
        <v>0.73015873015873012</v>
      </c>
      <c r="I7" s="3">
        <f t="shared" si="0"/>
        <v>2</v>
      </c>
    </row>
    <row r="8" spans="1:9" s="3" customFormat="1" x14ac:dyDescent="0.35">
      <c r="A8" s="3" t="s">
        <v>438</v>
      </c>
      <c r="B8" s="3" t="s">
        <v>509</v>
      </c>
      <c r="C8" s="3" t="s">
        <v>523</v>
      </c>
      <c r="D8" s="4">
        <v>42823</v>
      </c>
      <c r="E8" s="4">
        <v>42825</v>
      </c>
      <c r="F8" s="3">
        <v>1</v>
      </c>
      <c r="G8" s="3">
        <v>1</v>
      </c>
      <c r="H8" s="11">
        <f>SUM($F$2:F8)/$F$31</f>
        <v>0.73544973544973546</v>
      </c>
      <c r="I8" s="3">
        <f t="shared" si="0"/>
        <v>2</v>
      </c>
    </row>
    <row r="9" spans="1:9" s="3" customFormat="1" x14ac:dyDescent="0.35">
      <c r="A9" s="3" t="s">
        <v>438</v>
      </c>
      <c r="B9" s="3" t="s">
        <v>509</v>
      </c>
      <c r="C9" s="3" t="s">
        <v>524</v>
      </c>
      <c r="D9" s="4">
        <v>42823</v>
      </c>
      <c r="E9" s="4">
        <v>42825</v>
      </c>
      <c r="F9" s="3">
        <v>1</v>
      </c>
      <c r="G9" s="3">
        <v>1</v>
      </c>
      <c r="H9" s="11">
        <f>SUM($F$2:F9)/$F$31</f>
        <v>0.7407407407407407</v>
      </c>
      <c r="I9" s="3">
        <f t="shared" si="0"/>
        <v>2</v>
      </c>
    </row>
    <row r="10" spans="1:9" s="3" customFormat="1" x14ac:dyDescent="0.35">
      <c r="A10" s="3" t="s">
        <v>438</v>
      </c>
      <c r="B10" s="3" t="s">
        <v>509</v>
      </c>
      <c r="C10" s="3" t="s">
        <v>525</v>
      </c>
      <c r="D10" s="4">
        <v>42823</v>
      </c>
      <c r="E10" s="4">
        <v>42825</v>
      </c>
      <c r="F10" s="3">
        <v>2</v>
      </c>
      <c r="G10" s="3">
        <v>1</v>
      </c>
      <c r="H10" s="11">
        <f>SUM($F$2:F10)/$F$31</f>
        <v>0.75132275132275128</v>
      </c>
      <c r="I10" s="3">
        <f t="shared" si="0"/>
        <v>2</v>
      </c>
    </row>
    <row r="11" spans="1:9" s="13" customFormat="1" x14ac:dyDescent="0.35">
      <c r="A11" s="13" t="s">
        <v>438</v>
      </c>
      <c r="B11" s="13" t="s">
        <v>509</v>
      </c>
      <c r="C11" s="13" t="s">
        <v>526</v>
      </c>
      <c r="D11" s="14">
        <v>42823</v>
      </c>
      <c r="E11" s="14">
        <v>42825</v>
      </c>
      <c r="F11" s="13">
        <v>1</v>
      </c>
      <c r="G11" s="13">
        <v>1</v>
      </c>
      <c r="H11" s="15">
        <f>SUM($F$2:F11)/$F$31</f>
        <v>0.75661375661375663</v>
      </c>
      <c r="I11" s="13">
        <f t="shared" si="0"/>
        <v>2</v>
      </c>
    </row>
    <row r="12" spans="1:9" s="13" customFormat="1" x14ac:dyDescent="0.35">
      <c r="A12" s="13" t="s">
        <v>438</v>
      </c>
      <c r="B12" s="13" t="s">
        <v>509</v>
      </c>
      <c r="C12" s="13" t="s">
        <v>526</v>
      </c>
      <c r="D12" s="14">
        <v>42823</v>
      </c>
      <c r="E12" s="14">
        <v>42825</v>
      </c>
      <c r="F12" s="13">
        <v>1</v>
      </c>
      <c r="G12" s="13">
        <v>1</v>
      </c>
      <c r="H12" s="15">
        <f>SUM($F$2:F12)/$F$31</f>
        <v>0.76190476190476186</v>
      </c>
      <c r="I12" s="13">
        <f t="shared" si="0"/>
        <v>2</v>
      </c>
    </row>
    <row r="13" spans="1:9" s="13" customFormat="1" x14ac:dyDescent="0.35">
      <c r="A13" s="13" t="s">
        <v>438</v>
      </c>
      <c r="B13" s="13" t="s">
        <v>509</v>
      </c>
      <c r="C13" s="13" t="s">
        <v>526</v>
      </c>
      <c r="D13" s="14">
        <v>42823</v>
      </c>
      <c r="E13" s="14">
        <v>42825</v>
      </c>
      <c r="F13" s="13">
        <v>4</v>
      </c>
      <c r="G13" s="13">
        <v>4</v>
      </c>
      <c r="H13" s="15">
        <f>SUM($F$2:F13)/$F$31</f>
        <v>0.78306878306878303</v>
      </c>
      <c r="I13" s="13">
        <f t="shared" si="0"/>
        <v>2</v>
      </c>
    </row>
    <row r="14" spans="1:9" s="13" customFormat="1" x14ac:dyDescent="0.35">
      <c r="A14" s="13" t="s">
        <v>438</v>
      </c>
      <c r="B14" s="13" t="s">
        <v>509</v>
      </c>
      <c r="C14" s="13" t="s">
        <v>526</v>
      </c>
      <c r="D14" s="14">
        <v>42823</v>
      </c>
      <c r="E14" s="14">
        <v>42825</v>
      </c>
      <c r="F14" s="13">
        <v>4</v>
      </c>
      <c r="G14" s="13">
        <v>3</v>
      </c>
      <c r="H14" s="15">
        <f>SUM($F$2:F14)/$F$31</f>
        <v>0.80423280423280419</v>
      </c>
      <c r="I14" s="13">
        <f t="shared" si="0"/>
        <v>2</v>
      </c>
    </row>
    <row r="15" spans="1:9" s="13" customFormat="1" x14ac:dyDescent="0.35">
      <c r="A15" s="13" t="s">
        <v>438</v>
      </c>
      <c r="B15" s="13" t="s">
        <v>509</v>
      </c>
      <c r="C15" s="13" t="s">
        <v>526</v>
      </c>
      <c r="D15" s="14">
        <v>42823</v>
      </c>
      <c r="E15" s="14">
        <v>42825</v>
      </c>
      <c r="F15" s="13">
        <v>1</v>
      </c>
      <c r="G15" s="13">
        <v>1</v>
      </c>
      <c r="H15" s="15">
        <f>SUM($F$2:F15)/$F$31</f>
        <v>0.80952380952380953</v>
      </c>
      <c r="I15" s="13">
        <f t="shared" si="0"/>
        <v>2</v>
      </c>
    </row>
    <row r="16" spans="1:9" s="13" customFormat="1" x14ac:dyDescent="0.35">
      <c r="A16" s="13" t="s">
        <v>438</v>
      </c>
      <c r="B16" s="13" t="s">
        <v>509</v>
      </c>
      <c r="C16" s="13" t="s">
        <v>526</v>
      </c>
      <c r="D16" s="14">
        <v>42823</v>
      </c>
      <c r="E16" s="14">
        <v>42825</v>
      </c>
      <c r="F16" s="13">
        <v>1</v>
      </c>
      <c r="G16" s="13">
        <v>1</v>
      </c>
      <c r="H16" s="15">
        <f>SUM($F$2:F16)/$F$31</f>
        <v>0.81481481481481477</v>
      </c>
      <c r="I16" s="13">
        <f t="shared" si="0"/>
        <v>2</v>
      </c>
    </row>
    <row r="17" spans="1:9" s="13" customFormat="1" x14ac:dyDescent="0.35">
      <c r="A17" s="13" t="s">
        <v>438</v>
      </c>
      <c r="B17" s="13" t="s">
        <v>509</v>
      </c>
      <c r="C17" s="13" t="s">
        <v>526</v>
      </c>
      <c r="D17" s="14">
        <v>42823</v>
      </c>
      <c r="E17" s="14">
        <v>42825</v>
      </c>
      <c r="F17" s="13">
        <v>2</v>
      </c>
      <c r="G17" s="13">
        <v>2</v>
      </c>
      <c r="H17" s="15">
        <f>SUM($F$2:F17)/$F$31</f>
        <v>0.82539682539682535</v>
      </c>
      <c r="I17" s="13">
        <f t="shared" si="0"/>
        <v>2</v>
      </c>
    </row>
    <row r="18" spans="1:9" s="13" customFormat="1" x14ac:dyDescent="0.35">
      <c r="A18" s="13" t="s">
        <v>438</v>
      </c>
      <c r="B18" s="13" t="s">
        <v>509</v>
      </c>
      <c r="C18" s="13" t="s">
        <v>526</v>
      </c>
      <c r="D18" s="14">
        <v>42823</v>
      </c>
      <c r="E18" s="14">
        <v>42825</v>
      </c>
      <c r="F18" s="13">
        <v>1</v>
      </c>
      <c r="G18" s="13">
        <v>1</v>
      </c>
      <c r="H18" s="15">
        <f>SUM($F$2:F18)/$F$31</f>
        <v>0.8306878306878307</v>
      </c>
      <c r="I18" s="13">
        <f t="shared" si="0"/>
        <v>2</v>
      </c>
    </row>
    <row r="19" spans="1:9" s="13" customFormat="1" x14ac:dyDescent="0.35">
      <c r="A19" s="13" t="s">
        <v>438</v>
      </c>
      <c r="B19" s="13" t="s">
        <v>509</v>
      </c>
      <c r="C19" s="13" t="s">
        <v>526</v>
      </c>
      <c r="D19" s="14">
        <v>42823</v>
      </c>
      <c r="E19" s="14">
        <v>42825</v>
      </c>
      <c r="F19" s="13">
        <v>1</v>
      </c>
      <c r="G19" s="13">
        <v>1</v>
      </c>
      <c r="H19" s="15">
        <f>SUM($F$2:F19)/$F$31</f>
        <v>0.83597883597883593</v>
      </c>
      <c r="I19" s="13">
        <f t="shared" si="0"/>
        <v>2</v>
      </c>
    </row>
    <row r="20" spans="1:9" s="13" customFormat="1" x14ac:dyDescent="0.35">
      <c r="A20" s="13" t="s">
        <v>438</v>
      </c>
      <c r="B20" s="13" t="s">
        <v>509</v>
      </c>
      <c r="C20" s="13" t="s">
        <v>526</v>
      </c>
      <c r="D20" s="14">
        <v>42823</v>
      </c>
      <c r="E20" s="14">
        <v>42825</v>
      </c>
      <c r="F20" s="13">
        <v>1</v>
      </c>
      <c r="G20" s="13">
        <v>1</v>
      </c>
      <c r="H20" s="15">
        <f>SUM($F$2:F20)/$F$31</f>
        <v>0.84126984126984128</v>
      </c>
      <c r="I20" s="13">
        <f t="shared" si="0"/>
        <v>2</v>
      </c>
    </row>
    <row r="21" spans="1:9" s="3" customFormat="1" x14ac:dyDescent="0.35">
      <c r="A21" s="3" t="s">
        <v>438</v>
      </c>
      <c r="B21" s="3" t="s">
        <v>509</v>
      </c>
      <c r="C21" s="3" t="s">
        <v>527</v>
      </c>
      <c r="D21" s="4">
        <v>42823</v>
      </c>
      <c r="E21" s="4">
        <v>42825</v>
      </c>
      <c r="F21" s="3">
        <v>8</v>
      </c>
      <c r="G21" s="3">
        <v>1</v>
      </c>
      <c r="H21" s="11">
        <f>SUM($F$2:F21)/$F$31</f>
        <v>0.8835978835978836</v>
      </c>
      <c r="I21" s="3">
        <f t="shared" si="0"/>
        <v>2</v>
      </c>
    </row>
    <row r="22" spans="1:9" s="16" customFormat="1" x14ac:dyDescent="0.35">
      <c r="A22" s="16" t="s">
        <v>438</v>
      </c>
      <c r="B22" s="16" t="s">
        <v>513</v>
      </c>
      <c r="C22" s="16" t="s">
        <v>526</v>
      </c>
      <c r="D22" s="17">
        <v>42823</v>
      </c>
      <c r="E22" s="17">
        <v>42835</v>
      </c>
      <c r="F22" s="16">
        <v>4</v>
      </c>
      <c r="G22" s="16">
        <v>1</v>
      </c>
      <c r="H22" s="18">
        <f>SUM($F$2:F22)/$F$31</f>
        <v>0.90476190476190477</v>
      </c>
      <c r="I22" s="16">
        <f t="shared" ref="I22:I27" si="1">E22-D22</f>
        <v>12</v>
      </c>
    </row>
    <row r="23" spans="1:9" s="6" customFormat="1" x14ac:dyDescent="0.35">
      <c r="A23" s="6" t="s">
        <v>438</v>
      </c>
      <c r="B23" s="6" t="s">
        <v>514</v>
      </c>
      <c r="C23" s="6" t="s">
        <v>521</v>
      </c>
      <c r="D23" s="7">
        <v>42823</v>
      </c>
      <c r="E23" s="7">
        <v>42838</v>
      </c>
      <c r="F23" s="6">
        <v>3</v>
      </c>
      <c r="G23" s="6">
        <v>2</v>
      </c>
      <c r="H23" s="12">
        <f>SUM($F$2:F23)/$F$31</f>
        <v>0.92063492063492058</v>
      </c>
      <c r="I23" s="6">
        <f t="shared" si="1"/>
        <v>15</v>
      </c>
    </row>
    <row r="24" spans="1:9" s="6" customFormat="1" x14ac:dyDescent="0.35">
      <c r="A24" s="6" t="s">
        <v>438</v>
      </c>
      <c r="B24" s="6" t="s">
        <v>514</v>
      </c>
      <c r="C24" s="6" t="s">
        <v>525</v>
      </c>
      <c r="D24" s="7">
        <v>42823</v>
      </c>
      <c r="E24" s="7">
        <v>42838</v>
      </c>
      <c r="F24" s="6">
        <v>2</v>
      </c>
      <c r="G24" s="6">
        <v>1</v>
      </c>
      <c r="H24" s="12">
        <f>SUM($F$2:F24)/$F$31</f>
        <v>0.93121693121693117</v>
      </c>
      <c r="I24" s="6">
        <f t="shared" si="1"/>
        <v>15</v>
      </c>
    </row>
    <row r="25" spans="1:9" s="6" customFormat="1" x14ac:dyDescent="0.35">
      <c r="A25" s="6" t="s">
        <v>438</v>
      </c>
      <c r="B25" s="6" t="s">
        <v>514</v>
      </c>
      <c r="C25" s="6" t="s">
        <v>527</v>
      </c>
      <c r="D25" s="7">
        <v>42823</v>
      </c>
      <c r="E25" s="7">
        <v>42838</v>
      </c>
      <c r="F25" s="6">
        <v>8</v>
      </c>
      <c r="G25" s="6">
        <v>7</v>
      </c>
      <c r="H25" s="12">
        <f>SUM($F$2:F25)/$F$31</f>
        <v>0.97354497354497349</v>
      </c>
      <c r="I25" s="6">
        <f t="shared" si="1"/>
        <v>15</v>
      </c>
    </row>
    <row r="26" spans="1:9" s="6" customFormat="1" x14ac:dyDescent="0.35">
      <c r="A26" s="6" t="s">
        <v>438</v>
      </c>
      <c r="B26" s="6" t="s">
        <v>514</v>
      </c>
      <c r="C26" s="6" t="s">
        <v>528</v>
      </c>
      <c r="D26" s="7">
        <v>42823</v>
      </c>
      <c r="E26" s="7">
        <v>42838</v>
      </c>
      <c r="F26" s="6">
        <v>1</v>
      </c>
      <c r="G26" s="6">
        <v>1</v>
      </c>
      <c r="H26" s="12">
        <f>SUM($F$2:F26)/$F$31</f>
        <v>0.97883597883597884</v>
      </c>
      <c r="I26" s="6">
        <f t="shared" si="1"/>
        <v>15</v>
      </c>
    </row>
    <row r="27" spans="1:9" s="6" customFormat="1" x14ac:dyDescent="0.35">
      <c r="A27" s="6" t="s">
        <v>438</v>
      </c>
      <c r="B27" s="6" t="s">
        <v>514</v>
      </c>
      <c r="C27" s="6" t="s">
        <v>528</v>
      </c>
      <c r="D27" s="7">
        <v>42823</v>
      </c>
      <c r="E27" s="7">
        <v>42838</v>
      </c>
      <c r="F27" s="6">
        <v>1</v>
      </c>
      <c r="G27" s="6">
        <v>1</v>
      </c>
      <c r="H27" s="12">
        <f>SUM($F$2:F27)/$F$31</f>
        <v>0.98412698412698407</v>
      </c>
      <c r="I27" s="6">
        <f t="shared" si="1"/>
        <v>15</v>
      </c>
    </row>
    <row r="28" spans="1:9" s="6" customFormat="1" x14ac:dyDescent="0.35">
      <c r="A28" s="6" t="s">
        <v>438</v>
      </c>
      <c r="B28" s="6" t="s">
        <v>514</v>
      </c>
      <c r="C28" s="6" t="s">
        <v>528</v>
      </c>
      <c r="D28" s="7">
        <v>42823</v>
      </c>
      <c r="E28" s="7">
        <v>42838</v>
      </c>
      <c r="F28" s="6">
        <v>1</v>
      </c>
      <c r="G28" s="6">
        <v>1</v>
      </c>
      <c r="H28" s="12">
        <f>SUM($F$2:F28)/$F$31</f>
        <v>0.98941798941798942</v>
      </c>
      <c r="I28" s="6">
        <f>E28-D28</f>
        <v>15</v>
      </c>
    </row>
    <row r="29" spans="1:9" s="6" customFormat="1" x14ac:dyDescent="0.35">
      <c r="A29" s="6" t="s">
        <v>438</v>
      </c>
      <c r="B29" s="6" t="s">
        <v>514</v>
      </c>
      <c r="C29" s="6" t="s">
        <v>528</v>
      </c>
      <c r="D29" s="7">
        <v>42823</v>
      </c>
      <c r="E29" s="7">
        <v>42838</v>
      </c>
      <c r="F29" s="6">
        <v>1</v>
      </c>
      <c r="G29" s="6">
        <v>1</v>
      </c>
      <c r="H29" s="12">
        <f>SUM($F$2:F29)/$F$31</f>
        <v>0.99470899470899465</v>
      </c>
      <c r="I29" s="6">
        <f t="shared" ref="I29:I30" si="2">E29-D29</f>
        <v>15</v>
      </c>
    </row>
    <row r="30" spans="1:9" s="6" customFormat="1" x14ac:dyDescent="0.35">
      <c r="A30" s="6" t="s">
        <v>438</v>
      </c>
      <c r="B30" s="6" t="s">
        <v>514</v>
      </c>
      <c r="C30" s="6" t="s">
        <v>528</v>
      </c>
      <c r="D30" s="7">
        <v>42823</v>
      </c>
      <c r="E30" s="7">
        <v>42838</v>
      </c>
      <c r="F30" s="6">
        <v>1</v>
      </c>
      <c r="G30" s="6">
        <v>1</v>
      </c>
      <c r="H30" s="12">
        <f>SUM($F$2:F30)/$F$31</f>
        <v>1</v>
      </c>
      <c r="I30" s="6">
        <f t="shared" si="2"/>
        <v>15</v>
      </c>
    </row>
    <row r="31" spans="1:9" x14ac:dyDescent="0.35">
      <c r="F31">
        <f>SUM(F2:F30)</f>
        <v>189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F14" sqref="F14"/>
    </sheetView>
  </sheetViews>
  <sheetFormatPr defaultRowHeight="14.5" x14ac:dyDescent="0.35"/>
  <cols>
    <col min="1" max="1" width="11.81640625" customWidth="1"/>
    <col min="2" max="3" width="14.90625" customWidth="1"/>
    <col min="4" max="4" width="14" customWidth="1"/>
    <col min="5" max="5" width="15.81640625" customWidth="1"/>
    <col min="6" max="6" width="13.90625" customWidth="1"/>
    <col min="7" max="8" width="17" customWidth="1"/>
  </cols>
  <sheetData>
    <row r="1" spans="1:9" x14ac:dyDescent="0.35">
      <c r="A1" t="s">
        <v>0</v>
      </c>
      <c r="B1" t="s">
        <v>502</v>
      </c>
      <c r="C1" t="s">
        <v>529</v>
      </c>
      <c r="D1" t="s">
        <v>503</v>
      </c>
      <c r="E1" t="s">
        <v>504</v>
      </c>
      <c r="F1" t="s">
        <v>505</v>
      </c>
      <c r="G1" t="s">
        <v>506</v>
      </c>
      <c r="H1" t="s">
        <v>530</v>
      </c>
      <c r="I1" t="s">
        <v>515</v>
      </c>
    </row>
    <row r="2" spans="1:9" s="13" customFormat="1" x14ac:dyDescent="0.35">
      <c r="A2" s="13" t="s">
        <v>438</v>
      </c>
      <c r="B2" s="13" t="s">
        <v>509</v>
      </c>
      <c r="C2" s="13" t="s">
        <v>526</v>
      </c>
      <c r="D2" s="14">
        <v>42823</v>
      </c>
      <c r="E2" s="14">
        <v>42825</v>
      </c>
      <c r="F2" s="13">
        <v>1</v>
      </c>
      <c r="G2" s="13">
        <v>1</v>
      </c>
      <c r="H2" s="15">
        <f>SUM($F$2:F2)/$F$13</f>
        <v>4.7619047619047616E-2</v>
      </c>
      <c r="I2" s="13">
        <f t="shared" ref="I2:I12" si="0">E2-D2</f>
        <v>2</v>
      </c>
    </row>
    <row r="3" spans="1:9" s="13" customFormat="1" x14ac:dyDescent="0.35">
      <c r="A3" s="13" t="s">
        <v>438</v>
      </c>
      <c r="B3" s="13" t="s">
        <v>509</v>
      </c>
      <c r="C3" s="13" t="s">
        <v>526</v>
      </c>
      <c r="D3" s="14">
        <v>42823</v>
      </c>
      <c r="E3" s="14">
        <v>42825</v>
      </c>
      <c r="F3" s="13">
        <v>1</v>
      </c>
      <c r="G3" s="13">
        <v>1</v>
      </c>
      <c r="H3" s="15">
        <f>SUM($F$2:F3)/$F$13</f>
        <v>9.5238095238095233E-2</v>
      </c>
      <c r="I3" s="13">
        <f t="shared" si="0"/>
        <v>2</v>
      </c>
    </row>
    <row r="4" spans="1:9" s="13" customFormat="1" x14ac:dyDescent="0.35">
      <c r="A4" s="13" t="s">
        <v>438</v>
      </c>
      <c r="B4" s="13" t="s">
        <v>509</v>
      </c>
      <c r="C4" s="13" t="s">
        <v>526</v>
      </c>
      <c r="D4" s="14">
        <v>42823</v>
      </c>
      <c r="E4" s="14">
        <v>42825</v>
      </c>
      <c r="F4" s="13">
        <v>4</v>
      </c>
      <c r="G4" s="13">
        <v>4</v>
      </c>
      <c r="H4" s="15">
        <f>SUM($F$2:F4)/$F$13</f>
        <v>0.2857142857142857</v>
      </c>
      <c r="I4" s="13">
        <f t="shared" si="0"/>
        <v>2</v>
      </c>
    </row>
    <row r="5" spans="1:9" s="13" customFormat="1" x14ac:dyDescent="0.35">
      <c r="A5" s="13" t="s">
        <v>438</v>
      </c>
      <c r="B5" s="13" t="s">
        <v>509</v>
      </c>
      <c r="C5" s="13" t="s">
        <v>526</v>
      </c>
      <c r="D5" s="14">
        <v>42823</v>
      </c>
      <c r="E5" s="14">
        <v>42825</v>
      </c>
      <c r="F5" s="13">
        <v>4</v>
      </c>
      <c r="G5" s="13">
        <v>3</v>
      </c>
      <c r="H5" s="15">
        <f>SUM($F$2:F5)/$F$13</f>
        <v>0.47619047619047616</v>
      </c>
      <c r="I5" s="13">
        <f t="shared" si="0"/>
        <v>2</v>
      </c>
    </row>
    <row r="6" spans="1:9" s="13" customFormat="1" x14ac:dyDescent="0.35">
      <c r="A6" s="13" t="s">
        <v>438</v>
      </c>
      <c r="B6" s="13" t="s">
        <v>509</v>
      </c>
      <c r="C6" s="13" t="s">
        <v>526</v>
      </c>
      <c r="D6" s="14">
        <v>42823</v>
      </c>
      <c r="E6" s="14">
        <v>42825</v>
      </c>
      <c r="F6" s="13">
        <v>1</v>
      </c>
      <c r="G6" s="13">
        <v>1</v>
      </c>
      <c r="H6" s="15">
        <f>SUM($F$2:F6)/$F$13</f>
        <v>0.52380952380952384</v>
      </c>
      <c r="I6" s="13">
        <f t="shared" si="0"/>
        <v>2</v>
      </c>
    </row>
    <row r="7" spans="1:9" s="13" customFormat="1" x14ac:dyDescent="0.35">
      <c r="A7" s="13" t="s">
        <v>438</v>
      </c>
      <c r="B7" s="13" t="s">
        <v>509</v>
      </c>
      <c r="C7" s="13" t="s">
        <v>526</v>
      </c>
      <c r="D7" s="14">
        <v>42823</v>
      </c>
      <c r="E7" s="14">
        <v>42825</v>
      </c>
      <c r="F7" s="13">
        <v>1</v>
      </c>
      <c r="G7" s="13">
        <v>1</v>
      </c>
      <c r="H7" s="15">
        <f>SUM($F$2:F7)/$F$13</f>
        <v>0.5714285714285714</v>
      </c>
      <c r="I7" s="13">
        <f t="shared" si="0"/>
        <v>2</v>
      </c>
    </row>
    <row r="8" spans="1:9" s="13" customFormat="1" x14ac:dyDescent="0.35">
      <c r="A8" s="13" t="s">
        <v>438</v>
      </c>
      <c r="B8" s="13" t="s">
        <v>509</v>
      </c>
      <c r="C8" s="13" t="s">
        <v>526</v>
      </c>
      <c r="D8" s="14">
        <v>42823</v>
      </c>
      <c r="E8" s="14">
        <v>42825</v>
      </c>
      <c r="F8" s="13">
        <v>2</v>
      </c>
      <c r="G8" s="13">
        <v>2</v>
      </c>
      <c r="H8" s="15">
        <f>SUM($F$2:F8)/$F$13</f>
        <v>0.66666666666666663</v>
      </c>
      <c r="I8" s="13">
        <f t="shared" si="0"/>
        <v>2</v>
      </c>
    </row>
    <row r="9" spans="1:9" s="13" customFormat="1" x14ac:dyDescent="0.35">
      <c r="A9" s="13" t="s">
        <v>438</v>
      </c>
      <c r="B9" s="13" t="s">
        <v>509</v>
      </c>
      <c r="C9" s="13" t="s">
        <v>526</v>
      </c>
      <c r="D9" s="14">
        <v>42823</v>
      </c>
      <c r="E9" s="14">
        <v>42825</v>
      </c>
      <c r="F9" s="13">
        <v>1</v>
      </c>
      <c r="G9" s="13">
        <v>1</v>
      </c>
      <c r="H9" s="15">
        <f>SUM($F$2:F9)/$F$13</f>
        <v>0.7142857142857143</v>
      </c>
      <c r="I9" s="13">
        <f t="shared" si="0"/>
        <v>2</v>
      </c>
    </row>
    <row r="10" spans="1:9" s="13" customFormat="1" x14ac:dyDescent="0.35">
      <c r="A10" s="13" t="s">
        <v>438</v>
      </c>
      <c r="B10" s="13" t="s">
        <v>509</v>
      </c>
      <c r="C10" s="13" t="s">
        <v>526</v>
      </c>
      <c r="D10" s="14">
        <v>42823</v>
      </c>
      <c r="E10" s="14">
        <v>42825</v>
      </c>
      <c r="F10" s="13">
        <v>1</v>
      </c>
      <c r="G10" s="13">
        <v>1</v>
      </c>
      <c r="H10" s="15">
        <f>SUM($F$2:F10)/$F$13</f>
        <v>0.76190476190476186</v>
      </c>
      <c r="I10" s="13">
        <f t="shared" si="0"/>
        <v>2</v>
      </c>
    </row>
    <row r="11" spans="1:9" s="13" customFormat="1" x14ac:dyDescent="0.35">
      <c r="A11" s="13" t="s">
        <v>438</v>
      </c>
      <c r="B11" s="13" t="s">
        <v>509</v>
      </c>
      <c r="C11" s="13" t="s">
        <v>526</v>
      </c>
      <c r="D11" s="14">
        <v>42823</v>
      </c>
      <c r="E11" s="14">
        <v>42825</v>
      </c>
      <c r="F11" s="13">
        <v>1</v>
      </c>
      <c r="G11" s="13">
        <v>1</v>
      </c>
      <c r="H11" s="15">
        <f>SUM($F$2:F11)/$F$13</f>
        <v>0.80952380952380953</v>
      </c>
      <c r="I11" s="13">
        <f t="shared" si="0"/>
        <v>2</v>
      </c>
    </row>
    <row r="12" spans="1:9" s="16" customFormat="1" x14ac:dyDescent="0.35">
      <c r="A12" s="16" t="s">
        <v>438</v>
      </c>
      <c r="B12" s="16" t="s">
        <v>513</v>
      </c>
      <c r="C12" s="16" t="s">
        <v>526</v>
      </c>
      <c r="D12" s="17">
        <v>42823</v>
      </c>
      <c r="E12" s="17">
        <v>42835</v>
      </c>
      <c r="F12" s="16">
        <v>4</v>
      </c>
      <c r="G12" s="16">
        <v>1</v>
      </c>
      <c r="H12" s="18">
        <f>SUM($F$2:F12)/$F$13</f>
        <v>1</v>
      </c>
      <c r="I12" s="16">
        <f t="shared" si="0"/>
        <v>12</v>
      </c>
    </row>
    <row r="13" spans="1:9" x14ac:dyDescent="0.35">
      <c r="F13">
        <f>SUM(F2:F12)</f>
        <v>21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G11" sqref="G11"/>
    </sheetView>
  </sheetViews>
  <sheetFormatPr defaultRowHeight="14.5" x14ac:dyDescent="0.35"/>
  <cols>
    <col min="1" max="1" width="11.81640625" bestFit="1" customWidth="1"/>
    <col min="2" max="2" width="45.08984375" bestFit="1" customWidth="1"/>
    <col min="3" max="3" width="18.54296875" bestFit="1" customWidth="1"/>
    <col min="4" max="4" width="8.7265625" bestFit="1" customWidth="1"/>
    <col min="5" max="5" width="10.453125" bestFit="1" customWidth="1"/>
    <col min="6" max="6" width="10.6328125" bestFit="1" customWidth="1"/>
    <col min="7" max="9" width="8.81640625" customWidth="1"/>
    <col min="10" max="10" width="11.81640625" bestFit="1" customWidth="1"/>
    <col min="11" max="11" width="45.08984375" bestFit="1" customWidth="1"/>
    <col min="12" max="12" width="18.54296875" bestFit="1" customWidth="1"/>
    <col min="13" max="13" width="8.7265625" bestFit="1" customWidth="1"/>
    <col min="14" max="14" width="10.453125" bestFit="1" customWidth="1"/>
    <col min="15" max="15" width="10.6328125" bestFit="1" customWidth="1"/>
    <col min="16" max="16" width="8.81640625" customWidth="1"/>
  </cols>
  <sheetData>
    <row r="1" spans="1:9" x14ac:dyDescent="0.35">
      <c r="A1" t="s">
        <v>0</v>
      </c>
      <c r="B1" t="s">
        <v>529</v>
      </c>
      <c r="C1" t="s">
        <v>531</v>
      </c>
      <c r="D1" t="s">
        <v>532</v>
      </c>
      <c r="E1" t="s">
        <v>533</v>
      </c>
      <c r="F1" t="s">
        <v>534</v>
      </c>
    </row>
    <row r="2" spans="1:9" x14ac:dyDescent="0.35">
      <c r="A2" t="s">
        <v>436</v>
      </c>
      <c r="B2" t="s">
        <v>521</v>
      </c>
      <c r="C2">
        <v>3</v>
      </c>
      <c r="D2">
        <v>1</v>
      </c>
      <c r="E2">
        <v>1</v>
      </c>
      <c r="F2">
        <v>1</v>
      </c>
    </row>
    <row r="3" spans="1:9" x14ac:dyDescent="0.35">
      <c r="A3" t="s">
        <v>436</v>
      </c>
      <c r="B3" t="s">
        <v>535</v>
      </c>
      <c r="C3">
        <v>2</v>
      </c>
      <c r="D3">
        <v>1</v>
      </c>
      <c r="E3">
        <v>1</v>
      </c>
      <c r="F3">
        <v>1</v>
      </c>
    </row>
    <row r="4" spans="1:9" x14ac:dyDescent="0.35">
      <c r="A4" t="s">
        <v>436</v>
      </c>
      <c r="B4" t="s">
        <v>536</v>
      </c>
      <c r="C4">
        <v>12</v>
      </c>
      <c r="D4">
        <v>1</v>
      </c>
      <c r="E4">
        <v>1</v>
      </c>
      <c r="F4">
        <v>1</v>
      </c>
    </row>
    <row r="5" spans="1:9" x14ac:dyDescent="0.35">
      <c r="A5" t="s">
        <v>436</v>
      </c>
      <c r="B5" t="s">
        <v>537</v>
      </c>
      <c r="C5">
        <v>2</v>
      </c>
      <c r="D5">
        <v>16</v>
      </c>
      <c r="E5">
        <v>16</v>
      </c>
      <c r="F5">
        <v>16</v>
      </c>
    </row>
    <row r="6" spans="1:9" x14ac:dyDescent="0.35">
      <c r="A6" t="s">
        <v>436</v>
      </c>
      <c r="B6" t="s">
        <v>517</v>
      </c>
      <c r="C6">
        <v>10</v>
      </c>
      <c r="D6">
        <v>13</v>
      </c>
      <c r="E6">
        <v>13</v>
      </c>
      <c r="F6">
        <v>13</v>
      </c>
    </row>
    <row r="7" spans="1:9" x14ac:dyDescent="0.35">
      <c r="A7" s="5" t="s">
        <v>436</v>
      </c>
      <c r="B7" s="5" t="s">
        <v>526</v>
      </c>
      <c r="C7" s="5">
        <v>9</v>
      </c>
      <c r="D7" s="5">
        <v>1</v>
      </c>
      <c r="E7" s="5">
        <v>1</v>
      </c>
      <c r="F7" s="5">
        <v>23</v>
      </c>
      <c r="G7" s="5">
        <v>23</v>
      </c>
      <c r="H7" s="5">
        <v>23</v>
      </c>
      <c r="I7" s="5">
        <v>23</v>
      </c>
    </row>
    <row r="8" spans="1:9" x14ac:dyDescent="0.35">
      <c r="A8" t="s">
        <v>436</v>
      </c>
      <c r="B8" t="s">
        <v>538</v>
      </c>
      <c r="C8">
        <v>1</v>
      </c>
      <c r="D8">
        <v>1</v>
      </c>
      <c r="E8">
        <v>1</v>
      </c>
      <c r="F8">
        <v>1</v>
      </c>
    </row>
    <row r="9" spans="1:9" x14ac:dyDescent="0.35">
      <c r="A9" t="s">
        <v>436</v>
      </c>
      <c r="B9" t="s">
        <v>527</v>
      </c>
      <c r="C9">
        <v>2</v>
      </c>
      <c r="D9">
        <v>16</v>
      </c>
      <c r="E9">
        <v>16</v>
      </c>
      <c r="F9">
        <v>16</v>
      </c>
    </row>
    <row r="10" spans="1:9" x14ac:dyDescent="0.35">
      <c r="A10" t="s">
        <v>436</v>
      </c>
      <c r="B10" t="s">
        <v>528</v>
      </c>
      <c r="C10">
        <v>2</v>
      </c>
      <c r="D10">
        <v>16</v>
      </c>
      <c r="E10">
        <v>16</v>
      </c>
      <c r="F10">
        <v>16</v>
      </c>
    </row>
    <row r="13" spans="1:9" x14ac:dyDescent="0.35">
      <c r="A13" t="s">
        <v>0</v>
      </c>
      <c r="B13" t="s">
        <v>529</v>
      </c>
      <c r="C13" t="s">
        <v>531</v>
      </c>
      <c r="D13" t="s">
        <v>532</v>
      </c>
      <c r="E13" t="s">
        <v>533</v>
      </c>
      <c r="F13" t="s">
        <v>534</v>
      </c>
    </row>
    <row r="14" spans="1:9" x14ac:dyDescent="0.35">
      <c r="A14" t="s">
        <v>438</v>
      </c>
      <c r="B14" t="s">
        <v>518</v>
      </c>
      <c r="C14">
        <v>48</v>
      </c>
      <c r="D14">
        <v>2</v>
      </c>
      <c r="E14">
        <v>2</v>
      </c>
      <c r="F14">
        <v>2</v>
      </c>
    </row>
    <row r="15" spans="1:9" x14ac:dyDescent="0.35">
      <c r="A15" t="s">
        <v>438</v>
      </c>
      <c r="B15" t="s">
        <v>521</v>
      </c>
      <c r="C15">
        <v>6</v>
      </c>
      <c r="D15">
        <v>15</v>
      </c>
      <c r="E15">
        <v>15</v>
      </c>
      <c r="F15">
        <v>15</v>
      </c>
    </row>
    <row r="16" spans="1:9" x14ac:dyDescent="0.35">
      <c r="A16" t="s">
        <v>438</v>
      </c>
      <c r="B16" t="s">
        <v>522</v>
      </c>
      <c r="C16">
        <v>5</v>
      </c>
      <c r="D16">
        <v>2</v>
      </c>
      <c r="E16">
        <v>2</v>
      </c>
      <c r="F16">
        <v>2</v>
      </c>
    </row>
    <row r="17" spans="1:10" x14ac:dyDescent="0.35">
      <c r="A17" t="s">
        <v>438</v>
      </c>
      <c r="B17" t="s">
        <v>523</v>
      </c>
      <c r="C17">
        <v>1</v>
      </c>
      <c r="D17">
        <v>2</v>
      </c>
      <c r="E17">
        <v>2</v>
      </c>
      <c r="F17">
        <v>2</v>
      </c>
      <c r="H17">
        <v>9</v>
      </c>
      <c r="I17">
        <v>23</v>
      </c>
      <c r="J17">
        <f>H17*I17</f>
        <v>207</v>
      </c>
    </row>
    <row r="18" spans="1:10" x14ac:dyDescent="0.35">
      <c r="A18" t="s">
        <v>438</v>
      </c>
      <c r="B18" t="s">
        <v>524</v>
      </c>
      <c r="C18">
        <v>1</v>
      </c>
      <c r="D18">
        <v>2</v>
      </c>
      <c r="E18">
        <v>2</v>
      </c>
      <c r="F18">
        <v>2</v>
      </c>
      <c r="H18">
        <v>21</v>
      </c>
      <c r="I18">
        <v>12</v>
      </c>
      <c r="J18">
        <f>H18*I18</f>
        <v>252</v>
      </c>
    </row>
    <row r="19" spans="1:10" x14ac:dyDescent="0.35">
      <c r="A19" t="s">
        <v>438</v>
      </c>
      <c r="B19" t="s">
        <v>525</v>
      </c>
      <c r="C19">
        <v>4</v>
      </c>
      <c r="D19">
        <v>15</v>
      </c>
      <c r="E19">
        <v>15</v>
      </c>
      <c r="F19">
        <v>15</v>
      </c>
      <c r="J19">
        <f>SUM(J17:J18)</f>
        <v>459</v>
      </c>
    </row>
    <row r="20" spans="1:10" x14ac:dyDescent="0.35">
      <c r="A20" t="s">
        <v>438</v>
      </c>
      <c r="B20" t="s">
        <v>517</v>
      </c>
      <c r="C20">
        <v>10</v>
      </c>
      <c r="D20">
        <v>0</v>
      </c>
      <c r="E20">
        <v>0</v>
      </c>
      <c r="F20">
        <v>0</v>
      </c>
      <c r="J20">
        <f>J19/SUM(H17:H18)</f>
        <v>15.3</v>
      </c>
    </row>
    <row r="21" spans="1:10" x14ac:dyDescent="0.35">
      <c r="A21" t="s">
        <v>438</v>
      </c>
      <c r="B21" t="s">
        <v>519</v>
      </c>
      <c r="C21">
        <v>24</v>
      </c>
      <c r="D21">
        <v>2</v>
      </c>
      <c r="E21">
        <v>2</v>
      </c>
      <c r="F21">
        <v>2</v>
      </c>
    </row>
    <row r="22" spans="1:10" x14ac:dyDescent="0.35">
      <c r="A22" t="s">
        <v>438</v>
      </c>
      <c r="B22" t="s">
        <v>520</v>
      </c>
      <c r="C22">
        <v>48</v>
      </c>
      <c r="D22">
        <v>2</v>
      </c>
      <c r="E22">
        <v>2</v>
      </c>
      <c r="F22">
        <v>2</v>
      </c>
    </row>
    <row r="23" spans="1:10" x14ac:dyDescent="0.35">
      <c r="A23" s="5" t="s">
        <v>438</v>
      </c>
      <c r="B23" s="5" t="s">
        <v>526</v>
      </c>
      <c r="C23" s="5">
        <v>21</v>
      </c>
      <c r="D23" s="5">
        <v>2</v>
      </c>
      <c r="E23" s="5">
        <v>2</v>
      </c>
      <c r="F23" s="5">
        <v>12</v>
      </c>
      <c r="G23" s="5">
        <v>12</v>
      </c>
      <c r="H23" s="5">
        <v>12</v>
      </c>
      <c r="I23" s="5">
        <v>12</v>
      </c>
    </row>
    <row r="24" spans="1:10" x14ac:dyDescent="0.35">
      <c r="A24" t="s">
        <v>438</v>
      </c>
      <c r="B24" t="s">
        <v>527</v>
      </c>
      <c r="C24">
        <v>16</v>
      </c>
      <c r="D24">
        <v>15</v>
      </c>
      <c r="E24">
        <v>15</v>
      </c>
      <c r="F24">
        <v>15</v>
      </c>
    </row>
    <row r="25" spans="1:10" x14ac:dyDescent="0.35">
      <c r="A25" t="s">
        <v>438</v>
      </c>
      <c r="B25" t="s">
        <v>528</v>
      </c>
      <c r="C25">
        <v>5</v>
      </c>
      <c r="D25">
        <v>15</v>
      </c>
      <c r="E25">
        <v>15</v>
      </c>
      <c r="F25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6"/>
  <sheetViews>
    <sheetView topLeftCell="N1" workbookViewId="0">
      <pane ySplit="1" topLeftCell="A44" activePane="bottomLeft" state="frozen"/>
      <selection pane="bottomLeft" activeCell="T5" sqref="T5"/>
    </sheetView>
  </sheetViews>
  <sheetFormatPr defaultRowHeight="14.5" x14ac:dyDescent="0.35"/>
  <cols>
    <col min="1" max="1" width="11.81640625" bestFit="1" customWidth="1"/>
    <col min="2" max="2" width="14.90625" bestFit="1" customWidth="1"/>
    <col min="3" max="3" width="18.54296875" bestFit="1" customWidth="1"/>
    <col min="4" max="4" width="14" bestFit="1" customWidth="1"/>
    <col min="5" max="5" width="15.90625" bestFit="1" customWidth="1"/>
    <col min="6" max="6" width="14.08984375" bestFit="1" customWidth="1"/>
    <col min="7" max="7" width="17.1796875" bestFit="1" customWidth="1"/>
    <col min="8" max="9" width="17.1796875" customWidth="1"/>
    <col min="10" max="10" width="17" customWidth="1"/>
    <col min="20" max="20" width="11.7265625" customWidth="1"/>
    <col min="33" max="33" width="11.81640625" bestFit="1" customWidth="1"/>
  </cols>
  <sheetData>
    <row r="1" spans="1:43" s="19" customFormat="1" x14ac:dyDescent="0.35">
      <c r="A1" s="19" t="s">
        <v>0</v>
      </c>
      <c r="B1" s="19" t="s">
        <v>502</v>
      </c>
      <c r="C1" s="19" t="s">
        <v>516</v>
      </c>
      <c r="D1" s="19" t="s">
        <v>503</v>
      </c>
      <c r="E1" s="19" t="s">
        <v>504</v>
      </c>
      <c r="F1" s="19" t="s">
        <v>505</v>
      </c>
      <c r="G1" s="19" t="s">
        <v>506</v>
      </c>
      <c r="H1" s="19" t="s">
        <v>645</v>
      </c>
      <c r="I1" s="19" t="s">
        <v>531</v>
      </c>
      <c r="J1"/>
      <c r="K1" t="s">
        <v>515</v>
      </c>
    </row>
    <row r="2" spans="1:43" x14ac:dyDescent="0.35">
      <c r="A2" t="s">
        <v>539</v>
      </c>
      <c r="B2" t="s">
        <v>540</v>
      </c>
      <c r="C2" t="s">
        <v>541</v>
      </c>
      <c r="D2" s="2">
        <v>40787</v>
      </c>
      <c r="E2" s="2">
        <v>40791</v>
      </c>
      <c r="F2">
        <v>1</v>
      </c>
      <c r="G2">
        <v>1</v>
      </c>
      <c r="H2">
        <f t="shared" ref="H2:H33" si="0">IF(A2=A1,F2+H1,F2)</f>
        <v>1</v>
      </c>
      <c r="I2">
        <f t="shared" ref="I2:I33" si="1">SUMIF($A$2:$A$90,A2,$F$2:$F$90)</f>
        <v>1</v>
      </c>
      <c r="J2" s="10">
        <f t="shared" ref="J2:J33" si="2">H2/I2</f>
        <v>1</v>
      </c>
      <c r="K2" s="3">
        <f t="shared" ref="K2:K33" si="3">E2-D2</f>
        <v>4</v>
      </c>
      <c r="L2">
        <f t="shared" ref="L2:L33" si="4">K2*F2</f>
        <v>4</v>
      </c>
      <c r="N2" t="str">
        <f>VLOOKUP(A2,$T$5:$AB$60,1,0)</f>
        <v>R11/00004</v>
      </c>
    </row>
    <row r="3" spans="1:43" x14ac:dyDescent="0.35">
      <c r="A3" t="s">
        <v>542</v>
      </c>
      <c r="B3" t="s">
        <v>540</v>
      </c>
      <c r="C3" t="s">
        <v>541</v>
      </c>
      <c r="D3" s="2">
        <v>40787</v>
      </c>
      <c r="E3" s="2">
        <v>40791</v>
      </c>
      <c r="F3">
        <v>1</v>
      </c>
      <c r="G3">
        <v>1</v>
      </c>
      <c r="H3">
        <f t="shared" si="0"/>
        <v>1</v>
      </c>
      <c r="I3">
        <f t="shared" si="1"/>
        <v>2</v>
      </c>
      <c r="J3" s="10">
        <f t="shared" si="2"/>
        <v>0.5</v>
      </c>
      <c r="K3" s="3">
        <f t="shared" si="3"/>
        <v>4</v>
      </c>
      <c r="L3">
        <f t="shared" si="4"/>
        <v>4</v>
      </c>
      <c r="N3" t="str">
        <f t="shared" ref="N3:N66" si="5">VLOOKUP(A3,$T$5:$AB$60,1,0)</f>
        <v>R11/00007</v>
      </c>
    </row>
    <row r="4" spans="1:43" x14ac:dyDescent="0.35">
      <c r="A4" t="s">
        <v>542</v>
      </c>
      <c r="B4" t="s">
        <v>543</v>
      </c>
      <c r="C4" t="s">
        <v>541</v>
      </c>
      <c r="D4" s="2">
        <v>40787</v>
      </c>
      <c r="E4" s="2">
        <v>40792</v>
      </c>
      <c r="F4">
        <v>1</v>
      </c>
      <c r="G4">
        <v>1</v>
      </c>
      <c r="H4">
        <f t="shared" si="0"/>
        <v>2</v>
      </c>
      <c r="I4">
        <f t="shared" si="1"/>
        <v>2</v>
      </c>
      <c r="J4" s="10">
        <f t="shared" si="2"/>
        <v>1</v>
      </c>
      <c r="K4" s="3">
        <f t="shared" si="3"/>
        <v>5</v>
      </c>
      <c r="L4">
        <f t="shared" si="4"/>
        <v>5</v>
      </c>
      <c r="N4" t="str">
        <f t="shared" si="5"/>
        <v>R11/00007</v>
      </c>
      <c r="T4" t="s">
        <v>0</v>
      </c>
      <c r="U4" t="s">
        <v>529</v>
      </c>
      <c r="V4" t="s">
        <v>531</v>
      </c>
      <c r="W4" t="s">
        <v>646</v>
      </c>
      <c r="X4" t="s">
        <v>647</v>
      </c>
      <c r="Y4" t="s">
        <v>648</v>
      </c>
      <c r="Z4" t="s">
        <v>649</v>
      </c>
      <c r="AA4" t="s">
        <v>650</v>
      </c>
      <c r="AB4" t="s">
        <v>651</v>
      </c>
      <c r="AG4" t="s">
        <v>0</v>
      </c>
      <c r="AH4" t="s">
        <v>529</v>
      </c>
      <c r="AI4" t="s">
        <v>531</v>
      </c>
      <c r="AJ4" t="s">
        <v>646</v>
      </c>
      <c r="AK4" t="s">
        <v>647</v>
      </c>
      <c r="AL4" t="s">
        <v>648</v>
      </c>
      <c r="AM4" t="s">
        <v>649</v>
      </c>
      <c r="AN4" t="s">
        <v>650</v>
      </c>
      <c r="AO4" t="s">
        <v>651</v>
      </c>
    </row>
    <row r="5" spans="1:43" x14ac:dyDescent="0.35">
      <c r="A5" t="s">
        <v>544</v>
      </c>
      <c r="B5" t="s">
        <v>545</v>
      </c>
      <c r="C5" t="s">
        <v>541</v>
      </c>
      <c r="D5" s="2">
        <v>40794</v>
      </c>
      <c r="E5" s="2">
        <v>40802</v>
      </c>
      <c r="F5">
        <v>2</v>
      </c>
      <c r="G5">
        <v>2</v>
      </c>
      <c r="H5">
        <f t="shared" si="0"/>
        <v>2</v>
      </c>
      <c r="I5">
        <f t="shared" si="1"/>
        <v>3</v>
      </c>
      <c r="J5" s="10">
        <f t="shared" si="2"/>
        <v>0.66666666666666663</v>
      </c>
      <c r="K5" s="3">
        <f t="shared" si="3"/>
        <v>8</v>
      </c>
      <c r="L5">
        <f t="shared" si="4"/>
        <v>16</v>
      </c>
      <c r="N5" t="str">
        <f t="shared" si="5"/>
        <v>R11/00021</v>
      </c>
      <c r="T5" t="s">
        <v>539</v>
      </c>
      <c r="U5" t="s">
        <v>541</v>
      </c>
      <c r="V5">
        <v>1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f>V5*W5</f>
        <v>4</v>
      </c>
      <c r="AD5">
        <f>V5*X5</f>
        <v>4</v>
      </c>
      <c r="AG5" t="s">
        <v>539</v>
      </c>
      <c r="AH5" t="s">
        <v>541</v>
      </c>
      <c r="AI5">
        <v>1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f>AI5*AJ5</f>
        <v>4</v>
      </c>
      <c r="AQ5">
        <f>AI5*AK5</f>
        <v>4</v>
      </c>
    </row>
    <row r="6" spans="1:43" x14ac:dyDescent="0.35">
      <c r="A6" t="s">
        <v>544</v>
      </c>
      <c r="B6" t="s">
        <v>546</v>
      </c>
      <c r="C6" t="s">
        <v>541</v>
      </c>
      <c r="D6" s="2">
        <v>40794</v>
      </c>
      <c r="E6" s="2">
        <v>40815</v>
      </c>
      <c r="F6">
        <v>1</v>
      </c>
      <c r="G6">
        <v>1</v>
      </c>
      <c r="H6">
        <f t="shared" si="0"/>
        <v>3</v>
      </c>
      <c r="I6">
        <f t="shared" si="1"/>
        <v>3</v>
      </c>
      <c r="J6" s="10">
        <f t="shared" si="2"/>
        <v>1</v>
      </c>
      <c r="K6" s="3">
        <f t="shared" si="3"/>
        <v>21</v>
      </c>
      <c r="L6">
        <f t="shared" si="4"/>
        <v>21</v>
      </c>
      <c r="N6" t="str">
        <f t="shared" si="5"/>
        <v>R11/00021</v>
      </c>
      <c r="T6" t="s">
        <v>542</v>
      </c>
      <c r="U6" t="s">
        <v>541</v>
      </c>
      <c r="V6">
        <v>2</v>
      </c>
      <c r="W6">
        <v>4</v>
      </c>
      <c r="X6">
        <v>5</v>
      </c>
      <c r="Y6">
        <v>5</v>
      </c>
      <c r="Z6">
        <v>5</v>
      </c>
      <c r="AA6">
        <v>5</v>
      </c>
      <c r="AB6">
        <v>5</v>
      </c>
      <c r="AC6">
        <f t="shared" ref="AC6:AC58" si="6">V6*W6</f>
        <v>8</v>
      </c>
      <c r="AD6">
        <f t="shared" ref="AD6:AD58" si="7">V6*X6</f>
        <v>10</v>
      </c>
      <c r="AG6" t="s">
        <v>542</v>
      </c>
      <c r="AH6" t="s">
        <v>541</v>
      </c>
      <c r="AI6">
        <v>2</v>
      </c>
      <c r="AJ6">
        <v>4</v>
      </c>
      <c r="AK6">
        <v>5</v>
      </c>
      <c r="AL6">
        <v>5</v>
      </c>
      <c r="AM6">
        <v>5</v>
      </c>
      <c r="AN6">
        <v>5</v>
      </c>
      <c r="AO6">
        <v>5</v>
      </c>
      <c r="AP6">
        <f t="shared" ref="AP6:AP58" si="8">AI6*AJ6</f>
        <v>8</v>
      </c>
      <c r="AQ6">
        <f t="shared" ref="AQ6:AQ58" si="9">AI6*AK6</f>
        <v>10</v>
      </c>
    </row>
    <row r="7" spans="1:43" x14ac:dyDescent="0.35">
      <c r="A7" t="s">
        <v>547</v>
      </c>
      <c r="B7" t="s">
        <v>548</v>
      </c>
      <c r="C7" t="s">
        <v>541</v>
      </c>
      <c r="D7" s="2">
        <v>40805</v>
      </c>
      <c r="E7" s="2">
        <v>40816</v>
      </c>
      <c r="F7">
        <v>1</v>
      </c>
      <c r="G7">
        <v>1</v>
      </c>
      <c r="H7">
        <f t="shared" si="0"/>
        <v>1</v>
      </c>
      <c r="I7">
        <f t="shared" si="1"/>
        <v>3</v>
      </c>
      <c r="J7" s="10">
        <f t="shared" si="2"/>
        <v>0.33333333333333331</v>
      </c>
      <c r="K7" s="3">
        <f t="shared" si="3"/>
        <v>11</v>
      </c>
      <c r="L7">
        <f t="shared" si="4"/>
        <v>11</v>
      </c>
      <c r="N7" t="str">
        <f t="shared" si="5"/>
        <v>R11/00036</v>
      </c>
      <c r="T7" t="s">
        <v>544</v>
      </c>
      <c r="U7" t="s">
        <v>541</v>
      </c>
      <c r="V7">
        <v>3</v>
      </c>
      <c r="W7">
        <v>8</v>
      </c>
      <c r="X7">
        <v>21</v>
      </c>
      <c r="Y7">
        <v>21</v>
      </c>
      <c r="Z7">
        <v>21</v>
      </c>
      <c r="AA7">
        <v>21</v>
      </c>
      <c r="AB7">
        <v>21</v>
      </c>
      <c r="AC7">
        <f t="shared" si="6"/>
        <v>24</v>
      </c>
      <c r="AD7">
        <f t="shared" si="7"/>
        <v>63</v>
      </c>
      <c r="AG7" t="s">
        <v>544</v>
      </c>
      <c r="AH7" t="s">
        <v>541</v>
      </c>
      <c r="AI7">
        <v>3</v>
      </c>
      <c r="AJ7">
        <v>8</v>
      </c>
      <c r="AK7">
        <v>21</v>
      </c>
      <c r="AL7">
        <v>21</v>
      </c>
      <c r="AM7">
        <v>21</v>
      </c>
      <c r="AN7">
        <v>21</v>
      </c>
      <c r="AO7">
        <v>21</v>
      </c>
      <c r="AP7">
        <f t="shared" si="8"/>
        <v>24</v>
      </c>
      <c r="AQ7">
        <f t="shared" si="9"/>
        <v>63</v>
      </c>
    </row>
    <row r="8" spans="1:43" x14ac:dyDescent="0.35">
      <c r="A8" t="s">
        <v>547</v>
      </c>
      <c r="B8" t="s">
        <v>548</v>
      </c>
      <c r="C8" t="s">
        <v>541</v>
      </c>
      <c r="D8" s="2">
        <v>40805</v>
      </c>
      <c r="E8" s="2">
        <v>40816</v>
      </c>
      <c r="F8">
        <v>1</v>
      </c>
      <c r="G8">
        <v>1</v>
      </c>
      <c r="H8">
        <f t="shared" si="0"/>
        <v>2</v>
      </c>
      <c r="I8">
        <f t="shared" si="1"/>
        <v>3</v>
      </c>
      <c r="J8" s="10">
        <f t="shared" si="2"/>
        <v>0.66666666666666663</v>
      </c>
      <c r="K8" s="3">
        <f t="shared" si="3"/>
        <v>11</v>
      </c>
      <c r="L8">
        <f t="shared" si="4"/>
        <v>11</v>
      </c>
      <c r="N8" t="str">
        <f t="shared" si="5"/>
        <v>R11/00036</v>
      </c>
      <c r="T8" t="s">
        <v>547</v>
      </c>
      <c r="U8" t="s">
        <v>541</v>
      </c>
      <c r="V8">
        <v>3</v>
      </c>
      <c r="W8">
        <v>11</v>
      </c>
      <c r="X8">
        <v>11</v>
      </c>
      <c r="Y8">
        <v>11</v>
      </c>
      <c r="Z8">
        <v>11</v>
      </c>
      <c r="AA8">
        <v>11</v>
      </c>
      <c r="AB8">
        <v>11</v>
      </c>
      <c r="AC8">
        <f t="shared" si="6"/>
        <v>33</v>
      </c>
      <c r="AD8">
        <f t="shared" si="7"/>
        <v>33</v>
      </c>
      <c r="AG8" t="s">
        <v>547</v>
      </c>
      <c r="AH8" t="s">
        <v>541</v>
      </c>
      <c r="AI8">
        <v>3</v>
      </c>
      <c r="AJ8">
        <v>11</v>
      </c>
      <c r="AK8">
        <v>11</v>
      </c>
      <c r="AL8">
        <v>11</v>
      </c>
      <c r="AM8">
        <v>11</v>
      </c>
      <c r="AN8">
        <v>11</v>
      </c>
      <c r="AO8">
        <v>11</v>
      </c>
      <c r="AP8">
        <f t="shared" si="8"/>
        <v>33</v>
      </c>
      <c r="AQ8">
        <f t="shared" si="9"/>
        <v>33</v>
      </c>
    </row>
    <row r="9" spans="1:43" x14ac:dyDescent="0.35">
      <c r="A9" t="s">
        <v>547</v>
      </c>
      <c r="B9" t="s">
        <v>548</v>
      </c>
      <c r="C9" t="s">
        <v>541</v>
      </c>
      <c r="D9" s="2">
        <v>40805</v>
      </c>
      <c r="E9" s="2">
        <v>40816</v>
      </c>
      <c r="F9">
        <v>1</v>
      </c>
      <c r="G9">
        <v>1</v>
      </c>
      <c r="H9">
        <f t="shared" si="0"/>
        <v>3</v>
      </c>
      <c r="I9">
        <f t="shared" si="1"/>
        <v>3</v>
      </c>
      <c r="J9" s="10">
        <f t="shared" si="2"/>
        <v>1</v>
      </c>
      <c r="K9" s="3">
        <f t="shared" si="3"/>
        <v>11</v>
      </c>
      <c r="L9">
        <f t="shared" si="4"/>
        <v>11</v>
      </c>
      <c r="N9" t="str">
        <f t="shared" si="5"/>
        <v>R11/00036</v>
      </c>
      <c r="T9" t="s">
        <v>549</v>
      </c>
      <c r="U9" t="s">
        <v>541</v>
      </c>
      <c r="V9">
        <v>1</v>
      </c>
      <c r="W9">
        <v>13</v>
      </c>
      <c r="X9">
        <v>13</v>
      </c>
      <c r="Y9">
        <v>13</v>
      </c>
      <c r="Z9">
        <v>13</v>
      </c>
      <c r="AA9">
        <v>13</v>
      </c>
      <c r="AB9">
        <v>13</v>
      </c>
      <c r="AC9">
        <f t="shared" si="6"/>
        <v>13</v>
      </c>
      <c r="AD9">
        <f t="shared" si="7"/>
        <v>13</v>
      </c>
      <c r="AG9" t="s">
        <v>549</v>
      </c>
      <c r="AH9" t="s">
        <v>541</v>
      </c>
      <c r="AI9">
        <v>1</v>
      </c>
      <c r="AJ9">
        <v>13</v>
      </c>
      <c r="AK9">
        <v>13</v>
      </c>
      <c r="AL9">
        <v>13</v>
      </c>
      <c r="AM9">
        <v>13</v>
      </c>
      <c r="AN9">
        <v>13</v>
      </c>
      <c r="AO9">
        <v>13</v>
      </c>
      <c r="AP9">
        <f t="shared" si="8"/>
        <v>13</v>
      </c>
      <c r="AQ9">
        <f t="shared" si="9"/>
        <v>13</v>
      </c>
    </row>
    <row r="10" spans="1:43" x14ac:dyDescent="0.35">
      <c r="A10" t="s">
        <v>549</v>
      </c>
      <c r="B10" t="s">
        <v>550</v>
      </c>
      <c r="C10" t="s">
        <v>541</v>
      </c>
      <c r="D10" s="2">
        <v>40808</v>
      </c>
      <c r="E10" s="2">
        <v>40821</v>
      </c>
      <c r="F10">
        <v>1</v>
      </c>
      <c r="G10">
        <v>1</v>
      </c>
      <c r="H10">
        <f t="shared" si="0"/>
        <v>1</v>
      </c>
      <c r="I10">
        <f t="shared" si="1"/>
        <v>1</v>
      </c>
      <c r="J10" s="10">
        <f t="shared" si="2"/>
        <v>1</v>
      </c>
      <c r="K10" s="3">
        <f t="shared" si="3"/>
        <v>13</v>
      </c>
      <c r="L10">
        <f t="shared" si="4"/>
        <v>13</v>
      </c>
      <c r="N10" t="str">
        <f t="shared" si="5"/>
        <v>R11/00039</v>
      </c>
      <c r="T10" t="s">
        <v>551</v>
      </c>
      <c r="U10" t="s">
        <v>541</v>
      </c>
      <c r="V10">
        <v>1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f t="shared" si="6"/>
        <v>7</v>
      </c>
      <c r="AD10">
        <f t="shared" si="7"/>
        <v>7</v>
      </c>
      <c r="AG10" t="s">
        <v>551</v>
      </c>
      <c r="AH10" t="s">
        <v>541</v>
      </c>
      <c r="AI10">
        <v>1</v>
      </c>
      <c r="AJ10">
        <v>7</v>
      </c>
      <c r="AK10">
        <v>7</v>
      </c>
      <c r="AL10">
        <v>7</v>
      </c>
      <c r="AM10">
        <v>7</v>
      </c>
      <c r="AN10">
        <v>7</v>
      </c>
      <c r="AO10">
        <v>7</v>
      </c>
      <c r="AP10">
        <f t="shared" si="8"/>
        <v>7</v>
      </c>
      <c r="AQ10">
        <f t="shared" si="9"/>
        <v>7</v>
      </c>
    </row>
    <row r="11" spans="1:43" x14ac:dyDescent="0.35">
      <c r="A11" t="s">
        <v>551</v>
      </c>
      <c r="B11" t="s">
        <v>552</v>
      </c>
      <c r="C11" t="s">
        <v>541</v>
      </c>
      <c r="D11" s="2">
        <v>40864</v>
      </c>
      <c r="E11" s="2">
        <v>40871</v>
      </c>
      <c r="F11">
        <v>1</v>
      </c>
      <c r="G11">
        <v>1</v>
      </c>
      <c r="H11">
        <f t="shared" si="0"/>
        <v>1</v>
      </c>
      <c r="I11">
        <f t="shared" si="1"/>
        <v>1</v>
      </c>
      <c r="J11" s="10">
        <f t="shared" si="2"/>
        <v>1</v>
      </c>
      <c r="K11" s="3">
        <f t="shared" si="3"/>
        <v>7</v>
      </c>
      <c r="L11">
        <f t="shared" si="4"/>
        <v>7</v>
      </c>
      <c r="N11" t="str">
        <f t="shared" si="5"/>
        <v>R11/00096</v>
      </c>
      <c r="T11" t="s">
        <v>553</v>
      </c>
      <c r="U11" t="s">
        <v>541</v>
      </c>
      <c r="V11">
        <v>1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f t="shared" si="6"/>
        <v>7</v>
      </c>
      <c r="AD11">
        <f t="shared" si="7"/>
        <v>7</v>
      </c>
      <c r="AG11" t="s">
        <v>553</v>
      </c>
      <c r="AH11" t="s">
        <v>541</v>
      </c>
      <c r="AI11">
        <v>1</v>
      </c>
      <c r="AJ11">
        <v>7</v>
      </c>
      <c r="AK11">
        <v>7</v>
      </c>
      <c r="AL11">
        <v>7</v>
      </c>
      <c r="AM11">
        <v>7</v>
      </c>
      <c r="AN11">
        <v>7</v>
      </c>
      <c r="AO11">
        <v>7</v>
      </c>
      <c r="AP11">
        <f t="shared" si="8"/>
        <v>7</v>
      </c>
      <c r="AQ11">
        <f t="shared" si="9"/>
        <v>7</v>
      </c>
    </row>
    <row r="12" spans="1:43" x14ac:dyDescent="0.35">
      <c r="A12" t="s">
        <v>553</v>
      </c>
      <c r="B12" t="s">
        <v>554</v>
      </c>
      <c r="C12" t="s">
        <v>541</v>
      </c>
      <c r="D12" s="2">
        <v>40871</v>
      </c>
      <c r="E12" s="2">
        <v>40878</v>
      </c>
      <c r="F12">
        <v>1</v>
      </c>
      <c r="G12">
        <v>1</v>
      </c>
      <c r="H12">
        <f t="shared" si="0"/>
        <v>1</v>
      </c>
      <c r="I12">
        <f t="shared" si="1"/>
        <v>1</v>
      </c>
      <c r="J12" s="10">
        <f t="shared" si="2"/>
        <v>1</v>
      </c>
      <c r="K12" s="3">
        <f t="shared" si="3"/>
        <v>7</v>
      </c>
      <c r="L12">
        <f t="shared" si="4"/>
        <v>7</v>
      </c>
      <c r="N12" t="str">
        <f t="shared" si="5"/>
        <v>R11/00118</v>
      </c>
      <c r="T12" t="s">
        <v>555</v>
      </c>
      <c r="U12" t="s">
        <v>541</v>
      </c>
      <c r="V12">
        <v>1</v>
      </c>
      <c r="W12">
        <v>36</v>
      </c>
      <c r="X12">
        <v>36</v>
      </c>
      <c r="Y12">
        <v>36</v>
      </c>
      <c r="Z12">
        <v>36</v>
      </c>
      <c r="AA12">
        <v>36</v>
      </c>
      <c r="AB12">
        <v>36</v>
      </c>
      <c r="AC12">
        <f t="shared" si="6"/>
        <v>36</v>
      </c>
      <c r="AD12">
        <f t="shared" si="7"/>
        <v>36</v>
      </c>
      <c r="AG12" t="s">
        <v>555</v>
      </c>
      <c r="AH12" t="s">
        <v>541</v>
      </c>
      <c r="AI12">
        <v>1</v>
      </c>
      <c r="AJ12">
        <v>36</v>
      </c>
      <c r="AK12">
        <v>36</v>
      </c>
      <c r="AL12">
        <v>36</v>
      </c>
      <c r="AM12">
        <v>36</v>
      </c>
      <c r="AN12">
        <v>36</v>
      </c>
      <c r="AO12">
        <v>36</v>
      </c>
      <c r="AP12">
        <f t="shared" si="8"/>
        <v>36</v>
      </c>
      <c r="AQ12">
        <f t="shared" si="9"/>
        <v>36</v>
      </c>
    </row>
    <row r="13" spans="1:43" x14ac:dyDescent="0.35">
      <c r="A13" t="s">
        <v>555</v>
      </c>
      <c r="B13" t="s">
        <v>556</v>
      </c>
      <c r="C13" t="s">
        <v>541</v>
      </c>
      <c r="D13" s="2">
        <v>40891</v>
      </c>
      <c r="E13" s="2">
        <v>40927</v>
      </c>
      <c r="F13">
        <v>1</v>
      </c>
      <c r="G13">
        <v>1</v>
      </c>
      <c r="H13">
        <f t="shared" si="0"/>
        <v>1</v>
      </c>
      <c r="I13">
        <f t="shared" si="1"/>
        <v>1</v>
      </c>
      <c r="J13" s="10">
        <f t="shared" si="2"/>
        <v>1</v>
      </c>
      <c r="K13" s="3">
        <f t="shared" si="3"/>
        <v>36</v>
      </c>
      <c r="L13">
        <f t="shared" si="4"/>
        <v>36</v>
      </c>
      <c r="N13" t="str">
        <f t="shared" si="5"/>
        <v>R11/00178</v>
      </c>
      <c r="T13" t="s">
        <v>557</v>
      </c>
      <c r="U13" t="s">
        <v>541</v>
      </c>
      <c r="V13">
        <v>1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f t="shared" si="6"/>
        <v>8</v>
      </c>
      <c r="AD13">
        <f t="shared" si="7"/>
        <v>8</v>
      </c>
      <c r="AG13" t="s">
        <v>557</v>
      </c>
      <c r="AH13" t="s">
        <v>541</v>
      </c>
      <c r="AI13">
        <v>1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f t="shared" si="8"/>
        <v>8</v>
      </c>
      <c r="AQ13">
        <f t="shared" si="9"/>
        <v>8</v>
      </c>
    </row>
    <row r="14" spans="1:43" x14ac:dyDescent="0.35">
      <c r="A14" t="s">
        <v>557</v>
      </c>
      <c r="B14" t="s">
        <v>558</v>
      </c>
      <c r="C14" t="s">
        <v>541</v>
      </c>
      <c r="D14" s="2">
        <v>40925</v>
      </c>
      <c r="E14" s="2">
        <v>40933</v>
      </c>
      <c r="F14">
        <v>1</v>
      </c>
      <c r="G14">
        <v>1</v>
      </c>
      <c r="H14">
        <f t="shared" si="0"/>
        <v>1</v>
      </c>
      <c r="I14">
        <f t="shared" si="1"/>
        <v>1</v>
      </c>
      <c r="J14" s="10">
        <f t="shared" si="2"/>
        <v>1</v>
      </c>
      <c r="K14" s="3">
        <f t="shared" si="3"/>
        <v>8</v>
      </c>
      <c r="L14">
        <f t="shared" si="4"/>
        <v>8</v>
      </c>
      <c r="N14" t="str">
        <f t="shared" si="5"/>
        <v>R12/00050</v>
      </c>
      <c r="T14" t="s">
        <v>559</v>
      </c>
      <c r="U14" t="s">
        <v>541</v>
      </c>
      <c r="V14">
        <v>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f t="shared" si="6"/>
        <v>11</v>
      </c>
      <c r="AD14">
        <f t="shared" si="7"/>
        <v>11</v>
      </c>
      <c r="AG14" t="s">
        <v>559</v>
      </c>
      <c r="AH14" t="s">
        <v>541</v>
      </c>
      <c r="AI14">
        <v>1</v>
      </c>
      <c r="AJ14">
        <v>11</v>
      </c>
      <c r="AK14">
        <v>11</v>
      </c>
      <c r="AL14">
        <v>11</v>
      </c>
      <c r="AM14">
        <v>11</v>
      </c>
      <c r="AN14">
        <v>11</v>
      </c>
      <c r="AO14">
        <v>11</v>
      </c>
      <c r="AP14">
        <f t="shared" si="8"/>
        <v>11</v>
      </c>
      <c r="AQ14">
        <f t="shared" si="9"/>
        <v>11</v>
      </c>
    </row>
    <row r="15" spans="1:43" x14ac:dyDescent="0.35">
      <c r="A15" t="s">
        <v>559</v>
      </c>
      <c r="B15" t="s">
        <v>560</v>
      </c>
      <c r="C15" t="s">
        <v>541</v>
      </c>
      <c r="D15" s="2">
        <v>40935</v>
      </c>
      <c r="E15" s="2">
        <v>40946</v>
      </c>
      <c r="F15">
        <v>1</v>
      </c>
      <c r="G15">
        <v>1</v>
      </c>
      <c r="H15">
        <f t="shared" si="0"/>
        <v>1</v>
      </c>
      <c r="I15">
        <f t="shared" si="1"/>
        <v>1</v>
      </c>
      <c r="J15" s="10">
        <f t="shared" si="2"/>
        <v>1</v>
      </c>
      <c r="K15" s="3">
        <f t="shared" si="3"/>
        <v>11</v>
      </c>
      <c r="L15">
        <f t="shared" si="4"/>
        <v>11</v>
      </c>
      <c r="N15" t="str">
        <f t="shared" si="5"/>
        <v>R12/00098</v>
      </c>
      <c r="T15" t="s">
        <v>561</v>
      </c>
      <c r="U15" t="s">
        <v>541</v>
      </c>
      <c r="V15">
        <v>6</v>
      </c>
      <c r="W15">
        <v>8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f t="shared" si="6"/>
        <v>48</v>
      </c>
      <c r="AD15">
        <f t="shared" si="7"/>
        <v>66</v>
      </c>
      <c r="AG15" t="s">
        <v>561</v>
      </c>
      <c r="AH15" t="s">
        <v>541</v>
      </c>
      <c r="AI15">
        <v>6</v>
      </c>
      <c r="AJ15">
        <v>8</v>
      </c>
      <c r="AK15">
        <v>11</v>
      </c>
      <c r="AL15">
        <v>11</v>
      </c>
      <c r="AM15">
        <v>11</v>
      </c>
      <c r="AN15">
        <v>11</v>
      </c>
      <c r="AO15">
        <v>11</v>
      </c>
      <c r="AP15">
        <f t="shared" si="8"/>
        <v>48</v>
      </c>
      <c r="AQ15">
        <f t="shared" si="9"/>
        <v>66</v>
      </c>
    </row>
    <row r="16" spans="1:43" x14ac:dyDescent="0.35">
      <c r="A16" t="s">
        <v>561</v>
      </c>
      <c r="B16" t="s">
        <v>560</v>
      </c>
      <c r="C16" t="s">
        <v>541</v>
      </c>
      <c r="D16" s="2">
        <v>40938</v>
      </c>
      <c r="E16" s="2">
        <v>40946</v>
      </c>
      <c r="F16">
        <v>3</v>
      </c>
      <c r="G16">
        <v>2</v>
      </c>
      <c r="H16">
        <f t="shared" si="0"/>
        <v>3</v>
      </c>
      <c r="I16">
        <f t="shared" si="1"/>
        <v>6</v>
      </c>
      <c r="J16" s="10">
        <f t="shared" si="2"/>
        <v>0.5</v>
      </c>
      <c r="K16" s="3">
        <f t="shared" si="3"/>
        <v>8</v>
      </c>
      <c r="L16">
        <f t="shared" si="4"/>
        <v>24</v>
      </c>
      <c r="N16" t="str">
        <f t="shared" si="5"/>
        <v>R12/00103</v>
      </c>
      <c r="T16" t="s">
        <v>563</v>
      </c>
      <c r="U16" t="s">
        <v>541</v>
      </c>
      <c r="V16">
        <v>3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f t="shared" si="6"/>
        <v>27</v>
      </c>
      <c r="AD16">
        <f t="shared" si="7"/>
        <v>27</v>
      </c>
      <c r="AG16" t="s">
        <v>563</v>
      </c>
      <c r="AH16" t="s">
        <v>541</v>
      </c>
      <c r="AI16">
        <v>3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f t="shared" si="8"/>
        <v>27</v>
      </c>
      <c r="AQ16">
        <f t="shared" si="9"/>
        <v>27</v>
      </c>
    </row>
    <row r="17" spans="1:43" x14ac:dyDescent="0.35">
      <c r="A17" t="s">
        <v>561</v>
      </c>
      <c r="B17" t="s">
        <v>562</v>
      </c>
      <c r="C17" t="s">
        <v>541</v>
      </c>
      <c r="D17" s="2">
        <v>40938</v>
      </c>
      <c r="E17" s="2">
        <v>40949</v>
      </c>
      <c r="F17">
        <v>3</v>
      </c>
      <c r="G17">
        <v>1</v>
      </c>
      <c r="H17">
        <f t="shared" si="0"/>
        <v>6</v>
      </c>
      <c r="I17">
        <f t="shared" si="1"/>
        <v>6</v>
      </c>
      <c r="J17" s="10">
        <f t="shared" si="2"/>
        <v>1</v>
      </c>
      <c r="K17" s="3">
        <f t="shared" si="3"/>
        <v>11</v>
      </c>
      <c r="L17">
        <f t="shared" si="4"/>
        <v>33</v>
      </c>
      <c r="N17" t="str">
        <f t="shared" si="5"/>
        <v>R12/00103</v>
      </c>
      <c r="T17" t="s">
        <v>564</v>
      </c>
      <c r="U17" t="s">
        <v>541</v>
      </c>
      <c r="V17">
        <v>1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f t="shared" si="6"/>
        <v>4</v>
      </c>
      <c r="AD17">
        <f t="shared" si="7"/>
        <v>4</v>
      </c>
      <c r="AG17" t="s">
        <v>564</v>
      </c>
      <c r="AH17" t="s">
        <v>541</v>
      </c>
      <c r="AI17">
        <v>1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f t="shared" si="8"/>
        <v>4</v>
      </c>
      <c r="AQ17">
        <f t="shared" si="9"/>
        <v>4</v>
      </c>
    </row>
    <row r="18" spans="1:43" x14ac:dyDescent="0.35">
      <c r="A18" t="s">
        <v>563</v>
      </c>
      <c r="B18" t="s">
        <v>562</v>
      </c>
      <c r="C18" t="s">
        <v>541</v>
      </c>
      <c r="D18" s="2">
        <v>40940</v>
      </c>
      <c r="E18" s="2">
        <v>40949</v>
      </c>
      <c r="F18">
        <v>3</v>
      </c>
      <c r="G18">
        <v>3</v>
      </c>
      <c r="H18">
        <f t="shared" si="0"/>
        <v>3</v>
      </c>
      <c r="I18">
        <f t="shared" si="1"/>
        <v>3</v>
      </c>
      <c r="J18" s="10">
        <f t="shared" si="2"/>
        <v>1</v>
      </c>
      <c r="K18" s="3">
        <f t="shared" si="3"/>
        <v>9</v>
      </c>
      <c r="L18">
        <f t="shared" si="4"/>
        <v>27</v>
      </c>
      <c r="N18" t="str">
        <f t="shared" si="5"/>
        <v>R12/00116</v>
      </c>
      <c r="T18" t="s">
        <v>566</v>
      </c>
      <c r="U18" t="s">
        <v>541</v>
      </c>
      <c r="V18">
        <v>2</v>
      </c>
      <c r="W18">
        <v>6</v>
      </c>
      <c r="X18">
        <v>6</v>
      </c>
      <c r="Y18">
        <v>6</v>
      </c>
      <c r="Z18">
        <v>6</v>
      </c>
      <c r="AA18">
        <v>6</v>
      </c>
      <c r="AB18">
        <v>6</v>
      </c>
      <c r="AC18">
        <f t="shared" si="6"/>
        <v>12</v>
      </c>
      <c r="AD18">
        <f t="shared" si="7"/>
        <v>12</v>
      </c>
      <c r="AG18" t="s">
        <v>566</v>
      </c>
      <c r="AH18" t="s">
        <v>541</v>
      </c>
      <c r="AI18">
        <v>2</v>
      </c>
      <c r="AJ18">
        <v>6</v>
      </c>
      <c r="AK18">
        <v>6</v>
      </c>
      <c r="AL18">
        <v>6</v>
      </c>
      <c r="AM18">
        <v>6</v>
      </c>
      <c r="AN18">
        <v>6</v>
      </c>
      <c r="AO18">
        <v>6</v>
      </c>
      <c r="AP18">
        <f t="shared" si="8"/>
        <v>12</v>
      </c>
      <c r="AQ18">
        <f t="shared" si="9"/>
        <v>12</v>
      </c>
    </row>
    <row r="19" spans="1:43" x14ac:dyDescent="0.35">
      <c r="A19" t="s">
        <v>564</v>
      </c>
      <c r="B19" t="s">
        <v>565</v>
      </c>
      <c r="C19" t="s">
        <v>541</v>
      </c>
      <c r="D19" s="2">
        <v>40952</v>
      </c>
      <c r="E19" s="2">
        <v>40956</v>
      </c>
      <c r="F19">
        <v>1</v>
      </c>
      <c r="G19">
        <v>1</v>
      </c>
      <c r="H19">
        <f t="shared" si="0"/>
        <v>1</v>
      </c>
      <c r="I19">
        <f t="shared" si="1"/>
        <v>1</v>
      </c>
      <c r="J19" s="10">
        <f t="shared" si="2"/>
        <v>1</v>
      </c>
      <c r="K19" s="3">
        <f t="shared" si="3"/>
        <v>4</v>
      </c>
      <c r="L19">
        <f t="shared" si="4"/>
        <v>4</v>
      </c>
      <c r="N19" t="str">
        <f t="shared" si="5"/>
        <v>R12/00158</v>
      </c>
      <c r="T19" t="s">
        <v>568</v>
      </c>
      <c r="U19" t="s">
        <v>541</v>
      </c>
      <c r="V19">
        <v>4</v>
      </c>
      <c r="W19">
        <v>7</v>
      </c>
      <c r="X19">
        <v>7</v>
      </c>
      <c r="Y19">
        <v>7</v>
      </c>
      <c r="Z19">
        <v>7</v>
      </c>
      <c r="AA19">
        <v>7</v>
      </c>
      <c r="AB19">
        <v>7</v>
      </c>
      <c r="AC19">
        <f t="shared" si="6"/>
        <v>28</v>
      </c>
      <c r="AD19">
        <f t="shared" si="7"/>
        <v>28</v>
      </c>
      <c r="AG19" t="s">
        <v>568</v>
      </c>
      <c r="AH19" t="s">
        <v>541</v>
      </c>
      <c r="AI19">
        <v>4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f t="shared" si="8"/>
        <v>28</v>
      </c>
      <c r="AQ19">
        <f t="shared" si="9"/>
        <v>28</v>
      </c>
    </row>
    <row r="20" spans="1:43" x14ac:dyDescent="0.35">
      <c r="A20" t="s">
        <v>566</v>
      </c>
      <c r="B20" t="s">
        <v>567</v>
      </c>
      <c r="C20" t="s">
        <v>541</v>
      </c>
      <c r="D20" s="2">
        <v>40955</v>
      </c>
      <c r="E20" s="2">
        <v>40961</v>
      </c>
      <c r="F20">
        <v>1</v>
      </c>
      <c r="G20">
        <v>1</v>
      </c>
      <c r="H20">
        <f t="shared" si="0"/>
        <v>1</v>
      </c>
      <c r="I20">
        <f t="shared" si="1"/>
        <v>2</v>
      </c>
      <c r="J20" s="10">
        <f t="shared" si="2"/>
        <v>0.5</v>
      </c>
      <c r="K20" s="3">
        <f t="shared" si="3"/>
        <v>6</v>
      </c>
      <c r="L20">
        <f t="shared" si="4"/>
        <v>6</v>
      </c>
      <c r="N20" t="str">
        <f t="shared" si="5"/>
        <v>R12/00173</v>
      </c>
      <c r="T20" t="s">
        <v>570</v>
      </c>
      <c r="U20" t="s">
        <v>541</v>
      </c>
      <c r="V20">
        <v>2</v>
      </c>
      <c r="W20">
        <v>14</v>
      </c>
      <c r="X20">
        <v>14</v>
      </c>
      <c r="Y20">
        <v>14</v>
      </c>
      <c r="Z20">
        <v>14</v>
      </c>
      <c r="AA20">
        <v>14</v>
      </c>
      <c r="AB20">
        <v>14</v>
      </c>
      <c r="AC20">
        <f t="shared" si="6"/>
        <v>28</v>
      </c>
      <c r="AD20">
        <f t="shared" si="7"/>
        <v>28</v>
      </c>
      <c r="AG20" t="s">
        <v>570</v>
      </c>
      <c r="AH20" t="s">
        <v>541</v>
      </c>
      <c r="AI20">
        <v>2</v>
      </c>
      <c r="AJ20">
        <v>14</v>
      </c>
      <c r="AK20">
        <v>14</v>
      </c>
      <c r="AL20">
        <v>14</v>
      </c>
      <c r="AM20">
        <v>14</v>
      </c>
      <c r="AN20">
        <v>14</v>
      </c>
      <c r="AO20">
        <v>14</v>
      </c>
      <c r="AP20">
        <f t="shared" si="8"/>
        <v>28</v>
      </c>
      <c r="AQ20">
        <f t="shared" si="9"/>
        <v>28</v>
      </c>
    </row>
    <row r="21" spans="1:43" x14ac:dyDescent="0.35">
      <c r="A21" t="s">
        <v>566</v>
      </c>
      <c r="B21" t="s">
        <v>567</v>
      </c>
      <c r="C21" t="s">
        <v>541</v>
      </c>
      <c r="D21" s="2">
        <v>40955</v>
      </c>
      <c r="E21" s="2">
        <v>40961</v>
      </c>
      <c r="F21">
        <v>1</v>
      </c>
      <c r="G21">
        <v>1</v>
      </c>
      <c r="H21">
        <f t="shared" si="0"/>
        <v>2</v>
      </c>
      <c r="I21">
        <f t="shared" si="1"/>
        <v>2</v>
      </c>
      <c r="J21" s="10">
        <f t="shared" si="2"/>
        <v>1</v>
      </c>
      <c r="K21" s="3">
        <f t="shared" si="3"/>
        <v>6</v>
      </c>
      <c r="L21">
        <f t="shared" si="4"/>
        <v>6</v>
      </c>
      <c r="N21" t="str">
        <f t="shared" si="5"/>
        <v>R12/00173</v>
      </c>
      <c r="T21" t="s">
        <v>572</v>
      </c>
      <c r="U21" t="s">
        <v>541</v>
      </c>
      <c r="V21">
        <v>1</v>
      </c>
      <c r="W21">
        <v>11</v>
      </c>
      <c r="X21">
        <v>11</v>
      </c>
      <c r="Y21">
        <v>11</v>
      </c>
      <c r="Z21">
        <v>11</v>
      </c>
      <c r="AA21">
        <v>11</v>
      </c>
      <c r="AB21">
        <v>11</v>
      </c>
      <c r="AC21">
        <f t="shared" si="6"/>
        <v>11</v>
      </c>
      <c r="AD21">
        <f t="shared" si="7"/>
        <v>11</v>
      </c>
      <c r="AG21" t="s">
        <v>572</v>
      </c>
      <c r="AH21" t="s">
        <v>541</v>
      </c>
      <c r="AI21">
        <v>1</v>
      </c>
      <c r="AJ21">
        <v>11</v>
      </c>
      <c r="AK21">
        <v>11</v>
      </c>
      <c r="AL21">
        <v>11</v>
      </c>
      <c r="AM21">
        <v>11</v>
      </c>
      <c r="AN21">
        <v>11</v>
      </c>
      <c r="AO21">
        <v>11</v>
      </c>
      <c r="AP21">
        <f t="shared" si="8"/>
        <v>11</v>
      </c>
      <c r="AQ21">
        <f t="shared" si="9"/>
        <v>11</v>
      </c>
    </row>
    <row r="22" spans="1:43" x14ac:dyDescent="0.35">
      <c r="A22" t="s">
        <v>568</v>
      </c>
      <c r="B22" t="s">
        <v>569</v>
      </c>
      <c r="C22" t="s">
        <v>541</v>
      </c>
      <c r="D22" s="2">
        <v>40963</v>
      </c>
      <c r="E22" s="2">
        <v>40970</v>
      </c>
      <c r="F22">
        <v>1</v>
      </c>
      <c r="G22">
        <v>1</v>
      </c>
      <c r="H22">
        <f t="shared" si="0"/>
        <v>1</v>
      </c>
      <c r="I22">
        <f t="shared" si="1"/>
        <v>4</v>
      </c>
      <c r="J22" s="10">
        <f t="shared" si="2"/>
        <v>0.25</v>
      </c>
      <c r="K22" s="3">
        <f t="shared" si="3"/>
        <v>7</v>
      </c>
      <c r="L22">
        <f t="shared" si="4"/>
        <v>7</v>
      </c>
      <c r="N22" t="str">
        <f t="shared" si="5"/>
        <v>R12/00199</v>
      </c>
      <c r="T22" t="s">
        <v>573</v>
      </c>
      <c r="U22" t="s">
        <v>541</v>
      </c>
      <c r="V22">
        <v>1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f t="shared" si="6"/>
        <v>7</v>
      </c>
      <c r="AD22">
        <f t="shared" si="7"/>
        <v>7</v>
      </c>
      <c r="AG22" t="s">
        <v>573</v>
      </c>
      <c r="AH22" t="s">
        <v>541</v>
      </c>
      <c r="AI22">
        <v>1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f t="shared" si="8"/>
        <v>7</v>
      </c>
      <c r="AQ22">
        <f t="shared" si="9"/>
        <v>7</v>
      </c>
    </row>
    <row r="23" spans="1:43" x14ac:dyDescent="0.35">
      <c r="A23" t="s">
        <v>568</v>
      </c>
      <c r="B23" t="s">
        <v>569</v>
      </c>
      <c r="C23" t="s">
        <v>541</v>
      </c>
      <c r="D23" s="2">
        <v>40963</v>
      </c>
      <c r="E23" s="2">
        <v>40970</v>
      </c>
      <c r="F23">
        <v>1</v>
      </c>
      <c r="G23">
        <v>1</v>
      </c>
      <c r="H23">
        <f t="shared" si="0"/>
        <v>2</v>
      </c>
      <c r="I23">
        <f t="shared" si="1"/>
        <v>4</v>
      </c>
      <c r="J23" s="10">
        <f t="shared" si="2"/>
        <v>0.5</v>
      </c>
      <c r="K23" s="3">
        <f t="shared" si="3"/>
        <v>7</v>
      </c>
      <c r="L23">
        <f t="shared" si="4"/>
        <v>7</v>
      </c>
      <c r="N23" t="str">
        <f t="shared" si="5"/>
        <v>R12/00199</v>
      </c>
      <c r="T23" t="s">
        <v>578</v>
      </c>
      <c r="U23" t="s">
        <v>541</v>
      </c>
      <c r="V23">
        <v>1</v>
      </c>
      <c r="W23">
        <v>18</v>
      </c>
      <c r="X23">
        <v>18</v>
      </c>
      <c r="Y23">
        <v>18</v>
      </c>
      <c r="Z23">
        <v>18</v>
      </c>
      <c r="AA23">
        <v>18</v>
      </c>
      <c r="AB23">
        <v>18</v>
      </c>
      <c r="AC23">
        <f t="shared" si="6"/>
        <v>18</v>
      </c>
      <c r="AD23">
        <f t="shared" si="7"/>
        <v>18</v>
      </c>
      <c r="AG23" t="s">
        <v>578</v>
      </c>
      <c r="AH23" t="s">
        <v>541</v>
      </c>
      <c r="AI23">
        <v>1</v>
      </c>
      <c r="AJ23">
        <v>18</v>
      </c>
      <c r="AK23">
        <v>18</v>
      </c>
      <c r="AL23">
        <v>18</v>
      </c>
      <c r="AM23">
        <v>18</v>
      </c>
      <c r="AN23">
        <v>18</v>
      </c>
      <c r="AO23">
        <v>18</v>
      </c>
      <c r="AP23">
        <f t="shared" si="8"/>
        <v>18</v>
      </c>
      <c r="AQ23">
        <f t="shared" si="9"/>
        <v>18</v>
      </c>
    </row>
    <row r="24" spans="1:43" x14ac:dyDescent="0.35">
      <c r="A24" t="s">
        <v>568</v>
      </c>
      <c r="B24" t="s">
        <v>569</v>
      </c>
      <c r="C24" t="s">
        <v>541</v>
      </c>
      <c r="D24" s="2">
        <v>40963</v>
      </c>
      <c r="E24" s="2">
        <v>40970</v>
      </c>
      <c r="F24">
        <v>2</v>
      </c>
      <c r="G24">
        <v>2</v>
      </c>
      <c r="H24">
        <f t="shared" si="0"/>
        <v>4</v>
      </c>
      <c r="I24">
        <f t="shared" si="1"/>
        <v>4</v>
      </c>
      <c r="J24" s="10">
        <f t="shared" si="2"/>
        <v>1</v>
      </c>
      <c r="K24" s="3">
        <f t="shared" si="3"/>
        <v>7</v>
      </c>
      <c r="L24">
        <f t="shared" si="4"/>
        <v>14</v>
      </c>
      <c r="N24" t="str">
        <f t="shared" si="5"/>
        <v>R12/00199</v>
      </c>
      <c r="T24" t="s">
        <v>575</v>
      </c>
      <c r="U24" t="s">
        <v>541</v>
      </c>
      <c r="V24">
        <v>1</v>
      </c>
      <c r="W24">
        <v>8</v>
      </c>
      <c r="X24">
        <v>8</v>
      </c>
      <c r="Y24">
        <v>8</v>
      </c>
      <c r="Z24">
        <v>8</v>
      </c>
      <c r="AA24">
        <v>8</v>
      </c>
      <c r="AB24">
        <v>8</v>
      </c>
      <c r="AC24">
        <f t="shared" si="6"/>
        <v>8</v>
      </c>
      <c r="AD24">
        <f t="shared" si="7"/>
        <v>8</v>
      </c>
      <c r="AG24" t="s">
        <v>575</v>
      </c>
      <c r="AH24" t="s">
        <v>541</v>
      </c>
      <c r="AI24">
        <v>1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f t="shared" si="8"/>
        <v>8</v>
      </c>
      <c r="AQ24">
        <f t="shared" si="9"/>
        <v>8</v>
      </c>
    </row>
    <row r="25" spans="1:43" x14ac:dyDescent="0.35">
      <c r="A25" t="s">
        <v>570</v>
      </c>
      <c r="B25" t="s">
        <v>571</v>
      </c>
      <c r="C25" t="s">
        <v>541</v>
      </c>
      <c r="D25" s="2">
        <v>40966</v>
      </c>
      <c r="E25" s="2">
        <v>40980</v>
      </c>
      <c r="F25">
        <v>1</v>
      </c>
      <c r="G25">
        <v>1</v>
      </c>
      <c r="H25">
        <f t="shared" si="0"/>
        <v>1</v>
      </c>
      <c r="I25">
        <f t="shared" si="1"/>
        <v>2</v>
      </c>
      <c r="J25" s="10">
        <f t="shared" si="2"/>
        <v>0.5</v>
      </c>
      <c r="K25" s="3">
        <f t="shared" si="3"/>
        <v>14</v>
      </c>
      <c r="L25">
        <f t="shared" si="4"/>
        <v>14</v>
      </c>
      <c r="N25" t="str">
        <f t="shared" si="5"/>
        <v>R12/00207</v>
      </c>
      <c r="T25" t="s">
        <v>577</v>
      </c>
      <c r="U25" t="s">
        <v>541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f t="shared" si="6"/>
        <v>1</v>
      </c>
      <c r="AD25">
        <f t="shared" si="7"/>
        <v>1</v>
      </c>
      <c r="AG25" t="s">
        <v>577</v>
      </c>
      <c r="AH25" t="s">
        <v>541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f t="shared" si="8"/>
        <v>1</v>
      </c>
      <c r="AQ25">
        <f t="shared" si="9"/>
        <v>1</v>
      </c>
    </row>
    <row r="26" spans="1:43" x14ac:dyDescent="0.35">
      <c r="A26" t="s">
        <v>570</v>
      </c>
      <c r="B26" t="s">
        <v>571</v>
      </c>
      <c r="C26" t="s">
        <v>541</v>
      </c>
      <c r="D26" s="2">
        <v>40966</v>
      </c>
      <c r="E26" s="2">
        <v>40980</v>
      </c>
      <c r="F26">
        <v>1</v>
      </c>
      <c r="G26">
        <v>1</v>
      </c>
      <c r="H26">
        <f t="shared" si="0"/>
        <v>2</v>
      </c>
      <c r="I26">
        <f t="shared" si="1"/>
        <v>2</v>
      </c>
      <c r="J26" s="10">
        <f t="shared" si="2"/>
        <v>1</v>
      </c>
      <c r="K26" s="3">
        <f t="shared" si="3"/>
        <v>14</v>
      </c>
      <c r="L26">
        <f t="shared" si="4"/>
        <v>14</v>
      </c>
      <c r="N26" t="str">
        <f t="shared" si="5"/>
        <v>R12/00207</v>
      </c>
      <c r="T26" t="s">
        <v>580</v>
      </c>
      <c r="U26" t="s">
        <v>541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f t="shared" si="6"/>
        <v>1</v>
      </c>
      <c r="AD26">
        <f t="shared" si="7"/>
        <v>1</v>
      </c>
      <c r="AG26" t="s">
        <v>580</v>
      </c>
      <c r="AH26" t="s">
        <v>541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f t="shared" si="8"/>
        <v>1</v>
      </c>
      <c r="AQ26">
        <f t="shared" si="9"/>
        <v>1</v>
      </c>
    </row>
    <row r="27" spans="1:43" x14ac:dyDescent="0.35">
      <c r="A27" t="s">
        <v>572</v>
      </c>
      <c r="B27" t="s">
        <v>571</v>
      </c>
      <c r="C27" t="s">
        <v>541</v>
      </c>
      <c r="D27" s="2">
        <v>40969</v>
      </c>
      <c r="E27" s="2">
        <v>40980</v>
      </c>
      <c r="F27">
        <v>1</v>
      </c>
      <c r="G27">
        <v>1</v>
      </c>
      <c r="H27">
        <f t="shared" si="0"/>
        <v>1</v>
      </c>
      <c r="I27">
        <f t="shared" si="1"/>
        <v>1</v>
      </c>
      <c r="J27" s="10">
        <f t="shared" si="2"/>
        <v>1</v>
      </c>
      <c r="K27" s="3">
        <f t="shared" si="3"/>
        <v>11</v>
      </c>
      <c r="L27">
        <f t="shared" si="4"/>
        <v>11</v>
      </c>
      <c r="N27" t="str">
        <f t="shared" si="5"/>
        <v>R12/00222</v>
      </c>
      <c r="T27" t="s">
        <v>582</v>
      </c>
      <c r="U27" t="s">
        <v>541</v>
      </c>
      <c r="V27">
        <v>1</v>
      </c>
      <c r="W27">
        <v>7</v>
      </c>
      <c r="X27">
        <v>7</v>
      </c>
      <c r="Y27">
        <v>7</v>
      </c>
      <c r="Z27">
        <v>7</v>
      </c>
      <c r="AA27">
        <v>7</v>
      </c>
      <c r="AB27">
        <v>7</v>
      </c>
      <c r="AC27">
        <f t="shared" si="6"/>
        <v>7</v>
      </c>
      <c r="AD27">
        <f t="shared" si="7"/>
        <v>7</v>
      </c>
      <c r="AG27" t="s">
        <v>582</v>
      </c>
      <c r="AH27" t="s">
        <v>541</v>
      </c>
      <c r="AI27">
        <v>1</v>
      </c>
      <c r="AJ27">
        <v>7</v>
      </c>
      <c r="AK27">
        <v>7</v>
      </c>
      <c r="AL27">
        <v>7</v>
      </c>
      <c r="AM27">
        <v>7</v>
      </c>
      <c r="AN27">
        <v>7</v>
      </c>
      <c r="AO27">
        <v>7</v>
      </c>
      <c r="AP27">
        <f t="shared" si="8"/>
        <v>7</v>
      </c>
      <c r="AQ27">
        <f t="shared" si="9"/>
        <v>7</v>
      </c>
    </row>
    <row r="28" spans="1:43" x14ac:dyDescent="0.35">
      <c r="A28" t="s">
        <v>573</v>
      </c>
      <c r="B28" t="s">
        <v>574</v>
      </c>
      <c r="C28" t="s">
        <v>541</v>
      </c>
      <c r="D28" s="2">
        <v>40987</v>
      </c>
      <c r="E28" s="2">
        <v>40994</v>
      </c>
      <c r="F28">
        <v>1</v>
      </c>
      <c r="G28">
        <v>1</v>
      </c>
      <c r="H28">
        <f t="shared" si="0"/>
        <v>1</v>
      </c>
      <c r="I28">
        <f t="shared" si="1"/>
        <v>1</v>
      </c>
      <c r="J28" s="10">
        <f t="shared" si="2"/>
        <v>1</v>
      </c>
      <c r="K28" s="3">
        <f t="shared" si="3"/>
        <v>7</v>
      </c>
      <c r="L28">
        <f t="shared" si="4"/>
        <v>7</v>
      </c>
      <c r="N28" t="str">
        <f t="shared" si="5"/>
        <v>R12/00282</v>
      </c>
      <c r="T28" t="s">
        <v>584</v>
      </c>
      <c r="U28" t="s">
        <v>541</v>
      </c>
      <c r="V28">
        <v>2</v>
      </c>
      <c r="W28">
        <v>8</v>
      </c>
      <c r="X28">
        <v>15</v>
      </c>
      <c r="Y28">
        <v>15</v>
      </c>
      <c r="Z28">
        <v>15</v>
      </c>
      <c r="AA28">
        <v>15</v>
      </c>
      <c r="AB28">
        <v>15</v>
      </c>
      <c r="AC28">
        <f t="shared" si="6"/>
        <v>16</v>
      </c>
      <c r="AD28">
        <f t="shared" si="7"/>
        <v>30</v>
      </c>
      <c r="AG28" t="s">
        <v>584</v>
      </c>
      <c r="AH28" t="s">
        <v>541</v>
      </c>
      <c r="AI28">
        <v>2</v>
      </c>
      <c r="AJ28">
        <v>8</v>
      </c>
      <c r="AK28">
        <v>15</v>
      </c>
      <c r="AL28">
        <v>15</v>
      </c>
      <c r="AM28">
        <v>15</v>
      </c>
      <c r="AN28">
        <v>15</v>
      </c>
      <c r="AO28">
        <v>15</v>
      </c>
      <c r="AP28">
        <f t="shared" si="8"/>
        <v>16</v>
      </c>
      <c r="AQ28">
        <f t="shared" si="9"/>
        <v>30</v>
      </c>
    </row>
    <row r="29" spans="1:43" x14ac:dyDescent="0.35">
      <c r="A29" t="s">
        <v>578</v>
      </c>
      <c r="B29" t="s">
        <v>579</v>
      </c>
      <c r="C29" t="s">
        <v>541</v>
      </c>
      <c r="D29" s="2">
        <v>40998</v>
      </c>
      <c r="E29" s="2">
        <v>41016</v>
      </c>
      <c r="F29">
        <v>1</v>
      </c>
      <c r="G29">
        <v>1</v>
      </c>
      <c r="H29">
        <f t="shared" si="0"/>
        <v>1</v>
      </c>
      <c r="I29">
        <f t="shared" si="1"/>
        <v>1</v>
      </c>
      <c r="J29" s="10">
        <f t="shared" si="2"/>
        <v>1</v>
      </c>
      <c r="K29" s="3">
        <f t="shared" si="3"/>
        <v>18</v>
      </c>
      <c r="L29">
        <f t="shared" si="4"/>
        <v>18</v>
      </c>
      <c r="N29" t="str">
        <f t="shared" si="5"/>
        <v>R12/00345</v>
      </c>
      <c r="T29" t="s">
        <v>586</v>
      </c>
      <c r="U29" t="s">
        <v>541</v>
      </c>
      <c r="V29">
        <v>2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>
        <f t="shared" si="6"/>
        <v>14</v>
      </c>
      <c r="AD29">
        <f t="shared" si="7"/>
        <v>14</v>
      </c>
      <c r="AG29" t="s">
        <v>586</v>
      </c>
      <c r="AH29" t="s">
        <v>541</v>
      </c>
      <c r="AI29">
        <v>2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P29">
        <f t="shared" si="8"/>
        <v>14</v>
      </c>
      <c r="AQ29">
        <f t="shared" si="9"/>
        <v>14</v>
      </c>
    </row>
    <row r="30" spans="1:43" x14ac:dyDescent="0.35">
      <c r="A30" t="s">
        <v>575</v>
      </c>
      <c r="B30" t="s">
        <v>576</v>
      </c>
      <c r="C30" t="s">
        <v>541</v>
      </c>
      <c r="D30" s="2">
        <v>41002</v>
      </c>
      <c r="E30" s="2">
        <v>41010</v>
      </c>
      <c r="F30">
        <v>1</v>
      </c>
      <c r="G30">
        <v>1</v>
      </c>
      <c r="H30">
        <f t="shared" si="0"/>
        <v>1</v>
      </c>
      <c r="I30">
        <f t="shared" si="1"/>
        <v>1</v>
      </c>
      <c r="J30" s="10">
        <f t="shared" si="2"/>
        <v>1</v>
      </c>
      <c r="K30" s="3">
        <f t="shared" si="3"/>
        <v>8</v>
      </c>
      <c r="L30">
        <f t="shared" si="4"/>
        <v>8</v>
      </c>
      <c r="N30" t="str">
        <f t="shared" si="5"/>
        <v>R12/00362</v>
      </c>
      <c r="T30" t="s">
        <v>588</v>
      </c>
      <c r="U30" t="s">
        <v>541</v>
      </c>
      <c r="V30">
        <v>1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f t="shared" si="6"/>
        <v>10</v>
      </c>
      <c r="AD30">
        <f t="shared" si="7"/>
        <v>10</v>
      </c>
      <c r="AG30" t="s">
        <v>588</v>
      </c>
      <c r="AH30" t="s">
        <v>541</v>
      </c>
      <c r="AI30">
        <v>1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f t="shared" si="8"/>
        <v>10</v>
      </c>
      <c r="AQ30">
        <f t="shared" si="9"/>
        <v>10</v>
      </c>
    </row>
    <row r="31" spans="1:43" x14ac:dyDescent="0.35">
      <c r="A31" t="s">
        <v>577</v>
      </c>
      <c r="B31" t="s">
        <v>576</v>
      </c>
      <c r="C31" t="s">
        <v>541</v>
      </c>
      <c r="D31" s="2">
        <v>41009</v>
      </c>
      <c r="E31" s="2">
        <v>41010</v>
      </c>
      <c r="F31">
        <v>1</v>
      </c>
      <c r="G31">
        <v>1</v>
      </c>
      <c r="H31">
        <f t="shared" si="0"/>
        <v>1</v>
      </c>
      <c r="I31">
        <f t="shared" si="1"/>
        <v>1</v>
      </c>
      <c r="J31" s="10">
        <f t="shared" si="2"/>
        <v>1</v>
      </c>
      <c r="K31" s="3">
        <f t="shared" si="3"/>
        <v>1</v>
      </c>
      <c r="L31">
        <f t="shared" si="4"/>
        <v>1</v>
      </c>
      <c r="N31" t="str">
        <f t="shared" si="5"/>
        <v>R12/00393</v>
      </c>
      <c r="T31" t="s">
        <v>589</v>
      </c>
      <c r="U31" t="s">
        <v>541</v>
      </c>
      <c r="V31">
        <v>2</v>
      </c>
      <c r="W31">
        <v>6</v>
      </c>
      <c r="X31">
        <v>6</v>
      </c>
      <c r="Y31">
        <v>6</v>
      </c>
      <c r="Z31">
        <v>6</v>
      </c>
      <c r="AA31">
        <v>6</v>
      </c>
      <c r="AB31">
        <v>6</v>
      </c>
      <c r="AC31">
        <f t="shared" si="6"/>
        <v>12</v>
      </c>
      <c r="AD31">
        <f t="shared" si="7"/>
        <v>12</v>
      </c>
      <c r="AG31" t="s">
        <v>589</v>
      </c>
      <c r="AH31" t="s">
        <v>541</v>
      </c>
      <c r="AI31">
        <v>2</v>
      </c>
      <c r="AJ31">
        <v>6</v>
      </c>
      <c r="AK31">
        <v>6</v>
      </c>
      <c r="AL31">
        <v>6</v>
      </c>
      <c r="AM31">
        <v>6</v>
      </c>
      <c r="AN31">
        <v>6</v>
      </c>
      <c r="AO31">
        <v>6</v>
      </c>
      <c r="AP31">
        <f t="shared" si="8"/>
        <v>12</v>
      </c>
      <c r="AQ31">
        <f t="shared" si="9"/>
        <v>12</v>
      </c>
    </row>
    <row r="32" spans="1:43" x14ac:dyDescent="0.35">
      <c r="A32" t="s">
        <v>580</v>
      </c>
      <c r="B32" t="s">
        <v>581</v>
      </c>
      <c r="C32" t="s">
        <v>541</v>
      </c>
      <c r="D32" s="2">
        <v>41031</v>
      </c>
      <c r="E32" s="2">
        <v>41032</v>
      </c>
      <c r="F32">
        <v>1</v>
      </c>
      <c r="G32">
        <v>1</v>
      </c>
      <c r="H32">
        <f t="shared" si="0"/>
        <v>1</v>
      </c>
      <c r="I32">
        <f t="shared" si="1"/>
        <v>1</v>
      </c>
      <c r="J32" s="10">
        <f t="shared" si="2"/>
        <v>1</v>
      </c>
      <c r="K32" s="3">
        <f t="shared" si="3"/>
        <v>1</v>
      </c>
      <c r="L32">
        <f t="shared" si="4"/>
        <v>1</v>
      </c>
      <c r="N32" t="str">
        <f t="shared" si="5"/>
        <v>R12/00504</v>
      </c>
      <c r="T32" t="s">
        <v>595</v>
      </c>
      <c r="U32" t="s">
        <v>541</v>
      </c>
      <c r="V32">
        <v>1</v>
      </c>
      <c r="W32">
        <v>19</v>
      </c>
      <c r="X32">
        <v>19</v>
      </c>
      <c r="Y32">
        <v>19</v>
      </c>
      <c r="Z32">
        <v>19</v>
      </c>
      <c r="AA32">
        <v>19</v>
      </c>
      <c r="AB32">
        <v>19</v>
      </c>
      <c r="AC32">
        <f t="shared" si="6"/>
        <v>19</v>
      </c>
      <c r="AD32">
        <f t="shared" si="7"/>
        <v>19</v>
      </c>
      <c r="AG32" t="s">
        <v>595</v>
      </c>
      <c r="AH32" t="s">
        <v>541</v>
      </c>
      <c r="AI32">
        <v>1</v>
      </c>
      <c r="AJ32">
        <v>19</v>
      </c>
      <c r="AK32">
        <v>19</v>
      </c>
      <c r="AL32">
        <v>19</v>
      </c>
      <c r="AM32">
        <v>19</v>
      </c>
      <c r="AN32">
        <v>19</v>
      </c>
      <c r="AO32">
        <v>19</v>
      </c>
      <c r="AP32">
        <f t="shared" si="8"/>
        <v>19</v>
      </c>
      <c r="AQ32">
        <f t="shared" si="9"/>
        <v>19</v>
      </c>
    </row>
    <row r="33" spans="1:43" x14ac:dyDescent="0.35">
      <c r="A33" t="s">
        <v>582</v>
      </c>
      <c r="B33" t="s">
        <v>583</v>
      </c>
      <c r="C33" t="s">
        <v>541</v>
      </c>
      <c r="D33" s="2">
        <v>41032</v>
      </c>
      <c r="E33" s="2">
        <v>41039</v>
      </c>
      <c r="F33">
        <v>1</v>
      </c>
      <c r="G33">
        <v>1</v>
      </c>
      <c r="H33">
        <f t="shared" si="0"/>
        <v>1</v>
      </c>
      <c r="I33">
        <f t="shared" si="1"/>
        <v>1</v>
      </c>
      <c r="J33" s="10">
        <f t="shared" si="2"/>
        <v>1</v>
      </c>
      <c r="K33" s="3">
        <f t="shared" si="3"/>
        <v>7</v>
      </c>
      <c r="L33">
        <f t="shared" si="4"/>
        <v>7</v>
      </c>
      <c r="N33" t="str">
        <f t="shared" si="5"/>
        <v>R12/00514</v>
      </c>
      <c r="T33" t="s">
        <v>593</v>
      </c>
      <c r="U33" t="s">
        <v>541</v>
      </c>
      <c r="V33">
        <v>1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f t="shared" si="6"/>
        <v>8</v>
      </c>
      <c r="AD33">
        <f t="shared" si="7"/>
        <v>8</v>
      </c>
      <c r="AG33" t="s">
        <v>593</v>
      </c>
      <c r="AH33" t="s">
        <v>541</v>
      </c>
      <c r="AI33">
        <v>1</v>
      </c>
      <c r="AJ33">
        <v>8</v>
      </c>
      <c r="AK33">
        <v>8</v>
      </c>
      <c r="AL33">
        <v>8</v>
      </c>
      <c r="AM33">
        <v>8</v>
      </c>
      <c r="AN33">
        <v>8</v>
      </c>
      <c r="AO33">
        <v>8</v>
      </c>
      <c r="AP33">
        <f t="shared" si="8"/>
        <v>8</v>
      </c>
      <c r="AQ33">
        <f t="shared" si="9"/>
        <v>8</v>
      </c>
    </row>
    <row r="34" spans="1:43" x14ac:dyDescent="0.35">
      <c r="A34" t="s">
        <v>584</v>
      </c>
      <c r="B34" t="s">
        <v>585</v>
      </c>
      <c r="C34" t="s">
        <v>541</v>
      </c>
      <c r="D34" s="2">
        <v>41045</v>
      </c>
      <c r="E34" s="2">
        <v>41053</v>
      </c>
      <c r="F34">
        <v>1</v>
      </c>
      <c r="G34">
        <v>1</v>
      </c>
      <c r="H34">
        <f t="shared" ref="H34:H65" si="10">IF(A34=A33,F34+H33,F34)</f>
        <v>1</v>
      </c>
      <c r="I34">
        <f t="shared" ref="I34:I65" si="11">SUMIF($A$2:$A$90,A34,$F$2:$F$90)</f>
        <v>2</v>
      </c>
      <c r="J34" s="10">
        <f t="shared" ref="J34:J65" si="12">H34/I34</f>
        <v>0.5</v>
      </c>
      <c r="K34" s="3">
        <f t="shared" ref="K34:K65" si="13">E34-D34</f>
        <v>8</v>
      </c>
      <c r="L34">
        <f t="shared" ref="L34:L65" si="14">K34*F34</f>
        <v>8</v>
      </c>
      <c r="N34" t="str">
        <f t="shared" si="5"/>
        <v>R12/00584</v>
      </c>
      <c r="T34" t="s">
        <v>591</v>
      </c>
      <c r="U34" t="s">
        <v>541</v>
      </c>
      <c r="V34">
        <v>1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f t="shared" si="6"/>
        <v>3</v>
      </c>
      <c r="AD34">
        <f t="shared" si="7"/>
        <v>3</v>
      </c>
      <c r="AG34" t="s">
        <v>591</v>
      </c>
      <c r="AH34" t="s">
        <v>541</v>
      </c>
      <c r="AI34">
        <v>1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f t="shared" si="8"/>
        <v>3</v>
      </c>
      <c r="AQ34">
        <f t="shared" si="9"/>
        <v>3</v>
      </c>
    </row>
    <row r="35" spans="1:43" x14ac:dyDescent="0.35">
      <c r="A35" t="s">
        <v>584</v>
      </c>
      <c r="B35" t="s">
        <v>587</v>
      </c>
      <c r="C35" t="s">
        <v>541</v>
      </c>
      <c r="D35" s="2">
        <v>41045</v>
      </c>
      <c r="E35" s="2">
        <v>41060</v>
      </c>
      <c r="F35">
        <v>1</v>
      </c>
      <c r="G35">
        <v>1</v>
      </c>
      <c r="H35">
        <f t="shared" si="10"/>
        <v>2</v>
      </c>
      <c r="I35">
        <f t="shared" si="11"/>
        <v>2</v>
      </c>
      <c r="J35" s="10">
        <f t="shared" si="12"/>
        <v>1</v>
      </c>
      <c r="K35" s="3">
        <f t="shared" si="13"/>
        <v>15</v>
      </c>
      <c r="L35">
        <f t="shared" si="14"/>
        <v>15</v>
      </c>
      <c r="N35" t="str">
        <f t="shared" si="5"/>
        <v>R12/00584</v>
      </c>
      <c r="T35" t="s">
        <v>597</v>
      </c>
      <c r="U35" t="s">
        <v>541</v>
      </c>
      <c r="V35">
        <v>2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f t="shared" si="6"/>
        <v>8</v>
      </c>
      <c r="AD35">
        <f t="shared" si="7"/>
        <v>8</v>
      </c>
      <c r="AG35" t="s">
        <v>597</v>
      </c>
      <c r="AH35" t="s">
        <v>541</v>
      </c>
      <c r="AI35">
        <v>2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f t="shared" si="8"/>
        <v>8</v>
      </c>
      <c r="AQ35">
        <f t="shared" si="9"/>
        <v>8</v>
      </c>
    </row>
    <row r="36" spans="1:43" x14ac:dyDescent="0.35">
      <c r="A36" t="s">
        <v>586</v>
      </c>
      <c r="B36" t="s">
        <v>585</v>
      </c>
      <c r="C36" t="s">
        <v>541</v>
      </c>
      <c r="D36" s="2">
        <v>41046</v>
      </c>
      <c r="E36" s="2">
        <v>41053</v>
      </c>
      <c r="F36">
        <v>2</v>
      </c>
      <c r="G36">
        <v>2</v>
      </c>
      <c r="H36">
        <f t="shared" si="10"/>
        <v>2</v>
      </c>
      <c r="I36">
        <f t="shared" si="11"/>
        <v>2</v>
      </c>
      <c r="J36" s="10">
        <f t="shared" si="12"/>
        <v>1</v>
      </c>
      <c r="K36" s="3">
        <f t="shared" si="13"/>
        <v>7</v>
      </c>
      <c r="L36">
        <f t="shared" si="14"/>
        <v>14</v>
      </c>
      <c r="N36" t="str">
        <f t="shared" si="5"/>
        <v>R12/00590</v>
      </c>
      <c r="T36" t="s">
        <v>599</v>
      </c>
      <c r="U36" t="s">
        <v>541</v>
      </c>
      <c r="V36">
        <v>6</v>
      </c>
      <c r="W36">
        <v>8</v>
      </c>
      <c r="X36">
        <v>11</v>
      </c>
      <c r="Y36">
        <v>11</v>
      </c>
      <c r="Z36">
        <v>11</v>
      </c>
      <c r="AA36">
        <v>11</v>
      </c>
      <c r="AB36">
        <v>11</v>
      </c>
      <c r="AC36">
        <f t="shared" si="6"/>
        <v>48</v>
      </c>
      <c r="AD36">
        <f t="shared" si="7"/>
        <v>66</v>
      </c>
      <c r="AG36" t="s">
        <v>599</v>
      </c>
      <c r="AH36" t="s">
        <v>541</v>
      </c>
      <c r="AI36">
        <v>6</v>
      </c>
      <c r="AJ36">
        <v>8</v>
      </c>
      <c r="AK36">
        <v>11</v>
      </c>
      <c r="AL36">
        <v>11</v>
      </c>
      <c r="AM36">
        <v>11</v>
      </c>
      <c r="AN36">
        <v>11</v>
      </c>
      <c r="AO36">
        <v>11</v>
      </c>
      <c r="AP36">
        <f t="shared" si="8"/>
        <v>48</v>
      </c>
      <c r="AQ36">
        <f t="shared" si="9"/>
        <v>66</v>
      </c>
    </row>
    <row r="37" spans="1:43" x14ac:dyDescent="0.35">
      <c r="A37" t="s">
        <v>588</v>
      </c>
      <c r="B37" t="s">
        <v>587</v>
      </c>
      <c r="C37" t="s">
        <v>541</v>
      </c>
      <c r="D37" s="2">
        <v>41050</v>
      </c>
      <c r="E37" s="2">
        <v>41060</v>
      </c>
      <c r="F37">
        <v>1</v>
      </c>
      <c r="G37">
        <v>1</v>
      </c>
      <c r="H37">
        <f t="shared" si="10"/>
        <v>1</v>
      </c>
      <c r="I37">
        <f t="shared" si="11"/>
        <v>1</v>
      </c>
      <c r="J37" s="10">
        <f t="shared" si="12"/>
        <v>1</v>
      </c>
      <c r="K37" s="3">
        <f t="shared" si="13"/>
        <v>10</v>
      </c>
      <c r="L37">
        <f t="shared" si="14"/>
        <v>10</v>
      </c>
      <c r="N37" t="str">
        <f t="shared" si="5"/>
        <v>R12/00604</v>
      </c>
      <c r="T37" t="s">
        <v>604</v>
      </c>
      <c r="U37" t="s">
        <v>541</v>
      </c>
      <c r="V37">
        <v>1</v>
      </c>
      <c r="W37">
        <v>13</v>
      </c>
      <c r="X37">
        <v>13</v>
      </c>
      <c r="Y37">
        <v>13</v>
      </c>
      <c r="Z37">
        <v>13</v>
      </c>
      <c r="AA37">
        <v>13</v>
      </c>
      <c r="AB37">
        <v>13</v>
      </c>
      <c r="AC37">
        <f t="shared" si="6"/>
        <v>13</v>
      </c>
      <c r="AD37">
        <f t="shared" si="7"/>
        <v>13</v>
      </c>
      <c r="AG37" t="s">
        <v>604</v>
      </c>
      <c r="AH37" t="s">
        <v>541</v>
      </c>
      <c r="AI37">
        <v>1</v>
      </c>
      <c r="AJ37">
        <v>13</v>
      </c>
      <c r="AK37">
        <v>13</v>
      </c>
      <c r="AL37">
        <v>13</v>
      </c>
      <c r="AM37">
        <v>13</v>
      </c>
      <c r="AN37">
        <v>13</v>
      </c>
      <c r="AO37">
        <v>13</v>
      </c>
      <c r="AP37">
        <f t="shared" si="8"/>
        <v>13</v>
      </c>
      <c r="AQ37">
        <f t="shared" si="9"/>
        <v>13</v>
      </c>
    </row>
    <row r="38" spans="1:43" x14ac:dyDescent="0.35">
      <c r="A38" t="s">
        <v>589</v>
      </c>
      <c r="B38" t="s">
        <v>590</v>
      </c>
      <c r="C38" t="s">
        <v>541</v>
      </c>
      <c r="D38" s="2">
        <v>41074</v>
      </c>
      <c r="E38" s="2">
        <v>41080</v>
      </c>
      <c r="F38">
        <v>1</v>
      </c>
      <c r="G38">
        <v>1</v>
      </c>
      <c r="H38">
        <f t="shared" si="10"/>
        <v>1</v>
      </c>
      <c r="I38">
        <f t="shared" si="11"/>
        <v>2</v>
      </c>
      <c r="J38" s="10">
        <f t="shared" si="12"/>
        <v>0.5</v>
      </c>
      <c r="K38" s="3">
        <f t="shared" si="13"/>
        <v>6</v>
      </c>
      <c r="L38">
        <f t="shared" si="14"/>
        <v>6</v>
      </c>
      <c r="N38" t="str">
        <f t="shared" si="5"/>
        <v>R12/00728</v>
      </c>
      <c r="T38" t="s">
        <v>602</v>
      </c>
      <c r="U38" t="s">
        <v>541</v>
      </c>
      <c r="V38">
        <v>2</v>
      </c>
      <c r="W38">
        <v>6</v>
      </c>
      <c r="X38">
        <v>6</v>
      </c>
      <c r="Y38">
        <v>6</v>
      </c>
      <c r="Z38">
        <v>6</v>
      </c>
      <c r="AA38">
        <v>6</v>
      </c>
      <c r="AB38">
        <v>6</v>
      </c>
      <c r="AC38">
        <f t="shared" si="6"/>
        <v>12</v>
      </c>
      <c r="AD38">
        <f t="shared" si="7"/>
        <v>12</v>
      </c>
      <c r="AG38" t="s">
        <v>602</v>
      </c>
      <c r="AH38" t="s">
        <v>541</v>
      </c>
      <c r="AI38">
        <v>2</v>
      </c>
      <c r="AJ38">
        <v>6</v>
      </c>
      <c r="AK38">
        <v>6</v>
      </c>
      <c r="AL38">
        <v>6</v>
      </c>
      <c r="AM38">
        <v>6</v>
      </c>
      <c r="AN38">
        <v>6</v>
      </c>
      <c r="AO38">
        <v>6</v>
      </c>
      <c r="AP38">
        <f t="shared" si="8"/>
        <v>12</v>
      </c>
      <c r="AQ38">
        <f t="shared" si="9"/>
        <v>12</v>
      </c>
    </row>
    <row r="39" spans="1:43" x14ac:dyDescent="0.35">
      <c r="A39" t="s">
        <v>589</v>
      </c>
      <c r="B39" t="s">
        <v>590</v>
      </c>
      <c r="C39" t="s">
        <v>541</v>
      </c>
      <c r="D39" s="2">
        <v>41074</v>
      </c>
      <c r="E39" s="2">
        <v>41080</v>
      </c>
      <c r="F39">
        <v>1</v>
      </c>
      <c r="G39">
        <v>1</v>
      </c>
      <c r="H39">
        <f t="shared" si="10"/>
        <v>2</v>
      </c>
      <c r="I39">
        <f t="shared" si="11"/>
        <v>2</v>
      </c>
      <c r="J39" s="10">
        <f t="shared" si="12"/>
        <v>1</v>
      </c>
      <c r="K39" s="3">
        <f t="shared" si="13"/>
        <v>6</v>
      </c>
      <c r="L39">
        <f t="shared" si="14"/>
        <v>6</v>
      </c>
      <c r="N39" t="str">
        <f t="shared" si="5"/>
        <v>R12/00728</v>
      </c>
      <c r="T39" t="s">
        <v>606</v>
      </c>
      <c r="U39" t="s">
        <v>541</v>
      </c>
      <c r="V39">
        <v>2</v>
      </c>
      <c r="W39">
        <v>9</v>
      </c>
      <c r="X39">
        <v>9</v>
      </c>
      <c r="Y39">
        <v>9</v>
      </c>
      <c r="Z39">
        <v>9</v>
      </c>
      <c r="AA39">
        <v>9</v>
      </c>
      <c r="AB39">
        <v>9</v>
      </c>
      <c r="AC39">
        <f t="shared" si="6"/>
        <v>18</v>
      </c>
      <c r="AD39">
        <f t="shared" si="7"/>
        <v>18</v>
      </c>
      <c r="AG39" t="s">
        <v>606</v>
      </c>
      <c r="AH39" t="s">
        <v>541</v>
      </c>
      <c r="AI39">
        <v>2</v>
      </c>
      <c r="AJ39">
        <v>9</v>
      </c>
      <c r="AK39">
        <v>9</v>
      </c>
      <c r="AL39">
        <v>9</v>
      </c>
      <c r="AM39">
        <v>9</v>
      </c>
      <c r="AN39">
        <v>9</v>
      </c>
      <c r="AO39">
        <v>9</v>
      </c>
      <c r="AP39">
        <f t="shared" si="8"/>
        <v>18</v>
      </c>
      <c r="AQ39">
        <f t="shared" si="9"/>
        <v>18</v>
      </c>
    </row>
    <row r="40" spans="1:43" x14ac:dyDescent="0.35">
      <c r="A40" t="s">
        <v>595</v>
      </c>
      <c r="B40" t="s">
        <v>596</v>
      </c>
      <c r="C40" t="s">
        <v>541</v>
      </c>
      <c r="D40" s="2">
        <v>41089</v>
      </c>
      <c r="E40" s="2">
        <v>41108</v>
      </c>
      <c r="F40">
        <v>1</v>
      </c>
      <c r="G40">
        <v>1</v>
      </c>
      <c r="H40">
        <f t="shared" si="10"/>
        <v>1</v>
      </c>
      <c r="I40">
        <f t="shared" si="11"/>
        <v>1</v>
      </c>
      <c r="J40" s="10">
        <f t="shared" si="12"/>
        <v>1</v>
      </c>
      <c r="K40" s="3">
        <f t="shared" si="13"/>
        <v>19</v>
      </c>
      <c r="L40">
        <f t="shared" si="14"/>
        <v>19</v>
      </c>
      <c r="N40" t="str">
        <f t="shared" si="5"/>
        <v>R12/00806</v>
      </c>
      <c r="T40" t="s">
        <v>608</v>
      </c>
      <c r="U40" t="s">
        <v>541</v>
      </c>
      <c r="V40">
        <v>1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f t="shared" si="6"/>
        <v>9</v>
      </c>
      <c r="AD40">
        <f t="shared" si="7"/>
        <v>9</v>
      </c>
      <c r="AG40" t="s">
        <v>608</v>
      </c>
      <c r="AH40" t="s">
        <v>541</v>
      </c>
      <c r="AI40">
        <v>1</v>
      </c>
      <c r="AJ40">
        <v>9</v>
      </c>
      <c r="AK40">
        <v>9</v>
      </c>
      <c r="AL40">
        <v>9</v>
      </c>
      <c r="AM40">
        <v>9</v>
      </c>
      <c r="AN40">
        <v>9</v>
      </c>
      <c r="AO40">
        <v>9</v>
      </c>
      <c r="AP40">
        <f t="shared" si="8"/>
        <v>9</v>
      </c>
      <c r="AQ40">
        <f t="shared" si="9"/>
        <v>9</v>
      </c>
    </row>
    <row r="41" spans="1:43" x14ac:dyDescent="0.35">
      <c r="A41" t="s">
        <v>593</v>
      </c>
      <c r="B41" t="s">
        <v>594</v>
      </c>
      <c r="C41" t="s">
        <v>541</v>
      </c>
      <c r="D41" s="2">
        <v>41094</v>
      </c>
      <c r="E41" s="2">
        <v>41102</v>
      </c>
      <c r="F41">
        <v>1</v>
      </c>
      <c r="G41">
        <v>1</v>
      </c>
      <c r="H41">
        <f t="shared" si="10"/>
        <v>1</v>
      </c>
      <c r="I41">
        <f t="shared" si="11"/>
        <v>1</v>
      </c>
      <c r="J41" s="10">
        <f t="shared" si="12"/>
        <v>1</v>
      </c>
      <c r="K41" s="3">
        <f t="shared" si="13"/>
        <v>8</v>
      </c>
      <c r="L41">
        <f t="shared" si="14"/>
        <v>8</v>
      </c>
      <c r="N41" t="str">
        <f t="shared" si="5"/>
        <v>R12/00830</v>
      </c>
      <c r="T41" t="s">
        <v>610</v>
      </c>
      <c r="U41" t="s">
        <v>541</v>
      </c>
      <c r="V41">
        <v>1</v>
      </c>
      <c r="W41">
        <v>6</v>
      </c>
      <c r="X41">
        <v>6</v>
      </c>
      <c r="Y41">
        <v>6</v>
      </c>
      <c r="Z41">
        <v>6</v>
      </c>
      <c r="AA41">
        <v>6</v>
      </c>
      <c r="AB41">
        <v>6</v>
      </c>
      <c r="AC41">
        <f t="shared" si="6"/>
        <v>6</v>
      </c>
      <c r="AD41">
        <f t="shared" si="7"/>
        <v>6</v>
      </c>
      <c r="AG41" t="s">
        <v>610</v>
      </c>
      <c r="AH41" t="s">
        <v>541</v>
      </c>
      <c r="AI41">
        <v>1</v>
      </c>
      <c r="AJ41">
        <v>6</v>
      </c>
      <c r="AK41">
        <v>6</v>
      </c>
      <c r="AL41">
        <v>6</v>
      </c>
      <c r="AM41">
        <v>6</v>
      </c>
      <c r="AN41">
        <v>6</v>
      </c>
      <c r="AO41">
        <v>6</v>
      </c>
      <c r="AP41">
        <f t="shared" si="8"/>
        <v>6</v>
      </c>
      <c r="AQ41">
        <f t="shared" si="9"/>
        <v>6</v>
      </c>
    </row>
    <row r="42" spans="1:43" x14ac:dyDescent="0.35">
      <c r="A42" t="s">
        <v>591</v>
      </c>
      <c r="B42" t="s">
        <v>592</v>
      </c>
      <c r="C42" t="s">
        <v>541</v>
      </c>
      <c r="D42" s="2">
        <v>41096</v>
      </c>
      <c r="E42" s="2">
        <v>41099</v>
      </c>
      <c r="F42">
        <v>1</v>
      </c>
      <c r="G42">
        <v>1</v>
      </c>
      <c r="H42">
        <f t="shared" si="10"/>
        <v>1</v>
      </c>
      <c r="I42">
        <f t="shared" si="11"/>
        <v>1</v>
      </c>
      <c r="J42" s="10">
        <f t="shared" si="12"/>
        <v>1</v>
      </c>
      <c r="K42" s="3">
        <f t="shared" si="13"/>
        <v>3</v>
      </c>
      <c r="L42">
        <f t="shared" si="14"/>
        <v>3</v>
      </c>
      <c r="N42" t="str">
        <f t="shared" si="5"/>
        <v>R12/00843</v>
      </c>
      <c r="T42" t="s">
        <v>612</v>
      </c>
      <c r="U42" t="s">
        <v>541</v>
      </c>
      <c r="V42">
        <v>1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f t="shared" si="6"/>
        <v>10</v>
      </c>
      <c r="AD42">
        <f t="shared" si="7"/>
        <v>10</v>
      </c>
      <c r="AG42" t="s">
        <v>612</v>
      </c>
      <c r="AH42" t="s">
        <v>541</v>
      </c>
      <c r="AI42">
        <v>1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f t="shared" si="8"/>
        <v>10</v>
      </c>
      <c r="AQ42">
        <f t="shared" si="9"/>
        <v>10</v>
      </c>
    </row>
    <row r="43" spans="1:43" x14ac:dyDescent="0.35">
      <c r="A43" t="s">
        <v>597</v>
      </c>
      <c r="B43" t="s">
        <v>598</v>
      </c>
      <c r="C43" t="s">
        <v>541</v>
      </c>
      <c r="D43" s="2">
        <v>41106</v>
      </c>
      <c r="E43" s="2">
        <v>41110</v>
      </c>
      <c r="F43">
        <v>2</v>
      </c>
      <c r="G43">
        <v>2</v>
      </c>
      <c r="H43">
        <f t="shared" si="10"/>
        <v>2</v>
      </c>
      <c r="I43">
        <f t="shared" si="11"/>
        <v>2</v>
      </c>
      <c r="J43" s="10">
        <f t="shared" si="12"/>
        <v>1</v>
      </c>
      <c r="K43" s="3">
        <f t="shared" si="13"/>
        <v>4</v>
      </c>
      <c r="L43">
        <f t="shared" si="14"/>
        <v>8</v>
      </c>
      <c r="N43" t="str">
        <f t="shared" si="5"/>
        <v>R12/00884</v>
      </c>
      <c r="T43" t="s">
        <v>614</v>
      </c>
      <c r="U43" t="s">
        <v>541</v>
      </c>
      <c r="V43">
        <v>2</v>
      </c>
      <c r="W43">
        <v>15</v>
      </c>
      <c r="X43">
        <v>15</v>
      </c>
      <c r="Y43">
        <v>15</v>
      </c>
      <c r="Z43">
        <v>15</v>
      </c>
      <c r="AA43">
        <v>15</v>
      </c>
      <c r="AB43">
        <v>15</v>
      </c>
      <c r="AC43">
        <f t="shared" si="6"/>
        <v>30</v>
      </c>
      <c r="AD43">
        <f t="shared" si="7"/>
        <v>30</v>
      </c>
      <c r="AG43" t="s">
        <v>614</v>
      </c>
      <c r="AH43" t="s">
        <v>541</v>
      </c>
      <c r="AI43">
        <v>2</v>
      </c>
      <c r="AJ43">
        <v>15</v>
      </c>
      <c r="AK43">
        <v>15</v>
      </c>
      <c r="AL43">
        <v>15</v>
      </c>
      <c r="AM43">
        <v>15</v>
      </c>
      <c r="AN43">
        <v>15</v>
      </c>
      <c r="AO43">
        <v>15</v>
      </c>
      <c r="AP43">
        <f t="shared" si="8"/>
        <v>30</v>
      </c>
      <c r="AQ43">
        <f t="shared" si="9"/>
        <v>30</v>
      </c>
    </row>
    <row r="44" spans="1:43" x14ac:dyDescent="0.35">
      <c r="A44" t="s">
        <v>599</v>
      </c>
      <c r="B44" t="s">
        <v>600</v>
      </c>
      <c r="C44" t="s">
        <v>541</v>
      </c>
      <c r="D44" s="2">
        <v>41120</v>
      </c>
      <c r="E44" s="2">
        <v>41122</v>
      </c>
      <c r="F44">
        <v>2</v>
      </c>
      <c r="G44">
        <v>1</v>
      </c>
      <c r="H44">
        <f t="shared" si="10"/>
        <v>2</v>
      </c>
      <c r="I44">
        <f t="shared" si="11"/>
        <v>6</v>
      </c>
      <c r="J44" s="10">
        <f t="shared" si="12"/>
        <v>0.33333333333333331</v>
      </c>
      <c r="K44" s="3">
        <f t="shared" si="13"/>
        <v>2</v>
      </c>
      <c r="L44">
        <f t="shared" si="14"/>
        <v>4</v>
      </c>
      <c r="N44" t="str">
        <f t="shared" si="5"/>
        <v>R12/00938</v>
      </c>
      <c r="T44" t="s">
        <v>625</v>
      </c>
      <c r="U44" t="s">
        <v>541</v>
      </c>
      <c r="V44">
        <v>2</v>
      </c>
      <c r="W44">
        <v>23</v>
      </c>
      <c r="X44">
        <v>23</v>
      </c>
      <c r="Y44">
        <v>23</v>
      </c>
      <c r="Z44">
        <v>23</v>
      </c>
      <c r="AA44">
        <v>23</v>
      </c>
      <c r="AB44">
        <v>23</v>
      </c>
      <c r="AC44">
        <f t="shared" si="6"/>
        <v>46</v>
      </c>
      <c r="AD44">
        <f t="shared" si="7"/>
        <v>46</v>
      </c>
      <c r="AG44" t="s">
        <v>625</v>
      </c>
      <c r="AH44" t="s">
        <v>541</v>
      </c>
      <c r="AI44">
        <v>2</v>
      </c>
      <c r="AJ44">
        <v>23</v>
      </c>
      <c r="AK44">
        <v>23</v>
      </c>
      <c r="AL44">
        <v>23</v>
      </c>
      <c r="AM44">
        <v>23</v>
      </c>
      <c r="AN44">
        <v>23</v>
      </c>
      <c r="AO44">
        <v>23</v>
      </c>
      <c r="AP44">
        <f t="shared" si="8"/>
        <v>46</v>
      </c>
      <c r="AQ44">
        <f t="shared" si="9"/>
        <v>46</v>
      </c>
    </row>
    <row r="45" spans="1:43" x14ac:dyDescent="0.35">
      <c r="A45" t="s">
        <v>599</v>
      </c>
      <c r="B45" t="s">
        <v>601</v>
      </c>
      <c r="C45" t="s">
        <v>541</v>
      </c>
      <c r="D45" s="2">
        <v>41120</v>
      </c>
      <c r="E45" s="2">
        <v>41128</v>
      </c>
      <c r="F45">
        <v>1</v>
      </c>
      <c r="G45">
        <v>1</v>
      </c>
      <c r="H45">
        <f t="shared" si="10"/>
        <v>3</v>
      </c>
      <c r="I45">
        <f t="shared" si="11"/>
        <v>6</v>
      </c>
      <c r="J45" s="10">
        <f t="shared" si="12"/>
        <v>0.5</v>
      </c>
      <c r="K45" s="3">
        <f t="shared" si="13"/>
        <v>8</v>
      </c>
      <c r="L45">
        <f t="shared" si="14"/>
        <v>8</v>
      </c>
      <c r="N45" t="str">
        <f t="shared" si="5"/>
        <v>R12/00938</v>
      </c>
      <c r="T45" t="s">
        <v>616</v>
      </c>
      <c r="U45" t="s">
        <v>541</v>
      </c>
      <c r="V45">
        <v>4</v>
      </c>
      <c r="W45">
        <v>9</v>
      </c>
      <c r="X45">
        <v>9</v>
      </c>
      <c r="Y45">
        <v>9</v>
      </c>
      <c r="Z45">
        <v>9</v>
      </c>
      <c r="AA45">
        <v>9</v>
      </c>
      <c r="AB45">
        <v>9</v>
      </c>
      <c r="AC45">
        <f t="shared" si="6"/>
        <v>36</v>
      </c>
      <c r="AD45">
        <f t="shared" si="7"/>
        <v>36</v>
      </c>
      <c r="AG45" t="s">
        <v>616</v>
      </c>
      <c r="AH45" t="s">
        <v>541</v>
      </c>
      <c r="AI45">
        <v>2</v>
      </c>
      <c r="AJ45">
        <v>9</v>
      </c>
      <c r="AK45">
        <v>9</v>
      </c>
      <c r="AL45">
        <v>9</v>
      </c>
      <c r="AM45">
        <v>9</v>
      </c>
      <c r="AN45">
        <v>9</v>
      </c>
      <c r="AO45">
        <v>9</v>
      </c>
      <c r="AP45">
        <f t="shared" si="8"/>
        <v>18</v>
      </c>
      <c r="AQ45">
        <f t="shared" si="9"/>
        <v>18</v>
      </c>
    </row>
    <row r="46" spans="1:43" x14ac:dyDescent="0.35">
      <c r="A46" t="s">
        <v>599</v>
      </c>
      <c r="B46" t="s">
        <v>603</v>
      </c>
      <c r="C46" t="s">
        <v>541</v>
      </c>
      <c r="D46" s="2">
        <v>41120</v>
      </c>
      <c r="E46" s="2">
        <v>41131</v>
      </c>
      <c r="F46">
        <v>1</v>
      </c>
      <c r="G46">
        <v>1</v>
      </c>
      <c r="H46">
        <f t="shared" si="10"/>
        <v>4</v>
      </c>
      <c r="I46">
        <f t="shared" si="11"/>
        <v>6</v>
      </c>
      <c r="J46" s="10">
        <f t="shared" si="12"/>
        <v>0.66666666666666663</v>
      </c>
      <c r="K46" s="3">
        <f t="shared" si="13"/>
        <v>11</v>
      </c>
      <c r="L46">
        <f t="shared" si="14"/>
        <v>11</v>
      </c>
      <c r="N46" t="str">
        <f t="shared" si="5"/>
        <v>R12/00938</v>
      </c>
      <c r="T46" t="s">
        <v>618</v>
      </c>
      <c r="U46" t="s">
        <v>541</v>
      </c>
      <c r="V46">
        <v>2</v>
      </c>
      <c r="W46">
        <v>8</v>
      </c>
      <c r="X46">
        <v>8</v>
      </c>
      <c r="Y46">
        <v>8</v>
      </c>
      <c r="Z46">
        <v>8</v>
      </c>
      <c r="AA46">
        <v>8</v>
      </c>
      <c r="AB46">
        <v>8</v>
      </c>
      <c r="AC46">
        <f t="shared" si="6"/>
        <v>16</v>
      </c>
      <c r="AD46">
        <f t="shared" si="7"/>
        <v>16</v>
      </c>
      <c r="AG46" t="s">
        <v>618</v>
      </c>
      <c r="AH46" t="s">
        <v>541</v>
      </c>
      <c r="AI46">
        <v>1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f t="shared" si="8"/>
        <v>8</v>
      </c>
      <c r="AQ46">
        <f t="shared" si="9"/>
        <v>8</v>
      </c>
    </row>
    <row r="47" spans="1:43" x14ac:dyDescent="0.35">
      <c r="A47" t="s">
        <v>599</v>
      </c>
      <c r="B47" t="s">
        <v>603</v>
      </c>
      <c r="C47" t="s">
        <v>541</v>
      </c>
      <c r="D47" s="2">
        <v>41120</v>
      </c>
      <c r="E47" s="2">
        <v>41131</v>
      </c>
      <c r="F47">
        <v>2</v>
      </c>
      <c r="G47">
        <v>1</v>
      </c>
      <c r="H47">
        <f t="shared" si="10"/>
        <v>6</v>
      </c>
      <c r="I47">
        <f t="shared" si="11"/>
        <v>6</v>
      </c>
      <c r="J47" s="10">
        <f t="shared" si="12"/>
        <v>1</v>
      </c>
      <c r="K47" s="3">
        <f t="shared" si="13"/>
        <v>11</v>
      </c>
      <c r="L47">
        <f t="shared" si="14"/>
        <v>22</v>
      </c>
      <c r="N47" t="str">
        <f t="shared" si="5"/>
        <v>R12/00938</v>
      </c>
      <c r="T47" t="s">
        <v>619</v>
      </c>
      <c r="U47" t="s">
        <v>541</v>
      </c>
      <c r="V47">
        <v>1</v>
      </c>
      <c r="W47">
        <v>11</v>
      </c>
      <c r="X47">
        <v>11</v>
      </c>
      <c r="Y47">
        <v>11</v>
      </c>
      <c r="Z47">
        <v>11</v>
      </c>
      <c r="AA47">
        <v>11</v>
      </c>
      <c r="AB47">
        <v>11</v>
      </c>
      <c r="AC47">
        <f t="shared" si="6"/>
        <v>11</v>
      </c>
      <c r="AD47">
        <f t="shared" si="7"/>
        <v>11</v>
      </c>
      <c r="AG47" t="s">
        <v>619</v>
      </c>
      <c r="AH47" t="s">
        <v>541</v>
      </c>
      <c r="AI47">
        <v>1</v>
      </c>
      <c r="AJ47">
        <v>11</v>
      </c>
      <c r="AK47">
        <v>11</v>
      </c>
      <c r="AL47">
        <v>11</v>
      </c>
      <c r="AM47">
        <v>11</v>
      </c>
      <c r="AN47">
        <v>11</v>
      </c>
      <c r="AO47">
        <v>11</v>
      </c>
      <c r="AP47">
        <f t="shared" si="8"/>
        <v>11</v>
      </c>
      <c r="AQ47">
        <f t="shared" si="9"/>
        <v>11</v>
      </c>
    </row>
    <row r="48" spans="1:43" x14ac:dyDescent="0.35">
      <c r="A48" t="s">
        <v>604</v>
      </c>
      <c r="B48" t="s">
        <v>605</v>
      </c>
      <c r="C48" t="s">
        <v>541</v>
      </c>
      <c r="D48" s="2">
        <v>41121</v>
      </c>
      <c r="E48" s="2">
        <v>41134</v>
      </c>
      <c r="F48">
        <v>1</v>
      </c>
      <c r="G48">
        <v>1</v>
      </c>
      <c r="H48">
        <f t="shared" si="10"/>
        <v>1</v>
      </c>
      <c r="I48">
        <f t="shared" si="11"/>
        <v>1</v>
      </c>
      <c r="J48" s="10">
        <f t="shared" si="12"/>
        <v>1</v>
      </c>
      <c r="K48" s="3">
        <f t="shared" si="13"/>
        <v>13</v>
      </c>
      <c r="L48">
        <f t="shared" si="14"/>
        <v>13</v>
      </c>
      <c r="N48" t="str">
        <f t="shared" si="5"/>
        <v>R12/00944</v>
      </c>
      <c r="T48" t="s">
        <v>621</v>
      </c>
      <c r="U48" t="s">
        <v>541</v>
      </c>
      <c r="V48">
        <v>1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f t="shared" si="6"/>
        <v>9</v>
      </c>
      <c r="AD48">
        <f t="shared" si="7"/>
        <v>9</v>
      </c>
      <c r="AG48" t="s">
        <v>621</v>
      </c>
      <c r="AH48" t="s">
        <v>541</v>
      </c>
      <c r="AI48">
        <v>1</v>
      </c>
      <c r="AJ48">
        <v>9</v>
      </c>
      <c r="AK48">
        <v>9</v>
      </c>
      <c r="AL48">
        <v>9</v>
      </c>
      <c r="AM48">
        <v>9</v>
      </c>
      <c r="AN48">
        <v>9</v>
      </c>
      <c r="AO48">
        <v>9</v>
      </c>
      <c r="AP48">
        <f t="shared" si="8"/>
        <v>9</v>
      </c>
      <c r="AQ48">
        <f t="shared" si="9"/>
        <v>9</v>
      </c>
    </row>
    <row r="49" spans="1:43" x14ac:dyDescent="0.35">
      <c r="A49" t="s">
        <v>602</v>
      </c>
      <c r="B49" t="s">
        <v>601</v>
      </c>
      <c r="C49" t="s">
        <v>541</v>
      </c>
      <c r="D49" s="2">
        <v>41122</v>
      </c>
      <c r="E49" s="2">
        <v>41128</v>
      </c>
      <c r="F49">
        <v>1</v>
      </c>
      <c r="G49">
        <v>1</v>
      </c>
      <c r="H49">
        <f t="shared" si="10"/>
        <v>1</v>
      </c>
      <c r="I49">
        <f t="shared" si="11"/>
        <v>2</v>
      </c>
      <c r="J49" s="10">
        <f t="shared" si="12"/>
        <v>0.5</v>
      </c>
      <c r="K49" s="3">
        <f t="shared" si="13"/>
        <v>6</v>
      </c>
      <c r="L49">
        <f t="shared" si="14"/>
        <v>6</v>
      </c>
      <c r="N49" t="str">
        <f t="shared" si="5"/>
        <v>R12/00950</v>
      </c>
      <c r="T49" t="s">
        <v>623</v>
      </c>
      <c r="U49" t="s">
        <v>541</v>
      </c>
      <c r="V49">
        <v>1</v>
      </c>
      <c r="W49">
        <v>7</v>
      </c>
      <c r="X49">
        <v>7</v>
      </c>
      <c r="Y49">
        <v>7</v>
      </c>
      <c r="Z49">
        <v>7</v>
      </c>
      <c r="AA49">
        <v>7</v>
      </c>
      <c r="AB49">
        <v>7</v>
      </c>
      <c r="AC49">
        <f t="shared" si="6"/>
        <v>7</v>
      </c>
      <c r="AD49">
        <f t="shared" si="7"/>
        <v>7</v>
      </c>
      <c r="AG49" t="s">
        <v>623</v>
      </c>
      <c r="AH49" t="s">
        <v>541</v>
      </c>
      <c r="AI49">
        <v>1</v>
      </c>
      <c r="AJ49">
        <v>7</v>
      </c>
      <c r="AK49">
        <v>7</v>
      </c>
      <c r="AL49">
        <v>7</v>
      </c>
      <c r="AM49">
        <v>7</v>
      </c>
      <c r="AN49">
        <v>7</v>
      </c>
      <c r="AO49">
        <v>7</v>
      </c>
      <c r="AP49">
        <f t="shared" si="8"/>
        <v>7</v>
      </c>
      <c r="AQ49">
        <f t="shared" si="9"/>
        <v>7</v>
      </c>
    </row>
    <row r="50" spans="1:43" x14ac:dyDescent="0.35">
      <c r="A50" t="s">
        <v>602</v>
      </c>
      <c r="B50" t="s">
        <v>601</v>
      </c>
      <c r="C50" t="s">
        <v>541</v>
      </c>
      <c r="D50" s="2">
        <v>41122</v>
      </c>
      <c r="E50" s="2">
        <v>41128</v>
      </c>
      <c r="F50">
        <v>1</v>
      </c>
      <c r="G50">
        <v>1</v>
      </c>
      <c r="H50">
        <f t="shared" si="10"/>
        <v>2</v>
      </c>
      <c r="I50">
        <f t="shared" si="11"/>
        <v>2</v>
      </c>
      <c r="J50" s="10">
        <f t="shared" si="12"/>
        <v>1</v>
      </c>
      <c r="K50" s="3">
        <f t="shared" si="13"/>
        <v>6</v>
      </c>
      <c r="L50">
        <f t="shared" si="14"/>
        <v>6</v>
      </c>
      <c r="N50" t="str">
        <f t="shared" si="5"/>
        <v>R12/00950</v>
      </c>
      <c r="T50" t="s">
        <v>630</v>
      </c>
      <c r="U50" t="s">
        <v>541</v>
      </c>
      <c r="V50">
        <v>2</v>
      </c>
      <c r="W50">
        <v>18</v>
      </c>
      <c r="X50">
        <v>29</v>
      </c>
      <c r="Y50">
        <v>29</v>
      </c>
      <c r="Z50">
        <v>29</v>
      </c>
      <c r="AA50">
        <v>29</v>
      </c>
      <c r="AB50">
        <v>29</v>
      </c>
      <c r="AC50">
        <f t="shared" si="6"/>
        <v>36</v>
      </c>
      <c r="AD50">
        <f t="shared" si="7"/>
        <v>58</v>
      </c>
      <c r="AG50" t="s">
        <v>630</v>
      </c>
      <c r="AH50" t="s">
        <v>541</v>
      </c>
      <c r="AI50">
        <v>2</v>
      </c>
      <c r="AJ50">
        <v>18</v>
      </c>
      <c r="AK50">
        <v>29</v>
      </c>
      <c r="AL50">
        <v>29</v>
      </c>
      <c r="AM50">
        <v>29</v>
      </c>
      <c r="AN50">
        <v>29</v>
      </c>
      <c r="AO50">
        <v>29</v>
      </c>
      <c r="AP50">
        <f t="shared" si="8"/>
        <v>36</v>
      </c>
      <c r="AQ50">
        <f t="shared" si="9"/>
        <v>58</v>
      </c>
    </row>
    <row r="51" spans="1:43" x14ac:dyDescent="0.35">
      <c r="A51" t="s">
        <v>606</v>
      </c>
      <c r="B51" t="s">
        <v>607</v>
      </c>
      <c r="C51" t="s">
        <v>541</v>
      </c>
      <c r="D51" s="2">
        <v>41128</v>
      </c>
      <c r="E51" s="2">
        <v>41137</v>
      </c>
      <c r="F51">
        <v>1</v>
      </c>
      <c r="G51">
        <v>1</v>
      </c>
      <c r="H51">
        <f t="shared" si="10"/>
        <v>1</v>
      </c>
      <c r="I51">
        <f t="shared" si="11"/>
        <v>2</v>
      </c>
      <c r="J51" s="10">
        <f t="shared" si="12"/>
        <v>0.5</v>
      </c>
      <c r="K51" s="3">
        <f t="shared" si="13"/>
        <v>9</v>
      </c>
      <c r="L51">
        <f t="shared" si="14"/>
        <v>9</v>
      </c>
      <c r="N51" t="str">
        <f t="shared" si="5"/>
        <v>R12/00982</v>
      </c>
      <c r="T51" t="s">
        <v>628</v>
      </c>
      <c r="U51" t="s">
        <v>541</v>
      </c>
      <c r="V51">
        <v>3</v>
      </c>
      <c r="W51">
        <v>9</v>
      </c>
      <c r="X51">
        <v>11</v>
      </c>
      <c r="Y51">
        <v>11</v>
      </c>
      <c r="Z51">
        <v>11</v>
      </c>
      <c r="AA51">
        <v>11</v>
      </c>
      <c r="AB51">
        <v>11</v>
      </c>
      <c r="AC51">
        <f t="shared" si="6"/>
        <v>27</v>
      </c>
      <c r="AD51">
        <f t="shared" si="7"/>
        <v>33</v>
      </c>
      <c r="AG51" t="s">
        <v>628</v>
      </c>
      <c r="AH51" t="s">
        <v>541</v>
      </c>
      <c r="AI51">
        <v>3</v>
      </c>
      <c r="AJ51">
        <v>9</v>
      </c>
      <c r="AK51">
        <v>11</v>
      </c>
      <c r="AL51">
        <v>11</v>
      </c>
      <c r="AM51">
        <v>11</v>
      </c>
      <c r="AN51">
        <v>11</v>
      </c>
      <c r="AO51">
        <v>11</v>
      </c>
      <c r="AP51">
        <f t="shared" si="8"/>
        <v>27</v>
      </c>
      <c r="AQ51">
        <f t="shared" si="9"/>
        <v>33</v>
      </c>
    </row>
    <row r="52" spans="1:43" x14ac:dyDescent="0.35">
      <c r="A52" t="s">
        <v>606</v>
      </c>
      <c r="B52" t="s">
        <v>607</v>
      </c>
      <c r="C52" t="s">
        <v>541</v>
      </c>
      <c r="D52" s="2">
        <v>41128</v>
      </c>
      <c r="E52" s="2">
        <v>41137</v>
      </c>
      <c r="F52">
        <v>1</v>
      </c>
      <c r="G52">
        <v>1</v>
      </c>
      <c r="H52">
        <f t="shared" si="10"/>
        <v>2</v>
      </c>
      <c r="I52">
        <f t="shared" si="11"/>
        <v>2</v>
      </c>
      <c r="J52" s="10">
        <f t="shared" si="12"/>
        <v>1</v>
      </c>
      <c r="K52" s="3">
        <f t="shared" si="13"/>
        <v>9</v>
      </c>
      <c r="L52">
        <f t="shared" si="14"/>
        <v>9</v>
      </c>
      <c r="N52" t="str">
        <f t="shared" si="5"/>
        <v>R12/00982</v>
      </c>
      <c r="T52" t="s">
        <v>633</v>
      </c>
      <c r="U52" t="s">
        <v>541</v>
      </c>
      <c r="V52">
        <v>3</v>
      </c>
      <c r="W52">
        <v>18</v>
      </c>
      <c r="X52">
        <v>18</v>
      </c>
      <c r="Y52">
        <v>18</v>
      </c>
      <c r="Z52">
        <v>18</v>
      </c>
      <c r="AA52">
        <v>18</v>
      </c>
      <c r="AB52">
        <v>18</v>
      </c>
      <c r="AC52">
        <f t="shared" si="6"/>
        <v>54</v>
      </c>
      <c r="AD52">
        <f t="shared" si="7"/>
        <v>54</v>
      </c>
      <c r="AG52" t="s">
        <v>633</v>
      </c>
      <c r="AH52" t="s">
        <v>541</v>
      </c>
      <c r="AI52">
        <v>1</v>
      </c>
      <c r="AJ52">
        <v>18</v>
      </c>
      <c r="AK52">
        <v>18</v>
      </c>
      <c r="AL52">
        <v>18</v>
      </c>
      <c r="AM52">
        <v>18</v>
      </c>
      <c r="AN52">
        <v>18</v>
      </c>
      <c r="AO52">
        <v>18</v>
      </c>
      <c r="AP52">
        <f t="shared" si="8"/>
        <v>18</v>
      </c>
      <c r="AQ52">
        <f t="shared" si="9"/>
        <v>18</v>
      </c>
    </row>
    <row r="53" spans="1:43" x14ac:dyDescent="0.35">
      <c r="A53" t="s">
        <v>608</v>
      </c>
      <c r="B53" t="s">
        <v>609</v>
      </c>
      <c r="C53" t="s">
        <v>541</v>
      </c>
      <c r="D53" s="2">
        <v>41143</v>
      </c>
      <c r="E53" s="2">
        <v>41152</v>
      </c>
      <c r="F53">
        <v>1</v>
      </c>
      <c r="G53">
        <v>1</v>
      </c>
      <c r="H53">
        <f t="shared" si="10"/>
        <v>1</v>
      </c>
      <c r="I53">
        <f t="shared" si="11"/>
        <v>1</v>
      </c>
      <c r="J53" s="10">
        <f t="shared" si="12"/>
        <v>1</v>
      </c>
      <c r="K53" s="3">
        <f t="shared" si="13"/>
        <v>9</v>
      </c>
      <c r="L53">
        <f t="shared" si="14"/>
        <v>9</v>
      </c>
      <c r="N53" t="str">
        <f t="shared" si="5"/>
        <v>R12/01044</v>
      </c>
      <c r="T53" t="s">
        <v>634</v>
      </c>
      <c r="U53" t="s">
        <v>541</v>
      </c>
      <c r="V53">
        <v>2</v>
      </c>
      <c r="W53">
        <v>13</v>
      </c>
      <c r="X53">
        <v>16</v>
      </c>
      <c r="Y53">
        <v>16</v>
      </c>
      <c r="Z53">
        <v>16</v>
      </c>
      <c r="AA53">
        <v>16</v>
      </c>
      <c r="AB53">
        <v>16</v>
      </c>
      <c r="AC53">
        <f t="shared" si="6"/>
        <v>26</v>
      </c>
      <c r="AD53">
        <f t="shared" si="7"/>
        <v>32</v>
      </c>
      <c r="AG53" t="s">
        <v>634</v>
      </c>
      <c r="AH53" t="s">
        <v>541</v>
      </c>
      <c r="AI53">
        <v>2</v>
      </c>
      <c r="AJ53">
        <v>13</v>
      </c>
      <c r="AK53">
        <v>16</v>
      </c>
      <c r="AL53">
        <v>16</v>
      </c>
      <c r="AM53">
        <v>16</v>
      </c>
      <c r="AN53">
        <v>16</v>
      </c>
      <c r="AO53">
        <v>16</v>
      </c>
      <c r="AP53">
        <f t="shared" si="8"/>
        <v>26</v>
      </c>
      <c r="AQ53">
        <f t="shared" si="9"/>
        <v>32</v>
      </c>
    </row>
    <row r="54" spans="1:43" x14ac:dyDescent="0.35">
      <c r="A54" t="s">
        <v>610</v>
      </c>
      <c r="B54" t="s">
        <v>611</v>
      </c>
      <c r="C54" t="s">
        <v>541</v>
      </c>
      <c r="D54" s="2">
        <v>41151</v>
      </c>
      <c r="E54" s="2">
        <v>41157</v>
      </c>
      <c r="F54">
        <v>1</v>
      </c>
      <c r="G54">
        <v>1</v>
      </c>
      <c r="H54">
        <f t="shared" si="10"/>
        <v>1</v>
      </c>
      <c r="I54">
        <f t="shared" si="11"/>
        <v>1</v>
      </c>
      <c r="J54" s="10">
        <f t="shared" si="12"/>
        <v>1</v>
      </c>
      <c r="K54" s="3">
        <f t="shared" si="13"/>
        <v>6</v>
      </c>
      <c r="L54">
        <f t="shared" si="14"/>
        <v>6</v>
      </c>
      <c r="N54" t="str">
        <f t="shared" si="5"/>
        <v>R12/01078</v>
      </c>
      <c r="T54" t="s">
        <v>635</v>
      </c>
      <c r="U54" t="s">
        <v>541</v>
      </c>
      <c r="V54">
        <v>4</v>
      </c>
      <c r="W54">
        <v>1</v>
      </c>
      <c r="X54">
        <v>2</v>
      </c>
      <c r="Y54">
        <v>2</v>
      </c>
      <c r="Z54">
        <v>2</v>
      </c>
      <c r="AA54">
        <v>2</v>
      </c>
      <c r="AB54">
        <v>2</v>
      </c>
      <c r="AC54">
        <f t="shared" si="6"/>
        <v>4</v>
      </c>
      <c r="AD54">
        <f t="shared" si="7"/>
        <v>8</v>
      </c>
      <c r="AG54" t="s">
        <v>635</v>
      </c>
      <c r="AH54" t="s">
        <v>541</v>
      </c>
      <c r="AI54">
        <v>4</v>
      </c>
      <c r="AJ54">
        <v>1</v>
      </c>
      <c r="AK54">
        <v>2</v>
      </c>
      <c r="AL54">
        <v>2</v>
      </c>
      <c r="AM54">
        <v>2</v>
      </c>
      <c r="AN54">
        <v>2</v>
      </c>
      <c r="AO54">
        <v>2</v>
      </c>
      <c r="AP54">
        <f t="shared" si="8"/>
        <v>4</v>
      </c>
      <c r="AQ54">
        <f t="shared" si="9"/>
        <v>8</v>
      </c>
    </row>
    <row r="55" spans="1:43" x14ac:dyDescent="0.35">
      <c r="A55" t="s">
        <v>612</v>
      </c>
      <c r="B55" t="s">
        <v>613</v>
      </c>
      <c r="C55" t="s">
        <v>541</v>
      </c>
      <c r="D55" s="2">
        <v>41166</v>
      </c>
      <c r="E55" s="2">
        <v>41176</v>
      </c>
      <c r="F55">
        <v>1</v>
      </c>
      <c r="G55">
        <v>1</v>
      </c>
      <c r="H55">
        <f t="shared" si="10"/>
        <v>1</v>
      </c>
      <c r="I55">
        <f t="shared" si="11"/>
        <v>1</v>
      </c>
      <c r="J55" s="10">
        <f t="shared" si="12"/>
        <v>1</v>
      </c>
      <c r="K55" s="3">
        <f t="shared" si="13"/>
        <v>10</v>
      </c>
      <c r="L55">
        <f t="shared" si="14"/>
        <v>10</v>
      </c>
      <c r="N55" t="str">
        <f t="shared" si="5"/>
        <v>R12/01133</v>
      </c>
      <c r="T55" t="s">
        <v>638</v>
      </c>
      <c r="U55" t="s">
        <v>541</v>
      </c>
      <c r="V55">
        <v>1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f t="shared" si="6"/>
        <v>10</v>
      </c>
      <c r="AD55">
        <f t="shared" si="7"/>
        <v>10</v>
      </c>
      <c r="AG55" t="s">
        <v>638</v>
      </c>
      <c r="AH55" t="s">
        <v>541</v>
      </c>
      <c r="AI55">
        <v>1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f t="shared" si="8"/>
        <v>10</v>
      </c>
      <c r="AQ55">
        <f t="shared" si="9"/>
        <v>10</v>
      </c>
    </row>
    <row r="56" spans="1:43" x14ac:dyDescent="0.35">
      <c r="A56" t="s">
        <v>614</v>
      </c>
      <c r="B56" t="s">
        <v>615</v>
      </c>
      <c r="C56" t="s">
        <v>541</v>
      </c>
      <c r="D56" s="2">
        <v>41170</v>
      </c>
      <c r="E56" s="2">
        <v>41185</v>
      </c>
      <c r="F56">
        <v>1</v>
      </c>
      <c r="G56">
        <v>1</v>
      </c>
      <c r="H56">
        <f t="shared" si="10"/>
        <v>1</v>
      </c>
      <c r="I56">
        <f t="shared" si="11"/>
        <v>2</v>
      </c>
      <c r="J56" s="10">
        <f t="shared" si="12"/>
        <v>0.5</v>
      </c>
      <c r="K56" s="3">
        <f t="shared" si="13"/>
        <v>15</v>
      </c>
      <c r="L56">
        <f t="shared" si="14"/>
        <v>15</v>
      </c>
      <c r="N56" t="str">
        <f t="shared" si="5"/>
        <v>R12/01145</v>
      </c>
      <c r="T56" t="s">
        <v>640</v>
      </c>
      <c r="U56" t="s">
        <v>541</v>
      </c>
      <c r="V56">
        <v>2</v>
      </c>
      <c r="W56">
        <v>8</v>
      </c>
      <c r="X56">
        <v>8</v>
      </c>
      <c r="Y56">
        <v>8</v>
      </c>
      <c r="Z56">
        <v>8</v>
      </c>
      <c r="AA56">
        <v>8</v>
      </c>
      <c r="AB56">
        <v>8</v>
      </c>
      <c r="AC56">
        <f t="shared" si="6"/>
        <v>16</v>
      </c>
      <c r="AD56">
        <f t="shared" si="7"/>
        <v>16</v>
      </c>
      <c r="AG56" t="s">
        <v>640</v>
      </c>
      <c r="AH56" t="s">
        <v>541</v>
      </c>
      <c r="AI56">
        <v>2</v>
      </c>
      <c r="AJ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f t="shared" si="8"/>
        <v>16</v>
      </c>
      <c r="AQ56">
        <f t="shared" si="9"/>
        <v>16</v>
      </c>
    </row>
    <row r="57" spans="1:43" x14ac:dyDescent="0.35">
      <c r="A57" t="s">
        <v>614</v>
      </c>
      <c r="B57" t="s">
        <v>615</v>
      </c>
      <c r="C57" t="s">
        <v>541</v>
      </c>
      <c r="D57" s="2">
        <v>41170</v>
      </c>
      <c r="E57" s="2">
        <v>41185</v>
      </c>
      <c r="F57">
        <v>1</v>
      </c>
      <c r="G57">
        <v>1</v>
      </c>
      <c r="H57">
        <f t="shared" si="10"/>
        <v>2</v>
      </c>
      <c r="I57">
        <f t="shared" si="11"/>
        <v>2</v>
      </c>
      <c r="J57" s="10">
        <f t="shared" si="12"/>
        <v>1</v>
      </c>
      <c r="K57" s="3">
        <f t="shared" si="13"/>
        <v>15</v>
      </c>
      <c r="L57">
        <f t="shared" si="14"/>
        <v>15</v>
      </c>
      <c r="N57" t="str">
        <f t="shared" si="5"/>
        <v>R12/01145</v>
      </c>
      <c r="T57" t="s">
        <v>642</v>
      </c>
      <c r="U57" t="s">
        <v>541</v>
      </c>
      <c r="V57">
        <v>4</v>
      </c>
      <c r="W57">
        <v>7</v>
      </c>
      <c r="X57">
        <v>7</v>
      </c>
      <c r="Y57">
        <v>7</v>
      </c>
      <c r="Z57">
        <v>7</v>
      </c>
      <c r="AA57">
        <v>7</v>
      </c>
      <c r="AB57">
        <v>7</v>
      </c>
      <c r="AC57">
        <f t="shared" si="6"/>
        <v>28</v>
      </c>
      <c r="AD57">
        <f t="shared" si="7"/>
        <v>28</v>
      </c>
      <c r="AG57" t="s">
        <v>642</v>
      </c>
      <c r="AH57" t="s">
        <v>541</v>
      </c>
      <c r="AI57">
        <v>1</v>
      </c>
      <c r="AJ57">
        <v>7</v>
      </c>
      <c r="AK57">
        <v>7</v>
      </c>
      <c r="AL57">
        <v>7</v>
      </c>
      <c r="AM57">
        <v>7</v>
      </c>
      <c r="AN57">
        <v>7</v>
      </c>
      <c r="AO57">
        <v>7</v>
      </c>
      <c r="AP57">
        <f t="shared" si="8"/>
        <v>7</v>
      </c>
      <c r="AQ57">
        <f t="shared" si="9"/>
        <v>7</v>
      </c>
    </row>
    <row r="58" spans="1:43" x14ac:dyDescent="0.35">
      <c r="A58" t="s">
        <v>625</v>
      </c>
      <c r="B58" t="s">
        <v>626</v>
      </c>
      <c r="C58" t="s">
        <v>541</v>
      </c>
      <c r="D58" s="2">
        <v>41176</v>
      </c>
      <c r="E58" s="2">
        <v>41199</v>
      </c>
      <c r="F58">
        <v>2</v>
      </c>
      <c r="G58">
        <v>0</v>
      </c>
      <c r="H58">
        <f t="shared" si="10"/>
        <v>2</v>
      </c>
      <c r="I58">
        <f t="shared" si="11"/>
        <v>2</v>
      </c>
      <c r="J58" s="10">
        <f t="shared" si="12"/>
        <v>1</v>
      </c>
      <c r="K58" s="3">
        <f t="shared" si="13"/>
        <v>23</v>
      </c>
      <c r="L58">
        <f t="shared" si="14"/>
        <v>46</v>
      </c>
      <c r="N58" t="str">
        <f t="shared" si="5"/>
        <v>R12/01166</v>
      </c>
      <c r="T58" t="s">
        <v>643</v>
      </c>
      <c r="U58" t="s">
        <v>541</v>
      </c>
      <c r="V58">
        <v>4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f t="shared" si="6"/>
        <v>40</v>
      </c>
      <c r="AD58">
        <f t="shared" si="7"/>
        <v>40</v>
      </c>
      <c r="AG58" t="s">
        <v>643</v>
      </c>
      <c r="AH58" t="s">
        <v>541</v>
      </c>
      <c r="AI58">
        <v>4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f t="shared" si="8"/>
        <v>40</v>
      </c>
      <c r="AQ58">
        <f t="shared" si="9"/>
        <v>40</v>
      </c>
    </row>
    <row r="59" spans="1:43" x14ac:dyDescent="0.35">
      <c r="A59" t="s">
        <v>616</v>
      </c>
      <c r="B59" t="s">
        <v>617</v>
      </c>
      <c r="C59" t="s">
        <v>541</v>
      </c>
      <c r="D59" s="2">
        <v>41177</v>
      </c>
      <c r="E59" s="2">
        <v>41186</v>
      </c>
      <c r="F59">
        <v>2</v>
      </c>
      <c r="G59">
        <v>2</v>
      </c>
      <c r="H59">
        <f t="shared" si="10"/>
        <v>2</v>
      </c>
      <c r="I59">
        <f t="shared" si="11"/>
        <v>2</v>
      </c>
      <c r="J59" s="10">
        <f t="shared" si="12"/>
        <v>1</v>
      </c>
      <c r="K59" s="3">
        <f t="shared" si="13"/>
        <v>9</v>
      </c>
      <c r="L59">
        <f t="shared" si="14"/>
        <v>18</v>
      </c>
      <c r="N59" t="str">
        <f t="shared" si="5"/>
        <v>R12/01173</v>
      </c>
      <c r="V59">
        <f>SUM(V5:V58)</f>
        <v>104</v>
      </c>
      <c r="AC59">
        <f>SUM(AC5:AC58)</f>
        <v>953</v>
      </c>
      <c r="AD59">
        <f>SUM(AD5:AD58)</f>
        <v>1082</v>
      </c>
      <c r="AI59">
        <f>SUM(AI5:AI58)</f>
        <v>96</v>
      </c>
      <c r="AP59">
        <f>SUM(AP5:AP58)</f>
        <v>870</v>
      </c>
      <c r="AQ59">
        <f>SUM(AQ5:AQ58)</f>
        <v>999</v>
      </c>
    </row>
    <row r="60" spans="1:43" x14ac:dyDescent="0.35">
      <c r="A60" t="s">
        <v>618</v>
      </c>
      <c r="B60" t="s">
        <v>617</v>
      </c>
      <c r="C60" t="s">
        <v>541</v>
      </c>
      <c r="D60" s="2">
        <v>41178</v>
      </c>
      <c r="E60" s="2">
        <v>41186</v>
      </c>
      <c r="F60">
        <v>1</v>
      </c>
      <c r="G60">
        <v>1</v>
      </c>
      <c r="H60">
        <f t="shared" si="10"/>
        <v>1</v>
      </c>
      <c r="I60">
        <f t="shared" si="11"/>
        <v>1</v>
      </c>
      <c r="J60" s="10">
        <f t="shared" si="12"/>
        <v>1</v>
      </c>
      <c r="K60" s="3">
        <f t="shared" si="13"/>
        <v>8</v>
      </c>
      <c r="L60">
        <f t="shared" si="14"/>
        <v>8</v>
      </c>
      <c r="N60" t="str">
        <f t="shared" si="5"/>
        <v>R12/01180</v>
      </c>
    </row>
    <row r="61" spans="1:43" x14ac:dyDescent="0.35">
      <c r="A61" t="s">
        <v>619</v>
      </c>
      <c r="B61" t="s">
        <v>620</v>
      </c>
      <c r="C61" t="s">
        <v>541</v>
      </c>
      <c r="D61" s="2">
        <v>41180</v>
      </c>
      <c r="E61" s="2">
        <v>41191</v>
      </c>
      <c r="F61">
        <v>1</v>
      </c>
      <c r="G61">
        <v>1</v>
      </c>
      <c r="H61">
        <f t="shared" si="10"/>
        <v>1</v>
      </c>
      <c r="I61">
        <f t="shared" si="11"/>
        <v>1</v>
      </c>
      <c r="J61" s="10">
        <f t="shared" si="12"/>
        <v>1</v>
      </c>
      <c r="K61" s="3">
        <f t="shared" si="13"/>
        <v>11</v>
      </c>
      <c r="L61">
        <f t="shared" si="14"/>
        <v>11</v>
      </c>
      <c r="N61" t="str">
        <f t="shared" si="5"/>
        <v>R12/01191</v>
      </c>
      <c r="AC61">
        <f>AC59/V59</f>
        <v>9.1634615384615383</v>
      </c>
      <c r="AD61">
        <f>AD59/V59</f>
        <v>10.403846153846153</v>
      </c>
      <c r="AP61">
        <f>AP59/AI59</f>
        <v>9.0625</v>
      </c>
      <c r="AQ61">
        <f>AQ59/AI59</f>
        <v>10.40625</v>
      </c>
    </row>
    <row r="62" spans="1:43" x14ac:dyDescent="0.35">
      <c r="A62" t="s">
        <v>621</v>
      </c>
      <c r="B62" t="s">
        <v>622</v>
      </c>
      <c r="C62" t="s">
        <v>541</v>
      </c>
      <c r="D62" s="2">
        <v>41184</v>
      </c>
      <c r="E62" s="2">
        <v>41193</v>
      </c>
      <c r="F62">
        <v>1</v>
      </c>
      <c r="G62">
        <v>1</v>
      </c>
      <c r="H62">
        <f t="shared" si="10"/>
        <v>1</v>
      </c>
      <c r="I62">
        <f t="shared" si="11"/>
        <v>1</v>
      </c>
      <c r="J62" s="10">
        <f t="shared" si="12"/>
        <v>1</v>
      </c>
      <c r="K62" s="3">
        <f t="shared" si="13"/>
        <v>9</v>
      </c>
      <c r="L62">
        <f t="shared" si="14"/>
        <v>9</v>
      </c>
      <c r="N62" t="str">
        <f t="shared" si="5"/>
        <v>R12/01202</v>
      </c>
    </row>
    <row r="63" spans="1:43" x14ac:dyDescent="0.35">
      <c r="A63" t="s">
        <v>623</v>
      </c>
      <c r="B63" t="s">
        <v>624</v>
      </c>
      <c r="C63" t="s">
        <v>541</v>
      </c>
      <c r="D63" s="2">
        <v>41187</v>
      </c>
      <c r="E63" s="2">
        <v>41194</v>
      </c>
      <c r="F63">
        <v>1</v>
      </c>
      <c r="G63">
        <v>1</v>
      </c>
      <c r="H63">
        <f t="shared" si="10"/>
        <v>1</v>
      </c>
      <c r="I63">
        <f t="shared" si="11"/>
        <v>1</v>
      </c>
      <c r="J63" s="10">
        <f t="shared" si="12"/>
        <v>1</v>
      </c>
      <c r="K63" s="3">
        <f t="shared" si="13"/>
        <v>7</v>
      </c>
      <c r="L63">
        <f t="shared" si="14"/>
        <v>7</v>
      </c>
      <c r="N63" t="str">
        <f t="shared" si="5"/>
        <v>R12/01218</v>
      </c>
    </row>
    <row r="64" spans="1:43" x14ac:dyDescent="0.35">
      <c r="A64" t="s">
        <v>630</v>
      </c>
      <c r="B64" t="s">
        <v>631</v>
      </c>
      <c r="C64" t="s">
        <v>541</v>
      </c>
      <c r="D64" s="2">
        <v>41190</v>
      </c>
      <c r="E64" s="2">
        <v>41208</v>
      </c>
      <c r="F64">
        <v>1</v>
      </c>
      <c r="G64">
        <v>1</v>
      </c>
      <c r="H64">
        <f t="shared" si="10"/>
        <v>1</v>
      </c>
      <c r="I64">
        <f t="shared" si="11"/>
        <v>2</v>
      </c>
      <c r="J64" s="10">
        <f t="shared" si="12"/>
        <v>0.5</v>
      </c>
      <c r="K64" s="3">
        <f t="shared" si="13"/>
        <v>18</v>
      </c>
      <c r="L64">
        <f t="shared" si="14"/>
        <v>18</v>
      </c>
      <c r="N64" t="str">
        <f t="shared" si="5"/>
        <v>R12/01226</v>
      </c>
    </row>
    <row r="65" spans="1:14" x14ac:dyDescent="0.35">
      <c r="A65" t="s">
        <v>630</v>
      </c>
      <c r="B65" t="s">
        <v>632</v>
      </c>
      <c r="C65" t="s">
        <v>541</v>
      </c>
      <c r="D65" s="2">
        <v>41190</v>
      </c>
      <c r="E65" s="2">
        <v>41219</v>
      </c>
      <c r="F65">
        <v>1</v>
      </c>
      <c r="G65">
        <v>1</v>
      </c>
      <c r="H65">
        <f t="shared" si="10"/>
        <v>2</v>
      </c>
      <c r="I65">
        <f t="shared" si="11"/>
        <v>2</v>
      </c>
      <c r="J65" s="10">
        <f t="shared" si="12"/>
        <v>1</v>
      </c>
      <c r="K65" s="3">
        <f t="shared" si="13"/>
        <v>29</v>
      </c>
      <c r="L65">
        <f t="shared" si="14"/>
        <v>29</v>
      </c>
      <c r="N65" t="str">
        <f t="shared" si="5"/>
        <v>R12/01226</v>
      </c>
    </row>
    <row r="66" spans="1:14" x14ac:dyDescent="0.35">
      <c r="A66" t="s">
        <v>628</v>
      </c>
      <c r="B66" t="s">
        <v>629</v>
      </c>
      <c r="C66" t="s">
        <v>541</v>
      </c>
      <c r="D66" s="2">
        <v>41197</v>
      </c>
      <c r="E66" s="2">
        <v>41206</v>
      </c>
      <c r="F66">
        <v>1</v>
      </c>
      <c r="G66">
        <v>1</v>
      </c>
      <c r="H66">
        <f t="shared" ref="H66:H79" si="15">IF(A66=A65,F66+H65,F66)</f>
        <v>1</v>
      </c>
      <c r="I66">
        <f t="shared" ref="I66:I79" si="16">SUMIF($A$2:$A$90,A66,$F$2:$F$90)</f>
        <v>3</v>
      </c>
      <c r="J66" s="10">
        <f t="shared" ref="J66:J97" si="17">H66/I66</f>
        <v>0.33333333333333331</v>
      </c>
      <c r="K66" s="3">
        <f t="shared" ref="K66:K79" si="18">E66-D66</f>
        <v>9</v>
      </c>
      <c r="L66">
        <f t="shared" ref="L66:L97" si="19">K66*F66</f>
        <v>9</v>
      </c>
      <c r="N66" t="str">
        <f t="shared" si="5"/>
        <v>R12/01258</v>
      </c>
    </row>
    <row r="67" spans="1:14" x14ac:dyDescent="0.35">
      <c r="A67" t="s">
        <v>628</v>
      </c>
      <c r="B67" t="s">
        <v>629</v>
      </c>
      <c r="C67" t="s">
        <v>541</v>
      </c>
      <c r="D67" s="2">
        <v>41197</v>
      </c>
      <c r="E67" s="2">
        <v>41206</v>
      </c>
      <c r="F67">
        <v>1</v>
      </c>
      <c r="G67">
        <v>1</v>
      </c>
      <c r="H67">
        <f t="shared" si="15"/>
        <v>2</v>
      </c>
      <c r="I67">
        <f t="shared" si="16"/>
        <v>3</v>
      </c>
      <c r="J67" s="10">
        <f t="shared" si="17"/>
        <v>0.66666666666666663</v>
      </c>
      <c r="K67" s="3">
        <f t="shared" si="18"/>
        <v>9</v>
      </c>
      <c r="L67">
        <f t="shared" si="19"/>
        <v>9</v>
      </c>
      <c r="N67" t="str">
        <f t="shared" ref="N67:N79" si="20">VLOOKUP(A67,$T$5:$AB$60,1,0)</f>
        <v>R12/01258</v>
      </c>
    </row>
    <row r="68" spans="1:14" x14ac:dyDescent="0.35">
      <c r="A68" t="s">
        <v>628</v>
      </c>
      <c r="B68" t="s">
        <v>631</v>
      </c>
      <c r="C68" t="s">
        <v>541</v>
      </c>
      <c r="D68" s="2">
        <v>41197</v>
      </c>
      <c r="E68" s="2">
        <v>41208</v>
      </c>
      <c r="F68">
        <v>1</v>
      </c>
      <c r="G68">
        <v>1</v>
      </c>
      <c r="H68">
        <f t="shared" si="15"/>
        <v>3</v>
      </c>
      <c r="I68">
        <f t="shared" si="16"/>
        <v>3</v>
      </c>
      <c r="J68" s="10">
        <f t="shared" si="17"/>
        <v>1</v>
      </c>
      <c r="K68" s="3">
        <f t="shared" si="18"/>
        <v>11</v>
      </c>
      <c r="L68">
        <f t="shared" si="19"/>
        <v>11</v>
      </c>
      <c r="N68" t="str">
        <f t="shared" si="20"/>
        <v>R12/01258</v>
      </c>
    </row>
    <row r="69" spans="1:14" x14ac:dyDescent="0.35">
      <c r="A69" t="s">
        <v>633</v>
      </c>
      <c r="B69" t="s">
        <v>632</v>
      </c>
      <c r="C69" t="s">
        <v>541</v>
      </c>
      <c r="D69" s="2">
        <v>41201</v>
      </c>
      <c r="E69" s="2">
        <v>41219</v>
      </c>
      <c r="F69">
        <v>1</v>
      </c>
      <c r="G69">
        <v>1</v>
      </c>
      <c r="H69">
        <f t="shared" si="15"/>
        <v>1</v>
      </c>
      <c r="I69">
        <f t="shared" si="16"/>
        <v>1</v>
      </c>
      <c r="J69" s="10">
        <f t="shared" si="17"/>
        <v>1</v>
      </c>
      <c r="K69" s="3">
        <f t="shared" si="18"/>
        <v>18</v>
      </c>
      <c r="L69">
        <f t="shared" si="19"/>
        <v>18</v>
      </c>
      <c r="N69" t="str">
        <f t="shared" si="20"/>
        <v>R12/01276</v>
      </c>
    </row>
    <row r="70" spans="1:14" x14ac:dyDescent="0.35">
      <c r="A70" t="s">
        <v>634</v>
      </c>
      <c r="B70" t="s">
        <v>632</v>
      </c>
      <c r="C70" t="s">
        <v>541</v>
      </c>
      <c r="D70" s="2">
        <v>41206</v>
      </c>
      <c r="E70" s="2">
        <v>41219</v>
      </c>
      <c r="F70">
        <v>1</v>
      </c>
      <c r="G70">
        <v>1</v>
      </c>
      <c r="H70">
        <f t="shared" si="15"/>
        <v>1</v>
      </c>
      <c r="I70">
        <f t="shared" si="16"/>
        <v>2</v>
      </c>
      <c r="J70" s="10">
        <f t="shared" si="17"/>
        <v>0.5</v>
      </c>
      <c r="K70" s="3">
        <f t="shared" si="18"/>
        <v>13</v>
      </c>
      <c r="L70">
        <f t="shared" si="19"/>
        <v>13</v>
      </c>
      <c r="N70" t="str">
        <f t="shared" si="20"/>
        <v>R12/01284</v>
      </c>
    </row>
    <row r="71" spans="1:14" x14ac:dyDescent="0.35">
      <c r="A71" t="s">
        <v>634</v>
      </c>
      <c r="B71" t="s">
        <v>637</v>
      </c>
      <c r="C71" t="s">
        <v>541</v>
      </c>
      <c r="D71" s="2">
        <v>41206</v>
      </c>
      <c r="E71" s="2">
        <v>41222</v>
      </c>
      <c r="F71">
        <v>1</v>
      </c>
      <c r="G71">
        <v>1</v>
      </c>
      <c r="H71">
        <f t="shared" si="15"/>
        <v>2</v>
      </c>
      <c r="I71">
        <f t="shared" si="16"/>
        <v>2</v>
      </c>
      <c r="J71" s="10">
        <f t="shared" si="17"/>
        <v>1</v>
      </c>
      <c r="K71" s="3">
        <f t="shared" si="18"/>
        <v>16</v>
      </c>
      <c r="L71">
        <f t="shared" si="19"/>
        <v>16</v>
      </c>
      <c r="N71" t="str">
        <f t="shared" si="20"/>
        <v>R12/01284</v>
      </c>
    </row>
    <row r="72" spans="1:14" x14ac:dyDescent="0.35">
      <c r="A72" t="s">
        <v>635</v>
      </c>
      <c r="B72" t="s">
        <v>632</v>
      </c>
      <c r="C72" t="s">
        <v>541</v>
      </c>
      <c r="D72" s="2">
        <v>41218</v>
      </c>
      <c r="E72" s="2">
        <v>41219</v>
      </c>
      <c r="F72">
        <v>2</v>
      </c>
      <c r="G72">
        <v>1</v>
      </c>
      <c r="H72">
        <f t="shared" si="15"/>
        <v>2</v>
      </c>
      <c r="I72">
        <f t="shared" si="16"/>
        <v>4</v>
      </c>
      <c r="J72" s="10">
        <f t="shared" si="17"/>
        <v>0.5</v>
      </c>
      <c r="K72" s="3">
        <f t="shared" si="18"/>
        <v>1</v>
      </c>
      <c r="L72">
        <f t="shared" si="19"/>
        <v>2</v>
      </c>
      <c r="N72" t="str">
        <f t="shared" si="20"/>
        <v>R12/01328</v>
      </c>
    </row>
    <row r="73" spans="1:14" x14ac:dyDescent="0.35">
      <c r="A73" t="s">
        <v>635</v>
      </c>
      <c r="B73" t="s">
        <v>636</v>
      </c>
      <c r="C73" t="s">
        <v>541</v>
      </c>
      <c r="D73" s="2">
        <v>41218</v>
      </c>
      <c r="E73" s="2">
        <v>41220</v>
      </c>
      <c r="F73">
        <v>2</v>
      </c>
      <c r="G73">
        <v>1</v>
      </c>
      <c r="H73">
        <f t="shared" si="15"/>
        <v>4</v>
      </c>
      <c r="I73">
        <f t="shared" si="16"/>
        <v>4</v>
      </c>
      <c r="J73" s="10">
        <f t="shared" si="17"/>
        <v>1</v>
      </c>
      <c r="K73" s="3">
        <f t="shared" si="18"/>
        <v>2</v>
      </c>
      <c r="L73">
        <f t="shared" si="19"/>
        <v>4</v>
      </c>
      <c r="N73" t="str">
        <f t="shared" si="20"/>
        <v>R12/01328</v>
      </c>
    </row>
    <row r="74" spans="1:14" x14ac:dyDescent="0.35">
      <c r="A74" t="s">
        <v>638</v>
      </c>
      <c r="B74" t="s">
        <v>639</v>
      </c>
      <c r="C74" t="s">
        <v>541</v>
      </c>
      <c r="D74" s="2">
        <v>41222</v>
      </c>
      <c r="E74" s="2">
        <v>41232</v>
      </c>
      <c r="F74">
        <v>1</v>
      </c>
      <c r="G74">
        <v>1</v>
      </c>
      <c r="H74">
        <f t="shared" si="15"/>
        <v>1</v>
      </c>
      <c r="I74">
        <f t="shared" si="16"/>
        <v>1</v>
      </c>
      <c r="J74" s="10">
        <f t="shared" si="17"/>
        <v>1</v>
      </c>
      <c r="K74" s="3">
        <f t="shared" si="18"/>
        <v>10</v>
      </c>
      <c r="L74">
        <f t="shared" si="19"/>
        <v>10</v>
      </c>
      <c r="N74" t="str">
        <f t="shared" si="20"/>
        <v>R12/01355</v>
      </c>
    </row>
    <row r="75" spans="1:14" x14ac:dyDescent="0.35">
      <c r="A75" t="s">
        <v>640</v>
      </c>
      <c r="B75" t="s">
        <v>641</v>
      </c>
      <c r="C75" t="s">
        <v>541</v>
      </c>
      <c r="D75" s="2">
        <v>41241</v>
      </c>
      <c r="E75" s="2">
        <v>41249</v>
      </c>
      <c r="F75">
        <v>1</v>
      </c>
      <c r="G75">
        <v>1</v>
      </c>
      <c r="H75">
        <f t="shared" si="15"/>
        <v>1</v>
      </c>
      <c r="I75">
        <f t="shared" si="16"/>
        <v>2</v>
      </c>
      <c r="J75" s="10">
        <f t="shared" si="17"/>
        <v>0.5</v>
      </c>
      <c r="K75" s="3">
        <f t="shared" si="18"/>
        <v>8</v>
      </c>
      <c r="L75">
        <f t="shared" si="19"/>
        <v>8</v>
      </c>
      <c r="N75" t="str">
        <f t="shared" si="20"/>
        <v>R12/01434</v>
      </c>
    </row>
    <row r="76" spans="1:14" x14ac:dyDescent="0.35">
      <c r="A76" t="s">
        <v>640</v>
      </c>
      <c r="B76" t="s">
        <v>641</v>
      </c>
      <c r="C76" t="s">
        <v>541</v>
      </c>
      <c r="D76" s="2">
        <v>41241</v>
      </c>
      <c r="E76" s="2">
        <v>41249</v>
      </c>
      <c r="F76">
        <v>1</v>
      </c>
      <c r="G76">
        <v>1</v>
      </c>
      <c r="H76">
        <f t="shared" si="15"/>
        <v>2</v>
      </c>
      <c r="I76">
        <f t="shared" si="16"/>
        <v>2</v>
      </c>
      <c r="J76" s="10">
        <f t="shared" si="17"/>
        <v>1</v>
      </c>
      <c r="K76" s="3">
        <f t="shared" si="18"/>
        <v>8</v>
      </c>
      <c r="L76">
        <f t="shared" si="19"/>
        <v>8</v>
      </c>
      <c r="N76" t="str">
        <f t="shared" si="20"/>
        <v>R12/01434</v>
      </c>
    </row>
    <row r="77" spans="1:14" x14ac:dyDescent="0.35">
      <c r="A77" t="s">
        <v>642</v>
      </c>
      <c r="B77" t="s">
        <v>641</v>
      </c>
      <c r="C77" t="s">
        <v>541</v>
      </c>
      <c r="D77" s="2">
        <v>41242</v>
      </c>
      <c r="E77" s="2">
        <v>41249</v>
      </c>
      <c r="F77">
        <v>1</v>
      </c>
      <c r="G77">
        <v>1</v>
      </c>
      <c r="H77">
        <f t="shared" si="15"/>
        <v>1</v>
      </c>
      <c r="I77">
        <f t="shared" si="16"/>
        <v>1</v>
      </c>
      <c r="J77" s="10">
        <f t="shared" si="17"/>
        <v>1</v>
      </c>
      <c r="K77" s="3">
        <f t="shared" si="18"/>
        <v>7</v>
      </c>
      <c r="L77">
        <f t="shared" si="19"/>
        <v>7</v>
      </c>
      <c r="N77" t="str">
        <f t="shared" si="20"/>
        <v>R12/01439</v>
      </c>
    </row>
    <row r="78" spans="1:14" x14ac:dyDescent="0.35">
      <c r="A78" t="s">
        <v>643</v>
      </c>
      <c r="B78" t="s">
        <v>644</v>
      </c>
      <c r="C78" t="s">
        <v>541</v>
      </c>
      <c r="D78" s="2">
        <v>41243</v>
      </c>
      <c r="E78" s="2">
        <v>41253</v>
      </c>
      <c r="F78">
        <v>2</v>
      </c>
      <c r="G78">
        <v>2</v>
      </c>
      <c r="H78">
        <f t="shared" si="15"/>
        <v>2</v>
      </c>
      <c r="I78">
        <f t="shared" si="16"/>
        <v>4</v>
      </c>
      <c r="J78" s="10">
        <f t="shared" si="17"/>
        <v>0.5</v>
      </c>
      <c r="K78" s="3">
        <f t="shared" si="18"/>
        <v>10</v>
      </c>
      <c r="L78">
        <f t="shared" si="19"/>
        <v>20</v>
      </c>
      <c r="N78" t="str">
        <f t="shared" si="20"/>
        <v>R12/01448</v>
      </c>
    </row>
    <row r="79" spans="1:14" x14ac:dyDescent="0.35">
      <c r="A79" t="s">
        <v>643</v>
      </c>
      <c r="B79" t="s">
        <v>644</v>
      </c>
      <c r="C79" t="s">
        <v>541</v>
      </c>
      <c r="D79" s="2">
        <v>41243</v>
      </c>
      <c r="E79" s="2">
        <v>41253</v>
      </c>
      <c r="F79">
        <v>2</v>
      </c>
      <c r="G79">
        <v>2</v>
      </c>
      <c r="H79">
        <f t="shared" si="15"/>
        <v>4</v>
      </c>
      <c r="I79">
        <f t="shared" si="16"/>
        <v>4</v>
      </c>
      <c r="J79" s="10">
        <f t="shared" si="17"/>
        <v>1</v>
      </c>
      <c r="K79" s="3">
        <f t="shared" si="18"/>
        <v>10</v>
      </c>
      <c r="L79">
        <f t="shared" si="19"/>
        <v>20</v>
      </c>
      <c r="N79" t="str">
        <f t="shared" si="20"/>
        <v>R12/01448</v>
      </c>
    </row>
    <row r="80" spans="1:14" x14ac:dyDescent="0.35">
      <c r="D80" s="2"/>
      <c r="E80" s="2"/>
      <c r="F80" s="19">
        <f>SUMIF($J$2:$J$79,"&gt;=0,5",$F$2:$F$79)</f>
        <v>91</v>
      </c>
      <c r="J80" s="10"/>
      <c r="K80" s="3"/>
      <c r="L80" s="19">
        <f>SUMIF($J$2:$J$79,"&gt;=0,5",$L$2:$L$79)</f>
        <v>884</v>
      </c>
    </row>
    <row r="81" spans="4:12" x14ac:dyDescent="0.35">
      <c r="D81" s="2"/>
      <c r="E81" s="2"/>
      <c r="J81" s="10"/>
      <c r="K81" s="3"/>
      <c r="L81">
        <f>L80/F80</f>
        <v>9.7142857142857135</v>
      </c>
    </row>
    <row r="82" spans="4:12" x14ac:dyDescent="0.35">
      <c r="D82" s="2"/>
      <c r="E82" s="2"/>
      <c r="J82" s="10"/>
      <c r="K82" s="3"/>
    </row>
    <row r="83" spans="4:12" x14ac:dyDescent="0.35">
      <c r="D83" s="2"/>
      <c r="J83" s="10"/>
      <c r="K83" s="3"/>
    </row>
    <row r="84" spans="4:12" x14ac:dyDescent="0.35">
      <c r="D84" s="2"/>
      <c r="J84" s="10"/>
      <c r="K84" s="3"/>
    </row>
    <row r="85" spans="4:12" x14ac:dyDescent="0.35">
      <c r="D85" s="2"/>
      <c r="J85" s="10"/>
      <c r="K85" s="3"/>
    </row>
    <row r="86" spans="4:12" x14ac:dyDescent="0.35">
      <c r="D86" s="2"/>
      <c r="J86" s="10"/>
      <c r="K86" s="3"/>
    </row>
    <row r="87" spans="4:12" x14ac:dyDescent="0.35">
      <c r="D87" s="2"/>
      <c r="J87" s="10"/>
      <c r="K87" s="3"/>
    </row>
    <row r="88" spans="4:12" x14ac:dyDescent="0.35">
      <c r="D88" s="2"/>
      <c r="J88" s="10"/>
      <c r="K88" s="3"/>
    </row>
    <row r="89" spans="4:12" x14ac:dyDescent="0.35">
      <c r="D89" s="2"/>
      <c r="J89" s="10"/>
      <c r="K89" s="3"/>
    </row>
    <row r="90" spans="4:12" x14ac:dyDescent="0.35">
      <c r="D90" s="2"/>
      <c r="J90" s="10"/>
      <c r="K90" s="3"/>
    </row>
    <row r="107" spans="1:7" x14ac:dyDescent="0.35">
      <c r="A107" t="s">
        <v>0</v>
      </c>
      <c r="B107" t="s">
        <v>502</v>
      </c>
      <c r="C107" t="s">
        <v>516</v>
      </c>
      <c r="D107" t="s">
        <v>503</v>
      </c>
      <c r="E107" t="s">
        <v>504</v>
      </c>
      <c r="F107" t="s">
        <v>505</v>
      </c>
      <c r="G107" t="s">
        <v>506</v>
      </c>
    </row>
    <row r="108" spans="1:7" x14ac:dyDescent="0.35">
      <c r="A108" t="s">
        <v>0</v>
      </c>
      <c r="B108" t="s">
        <v>502</v>
      </c>
      <c r="C108" t="s">
        <v>516</v>
      </c>
      <c r="D108" t="s">
        <v>503</v>
      </c>
      <c r="E108" t="s">
        <v>504</v>
      </c>
      <c r="F108" t="s">
        <v>505</v>
      </c>
      <c r="G108" t="s">
        <v>506</v>
      </c>
    </row>
    <row r="109" spans="1:7" x14ac:dyDescent="0.35">
      <c r="A109" t="s">
        <v>539</v>
      </c>
      <c r="B109" t="s">
        <v>540</v>
      </c>
      <c r="C109" t="s">
        <v>541</v>
      </c>
      <c r="D109" s="2">
        <v>40787</v>
      </c>
      <c r="E109" s="2">
        <v>40791</v>
      </c>
      <c r="F109" t="s">
        <v>511</v>
      </c>
      <c r="G109" t="s">
        <v>511</v>
      </c>
    </row>
    <row r="110" spans="1:7" x14ac:dyDescent="0.35">
      <c r="A110" t="s">
        <v>542</v>
      </c>
      <c r="B110" t="s">
        <v>540</v>
      </c>
      <c r="C110" t="s">
        <v>541</v>
      </c>
      <c r="D110" s="2">
        <v>40787</v>
      </c>
      <c r="E110" s="2">
        <v>40791</v>
      </c>
      <c r="F110" t="s">
        <v>511</v>
      </c>
      <c r="G110" t="s">
        <v>511</v>
      </c>
    </row>
    <row r="111" spans="1:7" x14ac:dyDescent="0.35">
      <c r="A111" t="s">
        <v>542</v>
      </c>
      <c r="B111" t="s">
        <v>543</v>
      </c>
      <c r="C111" t="s">
        <v>541</v>
      </c>
      <c r="D111" s="2">
        <v>40787</v>
      </c>
      <c r="E111" s="2">
        <v>40792</v>
      </c>
      <c r="F111" t="s">
        <v>511</v>
      </c>
      <c r="G111" t="s">
        <v>511</v>
      </c>
    </row>
    <row r="112" spans="1:7" x14ac:dyDescent="0.35">
      <c r="A112" t="s">
        <v>544</v>
      </c>
      <c r="B112" t="s">
        <v>545</v>
      </c>
      <c r="C112" t="s">
        <v>541</v>
      </c>
      <c r="D112" s="2">
        <v>40794</v>
      </c>
      <c r="E112" s="2">
        <v>40802</v>
      </c>
      <c r="F112" t="s">
        <v>512</v>
      </c>
      <c r="G112" t="s">
        <v>512</v>
      </c>
    </row>
    <row r="113" spans="1:7" x14ac:dyDescent="0.35">
      <c r="A113" t="s">
        <v>544</v>
      </c>
      <c r="B113" t="s">
        <v>546</v>
      </c>
      <c r="C113" t="s">
        <v>541</v>
      </c>
      <c r="D113" s="2">
        <v>40794</v>
      </c>
      <c r="E113" s="2">
        <v>40815</v>
      </c>
      <c r="F113" t="s">
        <v>511</v>
      </c>
      <c r="G113" t="s">
        <v>511</v>
      </c>
    </row>
    <row r="114" spans="1:7" x14ac:dyDescent="0.35">
      <c r="A114" t="s">
        <v>547</v>
      </c>
      <c r="B114" t="s">
        <v>548</v>
      </c>
      <c r="C114" t="s">
        <v>541</v>
      </c>
      <c r="D114" s="2">
        <v>40805</v>
      </c>
      <c r="E114" s="2">
        <v>40816</v>
      </c>
      <c r="F114" t="s">
        <v>511</v>
      </c>
      <c r="G114" t="s">
        <v>511</v>
      </c>
    </row>
    <row r="115" spans="1:7" x14ac:dyDescent="0.35">
      <c r="A115" t="s">
        <v>547</v>
      </c>
      <c r="B115" t="s">
        <v>548</v>
      </c>
      <c r="C115" t="s">
        <v>541</v>
      </c>
      <c r="D115" s="2">
        <v>40805</v>
      </c>
      <c r="E115" s="2">
        <v>40816</v>
      </c>
      <c r="F115" t="s">
        <v>511</v>
      </c>
      <c r="G115" t="s">
        <v>511</v>
      </c>
    </row>
    <row r="116" spans="1:7" x14ac:dyDescent="0.35">
      <c r="A116" t="s">
        <v>547</v>
      </c>
      <c r="B116" t="s">
        <v>548</v>
      </c>
      <c r="C116" t="s">
        <v>541</v>
      </c>
      <c r="D116" s="2">
        <v>40805</v>
      </c>
      <c r="E116" s="2">
        <v>40816</v>
      </c>
      <c r="F116" t="s">
        <v>511</v>
      </c>
      <c r="G116" t="s">
        <v>511</v>
      </c>
    </row>
    <row r="117" spans="1:7" x14ac:dyDescent="0.35">
      <c r="A117" t="s">
        <v>549</v>
      </c>
      <c r="B117" t="s">
        <v>550</v>
      </c>
      <c r="C117" t="s">
        <v>541</v>
      </c>
      <c r="D117" s="2">
        <v>40808</v>
      </c>
      <c r="E117" s="2">
        <v>40821</v>
      </c>
      <c r="F117" t="s">
        <v>511</v>
      </c>
      <c r="G117" t="s">
        <v>511</v>
      </c>
    </row>
    <row r="118" spans="1:7" x14ac:dyDescent="0.35">
      <c r="A118" t="s">
        <v>551</v>
      </c>
      <c r="B118" t="s">
        <v>552</v>
      </c>
      <c r="C118" t="s">
        <v>541</v>
      </c>
      <c r="D118" s="2">
        <v>40864</v>
      </c>
      <c r="E118" s="2">
        <v>40871</v>
      </c>
      <c r="F118" t="s">
        <v>511</v>
      </c>
      <c r="G118" t="s">
        <v>511</v>
      </c>
    </row>
    <row r="119" spans="1:7" x14ac:dyDescent="0.35">
      <c r="A119" t="s">
        <v>553</v>
      </c>
      <c r="B119" t="s">
        <v>554</v>
      </c>
      <c r="C119" t="s">
        <v>541</v>
      </c>
      <c r="D119" s="2">
        <v>40871</v>
      </c>
      <c r="E119" s="2">
        <v>40878</v>
      </c>
      <c r="F119" t="s">
        <v>511</v>
      </c>
      <c r="G119" t="s">
        <v>511</v>
      </c>
    </row>
    <row r="120" spans="1:7" x14ac:dyDescent="0.35">
      <c r="A120" t="s">
        <v>555</v>
      </c>
      <c r="B120" t="s">
        <v>556</v>
      </c>
      <c r="C120" t="s">
        <v>541</v>
      </c>
      <c r="D120" s="2">
        <v>40891</v>
      </c>
      <c r="E120" s="2">
        <v>40927</v>
      </c>
      <c r="F120" t="s">
        <v>511</v>
      </c>
      <c r="G120" t="s">
        <v>511</v>
      </c>
    </row>
    <row r="121" spans="1:7" x14ac:dyDescent="0.35">
      <c r="A121" t="s">
        <v>557</v>
      </c>
      <c r="B121" t="s">
        <v>558</v>
      </c>
      <c r="C121" t="s">
        <v>541</v>
      </c>
      <c r="D121" s="2">
        <v>40925</v>
      </c>
      <c r="E121" s="2">
        <v>40933</v>
      </c>
      <c r="F121" t="s">
        <v>511</v>
      </c>
      <c r="G121" t="s">
        <v>511</v>
      </c>
    </row>
    <row r="122" spans="1:7" x14ac:dyDescent="0.35">
      <c r="A122" t="s">
        <v>559</v>
      </c>
      <c r="B122" t="s">
        <v>560</v>
      </c>
      <c r="C122" t="s">
        <v>541</v>
      </c>
      <c r="D122" s="2">
        <v>40935</v>
      </c>
      <c r="E122" s="2">
        <v>40946</v>
      </c>
      <c r="F122" t="s">
        <v>511</v>
      </c>
      <c r="G122" t="s">
        <v>511</v>
      </c>
    </row>
    <row r="123" spans="1:7" x14ac:dyDescent="0.35">
      <c r="A123" t="s">
        <v>561</v>
      </c>
      <c r="B123" t="s">
        <v>560</v>
      </c>
      <c r="C123" t="s">
        <v>541</v>
      </c>
      <c r="D123" s="2">
        <v>40938</v>
      </c>
      <c r="E123" s="2">
        <v>40946</v>
      </c>
      <c r="F123" t="s">
        <v>510</v>
      </c>
      <c r="G123" t="s">
        <v>512</v>
      </c>
    </row>
    <row r="124" spans="1:7" x14ac:dyDescent="0.35">
      <c r="A124" t="s">
        <v>561</v>
      </c>
      <c r="B124" t="s">
        <v>562</v>
      </c>
      <c r="C124" t="s">
        <v>541</v>
      </c>
      <c r="D124" s="2">
        <v>40938</v>
      </c>
      <c r="E124" s="2">
        <v>40949</v>
      </c>
      <c r="F124" t="s">
        <v>510</v>
      </c>
      <c r="G124" t="s">
        <v>511</v>
      </c>
    </row>
    <row r="125" spans="1:7" x14ac:dyDescent="0.35">
      <c r="A125" t="s">
        <v>563</v>
      </c>
      <c r="B125" t="s">
        <v>562</v>
      </c>
      <c r="C125" t="s">
        <v>541</v>
      </c>
      <c r="D125" s="2">
        <v>40940</v>
      </c>
      <c r="E125" s="2">
        <v>40949</v>
      </c>
      <c r="F125" t="s">
        <v>510</v>
      </c>
      <c r="G125" t="s">
        <v>510</v>
      </c>
    </row>
    <row r="126" spans="1:7" x14ac:dyDescent="0.35">
      <c r="A126" t="s">
        <v>564</v>
      </c>
      <c r="B126" t="s">
        <v>565</v>
      </c>
      <c r="C126" t="s">
        <v>541</v>
      </c>
      <c r="D126" s="2">
        <v>40952</v>
      </c>
      <c r="E126" s="2">
        <v>40956</v>
      </c>
      <c r="F126" t="s">
        <v>511</v>
      </c>
      <c r="G126" t="s">
        <v>511</v>
      </c>
    </row>
    <row r="127" spans="1:7" x14ac:dyDescent="0.35">
      <c r="A127" t="s">
        <v>566</v>
      </c>
      <c r="B127" t="s">
        <v>567</v>
      </c>
      <c r="C127" t="s">
        <v>541</v>
      </c>
      <c r="D127" s="2">
        <v>40955</v>
      </c>
      <c r="E127" s="2">
        <v>40961</v>
      </c>
      <c r="F127" t="s">
        <v>511</v>
      </c>
      <c r="G127" t="s">
        <v>511</v>
      </c>
    </row>
    <row r="128" spans="1:7" x14ac:dyDescent="0.35">
      <c r="A128" t="s">
        <v>566</v>
      </c>
      <c r="B128" t="s">
        <v>567</v>
      </c>
      <c r="C128" t="s">
        <v>541</v>
      </c>
      <c r="D128" s="2">
        <v>40955</v>
      </c>
      <c r="E128" s="2">
        <v>40961</v>
      </c>
      <c r="F128" t="s">
        <v>511</v>
      </c>
      <c r="G128" t="s">
        <v>511</v>
      </c>
    </row>
    <row r="129" spans="1:7" x14ac:dyDescent="0.35">
      <c r="A129" t="s">
        <v>568</v>
      </c>
      <c r="B129" t="s">
        <v>569</v>
      </c>
      <c r="C129" t="s">
        <v>541</v>
      </c>
      <c r="D129" s="2">
        <v>40963</v>
      </c>
      <c r="E129" s="2">
        <v>40970</v>
      </c>
      <c r="F129" t="s">
        <v>511</v>
      </c>
      <c r="G129" t="s">
        <v>511</v>
      </c>
    </row>
    <row r="130" spans="1:7" x14ac:dyDescent="0.35">
      <c r="A130" t="s">
        <v>568</v>
      </c>
      <c r="B130" t="s">
        <v>569</v>
      </c>
      <c r="C130" t="s">
        <v>541</v>
      </c>
      <c r="D130" s="2">
        <v>40963</v>
      </c>
      <c r="E130" s="2">
        <v>40970</v>
      </c>
      <c r="F130" t="s">
        <v>511</v>
      </c>
      <c r="G130" t="s">
        <v>511</v>
      </c>
    </row>
    <row r="131" spans="1:7" x14ac:dyDescent="0.35">
      <c r="A131" t="s">
        <v>568</v>
      </c>
      <c r="B131" t="s">
        <v>569</v>
      </c>
      <c r="C131" t="s">
        <v>541</v>
      </c>
      <c r="D131" s="2">
        <v>40963</v>
      </c>
      <c r="E131" s="2">
        <v>40970</v>
      </c>
      <c r="F131" t="s">
        <v>512</v>
      </c>
      <c r="G131" t="s">
        <v>512</v>
      </c>
    </row>
    <row r="132" spans="1:7" x14ac:dyDescent="0.35">
      <c r="A132" t="s">
        <v>570</v>
      </c>
      <c r="B132" t="s">
        <v>571</v>
      </c>
      <c r="C132" t="s">
        <v>541</v>
      </c>
      <c r="D132" s="2">
        <v>40966</v>
      </c>
      <c r="E132" s="2">
        <v>40980</v>
      </c>
      <c r="F132" t="s">
        <v>511</v>
      </c>
      <c r="G132" t="s">
        <v>511</v>
      </c>
    </row>
    <row r="133" spans="1:7" x14ac:dyDescent="0.35">
      <c r="A133" t="s">
        <v>570</v>
      </c>
      <c r="B133" t="s">
        <v>571</v>
      </c>
      <c r="C133" t="s">
        <v>541</v>
      </c>
      <c r="D133" s="2">
        <v>40966</v>
      </c>
      <c r="E133" s="2">
        <v>40980</v>
      </c>
      <c r="F133" t="s">
        <v>511</v>
      </c>
      <c r="G133" t="s">
        <v>511</v>
      </c>
    </row>
    <row r="134" spans="1:7" x14ac:dyDescent="0.35">
      <c r="A134" t="s">
        <v>572</v>
      </c>
      <c r="B134" t="s">
        <v>571</v>
      </c>
      <c r="C134" t="s">
        <v>541</v>
      </c>
      <c r="D134" s="2">
        <v>40969</v>
      </c>
      <c r="E134" s="2">
        <v>40980</v>
      </c>
      <c r="F134" t="s">
        <v>511</v>
      </c>
      <c r="G134" t="s">
        <v>511</v>
      </c>
    </row>
    <row r="135" spans="1:7" x14ac:dyDescent="0.35">
      <c r="A135" t="s">
        <v>573</v>
      </c>
      <c r="B135" t="s">
        <v>574</v>
      </c>
      <c r="C135" t="s">
        <v>541</v>
      </c>
      <c r="D135" s="2">
        <v>40987</v>
      </c>
      <c r="E135" s="2">
        <v>40994</v>
      </c>
      <c r="F135" t="s">
        <v>511</v>
      </c>
      <c r="G135" t="s">
        <v>511</v>
      </c>
    </row>
    <row r="136" spans="1:7" x14ac:dyDescent="0.35">
      <c r="A136" t="s">
        <v>575</v>
      </c>
      <c r="B136" t="s">
        <v>576</v>
      </c>
      <c r="C136" t="s">
        <v>541</v>
      </c>
      <c r="D136" s="2">
        <v>41002</v>
      </c>
      <c r="E136" s="2">
        <v>41010</v>
      </c>
      <c r="F136" t="s">
        <v>511</v>
      </c>
      <c r="G136" t="s">
        <v>511</v>
      </c>
    </row>
    <row r="137" spans="1:7" x14ac:dyDescent="0.35">
      <c r="A137" t="s">
        <v>577</v>
      </c>
      <c r="B137" t="s">
        <v>576</v>
      </c>
      <c r="C137" t="s">
        <v>541</v>
      </c>
      <c r="D137" s="2">
        <v>41009</v>
      </c>
      <c r="E137" s="2">
        <v>41010</v>
      </c>
      <c r="F137" t="s">
        <v>511</v>
      </c>
      <c r="G137" t="s">
        <v>511</v>
      </c>
    </row>
    <row r="138" spans="1:7" x14ac:dyDescent="0.35">
      <c r="A138" t="s">
        <v>578</v>
      </c>
      <c r="B138" t="s">
        <v>579</v>
      </c>
      <c r="C138" t="s">
        <v>541</v>
      </c>
      <c r="D138" s="2">
        <v>40998</v>
      </c>
      <c r="E138" s="2">
        <v>41016</v>
      </c>
      <c r="F138" t="s">
        <v>511</v>
      </c>
      <c r="G138" t="s">
        <v>511</v>
      </c>
    </row>
    <row r="139" spans="1:7" x14ac:dyDescent="0.35">
      <c r="A139" t="s">
        <v>580</v>
      </c>
      <c r="B139" t="s">
        <v>581</v>
      </c>
      <c r="C139" t="s">
        <v>541</v>
      </c>
      <c r="D139" s="2">
        <v>41031</v>
      </c>
      <c r="E139" s="2">
        <v>41032</v>
      </c>
      <c r="F139" t="s">
        <v>511</v>
      </c>
      <c r="G139" t="s">
        <v>511</v>
      </c>
    </row>
    <row r="140" spans="1:7" x14ac:dyDescent="0.35">
      <c r="A140" t="s">
        <v>582</v>
      </c>
      <c r="B140" t="s">
        <v>583</v>
      </c>
      <c r="C140" t="s">
        <v>541</v>
      </c>
      <c r="D140" s="2">
        <v>41032</v>
      </c>
      <c r="E140" s="2">
        <v>41039</v>
      </c>
      <c r="F140" t="s">
        <v>511</v>
      </c>
      <c r="G140" t="s">
        <v>511</v>
      </c>
    </row>
    <row r="141" spans="1:7" x14ac:dyDescent="0.35">
      <c r="A141" t="s">
        <v>584</v>
      </c>
      <c r="B141" t="s">
        <v>585</v>
      </c>
      <c r="C141" t="s">
        <v>541</v>
      </c>
      <c r="D141" s="2">
        <v>41045</v>
      </c>
      <c r="E141" s="2">
        <v>41053</v>
      </c>
      <c r="F141" t="s">
        <v>511</v>
      </c>
      <c r="G141" t="s">
        <v>511</v>
      </c>
    </row>
    <row r="142" spans="1:7" x14ac:dyDescent="0.35">
      <c r="A142" t="s">
        <v>586</v>
      </c>
      <c r="B142" t="s">
        <v>585</v>
      </c>
      <c r="C142" t="s">
        <v>541</v>
      </c>
      <c r="D142" s="2">
        <v>41046</v>
      </c>
      <c r="E142" s="2">
        <v>41053</v>
      </c>
      <c r="F142" t="s">
        <v>512</v>
      </c>
      <c r="G142" t="s">
        <v>512</v>
      </c>
    </row>
    <row r="143" spans="1:7" x14ac:dyDescent="0.35">
      <c r="A143" t="s">
        <v>584</v>
      </c>
      <c r="B143" t="s">
        <v>587</v>
      </c>
      <c r="C143" t="s">
        <v>541</v>
      </c>
      <c r="D143" s="2">
        <v>41045</v>
      </c>
      <c r="E143" s="2">
        <v>41060</v>
      </c>
      <c r="F143" t="s">
        <v>511</v>
      </c>
      <c r="G143" t="s">
        <v>511</v>
      </c>
    </row>
    <row r="144" spans="1:7" x14ac:dyDescent="0.35">
      <c r="A144" t="s">
        <v>588</v>
      </c>
      <c r="B144" t="s">
        <v>587</v>
      </c>
      <c r="C144" t="s">
        <v>541</v>
      </c>
      <c r="D144" s="2">
        <v>41050</v>
      </c>
      <c r="E144" s="2">
        <v>41060</v>
      </c>
      <c r="F144" t="s">
        <v>511</v>
      </c>
      <c r="G144" t="s">
        <v>511</v>
      </c>
    </row>
    <row r="145" spans="1:7" x14ac:dyDescent="0.35">
      <c r="A145" t="s">
        <v>589</v>
      </c>
      <c r="B145" t="s">
        <v>590</v>
      </c>
      <c r="C145" t="s">
        <v>541</v>
      </c>
      <c r="D145" s="2">
        <v>41074</v>
      </c>
      <c r="E145" s="2">
        <v>41080</v>
      </c>
      <c r="F145" t="s">
        <v>511</v>
      </c>
      <c r="G145" t="s">
        <v>511</v>
      </c>
    </row>
    <row r="146" spans="1:7" x14ac:dyDescent="0.35">
      <c r="A146" t="s">
        <v>589</v>
      </c>
      <c r="B146" t="s">
        <v>590</v>
      </c>
      <c r="C146" t="s">
        <v>541</v>
      </c>
      <c r="D146" s="2">
        <v>41074</v>
      </c>
      <c r="E146" s="2">
        <v>41080</v>
      </c>
      <c r="F146" t="s">
        <v>511</v>
      </c>
      <c r="G146" t="s">
        <v>511</v>
      </c>
    </row>
    <row r="147" spans="1:7" x14ac:dyDescent="0.35">
      <c r="A147" t="s">
        <v>591</v>
      </c>
      <c r="B147" t="s">
        <v>592</v>
      </c>
      <c r="C147" t="s">
        <v>541</v>
      </c>
      <c r="D147" s="2">
        <v>41096</v>
      </c>
      <c r="E147" s="2">
        <v>41099</v>
      </c>
      <c r="F147" t="s">
        <v>511</v>
      </c>
      <c r="G147" t="s">
        <v>511</v>
      </c>
    </row>
    <row r="148" spans="1:7" x14ac:dyDescent="0.35">
      <c r="A148" t="s">
        <v>593</v>
      </c>
      <c r="B148" t="s">
        <v>594</v>
      </c>
      <c r="C148" t="s">
        <v>541</v>
      </c>
      <c r="D148" s="2">
        <v>41094</v>
      </c>
      <c r="E148" s="2">
        <v>41102</v>
      </c>
      <c r="F148" t="s">
        <v>511</v>
      </c>
      <c r="G148" t="s">
        <v>511</v>
      </c>
    </row>
    <row r="149" spans="1:7" x14ac:dyDescent="0.35">
      <c r="A149" t="s">
        <v>595</v>
      </c>
      <c r="B149" t="s">
        <v>596</v>
      </c>
      <c r="C149" t="s">
        <v>541</v>
      </c>
      <c r="D149" s="2">
        <v>41089</v>
      </c>
      <c r="E149" s="2">
        <v>41108</v>
      </c>
      <c r="F149" t="s">
        <v>511</v>
      </c>
      <c r="G149" t="s">
        <v>511</v>
      </c>
    </row>
    <row r="150" spans="1:7" x14ac:dyDescent="0.35">
      <c r="A150" t="s">
        <v>597</v>
      </c>
      <c r="B150" t="s">
        <v>598</v>
      </c>
      <c r="C150" t="s">
        <v>541</v>
      </c>
      <c r="D150" s="2">
        <v>41106</v>
      </c>
      <c r="E150" s="2">
        <v>41110</v>
      </c>
      <c r="F150" t="s">
        <v>512</v>
      </c>
      <c r="G150" t="s">
        <v>512</v>
      </c>
    </row>
    <row r="151" spans="1:7" x14ac:dyDescent="0.35">
      <c r="A151" t="s">
        <v>599</v>
      </c>
      <c r="B151" t="s">
        <v>600</v>
      </c>
      <c r="C151" t="s">
        <v>541</v>
      </c>
      <c r="D151" s="2">
        <v>41120</v>
      </c>
      <c r="E151" s="2">
        <v>41122</v>
      </c>
      <c r="F151" t="s">
        <v>512</v>
      </c>
      <c r="G151" t="s">
        <v>511</v>
      </c>
    </row>
    <row r="152" spans="1:7" x14ac:dyDescent="0.35">
      <c r="A152" t="s">
        <v>599</v>
      </c>
      <c r="B152" t="s">
        <v>601</v>
      </c>
      <c r="C152" t="s">
        <v>541</v>
      </c>
      <c r="D152" s="2">
        <v>41120</v>
      </c>
      <c r="E152" s="2">
        <v>41128</v>
      </c>
      <c r="F152" t="s">
        <v>511</v>
      </c>
      <c r="G152" t="s">
        <v>511</v>
      </c>
    </row>
    <row r="153" spans="1:7" x14ac:dyDescent="0.35">
      <c r="A153" t="s">
        <v>602</v>
      </c>
      <c r="B153" t="s">
        <v>601</v>
      </c>
      <c r="C153" t="s">
        <v>541</v>
      </c>
      <c r="D153" s="2">
        <v>41122</v>
      </c>
      <c r="E153" s="2">
        <v>41128</v>
      </c>
      <c r="F153" t="s">
        <v>511</v>
      </c>
      <c r="G153" t="s">
        <v>511</v>
      </c>
    </row>
    <row r="154" spans="1:7" x14ac:dyDescent="0.35">
      <c r="A154" t="s">
        <v>602</v>
      </c>
      <c r="B154" t="s">
        <v>601</v>
      </c>
      <c r="C154" t="s">
        <v>541</v>
      </c>
      <c r="D154" s="2">
        <v>41122</v>
      </c>
      <c r="E154" s="2">
        <v>41128</v>
      </c>
      <c r="F154" t="s">
        <v>511</v>
      </c>
      <c r="G154" t="s">
        <v>511</v>
      </c>
    </row>
    <row r="155" spans="1:7" x14ac:dyDescent="0.35">
      <c r="A155" t="s">
        <v>599</v>
      </c>
      <c r="B155" t="s">
        <v>603</v>
      </c>
      <c r="C155" t="s">
        <v>541</v>
      </c>
      <c r="D155" s="2">
        <v>41120</v>
      </c>
      <c r="E155" s="2">
        <v>41131</v>
      </c>
      <c r="F155" t="s">
        <v>511</v>
      </c>
      <c r="G155" t="s">
        <v>511</v>
      </c>
    </row>
    <row r="156" spans="1:7" x14ac:dyDescent="0.35">
      <c r="A156" t="s">
        <v>599</v>
      </c>
      <c r="B156" t="s">
        <v>603</v>
      </c>
      <c r="C156" t="s">
        <v>541</v>
      </c>
      <c r="D156" s="2">
        <v>41120</v>
      </c>
      <c r="E156" s="2">
        <v>41131</v>
      </c>
      <c r="F156" t="s">
        <v>512</v>
      </c>
      <c r="G156" t="s">
        <v>511</v>
      </c>
    </row>
    <row r="157" spans="1:7" x14ac:dyDescent="0.35">
      <c r="A157" t="s">
        <v>604</v>
      </c>
      <c r="B157" t="s">
        <v>605</v>
      </c>
      <c r="C157" t="s">
        <v>541</v>
      </c>
      <c r="D157" s="2">
        <v>41121</v>
      </c>
      <c r="E157" s="2">
        <v>41134</v>
      </c>
      <c r="F157" t="s">
        <v>511</v>
      </c>
      <c r="G157" t="s">
        <v>511</v>
      </c>
    </row>
    <row r="158" spans="1:7" x14ac:dyDescent="0.35">
      <c r="A158" t="s">
        <v>606</v>
      </c>
      <c r="B158" t="s">
        <v>607</v>
      </c>
      <c r="C158" t="s">
        <v>541</v>
      </c>
      <c r="D158" s="2">
        <v>41128</v>
      </c>
      <c r="E158" s="2">
        <v>41137</v>
      </c>
      <c r="F158" t="s">
        <v>511</v>
      </c>
      <c r="G158" t="s">
        <v>511</v>
      </c>
    </row>
    <row r="159" spans="1:7" x14ac:dyDescent="0.35">
      <c r="A159" t="s">
        <v>606</v>
      </c>
      <c r="B159" t="s">
        <v>607</v>
      </c>
      <c r="C159" t="s">
        <v>541</v>
      </c>
      <c r="D159" s="2">
        <v>41128</v>
      </c>
      <c r="E159" s="2">
        <v>41137</v>
      </c>
      <c r="F159" t="s">
        <v>511</v>
      </c>
      <c r="G159" t="s">
        <v>511</v>
      </c>
    </row>
    <row r="160" spans="1:7" x14ac:dyDescent="0.35">
      <c r="A160" t="s">
        <v>608</v>
      </c>
      <c r="B160" t="s">
        <v>609</v>
      </c>
      <c r="C160" t="s">
        <v>541</v>
      </c>
      <c r="D160" s="2">
        <v>41143</v>
      </c>
      <c r="E160" s="2">
        <v>41152</v>
      </c>
      <c r="F160" t="s">
        <v>511</v>
      </c>
      <c r="G160" t="s">
        <v>511</v>
      </c>
    </row>
    <row r="161" spans="1:7" x14ac:dyDescent="0.35">
      <c r="A161" t="s">
        <v>610</v>
      </c>
      <c r="B161" t="s">
        <v>611</v>
      </c>
      <c r="C161" t="s">
        <v>541</v>
      </c>
      <c r="D161" s="2">
        <v>41151</v>
      </c>
      <c r="E161" s="2">
        <v>41157</v>
      </c>
      <c r="F161" t="s">
        <v>511</v>
      </c>
      <c r="G161" t="s">
        <v>511</v>
      </c>
    </row>
    <row r="162" spans="1:7" x14ac:dyDescent="0.35">
      <c r="A162" t="s">
        <v>612</v>
      </c>
      <c r="B162" t="s">
        <v>613</v>
      </c>
      <c r="C162" t="s">
        <v>541</v>
      </c>
      <c r="D162" s="2">
        <v>41166</v>
      </c>
      <c r="E162" s="2">
        <v>41176</v>
      </c>
      <c r="F162" t="s">
        <v>511</v>
      </c>
      <c r="G162" t="s">
        <v>511</v>
      </c>
    </row>
    <row r="163" spans="1:7" x14ac:dyDescent="0.35">
      <c r="A163" t="s">
        <v>614</v>
      </c>
      <c r="B163" t="s">
        <v>615</v>
      </c>
      <c r="C163" t="s">
        <v>541</v>
      </c>
      <c r="D163" s="2">
        <v>41170</v>
      </c>
      <c r="E163" s="2">
        <v>41185</v>
      </c>
      <c r="F163" t="s">
        <v>511</v>
      </c>
      <c r="G163" t="s">
        <v>511</v>
      </c>
    </row>
    <row r="164" spans="1:7" x14ac:dyDescent="0.35">
      <c r="A164" t="s">
        <v>614</v>
      </c>
      <c r="B164" t="s">
        <v>615</v>
      </c>
      <c r="C164" t="s">
        <v>541</v>
      </c>
      <c r="D164" s="2">
        <v>41170</v>
      </c>
      <c r="E164" s="2">
        <v>41185</v>
      </c>
      <c r="F164" t="s">
        <v>511</v>
      </c>
      <c r="G164" t="s">
        <v>511</v>
      </c>
    </row>
    <row r="165" spans="1:7" x14ac:dyDescent="0.35">
      <c r="A165" t="s">
        <v>616</v>
      </c>
      <c r="B165" t="s">
        <v>617</v>
      </c>
      <c r="C165" t="s">
        <v>541</v>
      </c>
      <c r="D165" s="2">
        <v>41177</v>
      </c>
      <c r="E165" s="2">
        <v>41186</v>
      </c>
      <c r="F165" t="s">
        <v>512</v>
      </c>
      <c r="G165" t="s">
        <v>512</v>
      </c>
    </row>
    <row r="166" spans="1:7" x14ac:dyDescent="0.35">
      <c r="A166" t="s">
        <v>618</v>
      </c>
      <c r="B166" t="s">
        <v>617</v>
      </c>
      <c r="C166" t="s">
        <v>541</v>
      </c>
      <c r="D166" s="2">
        <v>41178</v>
      </c>
      <c r="E166" s="2">
        <v>41186</v>
      </c>
      <c r="F166" t="s">
        <v>511</v>
      </c>
      <c r="G166" t="s">
        <v>511</v>
      </c>
    </row>
    <row r="167" spans="1:7" x14ac:dyDescent="0.35">
      <c r="A167" t="s">
        <v>619</v>
      </c>
      <c r="B167" t="s">
        <v>620</v>
      </c>
      <c r="C167" t="s">
        <v>541</v>
      </c>
      <c r="D167" s="2">
        <v>41180</v>
      </c>
      <c r="E167" s="2">
        <v>41191</v>
      </c>
      <c r="F167" t="s">
        <v>511</v>
      </c>
      <c r="G167" t="s">
        <v>511</v>
      </c>
    </row>
    <row r="168" spans="1:7" x14ac:dyDescent="0.35">
      <c r="A168" t="s">
        <v>621</v>
      </c>
      <c r="B168" t="s">
        <v>622</v>
      </c>
      <c r="C168" t="s">
        <v>541</v>
      </c>
      <c r="D168" s="2">
        <v>41184</v>
      </c>
      <c r="E168" s="2">
        <v>41193</v>
      </c>
      <c r="F168" t="s">
        <v>511</v>
      </c>
      <c r="G168" t="s">
        <v>511</v>
      </c>
    </row>
    <row r="169" spans="1:7" x14ac:dyDescent="0.35">
      <c r="A169" t="s">
        <v>623</v>
      </c>
      <c r="B169" t="s">
        <v>624</v>
      </c>
      <c r="C169" t="s">
        <v>541</v>
      </c>
      <c r="D169" s="2">
        <v>41187</v>
      </c>
      <c r="E169" s="2">
        <v>41194</v>
      </c>
      <c r="F169" t="s">
        <v>511</v>
      </c>
      <c r="G169" t="s">
        <v>511</v>
      </c>
    </row>
    <row r="170" spans="1:7" x14ac:dyDescent="0.35">
      <c r="A170" t="s">
        <v>625</v>
      </c>
      <c r="B170" t="s">
        <v>626</v>
      </c>
      <c r="C170" t="s">
        <v>541</v>
      </c>
      <c r="D170" s="2">
        <v>41176</v>
      </c>
      <c r="E170" s="2">
        <v>41199</v>
      </c>
      <c r="F170" t="s">
        <v>512</v>
      </c>
      <c r="G170" t="s">
        <v>627</v>
      </c>
    </row>
    <row r="171" spans="1:7" x14ac:dyDescent="0.35">
      <c r="A171" t="s">
        <v>628</v>
      </c>
      <c r="B171" t="s">
        <v>629</v>
      </c>
      <c r="C171" t="s">
        <v>541</v>
      </c>
      <c r="D171" s="2">
        <v>41197</v>
      </c>
      <c r="E171" s="2">
        <v>41206</v>
      </c>
      <c r="F171" t="s">
        <v>511</v>
      </c>
      <c r="G171" t="s">
        <v>511</v>
      </c>
    </row>
    <row r="172" spans="1:7" x14ac:dyDescent="0.35">
      <c r="A172" t="s">
        <v>628</v>
      </c>
      <c r="B172" t="s">
        <v>629</v>
      </c>
      <c r="C172" t="s">
        <v>541</v>
      </c>
      <c r="D172" s="2">
        <v>41197</v>
      </c>
      <c r="E172" s="2">
        <v>41206</v>
      </c>
      <c r="F172" t="s">
        <v>511</v>
      </c>
      <c r="G172" t="s">
        <v>511</v>
      </c>
    </row>
    <row r="173" spans="1:7" x14ac:dyDescent="0.35">
      <c r="A173" t="s">
        <v>630</v>
      </c>
      <c r="B173" t="s">
        <v>631</v>
      </c>
      <c r="C173" t="s">
        <v>541</v>
      </c>
      <c r="D173" s="2">
        <v>41190</v>
      </c>
      <c r="E173" s="2">
        <v>41208</v>
      </c>
      <c r="F173" t="s">
        <v>511</v>
      </c>
      <c r="G173" t="s">
        <v>511</v>
      </c>
    </row>
    <row r="174" spans="1:7" x14ac:dyDescent="0.35">
      <c r="A174" t="s">
        <v>628</v>
      </c>
      <c r="B174" t="s">
        <v>631</v>
      </c>
      <c r="C174" t="s">
        <v>541</v>
      </c>
      <c r="D174" s="2">
        <v>41197</v>
      </c>
      <c r="E174" s="2">
        <v>41208</v>
      </c>
      <c r="F174" t="s">
        <v>511</v>
      </c>
      <c r="G174" t="s">
        <v>511</v>
      </c>
    </row>
    <row r="175" spans="1:7" x14ac:dyDescent="0.35">
      <c r="A175" t="s">
        <v>630</v>
      </c>
      <c r="B175" t="s">
        <v>632</v>
      </c>
      <c r="C175" t="s">
        <v>541</v>
      </c>
      <c r="D175" s="2">
        <v>41190</v>
      </c>
      <c r="E175" s="2">
        <v>41219</v>
      </c>
      <c r="F175" t="s">
        <v>511</v>
      </c>
      <c r="G175" t="s">
        <v>511</v>
      </c>
    </row>
    <row r="176" spans="1:7" x14ac:dyDescent="0.35">
      <c r="A176" t="s">
        <v>633</v>
      </c>
      <c r="B176" t="s">
        <v>632</v>
      </c>
      <c r="C176" t="s">
        <v>541</v>
      </c>
      <c r="D176" s="2">
        <v>41201</v>
      </c>
      <c r="E176" s="2">
        <v>41219</v>
      </c>
      <c r="F176" t="s">
        <v>511</v>
      </c>
      <c r="G176" t="s">
        <v>511</v>
      </c>
    </row>
    <row r="177" spans="1:7" x14ac:dyDescent="0.35">
      <c r="A177" t="s">
        <v>634</v>
      </c>
      <c r="B177" t="s">
        <v>632</v>
      </c>
      <c r="C177" t="s">
        <v>541</v>
      </c>
      <c r="D177" s="2">
        <v>41206</v>
      </c>
      <c r="E177" s="2">
        <v>41219</v>
      </c>
      <c r="F177" t="s">
        <v>511</v>
      </c>
      <c r="G177" t="s">
        <v>511</v>
      </c>
    </row>
    <row r="178" spans="1:7" x14ac:dyDescent="0.35">
      <c r="A178" t="s">
        <v>635</v>
      </c>
      <c r="B178" t="s">
        <v>632</v>
      </c>
      <c r="C178" t="s">
        <v>541</v>
      </c>
      <c r="D178" s="2">
        <v>41218</v>
      </c>
      <c r="E178" s="2">
        <v>41219</v>
      </c>
      <c r="F178" t="s">
        <v>512</v>
      </c>
      <c r="G178" t="s">
        <v>511</v>
      </c>
    </row>
    <row r="179" spans="1:7" x14ac:dyDescent="0.35">
      <c r="A179" t="s">
        <v>635</v>
      </c>
      <c r="B179" t="s">
        <v>636</v>
      </c>
      <c r="C179" t="s">
        <v>541</v>
      </c>
      <c r="D179" s="2">
        <v>41218</v>
      </c>
      <c r="E179" s="2">
        <v>41220</v>
      </c>
      <c r="F179" t="s">
        <v>512</v>
      </c>
      <c r="G179" t="s">
        <v>511</v>
      </c>
    </row>
    <row r="180" spans="1:7" x14ac:dyDescent="0.35">
      <c r="A180" t="s">
        <v>634</v>
      </c>
      <c r="B180" t="s">
        <v>637</v>
      </c>
      <c r="C180" t="s">
        <v>541</v>
      </c>
      <c r="D180" s="2">
        <v>41206</v>
      </c>
      <c r="E180" s="2">
        <v>41222</v>
      </c>
      <c r="F180" t="s">
        <v>511</v>
      </c>
      <c r="G180" t="s">
        <v>511</v>
      </c>
    </row>
    <row r="181" spans="1:7" x14ac:dyDescent="0.35">
      <c r="A181" t="s">
        <v>638</v>
      </c>
      <c r="B181" t="s">
        <v>639</v>
      </c>
      <c r="C181" t="s">
        <v>541</v>
      </c>
      <c r="D181" s="2">
        <v>41222</v>
      </c>
      <c r="E181" s="2">
        <v>41232</v>
      </c>
      <c r="F181" t="s">
        <v>511</v>
      </c>
      <c r="G181" t="s">
        <v>511</v>
      </c>
    </row>
    <row r="182" spans="1:7" x14ac:dyDescent="0.35">
      <c r="A182" t="s">
        <v>640</v>
      </c>
      <c r="B182" t="s">
        <v>641</v>
      </c>
      <c r="C182" t="s">
        <v>541</v>
      </c>
      <c r="D182" s="2">
        <v>41241</v>
      </c>
      <c r="E182" s="2">
        <v>41249</v>
      </c>
      <c r="F182" t="s">
        <v>511</v>
      </c>
      <c r="G182" t="s">
        <v>511</v>
      </c>
    </row>
    <row r="183" spans="1:7" x14ac:dyDescent="0.35">
      <c r="A183" t="s">
        <v>640</v>
      </c>
      <c r="B183" t="s">
        <v>641</v>
      </c>
      <c r="C183" t="s">
        <v>541</v>
      </c>
      <c r="D183" s="2">
        <v>41241</v>
      </c>
      <c r="E183" s="2">
        <v>41249</v>
      </c>
      <c r="F183" t="s">
        <v>511</v>
      </c>
      <c r="G183" t="s">
        <v>511</v>
      </c>
    </row>
    <row r="184" spans="1:7" x14ac:dyDescent="0.35">
      <c r="A184" t="s">
        <v>642</v>
      </c>
      <c r="B184" t="s">
        <v>641</v>
      </c>
      <c r="C184" t="s">
        <v>541</v>
      </c>
      <c r="D184" s="2">
        <v>41242</v>
      </c>
      <c r="E184" s="2">
        <v>41249</v>
      </c>
      <c r="F184" t="s">
        <v>511</v>
      </c>
      <c r="G184" t="s">
        <v>511</v>
      </c>
    </row>
    <row r="185" spans="1:7" x14ac:dyDescent="0.35">
      <c r="A185" t="s">
        <v>643</v>
      </c>
      <c r="B185" t="s">
        <v>644</v>
      </c>
      <c r="C185" t="s">
        <v>541</v>
      </c>
      <c r="D185" s="2">
        <v>41243</v>
      </c>
      <c r="E185" s="2">
        <v>41253</v>
      </c>
      <c r="F185" t="s">
        <v>512</v>
      </c>
      <c r="G185" t="s">
        <v>512</v>
      </c>
    </row>
    <row r="186" spans="1:7" x14ac:dyDescent="0.35">
      <c r="A186" t="s">
        <v>643</v>
      </c>
      <c r="B186" t="s">
        <v>644</v>
      </c>
      <c r="C186" t="s">
        <v>541</v>
      </c>
      <c r="D186" s="2">
        <v>41243</v>
      </c>
      <c r="E186" s="2">
        <v>41253</v>
      </c>
      <c r="F186" t="s">
        <v>512</v>
      </c>
      <c r="G186" t="s">
        <v>512</v>
      </c>
    </row>
  </sheetData>
  <sortState ref="A2:L79">
    <sortCondition ref="A2:A7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W62"/>
  <sheetViews>
    <sheetView tabSelected="1" topLeftCell="M55" workbookViewId="0">
      <selection activeCell="V67" sqref="V67"/>
    </sheetView>
  </sheetViews>
  <sheetFormatPr defaultRowHeight="14.5" x14ac:dyDescent="0.35"/>
  <cols>
    <col min="4" max="4" width="11.81640625" bestFit="1" customWidth="1"/>
    <col min="5" max="6" width="8.7265625" customWidth="1"/>
    <col min="7" max="7" width="14" customWidth="1"/>
    <col min="8" max="8" width="15.90625" customWidth="1"/>
    <col min="9" max="12" width="8.7265625" customWidth="1"/>
    <col min="18" max="18" width="11.81640625" bestFit="1" customWidth="1"/>
    <col min="19" max="20" width="18.54296875" bestFit="1" customWidth="1"/>
    <col min="21" max="21" width="13.6328125" bestFit="1" customWidth="1"/>
    <col min="22" max="22" width="33.81640625" bestFit="1" customWidth="1"/>
    <col min="23" max="23" width="8.81640625" bestFit="1" customWidth="1"/>
  </cols>
  <sheetData>
    <row r="5" spans="4:23" x14ac:dyDescent="0.35">
      <c r="D5" s="19" t="s">
        <v>0</v>
      </c>
      <c r="E5" s="19" t="s">
        <v>502</v>
      </c>
      <c r="F5" s="19" t="s">
        <v>516</v>
      </c>
      <c r="G5" s="19" t="s">
        <v>503</v>
      </c>
      <c r="H5" s="19" t="s">
        <v>504</v>
      </c>
      <c r="I5" s="19" t="s">
        <v>505</v>
      </c>
      <c r="J5" s="19" t="s">
        <v>506</v>
      </c>
      <c r="K5" s="19" t="s">
        <v>645</v>
      </c>
      <c r="L5" s="19" t="s">
        <v>531</v>
      </c>
      <c r="N5" t="s">
        <v>515</v>
      </c>
      <c r="O5" s="19"/>
      <c r="P5" s="19"/>
      <c r="R5" s="19" t="s">
        <v>0</v>
      </c>
      <c r="S5" s="19" t="s">
        <v>529</v>
      </c>
      <c r="T5" s="19" t="s">
        <v>531</v>
      </c>
      <c r="U5" s="19" t="s">
        <v>646</v>
      </c>
      <c r="V5" s="19" t="s">
        <v>652</v>
      </c>
      <c r="W5" s="19"/>
    </row>
    <row r="6" spans="4:23" x14ac:dyDescent="0.35">
      <c r="D6" t="s">
        <v>539</v>
      </c>
      <c r="E6" t="s">
        <v>540</v>
      </c>
      <c r="F6" t="s">
        <v>541</v>
      </c>
      <c r="G6" s="2">
        <v>40787</v>
      </c>
      <c r="H6" s="2">
        <v>40791</v>
      </c>
      <c r="I6">
        <v>1</v>
      </c>
      <c r="J6">
        <v>1</v>
      </c>
      <c r="K6">
        <v>1</v>
      </c>
      <c r="L6">
        <v>1</v>
      </c>
      <c r="M6" s="10">
        <v>1</v>
      </c>
      <c r="N6" s="3">
        <v>4</v>
      </c>
      <c r="O6" s="20">
        <f>N6*L6</f>
        <v>4</v>
      </c>
      <c r="R6" t="s">
        <v>539</v>
      </c>
      <c r="S6" t="s">
        <v>541</v>
      </c>
      <c r="T6">
        <v>1</v>
      </c>
      <c r="U6">
        <v>4</v>
      </c>
      <c r="V6" s="20">
        <f>T6*U6</f>
        <v>4</v>
      </c>
    </row>
    <row r="7" spans="4:23" x14ac:dyDescent="0.35">
      <c r="D7" t="s">
        <v>542</v>
      </c>
      <c r="E7" t="s">
        <v>540</v>
      </c>
      <c r="F7" t="s">
        <v>541</v>
      </c>
      <c r="G7" s="2">
        <v>40787</v>
      </c>
      <c r="H7" s="2">
        <v>40791</v>
      </c>
      <c r="I7">
        <v>1</v>
      </c>
      <c r="J7">
        <v>1</v>
      </c>
      <c r="K7">
        <v>1</v>
      </c>
      <c r="L7">
        <v>2</v>
      </c>
      <c r="M7" s="10">
        <v>0.5</v>
      </c>
      <c r="N7" s="3">
        <v>4</v>
      </c>
      <c r="O7" s="20">
        <f>N7*L7</f>
        <v>8</v>
      </c>
      <c r="R7" t="s">
        <v>542</v>
      </c>
      <c r="S7" t="s">
        <v>541</v>
      </c>
      <c r="T7">
        <v>2</v>
      </c>
      <c r="U7">
        <v>4</v>
      </c>
      <c r="V7" s="20">
        <f>T7*U7</f>
        <v>8</v>
      </c>
    </row>
    <row r="8" spans="4:23" x14ac:dyDescent="0.35">
      <c r="D8" t="s">
        <v>544</v>
      </c>
      <c r="E8" t="s">
        <v>545</v>
      </c>
      <c r="F8" t="s">
        <v>541</v>
      </c>
      <c r="G8" s="2">
        <v>40794</v>
      </c>
      <c r="H8" s="2">
        <v>40802</v>
      </c>
      <c r="I8">
        <v>2</v>
      </c>
      <c r="J8">
        <v>2</v>
      </c>
      <c r="K8">
        <v>2</v>
      </c>
      <c r="L8">
        <v>3</v>
      </c>
      <c r="M8" s="10">
        <v>0.66666666666666663</v>
      </c>
      <c r="N8" s="3">
        <v>8</v>
      </c>
      <c r="O8" s="20">
        <f t="shared" ref="O8:O21" si="0">N8*L8</f>
        <v>24</v>
      </c>
      <c r="R8" t="s">
        <v>544</v>
      </c>
      <c r="S8" t="s">
        <v>541</v>
      </c>
      <c r="T8">
        <v>3</v>
      </c>
      <c r="U8">
        <v>8</v>
      </c>
      <c r="V8" s="20">
        <f>T8*U8</f>
        <v>24</v>
      </c>
    </row>
    <row r="9" spans="4:23" x14ac:dyDescent="0.35">
      <c r="D9" t="s">
        <v>547</v>
      </c>
      <c r="E9" t="s">
        <v>548</v>
      </c>
      <c r="F9" t="s">
        <v>541</v>
      </c>
      <c r="G9" s="2">
        <v>40805</v>
      </c>
      <c r="H9" s="2">
        <v>40816</v>
      </c>
      <c r="I9">
        <v>1</v>
      </c>
      <c r="J9">
        <v>1</v>
      </c>
      <c r="K9">
        <v>2</v>
      </c>
      <c r="L9">
        <v>3</v>
      </c>
      <c r="M9" s="10">
        <v>0.66666666666666663</v>
      </c>
      <c r="N9" s="3">
        <v>11</v>
      </c>
      <c r="O9" s="20">
        <f t="shared" si="0"/>
        <v>33</v>
      </c>
      <c r="R9" t="s">
        <v>547</v>
      </c>
      <c r="S9" t="s">
        <v>541</v>
      </c>
      <c r="T9">
        <v>3</v>
      </c>
      <c r="U9">
        <v>11</v>
      </c>
      <c r="V9" s="20">
        <f>T9*U9</f>
        <v>33</v>
      </c>
    </row>
    <row r="10" spans="4:23" x14ac:dyDescent="0.35">
      <c r="D10" t="s">
        <v>549</v>
      </c>
      <c r="E10" t="s">
        <v>550</v>
      </c>
      <c r="F10" t="s">
        <v>541</v>
      </c>
      <c r="G10" s="2">
        <v>40808</v>
      </c>
      <c r="H10" s="2">
        <v>40821</v>
      </c>
      <c r="I10">
        <v>1</v>
      </c>
      <c r="J10">
        <v>1</v>
      </c>
      <c r="K10">
        <v>1</v>
      </c>
      <c r="L10">
        <v>1</v>
      </c>
      <c r="M10" s="10">
        <v>1</v>
      </c>
      <c r="N10" s="3">
        <v>13</v>
      </c>
      <c r="O10" s="20">
        <f t="shared" si="0"/>
        <v>13</v>
      </c>
      <c r="R10" t="s">
        <v>549</v>
      </c>
      <c r="S10" t="s">
        <v>541</v>
      </c>
      <c r="T10">
        <v>1</v>
      </c>
      <c r="U10">
        <v>13</v>
      </c>
      <c r="V10" s="20">
        <f>T10*U10</f>
        <v>13</v>
      </c>
    </row>
    <row r="11" spans="4:23" x14ac:dyDescent="0.35">
      <c r="D11" t="s">
        <v>551</v>
      </c>
      <c r="E11" t="s">
        <v>552</v>
      </c>
      <c r="F11" t="s">
        <v>541</v>
      </c>
      <c r="G11" s="2">
        <v>40864</v>
      </c>
      <c r="H11" s="2">
        <v>40871</v>
      </c>
      <c r="I11">
        <v>1</v>
      </c>
      <c r="J11">
        <v>1</v>
      </c>
      <c r="K11">
        <v>1</v>
      </c>
      <c r="L11">
        <v>1</v>
      </c>
      <c r="M11" s="10">
        <v>1</v>
      </c>
      <c r="N11" s="3">
        <v>7</v>
      </c>
      <c r="O11" s="20">
        <f t="shared" si="0"/>
        <v>7</v>
      </c>
      <c r="R11" t="s">
        <v>551</v>
      </c>
      <c r="S11" t="s">
        <v>541</v>
      </c>
      <c r="T11">
        <v>1</v>
      </c>
      <c r="U11">
        <v>7</v>
      </c>
      <c r="V11" s="20">
        <f>T11*U11</f>
        <v>7</v>
      </c>
    </row>
    <row r="12" spans="4:23" x14ac:dyDescent="0.35">
      <c r="D12" t="s">
        <v>553</v>
      </c>
      <c r="E12" t="s">
        <v>554</v>
      </c>
      <c r="F12" t="s">
        <v>541</v>
      </c>
      <c r="G12" s="2">
        <v>40871</v>
      </c>
      <c r="H12" s="2">
        <v>40878</v>
      </c>
      <c r="I12">
        <v>1</v>
      </c>
      <c r="J12">
        <v>1</v>
      </c>
      <c r="K12">
        <v>1</v>
      </c>
      <c r="L12">
        <v>1</v>
      </c>
      <c r="M12" s="10">
        <v>1</v>
      </c>
      <c r="N12" s="3">
        <v>7</v>
      </c>
      <c r="O12" s="20">
        <f t="shared" si="0"/>
        <v>7</v>
      </c>
      <c r="R12" t="s">
        <v>553</v>
      </c>
      <c r="S12" t="s">
        <v>541</v>
      </c>
      <c r="T12">
        <v>1</v>
      </c>
      <c r="U12">
        <v>7</v>
      </c>
      <c r="V12" s="20">
        <f>T12*U12</f>
        <v>7</v>
      </c>
    </row>
    <row r="13" spans="4:23" x14ac:dyDescent="0.35">
      <c r="D13" t="s">
        <v>555</v>
      </c>
      <c r="E13" t="s">
        <v>556</v>
      </c>
      <c r="F13" t="s">
        <v>541</v>
      </c>
      <c r="G13" s="2">
        <v>40891</v>
      </c>
      <c r="H13" s="2">
        <v>40927</v>
      </c>
      <c r="I13">
        <v>1</v>
      </c>
      <c r="J13">
        <v>1</v>
      </c>
      <c r="K13">
        <v>1</v>
      </c>
      <c r="L13">
        <v>1</v>
      </c>
      <c r="M13" s="10">
        <v>1</v>
      </c>
      <c r="N13" s="3">
        <v>36</v>
      </c>
      <c r="O13" s="20">
        <f t="shared" si="0"/>
        <v>36</v>
      </c>
      <c r="R13" t="s">
        <v>555</v>
      </c>
      <c r="S13" t="s">
        <v>541</v>
      </c>
      <c r="T13">
        <v>1</v>
      </c>
      <c r="U13">
        <v>36</v>
      </c>
      <c r="V13" s="20">
        <f>T13*U13</f>
        <v>36</v>
      </c>
    </row>
    <row r="14" spans="4:23" x14ac:dyDescent="0.35">
      <c r="D14" t="s">
        <v>557</v>
      </c>
      <c r="E14" t="s">
        <v>558</v>
      </c>
      <c r="F14" t="s">
        <v>541</v>
      </c>
      <c r="G14" s="2">
        <v>40925</v>
      </c>
      <c r="H14" s="2">
        <v>40933</v>
      </c>
      <c r="I14">
        <v>1</v>
      </c>
      <c r="J14">
        <v>1</v>
      </c>
      <c r="K14">
        <v>1</v>
      </c>
      <c r="L14">
        <v>1</v>
      </c>
      <c r="M14" s="10">
        <v>1</v>
      </c>
      <c r="N14" s="3">
        <v>8</v>
      </c>
      <c r="O14" s="20">
        <f t="shared" si="0"/>
        <v>8</v>
      </c>
      <c r="R14" t="s">
        <v>557</v>
      </c>
      <c r="S14" t="s">
        <v>541</v>
      </c>
      <c r="T14">
        <v>1</v>
      </c>
      <c r="U14">
        <v>8</v>
      </c>
      <c r="V14" s="20">
        <f>T14*U14</f>
        <v>8</v>
      </c>
    </row>
    <row r="15" spans="4:23" x14ac:dyDescent="0.35">
      <c r="D15" t="s">
        <v>559</v>
      </c>
      <c r="E15" t="s">
        <v>560</v>
      </c>
      <c r="F15" t="s">
        <v>541</v>
      </c>
      <c r="G15" s="2">
        <v>40935</v>
      </c>
      <c r="H15" s="2">
        <v>40946</v>
      </c>
      <c r="I15">
        <v>1</v>
      </c>
      <c r="J15">
        <v>1</v>
      </c>
      <c r="K15">
        <v>1</v>
      </c>
      <c r="L15">
        <v>1</v>
      </c>
      <c r="M15" s="10">
        <v>1</v>
      </c>
      <c r="N15" s="3">
        <v>11</v>
      </c>
      <c r="O15" s="20">
        <f t="shared" si="0"/>
        <v>11</v>
      </c>
      <c r="R15" t="s">
        <v>559</v>
      </c>
      <c r="S15" t="s">
        <v>541</v>
      </c>
      <c r="T15">
        <v>1</v>
      </c>
      <c r="U15">
        <v>11</v>
      </c>
      <c r="V15" s="20">
        <f>T15*U15</f>
        <v>11</v>
      </c>
    </row>
    <row r="16" spans="4:23" x14ac:dyDescent="0.35">
      <c r="D16" t="s">
        <v>561</v>
      </c>
      <c r="E16" t="s">
        <v>560</v>
      </c>
      <c r="F16" t="s">
        <v>541</v>
      </c>
      <c r="G16" s="2">
        <v>40938</v>
      </c>
      <c r="H16" s="2">
        <v>40946</v>
      </c>
      <c r="I16">
        <v>3</v>
      </c>
      <c r="J16">
        <v>2</v>
      </c>
      <c r="K16">
        <v>3</v>
      </c>
      <c r="L16">
        <v>6</v>
      </c>
      <c r="M16" s="10">
        <v>0.5</v>
      </c>
      <c r="N16" s="3">
        <v>8</v>
      </c>
      <c r="O16" s="20">
        <f t="shared" si="0"/>
        <v>48</v>
      </c>
      <c r="R16" t="s">
        <v>561</v>
      </c>
      <c r="S16" t="s">
        <v>541</v>
      </c>
      <c r="T16">
        <v>6</v>
      </c>
      <c r="U16">
        <v>8</v>
      </c>
      <c r="V16" s="20">
        <f>T16*U16</f>
        <v>48</v>
      </c>
    </row>
    <row r="17" spans="4:22" x14ac:dyDescent="0.35">
      <c r="D17" t="s">
        <v>563</v>
      </c>
      <c r="E17" t="s">
        <v>562</v>
      </c>
      <c r="F17" t="s">
        <v>541</v>
      </c>
      <c r="G17" s="2">
        <v>40940</v>
      </c>
      <c r="H17" s="2">
        <v>40949</v>
      </c>
      <c r="I17">
        <v>3</v>
      </c>
      <c r="J17">
        <v>3</v>
      </c>
      <c r="K17">
        <v>3</v>
      </c>
      <c r="L17">
        <v>3</v>
      </c>
      <c r="M17" s="10">
        <v>1</v>
      </c>
      <c r="N17" s="3">
        <v>9</v>
      </c>
      <c r="O17" s="20">
        <f t="shared" si="0"/>
        <v>27</v>
      </c>
      <c r="R17" t="s">
        <v>563</v>
      </c>
      <c r="S17" t="s">
        <v>541</v>
      </c>
      <c r="T17">
        <v>3</v>
      </c>
      <c r="U17">
        <v>9</v>
      </c>
      <c r="V17" s="20">
        <f>T17*U17</f>
        <v>27</v>
      </c>
    </row>
    <row r="18" spans="4:22" x14ac:dyDescent="0.35">
      <c r="D18" t="s">
        <v>564</v>
      </c>
      <c r="E18" t="s">
        <v>565</v>
      </c>
      <c r="F18" t="s">
        <v>541</v>
      </c>
      <c r="G18" s="2">
        <v>40952</v>
      </c>
      <c r="H18" s="2">
        <v>40956</v>
      </c>
      <c r="I18">
        <v>1</v>
      </c>
      <c r="J18">
        <v>1</v>
      </c>
      <c r="K18">
        <v>1</v>
      </c>
      <c r="L18">
        <v>1</v>
      </c>
      <c r="M18" s="10">
        <v>1</v>
      </c>
      <c r="N18" s="3">
        <v>4</v>
      </c>
      <c r="O18" s="20">
        <f t="shared" si="0"/>
        <v>4</v>
      </c>
      <c r="R18" t="s">
        <v>564</v>
      </c>
      <c r="S18" t="s">
        <v>541</v>
      </c>
      <c r="T18">
        <v>1</v>
      </c>
      <c r="U18">
        <v>4</v>
      </c>
      <c r="V18" s="20">
        <f>T18*U18</f>
        <v>4</v>
      </c>
    </row>
    <row r="19" spans="4:22" x14ac:dyDescent="0.35">
      <c r="D19" t="s">
        <v>566</v>
      </c>
      <c r="E19" t="s">
        <v>567</v>
      </c>
      <c r="F19" t="s">
        <v>541</v>
      </c>
      <c r="G19" s="2">
        <v>40955</v>
      </c>
      <c r="H19" s="2">
        <v>40961</v>
      </c>
      <c r="I19">
        <v>1</v>
      </c>
      <c r="J19">
        <v>1</v>
      </c>
      <c r="K19">
        <v>1</v>
      </c>
      <c r="L19">
        <v>2</v>
      </c>
      <c r="M19" s="10">
        <v>0.5</v>
      </c>
      <c r="N19" s="3">
        <v>6</v>
      </c>
      <c r="O19" s="20">
        <f t="shared" si="0"/>
        <v>12</v>
      </c>
      <c r="R19" t="s">
        <v>566</v>
      </c>
      <c r="S19" t="s">
        <v>541</v>
      </c>
      <c r="T19">
        <v>2</v>
      </c>
      <c r="U19">
        <v>6</v>
      </c>
      <c r="V19" s="20">
        <f>T19*U19</f>
        <v>12</v>
      </c>
    </row>
    <row r="20" spans="4:22" x14ac:dyDescent="0.35">
      <c r="D20" t="s">
        <v>568</v>
      </c>
      <c r="E20" t="s">
        <v>569</v>
      </c>
      <c r="F20" t="s">
        <v>541</v>
      </c>
      <c r="G20" s="2">
        <v>40963</v>
      </c>
      <c r="H20" s="2">
        <v>40970</v>
      </c>
      <c r="I20">
        <v>1</v>
      </c>
      <c r="J20">
        <v>1</v>
      </c>
      <c r="K20">
        <v>2</v>
      </c>
      <c r="L20">
        <v>4</v>
      </c>
      <c r="M20" s="10">
        <v>0.5</v>
      </c>
      <c r="N20" s="3">
        <v>7</v>
      </c>
      <c r="O20" s="20">
        <f t="shared" si="0"/>
        <v>28</v>
      </c>
      <c r="R20" t="s">
        <v>568</v>
      </c>
      <c r="S20" t="s">
        <v>541</v>
      </c>
      <c r="T20">
        <v>4</v>
      </c>
      <c r="U20">
        <v>7</v>
      </c>
      <c r="V20" s="20">
        <f>T20*U20</f>
        <v>28</v>
      </c>
    </row>
    <row r="21" spans="4:22" x14ac:dyDescent="0.35">
      <c r="D21" t="s">
        <v>570</v>
      </c>
      <c r="E21" t="s">
        <v>571</v>
      </c>
      <c r="F21" t="s">
        <v>541</v>
      </c>
      <c r="G21" s="2">
        <v>40966</v>
      </c>
      <c r="H21" s="2">
        <v>40980</v>
      </c>
      <c r="I21">
        <v>1</v>
      </c>
      <c r="J21">
        <v>1</v>
      </c>
      <c r="K21">
        <v>1</v>
      </c>
      <c r="L21">
        <v>2</v>
      </c>
      <c r="M21" s="10">
        <v>0.5</v>
      </c>
      <c r="N21" s="3">
        <v>14</v>
      </c>
      <c r="O21" s="20">
        <f t="shared" si="0"/>
        <v>28</v>
      </c>
      <c r="R21" t="s">
        <v>570</v>
      </c>
      <c r="S21" t="s">
        <v>541</v>
      </c>
      <c r="T21">
        <v>2</v>
      </c>
      <c r="U21">
        <v>14</v>
      </c>
      <c r="V21" s="20">
        <f>T21*U21</f>
        <v>28</v>
      </c>
    </row>
    <row r="22" spans="4:22" x14ac:dyDescent="0.35">
      <c r="D22" t="s">
        <v>572</v>
      </c>
      <c r="E22" t="s">
        <v>571</v>
      </c>
      <c r="F22" t="s">
        <v>541</v>
      </c>
      <c r="G22" s="2">
        <v>40969</v>
      </c>
      <c r="H22" s="2">
        <v>40980</v>
      </c>
      <c r="I22">
        <v>1</v>
      </c>
      <c r="J22">
        <v>1</v>
      </c>
      <c r="K22">
        <v>1</v>
      </c>
      <c r="L22">
        <v>1</v>
      </c>
      <c r="M22" s="10">
        <v>1</v>
      </c>
      <c r="N22" s="3">
        <v>11</v>
      </c>
      <c r="O22" s="20">
        <f t="shared" ref="O22:O59" si="1">N22*L22</f>
        <v>11</v>
      </c>
      <c r="R22" t="s">
        <v>572</v>
      </c>
      <c r="S22" t="s">
        <v>541</v>
      </c>
      <c r="T22">
        <v>1</v>
      </c>
      <c r="U22">
        <v>11</v>
      </c>
      <c r="V22" s="20">
        <f>T22*U22</f>
        <v>11</v>
      </c>
    </row>
    <row r="23" spans="4:22" x14ac:dyDescent="0.35">
      <c r="D23" t="s">
        <v>573</v>
      </c>
      <c r="E23" t="s">
        <v>574</v>
      </c>
      <c r="F23" t="s">
        <v>541</v>
      </c>
      <c r="G23" s="2">
        <v>40987</v>
      </c>
      <c r="H23" s="2">
        <v>40994</v>
      </c>
      <c r="I23">
        <v>1</v>
      </c>
      <c r="J23">
        <v>1</v>
      </c>
      <c r="K23">
        <v>1</v>
      </c>
      <c r="L23">
        <v>1</v>
      </c>
      <c r="M23" s="10">
        <v>1</v>
      </c>
      <c r="N23" s="3">
        <v>7</v>
      </c>
      <c r="O23" s="20">
        <f t="shared" si="1"/>
        <v>7</v>
      </c>
      <c r="R23" t="s">
        <v>573</v>
      </c>
      <c r="S23" t="s">
        <v>541</v>
      </c>
      <c r="T23">
        <v>1</v>
      </c>
      <c r="U23">
        <v>7</v>
      </c>
      <c r="V23" s="20">
        <f>T23*U23</f>
        <v>7</v>
      </c>
    </row>
    <row r="24" spans="4:22" x14ac:dyDescent="0.35">
      <c r="D24" t="s">
        <v>578</v>
      </c>
      <c r="E24" t="s">
        <v>579</v>
      </c>
      <c r="F24" t="s">
        <v>541</v>
      </c>
      <c r="G24" s="2">
        <v>40998</v>
      </c>
      <c r="H24" s="2">
        <v>41016</v>
      </c>
      <c r="I24">
        <v>1</v>
      </c>
      <c r="J24">
        <v>1</v>
      </c>
      <c r="K24">
        <v>1</v>
      </c>
      <c r="L24">
        <v>1</v>
      </c>
      <c r="M24" s="10">
        <v>1</v>
      </c>
      <c r="N24" s="3">
        <v>18</v>
      </c>
      <c r="O24" s="20">
        <f t="shared" si="1"/>
        <v>18</v>
      </c>
      <c r="R24" t="s">
        <v>578</v>
      </c>
      <c r="S24" t="s">
        <v>541</v>
      </c>
      <c r="T24">
        <v>1</v>
      </c>
      <c r="U24">
        <v>18</v>
      </c>
      <c r="V24" s="20">
        <f>T24*U24</f>
        <v>18</v>
      </c>
    </row>
    <row r="25" spans="4:22" x14ac:dyDescent="0.35">
      <c r="D25" t="s">
        <v>575</v>
      </c>
      <c r="E25" t="s">
        <v>576</v>
      </c>
      <c r="F25" t="s">
        <v>541</v>
      </c>
      <c r="G25" s="2">
        <v>41002</v>
      </c>
      <c r="H25" s="2">
        <v>41010</v>
      </c>
      <c r="I25" s="19">
        <v>1</v>
      </c>
      <c r="J25">
        <v>1</v>
      </c>
      <c r="K25">
        <v>1</v>
      </c>
      <c r="L25">
        <v>1</v>
      </c>
      <c r="M25" s="10">
        <v>1</v>
      </c>
      <c r="N25" s="3">
        <v>8</v>
      </c>
      <c r="O25" s="20">
        <f t="shared" si="1"/>
        <v>8</v>
      </c>
      <c r="R25" t="s">
        <v>575</v>
      </c>
      <c r="S25" t="s">
        <v>541</v>
      </c>
      <c r="T25">
        <v>1</v>
      </c>
      <c r="U25">
        <v>8</v>
      </c>
      <c r="V25" s="20">
        <f>T25*U25</f>
        <v>8</v>
      </c>
    </row>
    <row r="26" spans="4:22" x14ac:dyDescent="0.35">
      <c r="D26" t="s">
        <v>577</v>
      </c>
      <c r="E26" t="s">
        <v>576</v>
      </c>
      <c r="F26" t="s">
        <v>541</v>
      </c>
      <c r="G26" s="2">
        <v>41009</v>
      </c>
      <c r="H26" s="2">
        <v>41010</v>
      </c>
      <c r="I26">
        <v>1</v>
      </c>
      <c r="J26">
        <v>1</v>
      </c>
      <c r="K26">
        <v>1</v>
      </c>
      <c r="L26">
        <v>1</v>
      </c>
      <c r="M26" s="10">
        <v>1</v>
      </c>
      <c r="N26" s="3">
        <v>1</v>
      </c>
      <c r="O26" s="20">
        <f t="shared" si="1"/>
        <v>1</v>
      </c>
      <c r="R26" t="s">
        <v>577</v>
      </c>
      <c r="S26" t="s">
        <v>541</v>
      </c>
      <c r="T26">
        <v>1</v>
      </c>
      <c r="U26">
        <v>1</v>
      </c>
      <c r="V26" s="20">
        <f>T26*U26</f>
        <v>1</v>
      </c>
    </row>
    <row r="27" spans="4:22" x14ac:dyDescent="0.35">
      <c r="D27" t="s">
        <v>580</v>
      </c>
      <c r="E27" t="s">
        <v>581</v>
      </c>
      <c r="F27" t="s">
        <v>541</v>
      </c>
      <c r="G27" s="2">
        <v>41031</v>
      </c>
      <c r="H27" s="2">
        <v>41032</v>
      </c>
      <c r="I27">
        <v>1</v>
      </c>
      <c r="J27">
        <v>1</v>
      </c>
      <c r="K27">
        <v>1</v>
      </c>
      <c r="L27">
        <v>1</v>
      </c>
      <c r="M27" s="10">
        <v>1</v>
      </c>
      <c r="N27" s="3">
        <v>1</v>
      </c>
      <c r="O27" s="20">
        <f t="shared" si="1"/>
        <v>1</v>
      </c>
      <c r="R27" t="s">
        <v>580</v>
      </c>
      <c r="S27" t="s">
        <v>541</v>
      </c>
      <c r="T27">
        <v>1</v>
      </c>
      <c r="U27">
        <v>1</v>
      </c>
      <c r="V27" s="20">
        <f>T27*U27</f>
        <v>1</v>
      </c>
    </row>
    <row r="28" spans="4:22" x14ac:dyDescent="0.35">
      <c r="D28" t="s">
        <v>582</v>
      </c>
      <c r="E28" t="s">
        <v>583</v>
      </c>
      <c r="F28" t="s">
        <v>541</v>
      </c>
      <c r="G28" s="2">
        <v>41032</v>
      </c>
      <c r="H28" s="2">
        <v>41039</v>
      </c>
      <c r="I28">
        <v>1</v>
      </c>
      <c r="J28">
        <v>1</v>
      </c>
      <c r="K28">
        <v>1</v>
      </c>
      <c r="L28">
        <v>1</v>
      </c>
      <c r="M28" s="10">
        <v>1</v>
      </c>
      <c r="N28" s="3">
        <v>7</v>
      </c>
      <c r="O28" s="20">
        <f t="shared" si="1"/>
        <v>7</v>
      </c>
      <c r="R28" t="s">
        <v>582</v>
      </c>
      <c r="S28" t="s">
        <v>541</v>
      </c>
      <c r="T28">
        <v>1</v>
      </c>
      <c r="U28">
        <v>7</v>
      </c>
      <c r="V28" s="20">
        <f>T28*U28</f>
        <v>7</v>
      </c>
    </row>
    <row r="29" spans="4:22" x14ac:dyDescent="0.35">
      <c r="D29" t="s">
        <v>584</v>
      </c>
      <c r="E29" t="s">
        <v>585</v>
      </c>
      <c r="F29" t="s">
        <v>541</v>
      </c>
      <c r="G29" s="2">
        <v>41045</v>
      </c>
      <c r="H29" s="2">
        <v>41053</v>
      </c>
      <c r="I29">
        <v>1</v>
      </c>
      <c r="J29">
        <v>1</v>
      </c>
      <c r="K29">
        <v>1</v>
      </c>
      <c r="L29">
        <v>2</v>
      </c>
      <c r="M29" s="10">
        <v>0.5</v>
      </c>
      <c r="N29" s="3">
        <v>8</v>
      </c>
      <c r="O29" s="20">
        <f t="shared" si="1"/>
        <v>16</v>
      </c>
      <c r="R29" t="s">
        <v>584</v>
      </c>
      <c r="S29" t="s">
        <v>541</v>
      </c>
      <c r="T29">
        <v>2</v>
      </c>
      <c r="U29">
        <v>8</v>
      </c>
      <c r="V29" s="20">
        <f>T29*U29</f>
        <v>16</v>
      </c>
    </row>
    <row r="30" spans="4:22" x14ac:dyDescent="0.35">
      <c r="D30" t="s">
        <v>586</v>
      </c>
      <c r="E30" t="s">
        <v>585</v>
      </c>
      <c r="F30" t="s">
        <v>541</v>
      </c>
      <c r="G30" s="2">
        <v>41046</v>
      </c>
      <c r="H30" s="2">
        <v>41053</v>
      </c>
      <c r="I30">
        <v>2</v>
      </c>
      <c r="J30">
        <v>2</v>
      </c>
      <c r="K30">
        <v>2</v>
      </c>
      <c r="L30">
        <v>2</v>
      </c>
      <c r="M30" s="10">
        <v>1</v>
      </c>
      <c r="N30" s="3">
        <v>7</v>
      </c>
      <c r="O30" s="20">
        <f t="shared" si="1"/>
        <v>14</v>
      </c>
      <c r="R30" t="s">
        <v>586</v>
      </c>
      <c r="S30" t="s">
        <v>541</v>
      </c>
      <c r="T30">
        <v>2</v>
      </c>
      <c r="U30">
        <v>7</v>
      </c>
      <c r="V30" s="20">
        <f>T30*U30</f>
        <v>14</v>
      </c>
    </row>
    <row r="31" spans="4:22" x14ac:dyDescent="0.35">
      <c r="D31" t="s">
        <v>588</v>
      </c>
      <c r="E31" t="s">
        <v>587</v>
      </c>
      <c r="F31" t="s">
        <v>541</v>
      </c>
      <c r="G31" s="2">
        <v>41050</v>
      </c>
      <c r="H31" s="2">
        <v>41060</v>
      </c>
      <c r="I31">
        <v>1</v>
      </c>
      <c r="J31">
        <v>1</v>
      </c>
      <c r="K31">
        <v>1</v>
      </c>
      <c r="L31">
        <v>1</v>
      </c>
      <c r="M31" s="10">
        <v>1</v>
      </c>
      <c r="N31" s="3">
        <v>10</v>
      </c>
      <c r="O31" s="20">
        <f t="shared" si="1"/>
        <v>10</v>
      </c>
      <c r="R31" t="s">
        <v>588</v>
      </c>
      <c r="S31" t="s">
        <v>541</v>
      </c>
      <c r="T31">
        <v>1</v>
      </c>
      <c r="U31">
        <v>10</v>
      </c>
      <c r="V31" s="20">
        <f>T31*U31</f>
        <v>10</v>
      </c>
    </row>
    <row r="32" spans="4:22" x14ac:dyDescent="0.35">
      <c r="D32" t="s">
        <v>589</v>
      </c>
      <c r="E32" t="s">
        <v>590</v>
      </c>
      <c r="F32" t="s">
        <v>541</v>
      </c>
      <c r="G32" s="2">
        <v>41074</v>
      </c>
      <c r="H32" s="2">
        <v>41080</v>
      </c>
      <c r="I32">
        <v>1</v>
      </c>
      <c r="J32">
        <v>1</v>
      </c>
      <c r="K32">
        <v>1</v>
      </c>
      <c r="L32">
        <v>2</v>
      </c>
      <c r="M32" s="10">
        <v>0.5</v>
      </c>
      <c r="N32" s="3">
        <v>6</v>
      </c>
      <c r="O32" s="20">
        <f t="shared" si="1"/>
        <v>12</v>
      </c>
      <c r="R32" t="s">
        <v>589</v>
      </c>
      <c r="S32" t="s">
        <v>541</v>
      </c>
      <c r="T32">
        <v>2</v>
      </c>
      <c r="U32">
        <v>6</v>
      </c>
      <c r="V32" s="20">
        <f>T32*U32</f>
        <v>12</v>
      </c>
    </row>
    <row r="33" spans="4:22" x14ac:dyDescent="0.35">
      <c r="D33" t="s">
        <v>595</v>
      </c>
      <c r="E33" t="s">
        <v>596</v>
      </c>
      <c r="F33" t="s">
        <v>541</v>
      </c>
      <c r="G33" s="2">
        <v>41089</v>
      </c>
      <c r="H33" s="2">
        <v>41108</v>
      </c>
      <c r="I33">
        <v>1</v>
      </c>
      <c r="J33">
        <v>1</v>
      </c>
      <c r="K33">
        <v>1</v>
      </c>
      <c r="L33">
        <v>1</v>
      </c>
      <c r="M33" s="10">
        <v>1</v>
      </c>
      <c r="N33" s="3">
        <v>19</v>
      </c>
      <c r="O33" s="20">
        <f t="shared" si="1"/>
        <v>19</v>
      </c>
      <c r="R33" t="s">
        <v>595</v>
      </c>
      <c r="S33" t="s">
        <v>541</v>
      </c>
      <c r="T33">
        <v>1</v>
      </c>
      <c r="U33">
        <v>19</v>
      </c>
      <c r="V33" s="20">
        <f>T33*U33</f>
        <v>19</v>
      </c>
    </row>
    <row r="34" spans="4:22" x14ac:dyDescent="0.35">
      <c r="D34" t="s">
        <v>593</v>
      </c>
      <c r="E34" t="s">
        <v>594</v>
      </c>
      <c r="F34" t="s">
        <v>541</v>
      </c>
      <c r="G34" s="2">
        <v>41094</v>
      </c>
      <c r="H34" s="2">
        <v>41102</v>
      </c>
      <c r="I34">
        <v>1</v>
      </c>
      <c r="J34">
        <v>1</v>
      </c>
      <c r="K34">
        <v>1</v>
      </c>
      <c r="L34">
        <v>1</v>
      </c>
      <c r="M34" s="10">
        <v>1</v>
      </c>
      <c r="N34" s="3">
        <v>8</v>
      </c>
      <c r="O34" s="20">
        <f t="shared" si="1"/>
        <v>8</v>
      </c>
      <c r="R34" t="s">
        <v>593</v>
      </c>
      <c r="S34" t="s">
        <v>541</v>
      </c>
      <c r="T34">
        <v>1</v>
      </c>
      <c r="U34">
        <v>8</v>
      </c>
      <c r="V34" s="20">
        <f>T34*U34</f>
        <v>8</v>
      </c>
    </row>
    <row r="35" spans="4:22" x14ac:dyDescent="0.35">
      <c r="D35" t="s">
        <v>591</v>
      </c>
      <c r="E35" t="s">
        <v>592</v>
      </c>
      <c r="F35" t="s">
        <v>541</v>
      </c>
      <c r="G35" s="2">
        <v>41096</v>
      </c>
      <c r="H35" s="2">
        <v>41099</v>
      </c>
      <c r="I35">
        <v>1</v>
      </c>
      <c r="J35">
        <v>1</v>
      </c>
      <c r="K35">
        <v>1</v>
      </c>
      <c r="L35">
        <v>1</v>
      </c>
      <c r="M35" s="10">
        <v>1</v>
      </c>
      <c r="N35" s="3">
        <v>3</v>
      </c>
      <c r="O35" s="20">
        <f t="shared" si="1"/>
        <v>3</v>
      </c>
      <c r="R35" t="s">
        <v>591</v>
      </c>
      <c r="S35" t="s">
        <v>541</v>
      </c>
      <c r="T35">
        <v>1</v>
      </c>
      <c r="U35">
        <v>3</v>
      </c>
      <c r="V35" s="20">
        <f>T35*U35</f>
        <v>3</v>
      </c>
    </row>
    <row r="36" spans="4:22" x14ac:dyDescent="0.35">
      <c r="D36" t="s">
        <v>597</v>
      </c>
      <c r="E36" t="s">
        <v>598</v>
      </c>
      <c r="F36" t="s">
        <v>541</v>
      </c>
      <c r="G36" s="2">
        <v>41106</v>
      </c>
      <c r="H36" s="2">
        <v>41110</v>
      </c>
      <c r="I36">
        <v>2</v>
      </c>
      <c r="J36">
        <v>2</v>
      </c>
      <c r="K36">
        <v>2</v>
      </c>
      <c r="L36">
        <v>2</v>
      </c>
      <c r="M36" s="10">
        <v>1</v>
      </c>
      <c r="N36" s="3">
        <v>4</v>
      </c>
      <c r="O36" s="20">
        <f t="shared" si="1"/>
        <v>8</v>
      </c>
      <c r="R36" t="s">
        <v>597</v>
      </c>
      <c r="S36" t="s">
        <v>541</v>
      </c>
      <c r="T36">
        <v>2</v>
      </c>
      <c r="U36">
        <v>4</v>
      </c>
      <c r="V36" s="20">
        <f>T36*U36</f>
        <v>8</v>
      </c>
    </row>
    <row r="37" spans="4:22" x14ac:dyDescent="0.35">
      <c r="D37" t="s">
        <v>599</v>
      </c>
      <c r="E37" t="s">
        <v>601</v>
      </c>
      <c r="F37" t="s">
        <v>541</v>
      </c>
      <c r="G37" s="2">
        <v>41120</v>
      </c>
      <c r="H37" s="2">
        <v>41128</v>
      </c>
      <c r="I37">
        <v>1</v>
      </c>
      <c r="J37">
        <v>1</v>
      </c>
      <c r="K37">
        <v>3</v>
      </c>
      <c r="L37">
        <v>6</v>
      </c>
      <c r="M37" s="10">
        <v>0.5</v>
      </c>
      <c r="N37" s="3">
        <v>8</v>
      </c>
      <c r="O37" s="20">
        <f t="shared" si="1"/>
        <v>48</v>
      </c>
      <c r="R37" t="s">
        <v>599</v>
      </c>
      <c r="S37" t="s">
        <v>541</v>
      </c>
      <c r="T37">
        <v>6</v>
      </c>
      <c r="U37">
        <v>8</v>
      </c>
      <c r="V37" s="20">
        <f>T37*U37</f>
        <v>48</v>
      </c>
    </row>
    <row r="38" spans="4:22" x14ac:dyDescent="0.35">
      <c r="D38" t="s">
        <v>604</v>
      </c>
      <c r="E38" t="s">
        <v>605</v>
      </c>
      <c r="F38" t="s">
        <v>541</v>
      </c>
      <c r="G38" s="2">
        <v>41121</v>
      </c>
      <c r="H38" s="2">
        <v>41134</v>
      </c>
      <c r="I38">
        <v>1</v>
      </c>
      <c r="J38">
        <v>1</v>
      </c>
      <c r="K38">
        <v>1</v>
      </c>
      <c r="L38">
        <v>1</v>
      </c>
      <c r="M38" s="10">
        <v>1</v>
      </c>
      <c r="N38" s="3">
        <v>13</v>
      </c>
      <c r="O38" s="20">
        <f t="shared" si="1"/>
        <v>13</v>
      </c>
      <c r="R38" t="s">
        <v>604</v>
      </c>
      <c r="S38" t="s">
        <v>541</v>
      </c>
      <c r="T38">
        <v>1</v>
      </c>
      <c r="U38">
        <v>13</v>
      </c>
      <c r="V38" s="20">
        <f>T38*U38</f>
        <v>13</v>
      </c>
    </row>
    <row r="39" spans="4:22" x14ac:dyDescent="0.35">
      <c r="D39" t="s">
        <v>602</v>
      </c>
      <c r="E39" t="s">
        <v>601</v>
      </c>
      <c r="F39" t="s">
        <v>541</v>
      </c>
      <c r="G39" s="2">
        <v>41122</v>
      </c>
      <c r="H39" s="2">
        <v>41128</v>
      </c>
      <c r="I39">
        <v>1</v>
      </c>
      <c r="J39">
        <v>1</v>
      </c>
      <c r="K39">
        <v>1</v>
      </c>
      <c r="L39">
        <v>2</v>
      </c>
      <c r="M39" s="10">
        <v>0.5</v>
      </c>
      <c r="N39" s="3">
        <v>6</v>
      </c>
      <c r="O39" s="20">
        <f>N39*L39</f>
        <v>12</v>
      </c>
      <c r="R39" t="s">
        <v>602</v>
      </c>
      <c r="S39" t="s">
        <v>541</v>
      </c>
      <c r="T39">
        <v>2</v>
      </c>
      <c r="U39">
        <v>6</v>
      </c>
      <c r="V39" s="20">
        <f>T39*U39</f>
        <v>12</v>
      </c>
    </row>
    <row r="40" spans="4:22" x14ac:dyDescent="0.35">
      <c r="D40" t="s">
        <v>606</v>
      </c>
      <c r="E40" t="s">
        <v>607</v>
      </c>
      <c r="F40" t="s">
        <v>541</v>
      </c>
      <c r="G40" s="2">
        <v>41128</v>
      </c>
      <c r="H40" s="2">
        <v>41137</v>
      </c>
      <c r="I40">
        <v>1</v>
      </c>
      <c r="J40">
        <v>1</v>
      </c>
      <c r="K40">
        <v>1</v>
      </c>
      <c r="L40">
        <v>2</v>
      </c>
      <c r="M40" s="10">
        <v>0.5</v>
      </c>
      <c r="N40" s="3">
        <v>9</v>
      </c>
      <c r="O40" s="20">
        <f t="shared" si="1"/>
        <v>18</v>
      </c>
      <c r="R40" t="s">
        <v>606</v>
      </c>
      <c r="S40" t="s">
        <v>541</v>
      </c>
      <c r="T40">
        <v>2</v>
      </c>
      <c r="U40">
        <v>9</v>
      </c>
      <c r="V40" s="20">
        <f>T40*U40</f>
        <v>18</v>
      </c>
    </row>
    <row r="41" spans="4:22" x14ac:dyDescent="0.35">
      <c r="D41" t="s">
        <v>608</v>
      </c>
      <c r="E41" t="s">
        <v>609</v>
      </c>
      <c r="F41" t="s">
        <v>541</v>
      </c>
      <c r="G41" s="2">
        <v>41143</v>
      </c>
      <c r="H41" s="2">
        <v>41152</v>
      </c>
      <c r="I41">
        <v>1</v>
      </c>
      <c r="J41">
        <v>1</v>
      </c>
      <c r="K41">
        <v>1</v>
      </c>
      <c r="L41">
        <v>1</v>
      </c>
      <c r="M41" s="10">
        <v>1</v>
      </c>
      <c r="N41" s="3">
        <v>9</v>
      </c>
      <c r="O41" s="20">
        <f t="shared" si="1"/>
        <v>9</v>
      </c>
      <c r="R41" t="s">
        <v>608</v>
      </c>
      <c r="S41" t="s">
        <v>541</v>
      </c>
      <c r="T41">
        <v>1</v>
      </c>
      <c r="U41">
        <v>9</v>
      </c>
      <c r="V41" s="20">
        <f>T41*U41</f>
        <v>9</v>
      </c>
    </row>
    <row r="42" spans="4:22" x14ac:dyDescent="0.35">
      <c r="D42" t="s">
        <v>610</v>
      </c>
      <c r="E42" t="s">
        <v>611</v>
      </c>
      <c r="F42" t="s">
        <v>541</v>
      </c>
      <c r="G42" s="2">
        <v>41151</v>
      </c>
      <c r="H42" s="2">
        <v>41157</v>
      </c>
      <c r="I42">
        <v>1</v>
      </c>
      <c r="J42">
        <v>1</v>
      </c>
      <c r="K42">
        <v>1</v>
      </c>
      <c r="L42">
        <v>1</v>
      </c>
      <c r="M42" s="10">
        <v>1</v>
      </c>
      <c r="N42" s="3">
        <v>6</v>
      </c>
      <c r="O42" s="20">
        <f t="shared" si="1"/>
        <v>6</v>
      </c>
      <c r="R42" t="s">
        <v>610</v>
      </c>
      <c r="S42" t="s">
        <v>541</v>
      </c>
      <c r="T42">
        <v>1</v>
      </c>
      <c r="U42">
        <v>6</v>
      </c>
      <c r="V42" s="20">
        <f>T42*U42</f>
        <v>6</v>
      </c>
    </row>
    <row r="43" spans="4:22" x14ac:dyDescent="0.35">
      <c r="D43" t="s">
        <v>612</v>
      </c>
      <c r="E43" t="s">
        <v>613</v>
      </c>
      <c r="F43" t="s">
        <v>541</v>
      </c>
      <c r="G43" s="2">
        <v>41166</v>
      </c>
      <c r="H43" s="2">
        <v>41176</v>
      </c>
      <c r="I43">
        <v>1</v>
      </c>
      <c r="J43">
        <v>1</v>
      </c>
      <c r="K43">
        <v>1</v>
      </c>
      <c r="L43">
        <v>1</v>
      </c>
      <c r="M43" s="10">
        <v>1</v>
      </c>
      <c r="N43" s="3">
        <v>10</v>
      </c>
      <c r="O43" s="20">
        <f t="shared" si="1"/>
        <v>10</v>
      </c>
      <c r="R43" t="s">
        <v>612</v>
      </c>
      <c r="S43" t="s">
        <v>541</v>
      </c>
      <c r="T43">
        <v>1</v>
      </c>
      <c r="U43">
        <v>10</v>
      </c>
      <c r="V43" s="20">
        <f>T43*U43</f>
        <v>10</v>
      </c>
    </row>
    <row r="44" spans="4:22" x14ac:dyDescent="0.35">
      <c r="D44" t="s">
        <v>614</v>
      </c>
      <c r="E44" t="s">
        <v>615</v>
      </c>
      <c r="F44" t="s">
        <v>541</v>
      </c>
      <c r="G44" s="2">
        <v>41170</v>
      </c>
      <c r="H44" s="2">
        <v>41185</v>
      </c>
      <c r="I44">
        <v>1</v>
      </c>
      <c r="J44">
        <v>1</v>
      </c>
      <c r="K44">
        <v>1</v>
      </c>
      <c r="L44">
        <v>2</v>
      </c>
      <c r="M44" s="10">
        <v>0.5</v>
      </c>
      <c r="N44" s="3">
        <v>15</v>
      </c>
      <c r="O44" s="20">
        <f t="shared" si="1"/>
        <v>30</v>
      </c>
      <c r="R44" t="s">
        <v>614</v>
      </c>
      <c r="S44" t="s">
        <v>541</v>
      </c>
      <c r="T44">
        <v>2</v>
      </c>
      <c r="U44">
        <v>15</v>
      </c>
      <c r="V44" s="20">
        <f>T44*U44</f>
        <v>30</v>
      </c>
    </row>
    <row r="45" spans="4:22" x14ac:dyDescent="0.35">
      <c r="D45" t="s">
        <v>625</v>
      </c>
      <c r="E45" t="s">
        <v>626</v>
      </c>
      <c r="F45" t="s">
        <v>541</v>
      </c>
      <c r="G45" s="2">
        <v>41176</v>
      </c>
      <c r="H45" s="2">
        <v>41199</v>
      </c>
      <c r="I45">
        <v>2</v>
      </c>
      <c r="J45">
        <v>0</v>
      </c>
      <c r="K45">
        <v>2</v>
      </c>
      <c r="L45">
        <v>2</v>
      </c>
      <c r="M45" s="10">
        <v>1</v>
      </c>
      <c r="N45" s="3">
        <v>23</v>
      </c>
      <c r="O45" s="20">
        <f t="shared" si="1"/>
        <v>46</v>
      </c>
      <c r="R45" t="s">
        <v>625</v>
      </c>
      <c r="S45" t="s">
        <v>541</v>
      </c>
      <c r="T45">
        <v>2</v>
      </c>
      <c r="U45">
        <v>23</v>
      </c>
      <c r="V45" s="20">
        <f>T45*U45</f>
        <v>46</v>
      </c>
    </row>
    <row r="46" spans="4:22" x14ac:dyDescent="0.35">
      <c r="D46" t="s">
        <v>616</v>
      </c>
      <c r="E46" t="s">
        <v>617</v>
      </c>
      <c r="F46" t="s">
        <v>541</v>
      </c>
      <c r="G46" s="2">
        <v>41177</v>
      </c>
      <c r="H46" s="2">
        <v>41186</v>
      </c>
      <c r="I46">
        <v>2</v>
      </c>
      <c r="J46">
        <v>2</v>
      </c>
      <c r="K46">
        <v>2</v>
      </c>
      <c r="L46">
        <v>2</v>
      </c>
      <c r="M46" s="10">
        <v>1</v>
      </c>
      <c r="N46" s="3">
        <v>9</v>
      </c>
      <c r="O46" s="20">
        <f t="shared" si="1"/>
        <v>18</v>
      </c>
      <c r="R46" t="s">
        <v>616</v>
      </c>
      <c r="S46" t="s">
        <v>541</v>
      </c>
      <c r="T46">
        <v>2</v>
      </c>
      <c r="U46">
        <v>9</v>
      </c>
      <c r="V46" s="20">
        <f>T46*U46</f>
        <v>18</v>
      </c>
    </row>
    <row r="47" spans="4:22" x14ac:dyDescent="0.35">
      <c r="D47" t="s">
        <v>618</v>
      </c>
      <c r="E47" t="s">
        <v>617</v>
      </c>
      <c r="F47" t="s">
        <v>541</v>
      </c>
      <c r="G47" s="2">
        <v>41178</v>
      </c>
      <c r="H47" s="2">
        <v>41186</v>
      </c>
      <c r="I47">
        <v>1</v>
      </c>
      <c r="J47">
        <v>1</v>
      </c>
      <c r="K47">
        <v>1</v>
      </c>
      <c r="L47">
        <v>1</v>
      </c>
      <c r="M47" s="10">
        <v>1</v>
      </c>
      <c r="N47" s="3">
        <v>8</v>
      </c>
      <c r="O47" s="20">
        <f t="shared" si="1"/>
        <v>8</v>
      </c>
      <c r="R47" t="s">
        <v>618</v>
      </c>
      <c r="S47" t="s">
        <v>541</v>
      </c>
      <c r="T47">
        <v>1</v>
      </c>
      <c r="U47">
        <v>8</v>
      </c>
      <c r="V47" s="20">
        <f>T47*U47</f>
        <v>8</v>
      </c>
    </row>
    <row r="48" spans="4:22" x14ac:dyDescent="0.35">
      <c r="D48" t="s">
        <v>619</v>
      </c>
      <c r="E48" t="s">
        <v>620</v>
      </c>
      <c r="F48" t="s">
        <v>541</v>
      </c>
      <c r="G48" s="2">
        <v>41180</v>
      </c>
      <c r="H48" s="2">
        <v>41191</v>
      </c>
      <c r="I48">
        <v>1</v>
      </c>
      <c r="J48">
        <v>1</v>
      </c>
      <c r="K48">
        <v>1</v>
      </c>
      <c r="L48">
        <v>1</v>
      </c>
      <c r="M48" s="10">
        <v>1</v>
      </c>
      <c r="N48" s="3">
        <v>11</v>
      </c>
      <c r="O48" s="20">
        <f t="shared" si="1"/>
        <v>11</v>
      </c>
      <c r="R48" t="s">
        <v>619</v>
      </c>
      <c r="S48" t="s">
        <v>541</v>
      </c>
      <c r="T48">
        <v>1</v>
      </c>
      <c r="U48">
        <v>11</v>
      </c>
      <c r="V48" s="20">
        <f>T48*U48</f>
        <v>11</v>
      </c>
    </row>
    <row r="49" spans="4:22" x14ac:dyDescent="0.35">
      <c r="D49" t="s">
        <v>621</v>
      </c>
      <c r="E49" t="s">
        <v>622</v>
      </c>
      <c r="F49" t="s">
        <v>541</v>
      </c>
      <c r="G49" s="2">
        <v>41184</v>
      </c>
      <c r="H49" s="2">
        <v>41193</v>
      </c>
      <c r="I49">
        <v>1</v>
      </c>
      <c r="J49">
        <v>1</v>
      </c>
      <c r="K49">
        <v>1</v>
      </c>
      <c r="L49">
        <v>1</v>
      </c>
      <c r="M49" s="10">
        <v>1</v>
      </c>
      <c r="N49" s="3">
        <v>9</v>
      </c>
      <c r="O49" s="20">
        <f t="shared" si="1"/>
        <v>9</v>
      </c>
      <c r="R49" t="s">
        <v>621</v>
      </c>
      <c r="S49" t="s">
        <v>541</v>
      </c>
      <c r="T49">
        <v>1</v>
      </c>
      <c r="U49">
        <v>9</v>
      </c>
      <c r="V49" s="20">
        <f>T49*U49</f>
        <v>9</v>
      </c>
    </row>
    <row r="50" spans="4:22" x14ac:dyDescent="0.35">
      <c r="D50" t="s">
        <v>623</v>
      </c>
      <c r="E50" t="s">
        <v>624</v>
      </c>
      <c r="F50" t="s">
        <v>541</v>
      </c>
      <c r="G50" s="2">
        <v>41187</v>
      </c>
      <c r="H50" s="2">
        <v>41194</v>
      </c>
      <c r="I50">
        <v>1</v>
      </c>
      <c r="J50">
        <v>1</v>
      </c>
      <c r="K50">
        <v>1</v>
      </c>
      <c r="L50">
        <v>1</v>
      </c>
      <c r="M50" s="10">
        <v>1</v>
      </c>
      <c r="N50" s="3">
        <v>7</v>
      </c>
      <c r="O50" s="20">
        <f t="shared" si="1"/>
        <v>7</v>
      </c>
      <c r="R50" t="s">
        <v>623</v>
      </c>
      <c r="S50" t="s">
        <v>541</v>
      </c>
      <c r="T50">
        <v>1</v>
      </c>
      <c r="U50">
        <v>7</v>
      </c>
      <c r="V50" s="20">
        <f>T50*U50</f>
        <v>7</v>
      </c>
    </row>
    <row r="51" spans="4:22" x14ac:dyDescent="0.35">
      <c r="D51" t="s">
        <v>630</v>
      </c>
      <c r="E51" t="s">
        <v>631</v>
      </c>
      <c r="F51" t="s">
        <v>541</v>
      </c>
      <c r="G51" s="2">
        <v>41190</v>
      </c>
      <c r="H51" s="2">
        <v>41208</v>
      </c>
      <c r="I51">
        <v>1</v>
      </c>
      <c r="J51">
        <v>1</v>
      </c>
      <c r="K51">
        <v>1</v>
      </c>
      <c r="L51">
        <v>2</v>
      </c>
      <c r="M51" s="10">
        <v>0.5</v>
      </c>
      <c r="N51" s="3">
        <v>18</v>
      </c>
      <c r="O51" s="20">
        <f t="shared" si="1"/>
        <v>36</v>
      </c>
      <c r="R51" t="s">
        <v>630</v>
      </c>
      <c r="S51" t="s">
        <v>541</v>
      </c>
      <c r="T51">
        <v>2</v>
      </c>
      <c r="U51">
        <v>18</v>
      </c>
      <c r="V51" s="20">
        <f>T51*U51</f>
        <v>36</v>
      </c>
    </row>
    <row r="52" spans="4:22" x14ac:dyDescent="0.35">
      <c r="D52" t="s">
        <v>628</v>
      </c>
      <c r="E52" t="s">
        <v>629</v>
      </c>
      <c r="F52" t="s">
        <v>541</v>
      </c>
      <c r="G52" s="2">
        <v>41197</v>
      </c>
      <c r="H52" s="2">
        <v>41206</v>
      </c>
      <c r="I52">
        <v>1</v>
      </c>
      <c r="J52">
        <v>1</v>
      </c>
      <c r="K52">
        <v>2</v>
      </c>
      <c r="L52">
        <v>3</v>
      </c>
      <c r="M52" s="10">
        <v>0.66666666666666663</v>
      </c>
      <c r="N52" s="3">
        <v>9</v>
      </c>
      <c r="O52" s="20">
        <f t="shared" si="1"/>
        <v>27</v>
      </c>
      <c r="R52" t="s">
        <v>628</v>
      </c>
      <c r="S52" t="s">
        <v>541</v>
      </c>
      <c r="T52">
        <v>3</v>
      </c>
      <c r="U52">
        <v>9</v>
      </c>
      <c r="V52" s="20">
        <f>T52*U52</f>
        <v>27</v>
      </c>
    </row>
    <row r="53" spans="4:22" x14ac:dyDescent="0.35">
      <c r="D53" t="s">
        <v>633</v>
      </c>
      <c r="E53" t="s">
        <v>632</v>
      </c>
      <c r="F53" t="s">
        <v>541</v>
      </c>
      <c r="G53" s="2">
        <v>41201</v>
      </c>
      <c r="H53" s="2">
        <v>41219</v>
      </c>
      <c r="I53">
        <v>1</v>
      </c>
      <c r="J53">
        <v>1</v>
      </c>
      <c r="K53">
        <v>1</v>
      </c>
      <c r="L53">
        <v>1</v>
      </c>
      <c r="M53" s="10">
        <v>1</v>
      </c>
      <c r="N53" s="3">
        <v>18</v>
      </c>
      <c r="O53" s="20">
        <f t="shared" si="1"/>
        <v>18</v>
      </c>
      <c r="R53" t="s">
        <v>633</v>
      </c>
      <c r="S53" t="s">
        <v>541</v>
      </c>
      <c r="T53">
        <v>1</v>
      </c>
      <c r="U53">
        <v>18</v>
      </c>
      <c r="V53" s="20">
        <f>T53*U53</f>
        <v>18</v>
      </c>
    </row>
    <row r="54" spans="4:22" x14ac:dyDescent="0.35">
      <c r="D54" t="s">
        <v>634</v>
      </c>
      <c r="E54" t="s">
        <v>632</v>
      </c>
      <c r="F54" t="s">
        <v>541</v>
      </c>
      <c r="G54" s="2">
        <v>41206</v>
      </c>
      <c r="H54" s="2">
        <v>41219</v>
      </c>
      <c r="I54">
        <v>1</v>
      </c>
      <c r="J54">
        <v>1</v>
      </c>
      <c r="K54">
        <v>1</v>
      </c>
      <c r="L54">
        <v>2</v>
      </c>
      <c r="M54" s="10">
        <v>0.5</v>
      </c>
      <c r="N54" s="3">
        <v>13</v>
      </c>
      <c r="O54" s="20">
        <f t="shared" si="1"/>
        <v>26</v>
      </c>
      <c r="R54" t="s">
        <v>634</v>
      </c>
      <c r="S54" t="s">
        <v>541</v>
      </c>
      <c r="T54">
        <v>2</v>
      </c>
      <c r="U54">
        <v>13</v>
      </c>
      <c r="V54" s="20">
        <f>T54*U54</f>
        <v>26</v>
      </c>
    </row>
    <row r="55" spans="4:22" x14ac:dyDescent="0.35">
      <c r="D55" t="s">
        <v>635</v>
      </c>
      <c r="E55" t="s">
        <v>632</v>
      </c>
      <c r="F55" t="s">
        <v>541</v>
      </c>
      <c r="G55" s="2">
        <v>41218</v>
      </c>
      <c r="H55" s="2">
        <v>41219</v>
      </c>
      <c r="I55">
        <v>2</v>
      </c>
      <c r="J55">
        <v>1</v>
      </c>
      <c r="K55">
        <v>2</v>
      </c>
      <c r="L55">
        <v>4</v>
      </c>
      <c r="M55" s="10">
        <v>0.5</v>
      </c>
      <c r="N55" s="3">
        <v>1</v>
      </c>
      <c r="O55" s="20">
        <f t="shared" si="1"/>
        <v>4</v>
      </c>
      <c r="R55" t="s">
        <v>635</v>
      </c>
      <c r="S55" t="s">
        <v>541</v>
      </c>
      <c r="T55">
        <v>4</v>
      </c>
      <c r="U55">
        <v>1</v>
      </c>
      <c r="V55" s="20">
        <f>T55*U55</f>
        <v>4</v>
      </c>
    </row>
    <row r="56" spans="4:22" x14ac:dyDescent="0.35">
      <c r="D56" t="s">
        <v>638</v>
      </c>
      <c r="E56" t="s">
        <v>639</v>
      </c>
      <c r="F56" t="s">
        <v>541</v>
      </c>
      <c r="G56" s="2">
        <v>41222</v>
      </c>
      <c r="H56" s="2">
        <v>41232</v>
      </c>
      <c r="I56">
        <v>1</v>
      </c>
      <c r="J56">
        <v>1</v>
      </c>
      <c r="K56">
        <v>1</v>
      </c>
      <c r="L56">
        <v>1</v>
      </c>
      <c r="M56" s="10">
        <v>1</v>
      </c>
      <c r="N56" s="3">
        <v>10</v>
      </c>
      <c r="O56" s="20">
        <f t="shared" si="1"/>
        <v>10</v>
      </c>
      <c r="R56" t="s">
        <v>638</v>
      </c>
      <c r="S56" t="s">
        <v>541</v>
      </c>
      <c r="T56">
        <v>1</v>
      </c>
      <c r="U56">
        <v>10</v>
      </c>
      <c r="V56" s="20">
        <f>T56*U56</f>
        <v>10</v>
      </c>
    </row>
    <row r="57" spans="4:22" x14ac:dyDescent="0.35">
      <c r="D57" t="s">
        <v>640</v>
      </c>
      <c r="E57" t="s">
        <v>641</v>
      </c>
      <c r="F57" t="s">
        <v>541</v>
      </c>
      <c r="G57" s="2">
        <v>41241</v>
      </c>
      <c r="H57" s="2">
        <v>41249</v>
      </c>
      <c r="I57">
        <v>1</v>
      </c>
      <c r="J57">
        <v>1</v>
      </c>
      <c r="K57">
        <v>1</v>
      </c>
      <c r="L57">
        <v>2</v>
      </c>
      <c r="M57" s="10">
        <v>0.5</v>
      </c>
      <c r="N57" s="3">
        <v>8</v>
      </c>
      <c r="O57" s="20">
        <f t="shared" si="1"/>
        <v>16</v>
      </c>
      <c r="R57" t="s">
        <v>640</v>
      </c>
      <c r="S57" t="s">
        <v>541</v>
      </c>
      <c r="T57">
        <v>2</v>
      </c>
      <c r="U57">
        <v>8</v>
      </c>
      <c r="V57" s="20">
        <f>T57*U57</f>
        <v>16</v>
      </c>
    </row>
    <row r="58" spans="4:22" x14ac:dyDescent="0.35">
      <c r="D58" t="s">
        <v>642</v>
      </c>
      <c r="E58" t="s">
        <v>641</v>
      </c>
      <c r="F58" t="s">
        <v>541</v>
      </c>
      <c r="G58" s="2">
        <v>41242</v>
      </c>
      <c r="H58" s="2">
        <v>41249</v>
      </c>
      <c r="I58">
        <v>1</v>
      </c>
      <c r="J58">
        <v>1</v>
      </c>
      <c r="K58">
        <v>1</v>
      </c>
      <c r="L58">
        <v>1</v>
      </c>
      <c r="M58" s="10">
        <v>1</v>
      </c>
      <c r="N58" s="3">
        <v>7</v>
      </c>
      <c r="O58" s="20">
        <f t="shared" si="1"/>
        <v>7</v>
      </c>
      <c r="R58" t="s">
        <v>642</v>
      </c>
      <c r="S58" t="s">
        <v>541</v>
      </c>
      <c r="T58">
        <v>1</v>
      </c>
      <c r="U58">
        <v>7</v>
      </c>
      <c r="V58" s="20">
        <f>T58*U58</f>
        <v>7</v>
      </c>
    </row>
    <row r="59" spans="4:22" x14ac:dyDescent="0.35">
      <c r="D59" t="s">
        <v>643</v>
      </c>
      <c r="E59" t="s">
        <v>644</v>
      </c>
      <c r="F59" t="s">
        <v>541</v>
      </c>
      <c r="G59" s="2">
        <v>41243</v>
      </c>
      <c r="H59" s="2">
        <v>41253</v>
      </c>
      <c r="I59">
        <v>2</v>
      </c>
      <c r="J59">
        <v>2</v>
      </c>
      <c r="K59">
        <v>2</v>
      </c>
      <c r="L59">
        <v>4</v>
      </c>
      <c r="M59" s="10">
        <v>0.5</v>
      </c>
      <c r="N59" s="3">
        <v>10</v>
      </c>
      <c r="O59" s="20">
        <f t="shared" si="1"/>
        <v>40</v>
      </c>
      <c r="R59" t="s">
        <v>643</v>
      </c>
      <c r="S59" t="s">
        <v>541</v>
      </c>
      <c r="T59">
        <v>4</v>
      </c>
      <c r="U59">
        <v>10</v>
      </c>
      <c r="V59" s="20">
        <f>T59*U59</f>
        <v>40</v>
      </c>
    </row>
    <row r="60" spans="4:22" x14ac:dyDescent="0.35">
      <c r="L60">
        <f>SUM(L6:L59)</f>
        <v>96</v>
      </c>
      <c r="O60">
        <f>SUM(O6:O59)</f>
        <v>870</v>
      </c>
      <c r="T60" s="19">
        <f>SUM(T6:T59)</f>
        <v>96</v>
      </c>
      <c r="V60" s="19">
        <f>SUM(V6:V59)</f>
        <v>870</v>
      </c>
    </row>
    <row r="61" spans="4:22" x14ac:dyDescent="0.35">
      <c r="V61" s="19">
        <f>V60/T60</f>
        <v>9.0625</v>
      </c>
    </row>
    <row r="62" spans="4:22" x14ac:dyDescent="0.35">
      <c r="O62">
        <f>O60/L60</f>
        <v>9.0625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by order_erp_id</vt:lpstr>
      <vt:lpstr>by CT2_pack</vt:lpstr>
      <vt:lpstr>Sheet4</vt:lpstr>
      <vt:lpstr>1 Day Acuvue (90 db)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Barnamaci</dc:creator>
  <cp:lastModifiedBy>Barnamaci</cp:lastModifiedBy>
  <dcterms:created xsi:type="dcterms:W3CDTF">2017-06-06T08:18:03Z</dcterms:created>
  <dcterms:modified xsi:type="dcterms:W3CDTF">2017-06-08T09:27:26Z</dcterms:modified>
</cp:coreProperties>
</file>