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8640" windowHeight="3030" tabRatio="854" activeTab="2"/>
  </bookViews>
  <sheets>
    <sheet name="Summary" sheetId="1" r:id="rId1"/>
    <sheet name="USTDPRD3" sheetId="2" r:id="rId2"/>
    <sheet name="UMASS3" sheetId="3" r:id="rId3"/>
    <sheet name="Pricing Grid" sheetId="4" r:id="rId4"/>
    <sheet name="UPEGSHF3" sheetId="5" r:id="rId5"/>
    <sheet name="UMUSMOV3" sheetId="6" r:id="rId6"/>
    <sheet name="UNONPRC3" sheetId="7" r:id="rId7"/>
    <sheet name="UBUND3" sheetId="8" r:id="rId8"/>
    <sheet name="ULBUND3" sheetId="9" r:id="rId9"/>
    <sheet name="CW New changes" sheetId="10" r:id="rId10"/>
    <sheet name="Store UI New changes" sheetId="11" r:id="rId11"/>
    <sheet name="Sheet2" sheetId="12" r:id="rId12"/>
  </sheets>
  <definedNames>
    <definedName name="_xlnm._FilterDatabase" localSheetId="9" hidden="1">'CW New changes'!$F$1:$F$120</definedName>
    <definedName name="_xlnm._FilterDatabase" localSheetId="3" hidden="1">'Pricing Grid'!$A$1:$L$61</definedName>
    <definedName name="_xlnm._FilterDatabase" localSheetId="4" hidden="1">UPEGSHF3!$A$1:$L$71</definedName>
    <definedName name="_xlnm._FilterDatabase" localSheetId="1" hidden="1">USTDPRD3!$A$1:$L$87</definedName>
    <definedName name="Z_05C134C4_79EC_4C0A_858F_DD9C266B22F6_.wvu.FilterData" localSheetId="4" hidden="1">UPEGSHF3!$A$1:$L$71</definedName>
    <definedName name="Z_0C363F34_8AD1_4013_BB3A_855EADDB1271_.wvu.FilterData" localSheetId="9" hidden="1">'CW New changes'!$F$1:$F$120</definedName>
    <definedName name="Z_0C363F34_8AD1_4013_BB3A_855EADDB1271_.wvu.FilterData" localSheetId="3" hidden="1">'Pricing Grid'!$A$1:$L$61</definedName>
    <definedName name="Z_0C363F34_8AD1_4013_BB3A_855EADDB1271_.wvu.FilterData" localSheetId="4" hidden="1">UPEGSHF3!$A$1:$L$71</definedName>
    <definedName name="Z_0C363F34_8AD1_4013_BB3A_855EADDB1271_.wvu.FilterData" localSheetId="1" hidden="1">USTDPRD3!$A$1:$L$87</definedName>
    <definedName name="Z_148BE2F6_BF9D_4D9A_A668_FFC02D66F21A_.wvu.FilterData" localSheetId="1" hidden="1">USTDPRD3!$A$1:$L$87</definedName>
    <definedName name="Z_15078E58_1CAF_47C5_A52C_2B71222AD857_.wvu.FilterData" localSheetId="1" hidden="1">USTDPRD3!$A$1:$L$87</definedName>
    <definedName name="Z_1F7218AF_817F_4F39_827A_BAA58E705C5A_.wvu.FilterData" localSheetId="4" hidden="1">UPEGSHF3!$A$1:$L$71</definedName>
    <definedName name="Z_1F7218AF_817F_4F39_827A_BAA58E705C5A_.wvu.FilterData" localSheetId="1" hidden="1">USTDPRD3!$A$1:$L$87</definedName>
    <definedName name="Z_31468F18_B0D0_4538_8018_2FA0DC5EA603_.wvu.FilterData" localSheetId="9" hidden="1">'CW New changes'!$F$1:$F$120</definedName>
    <definedName name="Z_31468F18_B0D0_4538_8018_2FA0DC5EA603_.wvu.FilterData" localSheetId="4" hidden="1">UPEGSHF3!$A$1:$L$71</definedName>
    <definedName name="Z_31468F18_B0D0_4538_8018_2FA0DC5EA603_.wvu.FilterData" localSheetId="1" hidden="1">USTDPRD3!$A$1:$L$87</definedName>
    <definedName name="Z_31B50BCB_7B42_42E5_AF7A_4D27CFF05845_.wvu.FilterData" localSheetId="4" hidden="1">UPEGSHF3!$A$1:$L$71</definedName>
    <definedName name="Z_3C23C587_4548_42B0_9A80_4D269F768214_.wvu.FilterData" localSheetId="4" hidden="1">UPEGSHF3!$A$1:$L$47</definedName>
    <definedName name="Z_48CD53CC_F254_4C9F_BF81_13F44E663BAC_.wvu.FilterData" localSheetId="1" hidden="1">USTDPRD3!$A$1:$L$1</definedName>
    <definedName name="Z_4A598A15_0ACC_4332_B546_1A09D1EA551F_.wvu.FilterData" localSheetId="1" hidden="1">USTDPRD3!$A$1:$L$197</definedName>
    <definedName name="Z_4FC00566_18E6_4A9F_A646_EE467CEE670E_.wvu.FilterData" localSheetId="1" hidden="1">USTDPRD3!$A$1:$L$87</definedName>
    <definedName name="Z_52EC7D23_56A0_4DD7_A4D1_9FE728B4D5CE_.wvu.FilterData" localSheetId="1" hidden="1">USTDPRD3!$A$1:$L$87</definedName>
    <definedName name="Z_5AD06056_7E36_40BF_824D_E1C9192953B7_.wvu.FilterData" localSheetId="9" hidden="1">'CW New changes'!$F$1:$F$120</definedName>
    <definedName name="Z_5AD06056_7E36_40BF_824D_E1C9192953B7_.wvu.FilterData" localSheetId="3" hidden="1">'Pricing Grid'!$A$1:$L$61</definedName>
    <definedName name="Z_5AD06056_7E36_40BF_824D_E1C9192953B7_.wvu.FilterData" localSheetId="4" hidden="1">UPEGSHF3!$A$1:$L$71</definedName>
    <definedName name="Z_5AD06056_7E36_40BF_824D_E1C9192953B7_.wvu.FilterData" localSheetId="1" hidden="1">USTDPRD3!$A$1:$L$87</definedName>
    <definedName name="Z_61BADB49_7B76_474B_AAB1_06A3FD7A0914_.wvu.FilterData" localSheetId="4" hidden="1">UPEGSHF3!$A$1:$L$71</definedName>
    <definedName name="Z_6332D3C5_FE85_40E1_92BE_30D0BC1E78F4_.wvu.FilterData" localSheetId="4" hidden="1">UPEGSHF3!$A$1:$L$71</definedName>
    <definedName name="Z_7D38C4F0_6CF2_480B_868D_7018A18E7E36_.wvu.FilterData" localSheetId="1" hidden="1">USTDPRD3!$A$1:$L$87</definedName>
    <definedName name="Z_7E8850E1_2EDE_4C53_97B2_4BD5848BA549_.wvu.FilterData" localSheetId="1" hidden="1">USTDPRD3!$A$1:$L$87</definedName>
    <definedName name="Z_843FAB1E_EDEC_4815_BF19_AFFD0099E2C4_.wvu.FilterData" localSheetId="1" hidden="1">USTDPRD3!$A$1:$L$87</definedName>
    <definedName name="Z_8CD6007A_8030_4BA1_B8AF_33124413270D_.wvu.FilterData" localSheetId="4" hidden="1">UPEGSHF3!$A$1:$L$71</definedName>
    <definedName name="Z_8EB27672_B583_4B29_9DA7_835AF91B0D1F_.wvu.FilterData" localSheetId="1" hidden="1">USTDPRD3!$A$1:$L$87</definedName>
    <definedName name="Z_93C90207_C09A_432B_AF3F_FB2BA7145E06_.wvu.FilterData" localSheetId="1" hidden="1">USTDPRD3!$A$1:$L$87</definedName>
    <definedName name="Z_9AD5537E_FAF3_4098_ACF8_6E32EA6523B0_.wvu.FilterData" localSheetId="9" hidden="1">'CW New changes'!$F$1:$F$120</definedName>
    <definedName name="Z_9AD5537E_FAF3_4098_ACF8_6E32EA6523B0_.wvu.FilterData" localSheetId="3" hidden="1">'Pricing Grid'!$A$1:$L$61</definedName>
    <definedName name="Z_9AD5537E_FAF3_4098_ACF8_6E32EA6523B0_.wvu.FilterData" localSheetId="4" hidden="1">UPEGSHF3!$A$1:$L$71</definedName>
    <definedName name="Z_9AD5537E_FAF3_4098_ACF8_6E32EA6523B0_.wvu.FilterData" localSheetId="1" hidden="1">USTDPRD3!$A$1:$L$87</definedName>
    <definedName name="Z_9D5FE806_5E66_46B7_9EAB_86E63415CD87_.wvu.FilterData" localSheetId="4" hidden="1">UPEGSHF3!$A$1:$L$71</definedName>
    <definedName name="Z_A774F0C2_C7BD_4341_B5FF_E6EB341A78F1_.wvu.FilterData" localSheetId="4" hidden="1">UPEGSHF3!$A$1:$L$71</definedName>
    <definedName name="Z_AA8086F9_B52F_4D1D_8231_4E7AF6801795_.wvu.FilterData" localSheetId="1" hidden="1">USTDPRD3!$A$1:$L$87</definedName>
    <definedName name="Z_C845A1D6_CD41_4045_BBCD_721D3FD2036E_.wvu.FilterData" localSheetId="4" hidden="1">UPEGSHF3!$A$1:$L$71</definedName>
    <definedName name="Z_C845A1D6_CD41_4045_BBCD_721D3FD2036E_.wvu.FilterData" localSheetId="1" hidden="1">USTDPRD3!$A$1:$L$87</definedName>
    <definedName name="Z_CA5B3C6B_F8E1_40F5_8B06_952691276D02_.wvu.FilterData" localSheetId="4" hidden="1">UPEGSHF3!$A$1:$L$71</definedName>
    <definedName name="Z_D396AC26_9CF0_4231_BEEE_270543888A02_.wvu.FilterData" localSheetId="1" hidden="1">USTDPRD3!$A$1:$L$87</definedName>
    <definedName name="Z_D520349E_C11E_4FBB_9313_11F20317015A_.wvu.FilterData" localSheetId="1" hidden="1">USTDPRD3!$A$1:$L$87</definedName>
    <definedName name="Z_DB6503F4_3793_442C_9728_512234A476AB_.wvu.FilterData" localSheetId="4" hidden="1">UPEGSHF3!$A$1:$L$71</definedName>
    <definedName name="Z_DE3C59B7_B69E_417C_BE98_3103E722B34B_.wvu.FilterData" localSheetId="1" hidden="1">USTDPRD3!$A$1:$L$87</definedName>
    <definedName name="Z_DFFF4623_4564_409B_B6C6_F88853A68B95_.wvu.FilterData" localSheetId="4" hidden="1">UPEGSHF3!$A$1:$L$71</definedName>
    <definedName name="Z_E4DF8F48_8B92_4567_B2CD_758961C3BAD4_.wvu.FilterData" localSheetId="1" hidden="1">USTDPRD3!$A$1:$L$87</definedName>
    <definedName name="Z_E95C8015_AF0A_427D_A944_052B4B726F21_.wvu.FilterData" localSheetId="4" hidden="1">UPEGSHF3!$A$1:$L$71</definedName>
    <definedName name="Z_ED6DE720_B8F8_4DE0_9DC1_8675ED01666C_.wvu.FilterData" localSheetId="1" hidden="1">USTDPRD3!$A$1:$L$87</definedName>
    <definedName name="Z_EFA49B61_0A2A_4560_B26F_FC429A7971D9_.wvu.FilterData" localSheetId="1" hidden="1">USTDPRD3!$A$1:$L$87</definedName>
    <definedName name="Z_F4927962_D1F7_473C_B147_7F125950954A_.wvu.FilterData" localSheetId="1" hidden="1">USTDPRD3!$A$1:$L$87</definedName>
  </definedNames>
  <calcPr calcId="145621"/>
  <customWorkbookViews>
    <customWorkbookView name="Gairola, Kamal-CW - Personal View" guid="{5AD06056-7E36-40BF-824D-E1C9192953B7}" mergeInterval="0" personalView="1" maximized="1" windowWidth="1276" windowHeight="799" tabRatio="854" activeSheetId="3"/>
    <customWorkbookView name="Varghese, Nikhil - CW - Personal View" guid="{9AD5537E-FAF3-4098-ACF8-6E32EA6523B0}" mergeInterval="0" personalView="1" maximized="1" windowWidth="1276" windowHeight="799" tabRatio="854" activeSheetId="1"/>
    <customWorkbookView name="Mangal, Puneet-CW - Personal View" guid="{31468F18-B0D0-4538-8018-2FA0DC5EA603}" mergeInterval="0" personalView="1" maximized="1" windowWidth="1276" windowHeight="799" tabRatio="854" activeSheetId="4"/>
    <customWorkbookView name="Mishra, Kailash - Personal View" guid="{C845A1D6-CD41-4045-BBCD-721D3FD2036E}" mergeInterval="0" personalView="1" maximized="1" windowWidth="1276" windowHeight="698" tabRatio="854" activeSheetId="8"/>
    <customWorkbookView name="Punglia, Priyanka Punglia-CW - Personal View" guid="{EFA49B61-0A2A-4560-B26F-FC429A7971D9}" mergeInterval="0" personalView="1" maximized="1" windowWidth="1276" windowHeight="737" tabRatio="854" activeSheetId="1"/>
    <customWorkbookView name="Rangasamy, Priyanandhini Rangas-CW - Personal View" guid="{52EC7D23-56A0-4DD7-A4D1-9FE728B4D5CE}" mergeInterval="0" personalView="1" maximized="1" windowWidth="1276" windowHeight="799" activeSheetId="7"/>
    <customWorkbookView name="Mishra, Kailash - Personal View (2)" guid="{1F7218AF-817F-4F39-827A-BAA58E705C5A}" mergeInterval="0" personalView="1" maximized="1" windowWidth="1276" windowHeight="698" tabRatio="854" activeSheetId="8"/>
    <customWorkbookView name="Mohanty, Priyabrata - CW - Personal View" guid="{0C363F34-8AD1-4013-BB3A-855EADDB1271}" mergeInterval="0" personalView="1" maximized="1" xWindow="1" windowWidth="1278" windowHeight="882" tabRatio="854" activeSheetId="4"/>
  </customWorkbookViews>
</workbook>
</file>

<file path=xl/calcChain.xml><?xml version="1.0" encoding="utf-8"?>
<calcChain xmlns="http://schemas.openxmlformats.org/spreadsheetml/2006/main">
  <c r="D21" i="11" l="1"/>
  <c r="J16" i="1" s="1"/>
  <c r="D20" i="11"/>
  <c r="H16" i="1" s="1"/>
  <c r="D19" i="11"/>
  <c r="I16" i="1" s="1"/>
  <c r="D18" i="11"/>
  <c r="G16" i="1" s="1"/>
  <c r="D17" i="11"/>
  <c r="F16" i="1" s="1"/>
  <c r="D16" i="11"/>
  <c r="E16" i="1" s="1"/>
  <c r="D16" i="1" l="1"/>
  <c r="D15" i="11"/>
  <c r="C16" i="1" s="1"/>
  <c r="D145" i="10"/>
  <c r="J17" i="1" s="1"/>
  <c r="D144" i="10"/>
  <c r="H17" i="1" s="1"/>
  <c r="D143" i="10"/>
  <c r="I17" i="1" s="1"/>
  <c r="D142" i="10"/>
  <c r="G17" i="1" s="1"/>
  <c r="D141" i="10"/>
  <c r="F17" i="1" s="1"/>
  <c r="D140" i="10"/>
  <c r="D139" i="10" l="1"/>
  <c r="C17" i="1" s="1"/>
  <c r="E17" i="1"/>
  <c r="D17" i="1" s="1"/>
  <c r="D75" i="9"/>
  <c r="J10" i="1" s="1"/>
  <c r="D76" i="8"/>
  <c r="J9" i="1" s="1"/>
  <c r="D25" i="7"/>
  <c r="J8" i="1" s="1"/>
  <c r="D81" i="6"/>
  <c r="J13" i="1" s="1"/>
  <c r="D95" i="5"/>
  <c r="J14" i="1" s="1"/>
  <c r="D88" i="4"/>
  <c r="J12" i="1" s="1"/>
  <c r="D79" i="3"/>
  <c r="J11" i="1" s="1"/>
  <c r="D87" i="2"/>
  <c r="J15" i="1" s="1"/>
  <c r="D74" i="9"/>
  <c r="H10" i="1" s="1"/>
  <c r="D73" i="9"/>
  <c r="I10" i="1" s="1"/>
  <c r="D72" i="9"/>
  <c r="G10" i="1" s="1"/>
  <c r="D71" i="9"/>
  <c r="F10" i="1" s="1"/>
  <c r="D70" i="9"/>
  <c r="D75" i="8"/>
  <c r="H9" i="1" s="1"/>
  <c r="D74" i="8"/>
  <c r="I9" i="1" s="1"/>
  <c r="D73" i="8"/>
  <c r="G9" i="1" s="1"/>
  <c r="D72" i="8"/>
  <c r="F9" i="1" s="1"/>
  <c r="D71" i="8"/>
  <c r="D24" i="7"/>
  <c r="H8" i="1" s="1"/>
  <c r="D23" i="7"/>
  <c r="I8" i="1" s="1"/>
  <c r="D22" i="7"/>
  <c r="G8" i="1" s="1"/>
  <c r="D21" i="7"/>
  <c r="F8" i="1" s="1"/>
  <c r="D20" i="7"/>
  <c r="D80" i="6"/>
  <c r="H13" i="1" s="1"/>
  <c r="D79" i="6"/>
  <c r="I13" i="1" s="1"/>
  <c r="D78" i="6"/>
  <c r="G13" i="1" s="1"/>
  <c r="D77" i="6"/>
  <c r="F13" i="1" s="1"/>
  <c r="D76" i="6"/>
  <c r="D94" i="5"/>
  <c r="H14" i="1" s="1"/>
  <c r="D93" i="5"/>
  <c r="I14" i="1" s="1"/>
  <c r="D92" i="5"/>
  <c r="G14" i="1" s="1"/>
  <c r="D91" i="5"/>
  <c r="F14" i="1" s="1"/>
  <c r="D90" i="5"/>
  <c r="D87" i="4"/>
  <c r="H12" i="1" s="1"/>
  <c r="D86" i="4"/>
  <c r="I12" i="1" s="1"/>
  <c r="D85" i="4"/>
  <c r="G12" i="1" s="1"/>
  <c r="D84" i="4"/>
  <c r="F12" i="1" s="1"/>
  <c r="D83" i="4"/>
  <c r="D78" i="3"/>
  <c r="H11" i="1" s="1"/>
  <c r="D77" i="3"/>
  <c r="I11" i="1" s="1"/>
  <c r="D76" i="3"/>
  <c r="G11" i="1" s="1"/>
  <c r="D75" i="3"/>
  <c r="F11" i="1" s="1"/>
  <c r="D74" i="3"/>
  <c r="D86" i="2"/>
  <c r="H15" i="1" s="1"/>
  <c r="D85" i="2"/>
  <c r="I15" i="1" s="1"/>
  <c r="D84" i="2"/>
  <c r="G15" i="1" s="1"/>
  <c r="D83" i="2"/>
  <c r="F15" i="1" s="1"/>
  <c r="D82" i="2"/>
  <c r="M17" i="1" l="1"/>
  <c r="K17" i="1"/>
  <c r="L17" i="1"/>
  <c r="D19" i="7"/>
  <c r="C8" i="1" s="1"/>
  <c r="D69" i="9"/>
  <c r="C10" i="1" s="1"/>
  <c r="L10" i="1" s="1"/>
  <c r="G18" i="1"/>
  <c r="E13" i="1"/>
  <c r="D13" i="1" s="1"/>
  <c r="D75" i="6"/>
  <c r="C13" i="1" s="1"/>
  <c r="E12" i="1"/>
  <c r="D12" i="1" s="1"/>
  <c r="D82" i="4"/>
  <c r="C12" i="1" s="1"/>
  <c r="E11" i="1"/>
  <c r="D11" i="1" s="1"/>
  <c r="D73" i="3"/>
  <c r="C11" i="1" s="1"/>
  <c r="E8" i="1"/>
  <c r="D8" i="1" s="1"/>
  <c r="E14" i="1"/>
  <c r="D89" i="5"/>
  <c r="C14" i="1" s="1"/>
  <c r="F18" i="1"/>
  <c r="I18" i="1"/>
  <c r="H18" i="1"/>
  <c r="J18" i="1"/>
  <c r="E15" i="1"/>
  <c r="D81" i="2"/>
  <c r="C15" i="1" s="1"/>
  <c r="E10" i="1"/>
  <c r="E9" i="1"/>
  <c r="D9" i="1" s="1"/>
  <c r="D70" i="8"/>
  <c r="C9" i="1" s="1"/>
  <c r="L8" i="1"/>
  <c r="D10" i="1"/>
  <c r="M10" i="1" s="1"/>
  <c r="M11" i="1" l="1"/>
  <c r="M9" i="1"/>
  <c r="K9" i="1"/>
  <c r="L9" i="1"/>
  <c r="L11" i="1"/>
  <c r="L12" i="1"/>
  <c r="M12" i="1"/>
  <c r="L14" i="1"/>
  <c r="D14" i="1"/>
  <c r="M14" i="1" s="1"/>
  <c r="L15" i="1"/>
  <c r="D15" i="1"/>
  <c r="M15" i="1" s="1"/>
  <c r="M13" i="1"/>
  <c r="K13" i="1"/>
  <c r="M8" i="1"/>
  <c r="K8" i="1"/>
  <c r="L13" i="1"/>
  <c r="K12" i="1"/>
  <c r="K10" i="1"/>
  <c r="C18" i="1"/>
  <c r="E18" i="1"/>
  <c r="K11" i="1"/>
  <c r="K15" i="1" l="1"/>
  <c r="L18" i="1"/>
  <c r="K14" i="1"/>
  <c r="D18" i="1"/>
  <c r="M18" i="1" s="1"/>
  <c r="K18" i="1" l="1"/>
</calcChain>
</file>

<file path=xl/sharedStrings.xml><?xml version="1.0" encoding="utf-8"?>
<sst xmlns="http://schemas.openxmlformats.org/spreadsheetml/2006/main" count="2304" uniqueCount="593">
  <si>
    <t>Functional Area</t>
  </si>
  <si>
    <t>Total Scripts</t>
  </si>
  <si>
    <t>Scripts Executed</t>
  </si>
  <si>
    <t>Passed</t>
  </si>
  <si>
    <t>Failed</t>
  </si>
  <si>
    <t>No Run</t>
  </si>
  <si>
    <t>In-Progress</t>
  </si>
  <si>
    <t>Blocked</t>
  </si>
  <si>
    <t>Deferred</t>
  </si>
  <si>
    <t>% Passed per Executed</t>
  </si>
  <si>
    <t>% Passed per Total</t>
  </si>
  <si>
    <t>% Executed</t>
  </si>
  <si>
    <t xml:space="preserve"> Non Priced</t>
  </si>
  <si>
    <t>Bundle and Save</t>
  </si>
  <si>
    <t>Large Bndle and save</t>
  </si>
  <si>
    <t>Mass Display</t>
  </si>
  <si>
    <t>Music and Movies</t>
  </si>
  <si>
    <t>Peg Hook label</t>
  </si>
  <si>
    <t>Standard Product Template</t>
  </si>
  <si>
    <t>Total</t>
  </si>
  <si>
    <t>S. NO.</t>
  </si>
  <si>
    <t>FUNCTIONAL AREA</t>
  </si>
  <si>
    <t>TEST CONDITION ID</t>
  </si>
  <si>
    <t>TESTER</t>
  </si>
  <si>
    <t>EXECUTION DATE</t>
  </si>
  <si>
    <t xml:space="preserve"> STATUS</t>
  </si>
  <si>
    <t>PASS</t>
  </si>
  <si>
    <t>Screenshots</t>
  </si>
  <si>
    <t>COMMENTS</t>
  </si>
  <si>
    <t>BUILD TESTED</t>
  </si>
  <si>
    <t>OPEN DEFECTS</t>
  </si>
  <si>
    <t>CLOSED DEFECTS</t>
  </si>
  <si>
    <t>PH1.1</t>
  </si>
  <si>
    <t>PH1.2</t>
  </si>
  <si>
    <t>PH2.1</t>
  </si>
  <si>
    <t>PH2.2</t>
  </si>
  <si>
    <t>PH3.1</t>
  </si>
  <si>
    <t>PH3.2</t>
  </si>
  <si>
    <t>PH3.3</t>
  </si>
  <si>
    <t>PH3.4</t>
  </si>
  <si>
    <t>PH4.1</t>
  </si>
  <si>
    <t>PH4.2</t>
  </si>
  <si>
    <t>PH4.3</t>
  </si>
  <si>
    <t>PH4.4</t>
  </si>
  <si>
    <t>PH5.1</t>
  </si>
  <si>
    <t>PH6.1</t>
  </si>
  <si>
    <t>PH7.1</t>
  </si>
  <si>
    <t>PH8.1</t>
  </si>
  <si>
    <t>PH8.2</t>
  </si>
  <si>
    <t>PH8.3</t>
  </si>
  <si>
    <t>PH8.4</t>
  </si>
  <si>
    <t>PH8.6</t>
  </si>
  <si>
    <t>PH9.1</t>
  </si>
  <si>
    <t>PH10.1</t>
  </si>
  <si>
    <t>PH11.1</t>
  </si>
  <si>
    <t>PH12.1</t>
  </si>
  <si>
    <t>PH13.1</t>
  </si>
  <si>
    <t>PH14.1</t>
  </si>
  <si>
    <t>PH15.1</t>
  </si>
  <si>
    <t>PH16.1</t>
  </si>
  <si>
    <t>PH16.2</t>
  </si>
  <si>
    <t>PH18.1</t>
  </si>
  <si>
    <t>PH18.2</t>
  </si>
  <si>
    <t>NP1.1</t>
  </si>
  <si>
    <t>NP2.1</t>
  </si>
  <si>
    <t>NP2.2</t>
  </si>
  <si>
    <t>NP3.1</t>
  </si>
  <si>
    <t>NP4.1</t>
  </si>
  <si>
    <t>NP5.1</t>
  </si>
  <si>
    <t>NP6.1</t>
  </si>
  <si>
    <t>NP7.1</t>
  </si>
  <si>
    <t>NP7.2</t>
  </si>
  <si>
    <t>NP8.1</t>
  </si>
  <si>
    <t>NP9.1</t>
  </si>
  <si>
    <t>NP10.1</t>
  </si>
  <si>
    <t>NP11.1</t>
  </si>
  <si>
    <t>NP12.1</t>
  </si>
  <si>
    <t>Pass</t>
  </si>
  <si>
    <t>Fail</t>
  </si>
  <si>
    <t>NoRun</t>
  </si>
  <si>
    <t xml:space="preserve">In Progress </t>
  </si>
  <si>
    <t>Priyabrat</t>
  </si>
  <si>
    <t>Defect ID - Store00031320</t>
  </si>
  <si>
    <t>Copywriter</t>
  </si>
  <si>
    <t>CW1.1</t>
  </si>
  <si>
    <t>CW2.1</t>
  </si>
  <si>
    <t>Copywriter New Changes</t>
  </si>
  <si>
    <t>Store00031351</t>
  </si>
  <si>
    <t>Store00031347</t>
  </si>
  <si>
    <t xml:space="preserve"> </t>
  </si>
  <si>
    <t>MD0.1</t>
  </si>
  <si>
    <t>MD1.1</t>
  </si>
  <si>
    <t>MD1.2</t>
  </si>
  <si>
    <t>MD1.3</t>
  </si>
  <si>
    <t>MD1.4</t>
  </si>
  <si>
    <t>MD1.5</t>
  </si>
  <si>
    <t>MD1.6</t>
  </si>
  <si>
    <t>MD1.7</t>
  </si>
  <si>
    <t>MD2.1</t>
  </si>
  <si>
    <t>MD2.2</t>
  </si>
  <si>
    <t>MD2.3</t>
  </si>
  <si>
    <t>MD2.4</t>
  </si>
  <si>
    <t>MD3.1</t>
  </si>
  <si>
    <t>MD4.1</t>
  </si>
  <si>
    <t>MD4.2</t>
  </si>
  <si>
    <t>MD4.3</t>
  </si>
  <si>
    <t>MD4.4</t>
  </si>
  <si>
    <t>MD4.5</t>
  </si>
  <si>
    <t>MD4.6</t>
  </si>
  <si>
    <t>MD4.7</t>
  </si>
  <si>
    <t>MD4.8</t>
  </si>
  <si>
    <t>MD4.9</t>
  </si>
  <si>
    <t>MD4.10</t>
  </si>
  <si>
    <t>MD4.11</t>
  </si>
  <si>
    <t>MD4.12</t>
  </si>
  <si>
    <t>MD4.13</t>
  </si>
  <si>
    <t>MD4.14</t>
  </si>
  <si>
    <t>MD5.1</t>
  </si>
  <si>
    <t>MD5.2</t>
  </si>
  <si>
    <t>MD5.3</t>
  </si>
  <si>
    <t>MD5.4</t>
  </si>
  <si>
    <t>MD5.5</t>
  </si>
  <si>
    <t>MD5.6</t>
  </si>
  <si>
    <t>MD6.1</t>
  </si>
  <si>
    <t>MD7.1</t>
  </si>
  <si>
    <t>MD8.1</t>
  </si>
  <si>
    <t>MD9.1</t>
  </si>
  <si>
    <t>MD9.2</t>
  </si>
  <si>
    <t>MD9.3</t>
  </si>
  <si>
    <t>MD10.1</t>
  </si>
  <si>
    <t>MD10.2</t>
  </si>
  <si>
    <t>MD11.1</t>
  </si>
  <si>
    <t>MD11.2</t>
  </si>
  <si>
    <t>MD12.1</t>
  </si>
  <si>
    <t>MD12.2</t>
  </si>
  <si>
    <t>MD12.3</t>
  </si>
  <si>
    <t>MD12.4</t>
  </si>
  <si>
    <t>MD12.5</t>
  </si>
  <si>
    <t>MD13.1</t>
  </si>
  <si>
    <t>MD13.2</t>
  </si>
  <si>
    <t>MD14.1</t>
  </si>
  <si>
    <t>MD14.2</t>
  </si>
  <si>
    <t>MD14.3</t>
  </si>
  <si>
    <t>MD14.4</t>
  </si>
  <si>
    <t>MD15.1</t>
  </si>
  <si>
    <t>MD15.2</t>
  </si>
  <si>
    <t>MD15.3</t>
  </si>
  <si>
    <t>MD15.4</t>
  </si>
  <si>
    <t>MD15.5</t>
  </si>
  <si>
    <t>MD15.6</t>
  </si>
  <si>
    <t>MD15.7</t>
  </si>
  <si>
    <t>MD15.8</t>
  </si>
  <si>
    <t>MD15.9</t>
  </si>
  <si>
    <t>MD15.10</t>
  </si>
  <si>
    <t>MD15.11</t>
  </si>
  <si>
    <t>PH1.3</t>
  </si>
  <si>
    <t>PH1.4</t>
  </si>
  <si>
    <t>PH2.3</t>
  </si>
  <si>
    <t>PH2.4</t>
  </si>
  <si>
    <t>PH2.5</t>
  </si>
  <si>
    <t>PH2.6</t>
  </si>
  <si>
    <t>PH2.7</t>
  </si>
  <si>
    <t>PH2.8</t>
  </si>
  <si>
    <t>PH2.9</t>
  </si>
  <si>
    <t>PH2.10</t>
  </si>
  <si>
    <t>PH2.11</t>
  </si>
  <si>
    <t>PH2.12</t>
  </si>
  <si>
    <t>PH5.2</t>
  </si>
  <si>
    <t>PH5.3</t>
  </si>
  <si>
    <t>PH5.4</t>
  </si>
  <si>
    <t>PH5.5</t>
  </si>
  <si>
    <t>PH6.2</t>
  </si>
  <si>
    <t>PH6.3</t>
  </si>
  <si>
    <t>PH6.4</t>
  </si>
  <si>
    <t>PH8.5</t>
  </si>
  <si>
    <t>PH10.2</t>
  </si>
  <si>
    <t>PH13.2</t>
  </si>
  <si>
    <t>PH13.3</t>
  </si>
  <si>
    <t>PH14.2</t>
  </si>
  <si>
    <t>PH15.2</t>
  </si>
  <si>
    <t>PH16.3</t>
  </si>
  <si>
    <t>PH16.4</t>
  </si>
  <si>
    <t>PH 17.1</t>
  </si>
  <si>
    <t>PH18.3</t>
  </si>
  <si>
    <t>PH18.4</t>
  </si>
  <si>
    <t>PH18.5</t>
  </si>
  <si>
    <t>PH18.6</t>
  </si>
  <si>
    <t>PH18.7</t>
  </si>
  <si>
    <t>PH18.8</t>
  </si>
  <si>
    <t>PH18.9</t>
  </si>
  <si>
    <t>PH18.10</t>
  </si>
  <si>
    <t>PH18.11</t>
  </si>
  <si>
    <t>PH18.12</t>
  </si>
  <si>
    <t>PH18.13</t>
  </si>
  <si>
    <t>Kamal</t>
  </si>
  <si>
    <t>Puneet</t>
  </si>
  <si>
    <t>MM1.1</t>
  </si>
  <si>
    <t>MM1.2</t>
  </si>
  <si>
    <t>MM2.2</t>
  </si>
  <si>
    <t>MM3.1</t>
  </si>
  <si>
    <t>MM3.2</t>
  </si>
  <si>
    <t>MM3.3</t>
  </si>
  <si>
    <t>MM4.1</t>
  </si>
  <si>
    <t>MM4.2</t>
  </si>
  <si>
    <t>MM4.3</t>
  </si>
  <si>
    <t>MM4.4</t>
  </si>
  <si>
    <t>MM4.5</t>
  </si>
  <si>
    <t>MM4.6</t>
  </si>
  <si>
    <t>MM4.7</t>
  </si>
  <si>
    <t>MM4.8</t>
  </si>
  <si>
    <t>MM4.9</t>
  </si>
  <si>
    <t>MM4.10</t>
  </si>
  <si>
    <t>MM4.11</t>
  </si>
  <si>
    <t>MM4.12</t>
  </si>
  <si>
    <t>MM5.1</t>
  </si>
  <si>
    <t>MM6.1</t>
  </si>
  <si>
    <t>MM7.1</t>
  </si>
  <si>
    <t>MM7.2</t>
  </si>
  <si>
    <t>MM8.1</t>
  </si>
  <si>
    <t>MM8.2</t>
  </si>
  <si>
    <t>MM9.1</t>
  </si>
  <si>
    <t>MM9.2</t>
  </si>
  <si>
    <t>MM10.1</t>
  </si>
  <si>
    <t>MM11.1</t>
  </si>
  <si>
    <t>MM12.1</t>
  </si>
  <si>
    <t>MM12.2</t>
  </si>
  <si>
    <t>MM13.1</t>
  </si>
  <si>
    <t>MM14.1</t>
  </si>
  <si>
    <t>MM14.2</t>
  </si>
  <si>
    <t>BS1.1</t>
  </si>
  <si>
    <t>BS1.2</t>
  </si>
  <si>
    <t>BS1.3</t>
  </si>
  <si>
    <t>BS2.1</t>
  </si>
  <si>
    <t>BS2.2</t>
  </si>
  <si>
    <t>BS3.1</t>
  </si>
  <si>
    <t>BS4.1</t>
  </si>
  <si>
    <t>BS5.1</t>
  </si>
  <si>
    <t>BS6.1</t>
  </si>
  <si>
    <t>BS6.2</t>
  </si>
  <si>
    <t>BS7.1</t>
  </si>
  <si>
    <t>BS7.2</t>
  </si>
  <si>
    <t>BS7.3</t>
  </si>
  <si>
    <t>BS8.1</t>
  </si>
  <si>
    <t>BS8.2</t>
  </si>
  <si>
    <t>BS8.3</t>
  </si>
  <si>
    <t>BS9.1</t>
  </si>
  <si>
    <t>BS9.2</t>
  </si>
  <si>
    <t>BS9.3</t>
  </si>
  <si>
    <t>BS10.1</t>
  </si>
  <si>
    <t>BS11.1</t>
  </si>
  <si>
    <t>BS11.2</t>
  </si>
  <si>
    <t>BS12.1</t>
  </si>
  <si>
    <t>BS13.1</t>
  </si>
  <si>
    <t>BS14.1</t>
  </si>
  <si>
    <t>BS15.1</t>
  </si>
  <si>
    <t>BS16.1</t>
  </si>
  <si>
    <t>BS17.1</t>
  </si>
  <si>
    <t>BS17.2</t>
  </si>
  <si>
    <t>BS18.1</t>
  </si>
  <si>
    <t>BS18.2</t>
  </si>
  <si>
    <t>BS20.1</t>
  </si>
  <si>
    <t>BS21.1</t>
  </si>
  <si>
    <t>BS21.2</t>
  </si>
  <si>
    <t>BS22.1</t>
  </si>
  <si>
    <t>BS22.2</t>
  </si>
  <si>
    <t>BS23.1</t>
  </si>
  <si>
    <t>BS24.1</t>
  </si>
  <si>
    <t>BS25.1</t>
  </si>
  <si>
    <t>BS25.2</t>
  </si>
  <si>
    <t>BS26.1</t>
  </si>
  <si>
    <t>BS27.1</t>
  </si>
  <si>
    <t>BS28.1</t>
  </si>
  <si>
    <t>BS29.1</t>
  </si>
  <si>
    <t>BS30.1</t>
  </si>
  <si>
    <t>BS30.2</t>
  </si>
  <si>
    <t>BS30.3</t>
  </si>
  <si>
    <t>BS30.4</t>
  </si>
  <si>
    <t>BS30.5</t>
  </si>
  <si>
    <t>BS30.6</t>
  </si>
  <si>
    <t>BS30.7</t>
  </si>
  <si>
    <t>BS30.8</t>
  </si>
  <si>
    <t>BS30.9</t>
  </si>
  <si>
    <t>BS30.10</t>
  </si>
  <si>
    <t>BS30.11</t>
  </si>
  <si>
    <t>BS30.12</t>
  </si>
  <si>
    <t>BS30.13</t>
  </si>
  <si>
    <t>BS23.2</t>
  </si>
  <si>
    <t>BS17.3</t>
  </si>
  <si>
    <t>N/A</t>
  </si>
  <si>
    <t>CCM Defect_ID :37481</t>
  </si>
  <si>
    <t>MM10.2</t>
  </si>
  <si>
    <t>MM10.3</t>
  </si>
  <si>
    <t>MM10.4</t>
  </si>
  <si>
    <t>MM10.5</t>
  </si>
  <si>
    <t>MM10.6</t>
  </si>
  <si>
    <t>MM13.2</t>
  </si>
  <si>
    <t>MM15.1</t>
  </si>
  <si>
    <t>MM15.2</t>
  </si>
  <si>
    <t>MM15.3</t>
  </si>
  <si>
    <t>MM15.4</t>
  </si>
  <si>
    <t>MM15.5</t>
  </si>
  <si>
    <t>MM15.6</t>
  </si>
  <si>
    <t>MM15.7</t>
  </si>
  <si>
    <t>MM15.8</t>
  </si>
  <si>
    <t>MM15.9</t>
  </si>
  <si>
    <t>MM15.10</t>
  </si>
  <si>
    <t>MM15.11</t>
  </si>
  <si>
    <t>MM15.12</t>
  </si>
  <si>
    <t>MM15.13</t>
  </si>
  <si>
    <t>MM15.14</t>
  </si>
  <si>
    <t>MM2.1</t>
  </si>
  <si>
    <t>LBS1.1</t>
  </si>
  <si>
    <t>LBS2.1</t>
  </si>
  <si>
    <t>LBS3.1</t>
  </si>
  <si>
    <t>LBS4.1</t>
  </si>
  <si>
    <t>LBS4.2</t>
  </si>
  <si>
    <t>LBS5.1</t>
  </si>
  <si>
    <t>LBS5.2</t>
  </si>
  <si>
    <t>LBS5.3</t>
  </si>
  <si>
    <t>LBS6.1</t>
  </si>
  <si>
    <t>LBS6.2</t>
  </si>
  <si>
    <t>LBS6.3</t>
  </si>
  <si>
    <t>LBS6.4</t>
  </si>
  <si>
    <t>LBS7.1</t>
  </si>
  <si>
    <t>LBS7.2</t>
  </si>
  <si>
    <t>LBS7.3</t>
  </si>
  <si>
    <t>LBS7.4</t>
  </si>
  <si>
    <t>LBS8.1</t>
  </si>
  <si>
    <t>LBS9.1</t>
  </si>
  <si>
    <t>LBS9.2</t>
  </si>
  <si>
    <t>LBS10.1</t>
  </si>
  <si>
    <t>LBS10.2</t>
  </si>
  <si>
    <t>LBS11.1</t>
  </si>
  <si>
    <t>LBS12.1</t>
  </si>
  <si>
    <t>LBS13.1</t>
  </si>
  <si>
    <t>LBS14.1</t>
  </si>
  <si>
    <t>LBS15.1</t>
  </si>
  <si>
    <t>LBS15.2</t>
  </si>
  <si>
    <t>LBS15.3</t>
  </si>
  <si>
    <t>LBS16.1</t>
  </si>
  <si>
    <t>LBS16.2</t>
  </si>
  <si>
    <t>LBS16.3</t>
  </si>
  <si>
    <t>LBS17.1</t>
  </si>
  <si>
    <t>LBS18.1</t>
  </si>
  <si>
    <t>LBS19.1</t>
  </si>
  <si>
    <t>LBS19.2</t>
  </si>
  <si>
    <t>LBS20.1</t>
  </si>
  <si>
    <t>LBS20.2</t>
  </si>
  <si>
    <t>LBS21.1</t>
  </si>
  <si>
    <t>LBS21.2</t>
  </si>
  <si>
    <t>LBS22.1</t>
  </si>
  <si>
    <t>LBS23.1</t>
  </si>
  <si>
    <t>LBS23.2</t>
  </si>
  <si>
    <t>LBS24.1</t>
  </si>
  <si>
    <t>LBS24.2</t>
  </si>
  <si>
    <t>LBS25.1</t>
  </si>
  <si>
    <t>LBS25.2</t>
  </si>
  <si>
    <t>LBS26.01</t>
  </si>
  <si>
    <t>LBS26.02</t>
  </si>
  <si>
    <t>LBS26.03</t>
  </si>
  <si>
    <t>LBS26.04</t>
  </si>
  <si>
    <t>LBS26.05</t>
  </si>
  <si>
    <t>LBS26.06</t>
  </si>
  <si>
    <t>LBS26.07</t>
  </si>
  <si>
    <t>LBS26.08</t>
  </si>
  <si>
    <t>LBS26.09</t>
  </si>
  <si>
    <t>LBS26.10</t>
  </si>
  <si>
    <t>LBS26.11</t>
  </si>
  <si>
    <t>LBS26.12</t>
  </si>
  <si>
    <t>LBS26.13</t>
  </si>
  <si>
    <t>pass</t>
  </si>
  <si>
    <t>puneet</t>
  </si>
  <si>
    <t>CCM37618</t>
  </si>
  <si>
    <t>BS14.2</t>
  </si>
  <si>
    <t>BS14.3</t>
  </si>
  <si>
    <t>BS14.4</t>
  </si>
  <si>
    <t>Large Bundle and save</t>
  </si>
  <si>
    <t>CCM 37618</t>
  </si>
  <si>
    <t>SUI1.1</t>
  </si>
  <si>
    <t>SUI1.2</t>
  </si>
  <si>
    <t>SUI2.1</t>
  </si>
  <si>
    <t>SUI2.2</t>
  </si>
  <si>
    <t>SUI3.1</t>
  </si>
  <si>
    <t>SUI3.2</t>
  </si>
  <si>
    <t>SUI4.1</t>
  </si>
  <si>
    <t>SUI4.2</t>
  </si>
  <si>
    <t>SUI4.3</t>
  </si>
  <si>
    <t>Store UI</t>
  </si>
  <si>
    <t>Store UI New changes</t>
  </si>
  <si>
    <t>CW3.1</t>
  </si>
  <si>
    <t>CW4.1</t>
  </si>
  <si>
    <t>CW4.2</t>
  </si>
  <si>
    <t>CW4.3</t>
  </si>
  <si>
    <t>CW4.4</t>
  </si>
  <si>
    <t>CW4.5</t>
  </si>
  <si>
    <t>CW4.6</t>
  </si>
  <si>
    <t>CW4.7</t>
  </si>
  <si>
    <t>CW4.8</t>
  </si>
  <si>
    <t>CW4.9</t>
  </si>
  <si>
    <t>CW4.10</t>
  </si>
  <si>
    <t>CW4.11</t>
  </si>
  <si>
    <t>CW4.12</t>
  </si>
  <si>
    <t>CW4.13</t>
  </si>
  <si>
    <t>CW4.14</t>
  </si>
  <si>
    <t>CW4.15</t>
  </si>
  <si>
    <t>CW4.16</t>
  </si>
  <si>
    <t>CW4.17</t>
  </si>
  <si>
    <t>CW4.18</t>
  </si>
  <si>
    <t>CW4.19</t>
  </si>
  <si>
    <t>CW4.20</t>
  </si>
  <si>
    <t>CW4.21</t>
  </si>
  <si>
    <t>CW4.22</t>
  </si>
  <si>
    <t>CW5.1</t>
  </si>
  <si>
    <t>CW5.2</t>
  </si>
  <si>
    <t>CW5.3</t>
  </si>
  <si>
    <t>CW6.1</t>
  </si>
  <si>
    <t>CW6.2</t>
  </si>
  <si>
    <t>CW6.3</t>
  </si>
  <si>
    <t>CW6.4</t>
  </si>
  <si>
    <t>CW6.5</t>
  </si>
  <si>
    <t>CW6.6</t>
  </si>
  <si>
    <t>CW6.7</t>
  </si>
  <si>
    <t>CW6.8</t>
  </si>
  <si>
    <t>CW7.1</t>
  </si>
  <si>
    <t>CW7.2</t>
  </si>
  <si>
    <t>CW7.3</t>
  </si>
  <si>
    <t>CW7.4</t>
  </si>
  <si>
    <t>CW7.5</t>
  </si>
  <si>
    <t>CW7.6</t>
  </si>
  <si>
    <t>CW7.7</t>
  </si>
  <si>
    <t>CW7.8</t>
  </si>
  <si>
    <t>CW7.9</t>
  </si>
  <si>
    <t>CW7.10</t>
  </si>
  <si>
    <t>CW7.11</t>
  </si>
  <si>
    <t>CW7.12</t>
  </si>
  <si>
    <t>CW7.13</t>
  </si>
  <si>
    <t>CW7.14</t>
  </si>
  <si>
    <t>CW7.15</t>
  </si>
  <si>
    <t>CW7.16</t>
  </si>
  <si>
    <t>CW7.17</t>
  </si>
  <si>
    <t>CW7.18</t>
  </si>
  <si>
    <t>CW7.19</t>
  </si>
  <si>
    <t>CW7.20</t>
  </si>
  <si>
    <t>CW7.21</t>
  </si>
  <si>
    <t>CW7.22</t>
  </si>
  <si>
    <t>CW7.23</t>
  </si>
  <si>
    <t>CW7.24</t>
  </si>
  <si>
    <t>CW7.25</t>
  </si>
  <si>
    <t>CW7.26</t>
  </si>
  <si>
    <t>CW7.27</t>
  </si>
  <si>
    <t>CW7.28</t>
  </si>
  <si>
    <t>CW7.29</t>
  </si>
  <si>
    <t>CW7.30</t>
  </si>
  <si>
    <t>CW7.31</t>
  </si>
  <si>
    <t>CW7.32</t>
  </si>
  <si>
    <t>CW7.33</t>
  </si>
  <si>
    <t>CW7.34</t>
  </si>
  <si>
    <t>CW7.35</t>
  </si>
  <si>
    <t>CW7.36</t>
  </si>
  <si>
    <t>CW7.37</t>
  </si>
  <si>
    <t>CW7.38</t>
  </si>
  <si>
    <t>CW7.39</t>
  </si>
  <si>
    <t>CW7.40</t>
  </si>
  <si>
    <t>CW7.41</t>
  </si>
  <si>
    <t>CW7.42</t>
  </si>
  <si>
    <t>CW7.43</t>
  </si>
  <si>
    <t>CW7.44</t>
  </si>
  <si>
    <t>CW7.45</t>
  </si>
  <si>
    <t>CW7.46</t>
  </si>
  <si>
    <t>CW7.47</t>
  </si>
  <si>
    <t>CW7.48</t>
  </si>
  <si>
    <t>CW7.49</t>
  </si>
  <si>
    <t>CW7.50</t>
  </si>
  <si>
    <t>CW7.51</t>
  </si>
  <si>
    <t>CW8.1</t>
  </si>
  <si>
    <t>CW8.2</t>
  </si>
  <si>
    <t>CW8.3</t>
  </si>
  <si>
    <t>CW8.4</t>
  </si>
  <si>
    <t>CW8.5</t>
  </si>
  <si>
    <t>CW8.6</t>
  </si>
  <si>
    <t>CW8.7</t>
  </si>
  <si>
    <t>CW8.8</t>
  </si>
  <si>
    <t>CW8.9</t>
  </si>
  <si>
    <t>CW8.10</t>
  </si>
  <si>
    <t>CW8.11</t>
  </si>
  <si>
    <t>CW8.12</t>
  </si>
  <si>
    <t>CW8.13</t>
  </si>
  <si>
    <t>CW8.14</t>
  </si>
  <si>
    <t>CW8.15</t>
  </si>
  <si>
    <t>CW8.16</t>
  </si>
  <si>
    <t>CW8.17</t>
  </si>
  <si>
    <t>Defect has been fixed</t>
  </si>
  <si>
    <t>As dicussed with Dev team Manufacturere info will be fetched from CW only not from sku2 and sku table.So this test case is not in scope.</t>
  </si>
  <si>
    <t>Defect id:CCM37816</t>
  </si>
  <si>
    <t>CW8.18</t>
  </si>
  <si>
    <t>CW8.19</t>
  </si>
  <si>
    <t>CW8.20</t>
  </si>
  <si>
    <t>CW8.21</t>
  </si>
  <si>
    <t>Defect id:CCM37892</t>
  </si>
  <si>
    <t>Defect id:CCM37889</t>
  </si>
  <si>
    <t>CCM Defect_Id 37908</t>
  </si>
  <si>
    <t>Defect id:CCM37907</t>
  </si>
  <si>
    <t>CCM Defect_Id 37895</t>
  </si>
  <si>
    <t>CW8.22</t>
  </si>
  <si>
    <t>CW8.23</t>
  </si>
  <si>
    <t>CW8.24</t>
  </si>
  <si>
    <t>CW8.25</t>
  </si>
  <si>
    <t>CW8.26</t>
  </si>
  <si>
    <t>CW8.27</t>
  </si>
  <si>
    <t>CCM defect Id 37912</t>
  </si>
  <si>
    <t>CCM defect Id 37917</t>
  </si>
  <si>
    <t>CCM defect Id 37923</t>
  </si>
  <si>
    <t>Defect id:CCM37922</t>
  </si>
  <si>
    <t>CCM 37924</t>
  </si>
  <si>
    <t>Pricing Grid Template</t>
  </si>
  <si>
    <t>PG1.1</t>
  </si>
  <si>
    <t>PG1.2</t>
  </si>
  <si>
    <t>PG1.3</t>
  </si>
  <si>
    <t>PG1.4</t>
  </si>
  <si>
    <t>PG2.1</t>
  </si>
  <si>
    <t>PG3.1</t>
  </si>
  <si>
    <t>PG3.2</t>
  </si>
  <si>
    <t>PG3.3</t>
  </si>
  <si>
    <t>PG4.1</t>
  </si>
  <si>
    <t>PG4.2</t>
  </si>
  <si>
    <t>PG4.3</t>
  </si>
  <si>
    <t>PG5.1</t>
  </si>
  <si>
    <t>PG6.1</t>
  </si>
  <si>
    <t>PG6.2</t>
  </si>
  <si>
    <t>PG6.3</t>
  </si>
  <si>
    <t>PG7.1</t>
  </si>
  <si>
    <t>PG8.1</t>
  </si>
  <si>
    <t>PG9.1</t>
  </si>
  <si>
    <t>PG10.1</t>
  </si>
  <si>
    <t>PG11.1</t>
  </si>
  <si>
    <t>PG12.1</t>
  </si>
  <si>
    <t>PG12.2</t>
  </si>
  <si>
    <t>PG12.3</t>
  </si>
  <si>
    <t>PG13.1</t>
  </si>
  <si>
    <t>PG14.1</t>
  </si>
  <si>
    <t>PG14.2</t>
  </si>
  <si>
    <t>PG14.3</t>
  </si>
  <si>
    <t>PG15.1</t>
  </si>
  <si>
    <t>PG15.2</t>
  </si>
  <si>
    <t>PG16.1</t>
  </si>
  <si>
    <t>PG16.2</t>
  </si>
  <si>
    <t>PG16.3</t>
  </si>
  <si>
    <t>PG17.1</t>
  </si>
  <si>
    <t>PG18.1</t>
  </si>
  <si>
    <t>PG19.1</t>
  </si>
  <si>
    <t>PG20.1</t>
  </si>
  <si>
    <t>PG21.1</t>
  </si>
  <si>
    <t>PG21.2</t>
  </si>
  <si>
    <t>PG21.3</t>
  </si>
  <si>
    <t>PG21.4</t>
  </si>
  <si>
    <t>PG21.5</t>
  </si>
  <si>
    <t>PG21.6</t>
  </si>
  <si>
    <t>PG22.1</t>
  </si>
  <si>
    <t>PG22.2</t>
  </si>
  <si>
    <t>PG22.3</t>
  </si>
  <si>
    <t>PG22.4</t>
  </si>
  <si>
    <t>PG22.5</t>
  </si>
  <si>
    <t>PG22.6</t>
  </si>
  <si>
    <t>Pricing Grid</t>
  </si>
  <si>
    <t>Defect_id=CCM37922</t>
  </si>
  <si>
    <t>CCM 38283</t>
  </si>
  <si>
    <t>N\A</t>
  </si>
  <si>
    <t>priyabrat8/25/2015: Export for translation funtionality is not present for My mobile skus.So marking these scenarios as N|A</t>
  </si>
  <si>
    <t>Defect_id=CCM38284</t>
  </si>
  <si>
    <t>CCM 38289</t>
  </si>
  <si>
    <t>Clarification has been logged in clarification log.
Step:37</t>
  </si>
  <si>
    <t>Clarification has been logged in clarification log.
Step:35</t>
  </si>
  <si>
    <t>Scenario related to Corporate group</t>
  </si>
  <si>
    <t>CCM 38336</t>
  </si>
  <si>
    <t>CCM 38339</t>
  </si>
  <si>
    <t>CCM 38352</t>
  </si>
  <si>
    <t>CCM38354</t>
  </si>
  <si>
    <t>PG17.2</t>
  </si>
  <si>
    <t>PG17.3</t>
  </si>
  <si>
    <t>CCM38360</t>
  </si>
  <si>
    <t>priyabrat8/25/2015: import for translation funtionality is not present for My mobile skus.So marking these scenarios as N|A</t>
  </si>
  <si>
    <t>As discussed with DEV,Expiry date will not be displayed as it is out of scope.</t>
  </si>
  <si>
    <t>CCM 38452</t>
  </si>
  <si>
    <t>PG23.1</t>
  </si>
  <si>
    <t>PG23.2</t>
  </si>
  <si>
    <t>PG23.3</t>
  </si>
  <si>
    <t>PG23.4</t>
  </si>
  <si>
    <t>PG23.5</t>
  </si>
  <si>
    <t>PG23.6</t>
  </si>
  <si>
    <t>PG24.1</t>
  </si>
  <si>
    <t>PG24.2</t>
  </si>
  <si>
    <t>PG24.3</t>
  </si>
  <si>
    <t>PG24.4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</si>
</sst>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</cellStyleXfs>
  <cellXfs count="16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top" wrapText="1"/>
    </xf>
    <xf numFmtId="164" fontId="6" fillId="5" borderId="1" xfId="0" applyNumberFormat="1" applyFont="1" applyFill="1" applyBorder="1" applyAlignment="1">
      <alignment horizontal="center" vertical="top" wrapText="1"/>
    </xf>
    <xf numFmtId="11" fontId="6" fillId="5" borderId="1" xfId="0" applyNumberFormat="1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center" wrapText="1"/>
    </xf>
    <xf numFmtId="11" fontId="8" fillId="0" borderId="3" xfId="0" applyNumberFormat="1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left" vertical="top" wrapText="1" indent="1"/>
    </xf>
    <xf numFmtId="0" fontId="3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Fill="1" applyBorder="1"/>
    <xf numFmtId="0" fontId="9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top" wrapText="1"/>
    </xf>
    <xf numFmtId="0" fontId="3" fillId="0" borderId="0" xfId="0" applyFont="1"/>
    <xf numFmtId="0" fontId="5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9" fillId="3" borderId="1" xfId="3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164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 wrapText="1"/>
    </xf>
    <xf numFmtId="0" fontId="3" fillId="3" borderId="1" xfId="4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12" fillId="0" borderId="1" xfId="0" applyNumberFormat="1" applyFont="1" applyFill="1" applyBorder="1" applyAlignment="1" applyProtection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1" fontId="8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5" xfId="0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3" borderId="1" xfId="1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8" fillId="0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3" fillId="0" borderId="1" xfId="0" applyNumberFormat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9" fillId="3" borderId="1" xfId="2" applyFont="1" applyFill="1" applyBorder="1" applyAlignment="1">
      <alignment vertical="top" wrapText="1"/>
    </xf>
    <xf numFmtId="0" fontId="9" fillId="3" borderId="1" xfId="3" applyFont="1" applyFill="1" applyBorder="1" applyAlignment="1">
      <alignment vertical="top" wrapText="1"/>
    </xf>
    <xf numFmtId="0" fontId="9" fillId="0" borderId="1" xfId="2" applyFont="1" applyFill="1" applyBorder="1" applyAlignment="1">
      <alignment horizontal="left" vertical="top" wrapText="1"/>
    </xf>
    <xf numFmtId="0" fontId="9" fillId="3" borderId="1" xfId="3" applyFont="1" applyFill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 wrapText="1"/>
    </xf>
    <xf numFmtId="0" fontId="9" fillId="3" borderId="8" xfId="3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left" vertical="top" wrapText="1" indent="1"/>
    </xf>
    <xf numFmtId="0" fontId="3" fillId="0" borderId="8" xfId="0" applyFont="1" applyFill="1" applyBorder="1" applyAlignment="1">
      <alignment vertical="top" wrapText="1"/>
    </xf>
    <xf numFmtId="0" fontId="9" fillId="0" borderId="8" xfId="2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9" fillId="0" borderId="4" xfId="2" applyFont="1" applyFill="1" applyBorder="1" applyAlignment="1">
      <alignment horizontal="left" vertical="top" wrapText="1"/>
    </xf>
    <xf numFmtId="0" fontId="0" fillId="0" borderId="4" xfId="0" applyBorder="1" applyAlignment="1">
      <alignment vertical="top"/>
    </xf>
    <xf numFmtId="0" fontId="9" fillId="3" borderId="10" xfId="3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top"/>
    </xf>
    <xf numFmtId="164" fontId="6" fillId="5" borderId="1" xfId="0" applyNumberFormat="1" applyFont="1" applyFill="1" applyBorder="1" applyAlignment="1">
      <alignment horizontal="center" vertical="center" wrapText="1"/>
    </xf>
    <xf numFmtId="11" fontId="6" fillId="5" borderId="1" xfId="0" applyNumberFormat="1" applyFont="1" applyFill="1" applyBorder="1" applyAlignment="1">
      <alignment horizontal="center" vertical="center" wrapText="1"/>
    </xf>
    <xf numFmtId="11" fontId="8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1" fontId="8" fillId="0" borderId="1" xfId="0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14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top" wrapText="1"/>
    </xf>
    <xf numFmtId="11" fontId="8" fillId="0" borderId="3" xfId="0" applyNumberFormat="1" applyFont="1" applyBorder="1" applyAlignment="1">
      <alignment horizontal="center" vertical="top" wrapText="1"/>
    </xf>
    <xf numFmtId="11" fontId="8" fillId="0" borderId="1" xfId="0" applyNumberFormat="1" applyFont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wrapText="1"/>
    </xf>
    <xf numFmtId="0" fontId="11" fillId="3" borderId="1" xfId="3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11" fontId="8" fillId="0" borderId="1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14" fontId="3" fillId="0" borderId="9" xfId="0" applyNumberFormat="1" applyFont="1" applyBorder="1" applyAlignment="1">
      <alignment horizontal="center" vertical="top"/>
    </xf>
    <xf numFmtId="11" fontId="8" fillId="0" borderId="8" xfId="0" applyNumberFormat="1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164" fontId="15" fillId="5" borderId="1" xfId="0" applyNumberFormat="1" applyFont="1" applyFill="1" applyBorder="1" applyAlignment="1">
      <alignment horizontal="center" vertical="top" wrapText="1"/>
    </xf>
    <xf numFmtId="11" fontId="15" fillId="5" borderId="1" xfId="0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0" fillId="0" borderId="1" xfId="0" applyBorder="1"/>
    <xf numFmtId="0" fontId="0" fillId="0" borderId="3" xfId="0" applyBorder="1"/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1" fontId="8" fillId="0" borderId="1" xfId="0" applyNumberFormat="1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11" fontId="17" fillId="0" borderId="1" xfId="0" applyNumberFormat="1" applyFont="1" applyBorder="1" applyAlignment="1">
      <alignment horizontal="center" wrapText="1"/>
    </xf>
    <xf numFmtId="0" fontId="0" fillId="0" borderId="1" xfId="0" applyBorder="1" applyAlignment="1"/>
    <xf numFmtId="11" fontId="17" fillId="0" borderId="1" xfId="0" applyNumberFormat="1" applyFont="1" applyBorder="1" applyAlignment="1">
      <alignment horizontal="center" vertical="top" wrapText="1"/>
    </xf>
    <xf numFmtId="0" fontId="6" fillId="5" borderId="8" xfId="0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horizontal="center" vertical="center" wrapText="1"/>
    </xf>
    <xf numFmtId="164" fontId="6" fillId="5" borderId="8" xfId="0" applyNumberFormat="1" applyFont="1" applyFill="1" applyBorder="1" applyAlignment="1">
      <alignment horizontal="center" vertical="top" wrapText="1"/>
    </xf>
    <xf numFmtId="11" fontId="6" fillId="5" borderId="8" xfId="0" applyNumberFormat="1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wrapText="1"/>
    </xf>
    <xf numFmtId="11" fontId="8" fillId="6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9" fillId="0" borderId="3" xfId="3" applyNumberFormat="1" applyFont="1" applyFill="1" applyBorder="1" applyAlignment="1">
      <alignment horizontal="left" vertical="top" wrapText="1"/>
    </xf>
    <xf numFmtId="14" fontId="0" fillId="0" borderId="3" xfId="0" applyNumberFormat="1" applyBorder="1"/>
    <xf numFmtId="14" fontId="0" fillId="0" borderId="1" xfId="0" applyNumberFormat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top" wrapText="1"/>
    </xf>
    <xf numFmtId="14" fontId="3" fillId="0" borderId="1" xfId="0" applyNumberFormat="1" applyFont="1" applyBorder="1" applyAlignment="1">
      <alignment wrapText="1"/>
    </xf>
    <xf numFmtId="14" fontId="3" fillId="0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0" borderId="9" xfId="0" applyFont="1" applyBorder="1" applyAlignment="1">
      <alignment vertical="top"/>
    </xf>
    <xf numFmtId="14" fontId="3" fillId="0" borderId="9" xfId="0" applyNumberFormat="1" applyFont="1" applyBorder="1" applyAlignment="1">
      <alignment vertical="top"/>
    </xf>
    <xf numFmtId="0" fontId="3" fillId="3" borderId="8" xfId="4" applyFont="1" applyFill="1" applyBorder="1" applyAlignment="1">
      <alignment horizontal="center" vertical="top" wrapText="1"/>
    </xf>
    <xf numFmtId="0" fontId="9" fillId="0" borderId="9" xfId="3" applyNumberFormat="1" applyFont="1" applyFill="1" applyBorder="1" applyAlignment="1">
      <alignment horizontal="left" vertical="top" wrapText="1"/>
    </xf>
    <xf numFmtId="164" fontId="3" fillId="0" borderId="8" xfId="0" applyNumberFormat="1" applyFont="1" applyFill="1" applyBorder="1" applyAlignment="1">
      <alignment horizontal="center" vertical="top" wrapText="1"/>
    </xf>
    <xf numFmtId="11" fontId="8" fillId="0" borderId="9" xfId="0" applyNumberFormat="1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11" fontId="8" fillId="0" borderId="9" xfId="0" applyNumberFormat="1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5">
    <cellStyle name="Normal" xfId="0" builtinId="0"/>
    <cellStyle name="Normal 11" xfId="3"/>
    <cellStyle name="Normal 12" xfId="2"/>
    <cellStyle name="Normal 13" xfId="4"/>
    <cellStyle name="Percent" xfId="1" builtinId="5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39.xml"/><Relationship Id="rId84" Type="http://schemas.openxmlformats.org/officeDocument/2006/relationships/revisionLog" Target="revisionLog84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76" Type="http://schemas.openxmlformats.org/officeDocument/2006/relationships/revisionLog" Target="revisionLog76.xml"/><Relationship Id="rId89" Type="http://schemas.openxmlformats.org/officeDocument/2006/relationships/revisionLog" Target="revisionLog4.xml"/><Relationship Id="rId71" Type="http://schemas.openxmlformats.org/officeDocument/2006/relationships/revisionLog" Target="revisionLog71.xml"/><Relationship Id="rId67" Type="http://schemas.openxmlformats.org/officeDocument/2006/relationships/revisionLog" Target="revisionLog67.xml"/><Relationship Id="rId59" Type="http://schemas.openxmlformats.org/officeDocument/2006/relationships/revisionLog" Target="revisionLog59.xml"/><Relationship Id="rId46" Type="http://schemas.openxmlformats.org/officeDocument/2006/relationships/revisionLog" Target="revisionLog46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88" Type="http://schemas.openxmlformats.org/officeDocument/2006/relationships/revisionLog" Target="revisionLog3.xml"/><Relationship Id="rId79" Type="http://schemas.openxmlformats.org/officeDocument/2006/relationships/revisionLog" Target="revisionLog79.xml"/><Relationship Id="rId74" Type="http://schemas.openxmlformats.org/officeDocument/2006/relationships/revisionLog" Target="revisionLog7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66" Type="http://schemas.openxmlformats.org/officeDocument/2006/relationships/revisionLog" Target="revisionLog66.xml"/><Relationship Id="rId87" Type="http://schemas.openxmlformats.org/officeDocument/2006/relationships/revisionLog" Target="revisionLog2.xml"/><Relationship Id="rId82" Type="http://schemas.openxmlformats.org/officeDocument/2006/relationships/revisionLog" Target="revisionLog82.xml"/><Relationship Id="rId61" Type="http://schemas.openxmlformats.org/officeDocument/2006/relationships/revisionLog" Target="revisionLog61.xml"/><Relationship Id="rId57" Type="http://schemas.openxmlformats.org/officeDocument/2006/relationships/revisionLog" Target="revisionLog57.xml"/><Relationship Id="rId49" Type="http://schemas.openxmlformats.org/officeDocument/2006/relationships/revisionLog" Target="revisionLog49.xml"/><Relationship Id="rId36" Type="http://schemas.openxmlformats.org/officeDocument/2006/relationships/revisionLog" Target="revisionLog36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86" Type="http://schemas.openxmlformats.org/officeDocument/2006/relationships/revisionLog" Target="revisionLog1.xml"/><Relationship Id="rId77" Type="http://schemas.openxmlformats.org/officeDocument/2006/relationships/revisionLog" Target="revisionLog77.xml"/><Relationship Id="rId69" Type="http://schemas.openxmlformats.org/officeDocument/2006/relationships/revisionLog" Target="revisionLog69.xml"/><Relationship Id="rId64" Type="http://schemas.openxmlformats.org/officeDocument/2006/relationships/revisionLog" Target="revisionLog64.xml"/><Relationship Id="rId56" Type="http://schemas.openxmlformats.org/officeDocument/2006/relationships/revisionLog" Target="revisionLog56.xml"/><Relationship Id="rId48" Type="http://schemas.openxmlformats.org/officeDocument/2006/relationships/revisionLog" Target="revisionLog48.xml"/><Relationship Id="rId43" Type="http://schemas.openxmlformats.org/officeDocument/2006/relationships/revisionLog" Target="revisionLog43.xml"/><Relationship Id="rId35" Type="http://schemas.openxmlformats.org/officeDocument/2006/relationships/revisionLog" Target="revisionLog35.xml"/><Relationship Id="rId85" Type="http://schemas.openxmlformats.org/officeDocument/2006/relationships/revisionLog" Target="revisionLog85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4305934-5B11-4541-960A-AF6268FB3B9F}" diskRevisions="1" revisionId="496" version="89">
  <header guid="{8663F268-8107-4BF5-BD37-03FDE9DB62E3}" dateTime="2015-08-25T20:16:09" maxSheetId="13" userName="Mangal, Puneet-CW" r:id="rId31" minRId="154" maxRId="15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31FDFA3-C4A4-4831-B361-BEB2F36C6D9E}" dateTime="2015-08-25T09:51:32" maxSheetId="13" userName="Mohanty, Priyabrata - CW" r:id="rId32" minRId="160" maxRId="16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FCDE8C1-6D86-40FB-8405-E93465001981}" dateTime="2015-08-26T12:10:46" maxSheetId="13" userName="Gairola, Kamal-CW" r:id="rId3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B1D7F9F-60BF-4CB2-B3EB-6A2461B39AA3}" dateTime="2015-08-26T12:14:19" maxSheetId="13" userName="Gairola, Kamal-CW" r:id="rId34" minRId="167" maxRId="16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3A16EAF-B52D-41A6-8FFE-0DC29FBB8118}" dateTime="2015-08-26T12:15:27" maxSheetId="13" userName="Gairola, Kamal-CW" r:id="rId35" minRId="170" maxRId="17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DCF6277-D6F4-4DA6-98A6-6B87F1569489}" dateTime="2015-08-26T12:45:29" maxSheetId="13" userName="Gairola, Kamal-CW" r:id="rId3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F107023-AFC8-46F0-AE22-AC6595F98C8E}" dateTime="2015-08-26T02:40:14" maxSheetId="13" userName="Mohanty, Priyabrata - CW" r:id="rId3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73B08E7-35E8-4BA4-8921-7B2D2D421FFD}" dateTime="2015-08-26T13:10:52" maxSheetId="13" userName="Gairola, Kamal-CW" r:id="rId38" minRId="176" maxRId="17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E072296-700B-4641-8128-92CE67EDE091}" dateTime="2015-08-26T13:14:05" maxSheetId="13" userName="Gairola, Kamal-CW" r:id="rId39" minRId="17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A6C5117-988D-49BA-AFAE-E9EC4A205FC3}" dateTime="2015-08-26T02:48:33" maxSheetId="13" userName="Mohanty, Priyabrata - CW" r:id="rId4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621A811-9D4B-4987-A70C-AB1D15912520}" dateTime="2015-08-26T03:08:27" maxSheetId="13" userName="Mohanty, Priyabrata - CW" r:id="rId41" minRId="187" maxRId="19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FF32698-6D59-4BE6-AF0E-027F25647833}" dateTime="2015-08-26T13:59:56" maxSheetId="13" userName="Gairola, Kamal-CW" r:id="rId42" minRId="200" maxRId="20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47C0EBB-2B03-414E-BB8B-6E7225DB3686}" dateTime="2015-08-26T15:10:29" maxSheetId="13" userName="Gairola, Kamal-CW" r:id="rId43" minRId="202" maxRId="20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4BDB5EE-9D20-46CF-91FD-007E08A45AAA}" dateTime="2015-08-26T15:10:53" maxSheetId="13" userName="Gairola, Kamal-CW" r:id="rId44" minRId="20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DCC42B9-E9B9-444E-A4CF-622D6502AF42}" dateTime="2015-08-26T15:13:52" maxSheetId="13" userName="Gairola, Kamal-CW" r:id="rId45" minRId="210" maxRId="21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BA2AEBE-E3D6-4898-8A3B-5C732551588D}" dateTime="2015-08-26T15:53:17" maxSheetId="13" userName="Gairola, Kamal-CW" r:id="rId46" minRId="214" maxRId="21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944A620-5045-4F80-A892-4CB5AE9AF200}" dateTime="2015-08-26T15:54:57" maxSheetId="13" userName="Gairola, Kamal-CW" r:id="rId47" minRId="21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976DE59-7F60-43FB-B09E-2253F51778D1}" dateTime="2015-08-26T06:51:34" maxSheetId="13" userName="Mohanty, Priyabrata - CW" r:id="rId48" minRId="219" maxRId="22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2B808BB-9B1F-4832-A01D-3613B0469C09}" dateTime="2015-08-26T07:07:24" maxSheetId="13" userName="Mohanty, Priyabrata - CW" r:id="rId49" minRId="232" maxRId="23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46A85C1-3AA0-4680-9CE8-B04F95611D7C}" dateTime="2015-08-26T07:08:21" maxSheetId="13" userName="Mohanty, Priyabrata - CW" r:id="rId50" minRId="239" maxRId="24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B233609-3D83-4FFB-ABE9-FBA6D9BF3DB4}" dateTime="2015-08-26T07:08:27" maxSheetId="13" userName="Mohanty, Priyabrata - CW" r:id="rId51" minRId="24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F9853BF-C0EC-4CE0-8A74-82ABEFE035A8}" dateTime="2015-08-26T07:41:00" maxSheetId="13" userName="Mohanty, Priyabrata - CW" r:id="rId52" minRId="246" maxRId="24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0B558BA-1255-4D19-A550-E0C97DF87E93}" dateTime="2015-08-26T08:17:11" maxSheetId="13" userName="Mohanty, Priyabrata - CW" r:id="rId53" minRId="254" maxRId="25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696B723-F61A-4083-B7EF-B9C4ED203D5A}" dateTime="2015-08-26T08:21:07" maxSheetId="13" userName="Mohanty, Priyabrata - CW" r:id="rId54" minRId="264" maxRId="26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2F1ADCC-0014-41D3-A625-DE5B56134281}" dateTime="2015-08-26T08:23:49" maxSheetId="13" userName="Mohanty, Priyabrata - CW" r:id="rId55" minRId="270" maxRId="27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D48F191-A2CA-4C42-A8CB-D683F5D4D42A}" dateTime="2015-08-26T08:25:43" maxSheetId="13" userName="Mohanty, Priyabrata - CW" r:id="rId5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353F481-3D22-444A-B269-5F9927E27062}" dateTime="2015-08-26T19:43:13" maxSheetId="13" userName="Mangal, Puneet-CW" r:id="rId57" minRId="281" maxRId="29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2533030-B2EF-42DA-8F6B-874A3A3448DF}" dateTime="2015-08-26T19:44:40" maxSheetId="13" userName="Mangal, Puneet-CW" r:id="rId5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C46884E-F0D7-4F97-A10A-1C85B7029231}" dateTime="2015-08-26T19:53:19" maxSheetId="13" userName="Mangal, Puneet-CW" r:id="rId5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BA2AEFC-9975-4316-9CF0-D4B697547B10}" dateTime="2015-08-26T19:53:20" maxSheetId="13" userName="Mangal, Puneet-CW" r:id="rId6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F90D862-AC88-460E-821C-D24BC0F080A5}" dateTime="2015-08-26T19:53:21" maxSheetId="13" userName="Mangal, Puneet-CW" r:id="rId6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60BCC2C-84B1-4BCC-8FBA-A2BDDB155634}" dateTime="2015-08-26T20:11:26" maxSheetId="13" userName="Gairola, Kamal-CW" r:id="rId62" minRId="319" maxRId="32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F1B86EB-9DE7-46F0-A1EA-8800A22C9376}" dateTime="2015-08-26T20:11:38" maxSheetId="13" userName="Gairola, Kamal-CW" r:id="rId63" minRId="324" maxRId="32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8A26070-4898-4A81-881A-FD3008950A6C}" dateTime="2015-08-26T20:12:54" maxSheetId="13" userName="Gairola, Kamal-CW" r:id="rId64" minRId="328" maxRId="32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DB06DAB-0692-47B7-B7B6-E01CF15005A1}" dateTime="2015-08-26T20:13:57" maxSheetId="13" userName="Gairola, Kamal-CW" r:id="rId65" minRId="330" maxRId="33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565FAD3-DAD0-452A-986A-F3B0F88C25AB}" dateTime="2015-08-27T05:31:18" maxSheetId="13" userName="Mohanty, Priyabrata - CW" r:id="rId66" minRId="333" maxRId="33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A2EA27A-866E-44A6-9658-BC22630A0B21}" dateTime="2015-08-27T16:55:03" maxSheetId="13" userName="Gairola, Kamal-CW" r:id="rId6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D0FB944-59BA-4F4D-B2CF-D9246A2B1E18}" dateTime="2015-08-27T17:30:14" maxSheetId="13" userName="Gairola, Kamal-CW" r:id="rId68" minRId="347" maxRId="35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BB7DBBE-D3DA-451E-BA67-2F2B1942CF15}" dateTime="2015-08-27T17:30:31" maxSheetId="13" userName="Gairola, Kamal-CW" r:id="rId69" minRId="355" maxRId="35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F1056A8-FC50-474E-9D7D-8CCDB8B07939}" dateTime="2015-08-27T08:12:07" maxSheetId="13" userName="Mohanty, Priyabrata - CW" r:id="rId70" minRId="359" maxRId="38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C3A5564-E4A0-46B6-A680-A99E889ACFAD}" dateTime="2015-08-27T18:45:14" maxSheetId="13" userName="Mangal, Puneet-CW" r:id="rId7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97B16B0-BE1E-4FC5-8942-BC3E56C4FE6A}" dateTime="2015-08-27T18:49:56" maxSheetId="13" userName="Mangal, Puneet-CW" r:id="rId7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352152F-1BE4-4C1C-8E4D-F323102A8E8B}" dateTime="2015-08-27T19:38:58" maxSheetId="13" userName="Mangal, Puneet-CW" r:id="rId73" minRId="401" maxRId="41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8A42243-360C-4316-8D48-3A51E01A9A95}" dateTime="2015-08-28T01:58:45" maxSheetId="13" userName="Mohanty, Priyabrata - CW" r:id="rId7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003F4F4-104B-4DA8-A120-E10261065243}" dateTime="2015-08-28T02:04:23" maxSheetId="13" userName="Mohanty, Priyabrata - CW" r:id="rId75" minRId="420" maxRId="42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13685FA-1179-4CEA-8E31-392B8A90344B}" dateTime="2015-08-28T02:05:23" maxSheetId="13" userName="Mohanty, Priyabrata - CW" r:id="rId7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4F43B64-BC9C-491B-A620-083FEA6CCAD4}" dateTime="2015-08-28T04:32:05" maxSheetId="13" userName="Mohanty, Priyabrata - CW" r:id="rId77" minRId="438" maxRId="44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2B6F90B-B1EF-4A36-92A1-89CD4E65CAE6}" dateTime="2015-08-28T04:47:03" maxSheetId="13" userName="Mohanty, Priyabrata - CW" r:id="rId7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A8D0E51-A9C8-467A-9FB0-B4C7D89FFE74}" dateTime="2015-08-28T04:47:12" maxSheetId="13" userName="Mohanty, Priyabrata - CW" r:id="rId7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EFDB496-4FAF-4B60-A118-07FF0A4707A2}" dateTime="2015-08-28T07:16:17" maxSheetId="13" userName="Mohanty, Priyabrata - CW" r:id="rId80" minRId="444" maxRId="44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7F4601F-E5E7-427E-91CA-D2D36283F878}" dateTime="2015-08-28T08:55:41" maxSheetId="13" userName="Mohanty, Priyabrata - CW" r:id="rId81" minRId="450" maxRId="45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06E9307-8552-458C-9977-5AEB5654842D}" dateTime="2015-08-28T08:56:13" maxSheetId="13" userName="Mohanty, Priyabrata - CW" r:id="rId82" minRId="460" maxRId="46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3FF2406-2B83-4349-9E83-73F562244EAE}" dateTime="2015-08-28T09:20:52" maxSheetId="13" userName="Mohanty, Priyabrata - CW" r:id="rId83" minRId="462" maxRId="46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C3F6BCB-1C74-4271-AD17-C5DB7A9D7EA3}" dateTime="2015-08-28T09:20:54" maxSheetId="13" userName="Mohanty, Priyabrata - CW" r:id="rId8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0036A75-57BC-42D6-8FEE-E85E50FCAB9E}" dateTime="2015-08-29T13:30:43" maxSheetId="13" userName="Varghese, Nikhil - CW" r:id="rId8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1F4162F-3BBD-46D4-BB4B-5660B25EAF37}" dateTime="2015-12-04T13:36:31" maxSheetId="13" userName="Gairola, Kamal-CW" r:id="rId86" minRId="47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EE44C1F-D346-4B24-8D03-B3285545EAEC}" dateTime="2015-12-04T13:36:43" maxSheetId="13" userName="Gairola, Kamal-CW" r:id="rId87" minRId="48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CE6BD32-8BB0-4782-9048-C7990C387B68}" dateTime="2015-12-04T13:36:57" maxSheetId="13" userName="Gairola, Kamal-CW" r:id="rId88" minRId="4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4305934-5B11-4541-960A-AF6268FB3B9F}" dateTime="2015-12-04T13:37:22" maxSheetId="13" userName="Gairola, Kamal-CW" r:id="rId89" minRId="49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" sId="3">
    <oc r="F66" t="inlineStr">
      <is>
        <t>Pass</t>
      </is>
    </oc>
    <nc r="F66"/>
  </rcc>
  <rcv guid="{5AD06056-7E36-40BF-824D-E1C9192953B7}" action="delete"/>
  <rdn rId="0" localSheetId="2" customView="1" name="Z_5AD06056_7E36_40BF_824D_E1C9192953B7_.wvu.FilterData" hidden="1" oldHidden="1">
    <formula>USTDPRD3!$A$1:$L$87</formula>
    <oldFormula>USTDPRD3!$A$1:$L$87</oldFormula>
  </rdn>
  <rdn rId="0" localSheetId="4" customView="1" name="Z_5AD06056_7E36_40BF_824D_E1C9192953B7_.wvu.FilterData" hidden="1" oldHidden="1">
    <formula>'Pricing Grid'!$A$1:$L$61</formula>
    <oldFormula>'Pricing Grid'!$A$1:$L$51</oldFormula>
  </rdn>
  <rdn rId="0" localSheetId="5" customView="1" name="Z_5AD06056_7E36_40BF_824D_E1C9192953B7_.wvu.FilterData" hidden="1" oldHidden="1">
    <formula>UPEGSHF3!$A$1:$L$71</formula>
    <oldFormula>UPEGSHF3!$A$1:$L$71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" sId="3">
    <nc r="F66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USTDPRD3!$A$1:$L$87</formula>
    <oldFormula>USTDPRD3!$A$1:$L$87</oldFormula>
  </rdn>
  <rdn rId="0" localSheetId="4" customView="1" name="Z_5AD06056_7E36_40BF_824D_E1C9192953B7_.wvu.FilterData" hidden="1" oldHidden="1">
    <formula>'Pricing Grid'!$A$1:$L$61</formula>
    <oldFormula>'Pricing Grid'!$A$1:$L$61</oldFormula>
  </rdn>
  <rdn rId="0" localSheetId="5" customView="1" name="Z_5AD06056_7E36_40BF_824D_E1C9192953B7_.wvu.FilterData" hidden="1" oldHidden="1">
    <formula>UPEGSHF3!$A$1:$L$71</formula>
    <oldFormula>UPEGSHF3!$A$1:$L$71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" sId="3">
    <oc r="F66" t="inlineStr">
      <is>
        <t>Pass</t>
      </is>
    </oc>
    <nc r="F66"/>
  </rcc>
  <rcv guid="{5AD06056-7E36-40BF-824D-E1C9192953B7}" action="delete"/>
  <rdn rId="0" localSheetId="2" customView="1" name="Z_5AD06056_7E36_40BF_824D_E1C9192953B7_.wvu.FilterData" hidden="1" oldHidden="1">
    <formula>USTDPRD3!$A$1:$L$87</formula>
    <oldFormula>USTDPRD3!$A$1:$L$87</oldFormula>
  </rdn>
  <rdn rId="0" localSheetId="4" customView="1" name="Z_5AD06056_7E36_40BF_824D_E1C9192953B7_.wvu.FilterData" hidden="1" oldHidden="1">
    <formula>'Pricing Grid'!$A$1:$L$61</formula>
    <oldFormula>'Pricing Grid'!$A$1:$L$61</oldFormula>
  </rdn>
  <rdn rId="0" localSheetId="5" customView="1" name="Z_5AD06056_7E36_40BF_824D_E1C9192953B7_.wvu.FilterData" hidden="1" oldHidden="1">
    <formula>UPEGSHF3!$A$1:$L$71</formula>
    <oldFormula>UPEGSHF3!$A$1:$L$71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4">
    <nc r="D25" t="inlineStr">
      <is>
        <t>Puneet</t>
      </is>
    </nc>
  </rcc>
  <rcc rId="155" sId="4" numFmtId="19">
    <nc r="E25">
      <v>42241</v>
    </nc>
  </rcc>
  <rcc rId="156" sId="4">
    <oc r="F25" t="inlineStr">
      <is>
        <t>No Run</t>
      </is>
    </oc>
    <nc r="F25" t="inlineStr">
      <is>
        <t>Pass</t>
      </is>
    </nc>
  </rcc>
  <rcv guid="{31468F18-B0D0-4538-8018-2FA0DC5EA603}" action="delete"/>
  <rdn rId="0" localSheetId="2" customView="1" name="Z_31468F18_B0D0_4538_8018_2FA0DC5EA603_.wvu.FilterData" hidden="1" oldHidden="1">
    <formula>USTDPRD3!$A$1:$L$87</formula>
    <oldFormula>USTDPRD3!$A$1:$L$87</oldFormula>
  </rdn>
  <rdn rId="0" localSheetId="5" customView="1" name="Z_31468F18_B0D0_4538_8018_2FA0DC5EA603_.wvu.FilterData" hidden="1" oldHidden="1">
    <formula>UPEGSHF3!$A$1:$L$71</formula>
    <oldFormula>UPEGSHF3!$A$1:$L$71</oldFormula>
  </rdn>
  <rdn rId="0" localSheetId="10" customView="1" name="Z_31468F18_B0D0_4538_8018_2FA0DC5EA603_.wvu.FilterData" hidden="1" oldHidden="1">
    <formula>'CW New changes'!$F$1:$F$120</formula>
    <oldFormula>'CW New changes'!$F$1:$F$120</oldFormula>
  </rdn>
  <rcv guid="{31468F18-B0D0-4538-8018-2FA0DC5EA603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10">
    <nc r="D26" t="inlineStr">
      <is>
        <t>Priyabrat</t>
      </is>
    </nc>
  </rcc>
  <rcc rId="161" sId="10" odxf="1" dxf="1" numFmtId="19">
    <nc r="E26">
      <v>42241</v>
    </nc>
    <odxf>
      <numFmt numFmtId="0" formatCode="General"/>
    </odxf>
    <ndxf>
      <numFmt numFmtId="19" formatCode="m/d/yyyy"/>
    </ndxf>
  </rcc>
  <rcc rId="162" sId="10">
    <oc r="F26" t="inlineStr">
      <is>
        <t>No Run</t>
      </is>
    </oc>
    <nc r="F26" t="inlineStr">
      <is>
        <t>Fail</t>
      </is>
    </nc>
  </rcc>
  <rcc rId="163" sId="10">
    <nc r="M26" t="inlineStr">
      <is>
        <t>CCM 38289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E8" start="0" length="0">
    <dxf>
      <numFmt numFmtId="19" formatCode="m/d/yyyy"/>
    </dxf>
  </rfmt>
  <rfmt sheetId="11" sqref="E4" start="0" length="0">
    <dxf>
      <numFmt numFmtId="19" formatCode="m/d/yyyy"/>
    </dxf>
  </rfmt>
  <rfmt sheetId="11" sqref="H6" start="0" length="0">
    <dxf>
      <numFmt numFmtId="19" formatCode="m/d/yyyy"/>
    </dxf>
  </rfmt>
  <rcv guid="{5AD06056-7E36-40BF-824D-E1C9192953B7}" action="delete"/>
  <rdn rId="0" localSheetId="2" customView="1" name="Z_5AD06056_7E36_40BF_824D_E1C9192953B7_.wvu.FilterData" hidden="1" oldHidden="1">
    <formula>USTDPRD3!$A$1:$L$87</formula>
    <oldFormula>USTDPRD3!$A$1:$L$87</oldFormula>
  </rdn>
  <rdn rId="0" localSheetId="5" customView="1" name="Z_5AD06056_7E36_40BF_824D_E1C9192953B7_.wvu.FilterData" hidden="1" oldHidden="1">
    <formula>UPEGSHF3!$A$1:$L$71</formula>
    <oldFormula>UPEGSHF3!$A$1:$L$71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" sId="11">
    <nc r="D9" t="inlineStr">
      <is>
        <t>Kamal</t>
      </is>
    </nc>
  </rcc>
  <rcc rId="168" sId="11" odxf="1" dxf="1" numFmtId="19">
    <nc r="E9">
      <v>42242</v>
    </nc>
    <odxf>
      <numFmt numFmtId="0" formatCode="General"/>
    </odxf>
    <ndxf>
      <numFmt numFmtId="19" formatCode="m/d/yyyy"/>
    </ndxf>
  </rcc>
  <rcc rId="169" sId="11">
    <oc r="F9" t="inlineStr">
      <is>
        <t>No Run</t>
      </is>
    </oc>
    <nc r="F9" t="inlineStr">
      <is>
        <t>Pass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I8" start="0" length="0">
    <dxf>
      <alignment vertical="top" wrapText="1" readingOrder="0"/>
      <border outline="0">
        <top/>
      </border>
    </dxf>
  </rfmt>
  <rcc rId="170" sId="11">
    <nc r="I8" t="inlineStr">
      <is>
        <t>Clarification has been logged in clarification log.
Step:37</t>
      </is>
    </nc>
  </rcc>
  <rcc rId="171" sId="11">
    <oc r="I3" t="inlineStr">
      <is>
        <t>Clarification has been logged in clarification log.</t>
      </is>
    </oc>
    <nc r="I3" t="inlineStr">
      <is>
        <t>Clarification has been logged in clarification log.
Step:35</t>
      </is>
    </nc>
  </rcc>
  <rcc rId="172" sId="11">
    <oc r="I2" t="inlineStr">
      <is>
        <t>Clarification has been logged in clarification log.</t>
      </is>
    </oc>
    <nc r="I2" t="inlineStr">
      <is>
        <t>Clarification has been logged in clarification log.
Step:35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E10" start="0" length="0">
    <dxf>
      <numFmt numFmtId="164" formatCode="[$-409]d\-mmm\-yy;@"/>
      <alignment horizontal="center" vertical="center" readingOrder="0"/>
    </dxf>
  </rfmt>
  <rfmt sheetId="10" sqref="E11" start="0" length="0">
    <dxf>
      <numFmt numFmtId="164" formatCode="[$-409]d\-mmm\-yy;@"/>
      <alignment horizontal="center" vertical="center" readingOrder="0"/>
    </dxf>
  </rfmt>
  <rfmt sheetId="10" sqref="E12" start="0" length="0">
    <dxf>
      <numFmt numFmtId="164" formatCode="[$-409]d\-mmm\-yy;@"/>
      <alignment horizontal="center" vertical="center" readingOrder="0"/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6" sId="11">
    <nc r="D10" t="inlineStr">
      <is>
        <t>Kamal</t>
      </is>
    </nc>
  </rcc>
  <rcc rId="177" sId="11" odxf="1" dxf="1" numFmtId="19">
    <nc r="E10">
      <v>42242</v>
    </nc>
    <odxf>
      <numFmt numFmtId="0" formatCode="General"/>
    </odxf>
    <ndxf>
      <numFmt numFmtId="19" formatCode="m/d/yyyy"/>
    </ndxf>
  </rcc>
  <rcc rId="178" sId="11">
    <oc r="F10" t="inlineStr">
      <is>
        <t>No Run</t>
      </is>
    </oc>
    <nc r="F10" t="inlineStr">
      <is>
        <t>Pass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I4">
    <dxf>
      <alignment wrapText="1" readingOrder="0"/>
    </dxf>
  </rfmt>
  <rcc rId="179" sId="11">
    <nc r="I4" t="inlineStr">
      <is>
        <t>Scenario related to Corporate group</t>
      </is>
    </nc>
  </rcc>
  <rcv guid="{5AD06056-7E36-40BF-824D-E1C9192953B7}" action="delete"/>
  <rdn rId="0" localSheetId="2" customView="1" name="Z_5AD06056_7E36_40BF_824D_E1C9192953B7_.wvu.FilterData" hidden="1" oldHidden="1">
    <formula>USTDPRD3!$A$1:$L$87</formula>
    <oldFormula>USTDPRD3!$A$1:$L$87</oldFormula>
  </rdn>
  <rdn rId="0" localSheetId="5" customView="1" name="Z_5AD06056_7E36_40BF_824D_E1C9192953B7_.wvu.FilterData" hidden="1" oldHidden="1">
    <formula>UPEGSHF3!$A$1:$L$71</formula>
    <oldFormula>UPEGSHF3!$A$1:$L$71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" sId="3">
    <nc r="F66" t="inlineStr">
      <is>
        <t>Pass</t>
      </is>
    </nc>
  </rcc>
  <rcv guid="{5AD06056-7E36-40BF-824D-E1C9192953B7}" action="delete"/>
  <rdn rId="0" localSheetId="2" customView="1" name="Z_5AD06056_7E36_40BF_824D_E1C9192953B7_.wvu.FilterData" hidden="1" oldHidden="1">
    <formula>USTDPRD3!$A$1:$L$87</formula>
    <oldFormula>USTDPRD3!$A$1:$L$87</oldFormula>
  </rdn>
  <rdn rId="0" localSheetId="4" customView="1" name="Z_5AD06056_7E36_40BF_824D_E1C9192953B7_.wvu.FilterData" hidden="1" oldHidden="1">
    <formula>'Pricing Grid'!$A$1:$L$61</formula>
    <oldFormula>'Pricing Grid'!$A$1:$L$61</oldFormula>
  </rdn>
  <rdn rId="0" localSheetId="5" customView="1" name="Z_5AD06056_7E36_40BF_824D_E1C9192953B7_.wvu.FilterData" hidden="1" oldHidden="1">
    <formula>UPEGSHF3!$A$1:$L$71</formula>
    <oldFormula>UPEGSHF3!$A$1:$L$71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" sId="4">
    <nc r="D26" t="inlineStr">
      <is>
        <t>Priyabrat</t>
      </is>
    </nc>
  </rcc>
  <rcc rId="188" sId="4" numFmtId="19">
    <nc r="E26">
      <v>42242</v>
    </nc>
  </rcc>
  <rcc rId="189" sId="4">
    <oc r="F26" t="inlineStr">
      <is>
        <t>No Run</t>
      </is>
    </oc>
    <nc r="F26" t="inlineStr">
      <is>
        <t>Pass</t>
      </is>
    </nc>
  </rcc>
  <rcc rId="190" sId="4">
    <oc r="F27" t="inlineStr">
      <is>
        <t>No Run</t>
      </is>
    </oc>
    <nc r="F27" t="inlineStr">
      <is>
        <t>Pass</t>
      </is>
    </nc>
  </rcc>
  <rcc rId="191" sId="4">
    <oc r="F28" t="inlineStr">
      <is>
        <t>No Run</t>
      </is>
    </oc>
    <nc r="F28" t="inlineStr">
      <is>
        <t>Pass</t>
      </is>
    </nc>
  </rcc>
  <rcc rId="192" sId="4" numFmtId="19">
    <nc r="E28">
      <v>42242</v>
    </nc>
  </rcc>
  <rcc rId="193" sId="4" numFmtId="19">
    <nc r="E27">
      <v>42242</v>
    </nc>
  </rcc>
  <rcc rId="194" sId="4">
    <nc r="D27" t="inlineStr">
      <is>
        <t>Priyabrat</t>
      </is>
    </nc>
  </rcc>
  <rcc rId="195" sId="4">
    <nc r="D28" t="inlineStr">
      <is>
        <t>Priyabrat</t>
      </is>
    </nc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0">
    <oc r="F15" t="inlineStr">
      <is>
        <t>No Run</t>
      </is>
    </oc>
    <nc r="F15" t="inlineStr">
      <is>
        <t>In progress</t>
      </is>
    </nc>
  </rcc>
  <rcc rId="201" sId="10">
    <nc r="I15" t="inlineStr">
      <is>
        <t>Clarification has been logged in clarification log.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2" sId="10">
    <nc r="D15" t="inlineStr">
      <is>
        <t>Kamal</t>
      </is>
    </nc>
  </rcc>
  <rcc rId="203" sId="10" odxf="1" dxf="1" numFmtId="19">
    <nc r="E15">
      <v>42242</v>
    </nc>
    <odxf>
      <numFmt numFmtId="0" formatCode="General"/>
    </odxf>
    <ndxf>
      <numFmt numFmtId="19" formatCode="m/d/yyyy"/>
    </ndxf>
  </rcc>
  <rcc rId="204" sId="10">
    <oc r="F15" t="inlineStr">
      <is>
        <t>In progress</t>
      </is>
    </oc>
    <nc r="F15" t="inlineStr">
      <is>
        <t>Fail</t>
      </is>
    </nc>
  </rcc>
  <rfmt sheetId="10" sqref="I15" start="0" length="0">
    <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dxf>
  </rfmt>
  <rfmt sheetId="10" xfDxf="1" sqref="I15" start="0" length="0">
    <dxf>
      <font>
        <sz val="16"/>
        <color rgb="FF000000"/>
        <name val="Arial"/>
        <scheme val="none"/>
      </font>
    </dxf>
  </rfmt>
  <rfmt sheetId="10" sqref="I15" start="0" length="0">
    <dxf>
      <font>
        <sz val="10"/>
        <color rgb="FF000000"/>
        <name val="Arial"/>
        <scheme val="minor"/>
      </font>
      <alignment vertical="top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5" sId="10">
    <oc r="I15" t="inlineStr">
      <is>
        <t>Clarification has been logged in clarification log.</t>
      </is>
    </oc>
    <nc r="I15" t="inlineStr">
      <is>
        <t>CCM 38336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06" sheetId="10" source="I15" destination="K15" sourceSheetId="10">
    <rfmt sheetId="10" sqref="K15" start="0" length="0">
      <dxf>
        <font>
          <sz val="10"/>
          <color theme="1"/>
          <name val="Calibri"/>
          <scheme val="minor"/>
        </font>
        <alignment vertical="top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5AD06056-7E36-40BF-824D-E1C9192953B7}" action="delete"/>
  <rdn rId="0" localSheetId="2" customView="1" name="Z_5AD06056_7E36_40BF_824D_E1C9192953B7_.wvu.FilterData" hidden="1" oldHidden="1">
    <formula>USTDPRD3!$A$1:$L$87</formula>
    <oldFormula>USTDPRD3!$A$1:$L$87</oldFormula>
  </rdn>
  <rdn rId="0" localSheetId="5" customView="1" name="Z_5AD06056_7E36_40BF_824D_E1C9192953B7_.wvu.FilterData" hidden="1" oldHidden="1">
    <formula>UPEGSHF3!$A$1:$L$71</formula>
    <oldFormula>UPEGSHF3!$A$1:$L$71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" sId="10">
    <nc r="D16" t="inlineStr">
      <is>
        <t>Kamal</t>
      </is>
    </nc>
  </rcc>
  <rcc rId="211" sId="10" odxf="1" dxf="1" numFmtId="19">
    <nc r="E16">
      <v>42242</v>
    </nc>
    <odxf>
      <numFmt numFmtId="0" formatCode="General"/>
    </odxf>
    <ndxf>
      <numFmt numFmtId="19" formatCode="m/d/yyyy"/>
    </ndxf>
  </rcc>
  <rcc rId="212" sId="10">
    <oc r="F16" t="inlineStr">
      <is>
        <t>No Run</t>
      </is>
    </oc>
    <nc r="F16" t="inlineStr">
      <is>
        <t>Blocked</t>
      </is>
    </nc>
  </rcc>
  <rcc rId="213" sId="10">
    <nc r="K16" t="inlineStr">
      <is>
        <t>CCM 38336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0">
    <nc r="D30" t="inlineStr">
      <is>
        <t>Kamal</t>
      </is>
    </nc>
  </rcc>
  <rcc rId="215" sId="10" odxf="1" dxf="1" numFmtId="19">
    <nc r="E30">
      <v>42242</v>
    </nc>
    <odxf>
      <numFmt numFmtId="0" formatCode="General"/>
    </odxf>
    <ndxf>
      <numFmt numFmtId="19" formatCode="m/d/yyyy"/>
    </ndxf>
  </rcc>
  <rcc rId="216" sId="10" odxf="1" dxf="1">
    <oc r="F30" t="inlineStr">
      <is>
        <t>No Run</t>
      </is>
    </oc>
    <nc r="F30" t="inlineStr">
      <is>
        <t>Fail</t>
      </is>
    </nc>
    <odxf>
      <font>
        <sz val="10"/>
        <color rgb="FFFF0000"/>
      </font>
    </odxf>
    <ndxf>
      <font>
        <sz val="10"/>
        <color rgb="FFFF0000"/>
      </font>
    </ndxf>
  </rcc>
  <rcc rId="217" sId="10">
    <nc r="M30" t="inlineStr">
      <is>
        <t>CCM 38339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10" odxf="1" dxf="1">
    <oc r="F31" t="inlineStr">
      <is>
        <t>No Run</t>
      </is>
    </oc>
    <nc r="F31" t="inlineStr">
      <is>
        <t>N/A</t>
      </is>
    </nc>
    <odxf>
      <font>
        <sz val="10"/>
        <color rgb="FFFF0000"/>
      </font>
    </odxf>
    <ndxf>
      <font>
        <sz val="10"/>
        <color rgb="FFFF0000"/>
      </font>
    </ndxf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" sId="4">
    <nc r="D31" t="inlineStr">
      <is>
        <t>Priyabrat</t>
      </is>
    </nc>
  </rcc>
  <rcc rId="220" sId="4" numFmtId="19">
    <nc r="E31">
      <v>42242</v>
    </nc>
  </rcc>
  <rcc rId="221" sId="4">
    <oc r="F31" t="inlineStr">
      <is>
        <t>No Run</t>
      </is>
    </oc>
    <nc r="F31" t="inlineStr">
      <is>
        <t>Fail</t>
      </is>
    </nc>
  </rcc>
  <rcc rId="222" sId="4" odxf="1" dxf="1" numFmtId="19">
    <nc r="G31">
      <v>42242</v>
    </nc>
    <odxf>
      <numFmt numFmtId="0" formatCode="General"/>
    </odxf>
    <ndxf>
      <numFmt numFmtId="19" formatCode="m/d/yyyy"/>
    </ndxf>
  </rcc>
  <rcc rId="223" sId="4">
    <nc r="J31" t="inlineStr">
      <is>
        <t>CCM 38352</t>
      </is>
    </nc>
  </rcc>
  <rcc rId="224" sId="4">
    <nc r="J32" t="inlineStr">
      <is>
        <t>CCM38354</t>
      </is>
    </nc>
  </rcc>
  <rcc rId="225" sId="4">
    <oc r="F32" t="inlineStr">
      <is>
        <t>No Run</t>
      </is>
    </oc>
    <nc r="F32" t="inlineStr">
      <is>
        <t>Fail</t>
      </is>
    </nc>
  </rcc>
  <rcc rId="226" sId="4" numFmtId="19">
    <nc r="E32">
      <v>42242</v>
    </nc>
  </rcc>
  <rcc rId="227" sId="4">
    <nc r="D32" t="inlineStr">
      <is>
        <t>Priyabrat</t>
      </is>
    </nc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2" sId="4" numFmtId="19">
    <nc r="E33">
      <v>42242</v>
    </nc>
  </rcc>
  <rcc rId="233" sId="4">
    <nc r="D33" t="inlineStr">
      <is>
        <t>Priay</t>
      </is>
    </nc>
  </rcc>
  <rcc rId="234" sId="4">
    <oc r="F33" t="inlineStr">
      <is>
        <t>No Run</t>
      </is>
    </oc>
    <nc r="F33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" sId="4">
    <oc r="C35" t="inlineStr">
      <is>
        <t>PG17.1</t>
      </is>
    </oc>
    <nc r="C35" t="inlineStr">
      <is>
        <t>PG17.2</t>
      </is>
    </nc>
  </rcc>
  <rcc rId="240" sId="4">
    <oc r="C36" t="inlineStr">
      <is>
        <t>PG17.1</t>
      </is>
    </oc>
    <nc r="C36" t="inlineStr">
      <is>
        <t>PG17.3</t>
      </is>
    </nc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" sId="4">
    <oc r="D33" t="inlineStr">
      <is>
        <t>Priay</t>
      </is>
    </oc>
    <nc r="D33" t="inlineStr">
      <is>
        <t>Priyabrat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" sId="4">
    <nc r="D34" t="inlineStr">
      <is>
        <t>Priyabrat</t>
      </is>
    </nc>
  </rcc>
  <rcc rId="247" sId="4" numFmtId="19">
    <nc r="E34">
      <v>42242</v>
    </nc>
  </rcc>
  <rcc rId="248" sId="4">
    <oc r="F34" t="inlineStr">
      <is>
        <t>No Run</t>
      </is>
    </oc>
    <nc r="F34" t="inlineStr">
      <is>
        <t>Fail</t>
      </is>
    </nc>
  </rcc>
  <rcc rId="249" sId="4">
    <nc r="J34" t="inlineStr">
      <is>
        <t>CCM38360</t>
      </is>
    </nc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" sId="4">
    <nc r="D35" t="inlineStr">
      <is>
        <t>Priyabrat</t>
      </is>
    </nc>
  </rcc>
  <rcc rId="255" sId="4" numFmtId="19">
    <nc r="E35">
      <v>42242</v>
    </nc>
  </rcc>
  <rcc rId="256" sId="4">
    <oc r="F35" t="inlineStr">
      <is>
        <t>No Run</t>
      </is>
    </oc>
    <nc r="F35" t="inlineStr">
      <is>
        <t>Fail</t>
      </is>
    </nc>
  </rcc>
  <rcc rId="257" sId="4">
    <nc r="J35" t="inlineStr">
      <is>
        <t>CCM38360</t>
      </is>
    </nc>
  </rcc>
  <rcc rId="258" sId="4">
    <nc r="J36" t="inlineStr">
      <is>
        <t>CCM38360</t>
      </is>
    </nc>
  </rcc>
  <rcc rId="259" sId="4">
    <oc r="F36" t="inlineStr">
      <is>
        <t>No Run</t>
      </is>
    </oc>
    <nc r="F36" t="inlineStr">
      <is>
        <t>Blocked</t>
      </is>
    </nc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4">
    <oc r="F37" t="inlineStr">
      <is>
        <t>No Run</t>
      </is>
    </oc>
    <nc r="F37" t="inlineStr">
      <is>
        <t>Blocked</t>
      </is>
    </nc>
  </rcc>
  <rcc rId="265" sId="4">
    <nc r="J37" t="inlineStr">
      <is>
        <t>CCM38360</t>
      </is>
    </nc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" sId="4">
    <nc r="D38" t="inlineStr">
      <is>
        <t>Priyabrat</t>
      </is>
    </nc>
  </rcc>
  <rcc rId="271" sId="4" numFmtId="19">
    <nc r="E38">
      <v>42242</v>
    </nc>
  </rcc>
  <rcc rId="272" sId="4">
    <oc r="F38" t="inlineStr">
      <is>
        <t>No Run</t>
      </is>
    </oc>
    <nc r="F38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" sId="4">
    <nc r="D40" t="inlineStr">
      <is>
        <t>Puneet</t>
      </is>
    </nc>
  </rcc>
  <rcc rId="282" sId="4">
    <nc r="D41" t="inlineStr">
      <is>
        <t>Puneet</t>
      </is>
    </nc>
  </rcc>
  <rcc rId="283" sId="4">
    <nc r="D42" t="inlineStr">
      <is>
        <t>Puneet</t>
      </is>
    </nc>
  </rcc>
  <rcc rId="284" sId="4">
    <nc r="D43" t="inlineStr">
      <is>
        <t>Puneet</t>
      </is>
    </nc>
  </rcc>
  <rcc rId="285" sId="4">
    <nc r="D44" t="inlineStr">
      <is>
        <t>Puneet</t>
      </is>
    </nc>
  </rcc>
  <rcc rId="286" sId="4">
    <nc r="D45" t="inlineStr">
      <is>
        <t>Puneet</t>
      </is>
    </nc>
  </rcc>
  <rcc rId="287" sId="4" numFmtId="19">
    <nc r="E40">
      <v>42242</v>
    </nc>
  </rcc>
  <rcc rId="288" sId="4" numFmtId="19">
    <nc r="E41">
      <v>42242</v>
    </nc>
  </rcc>
  <rcc rId="289" sId="4" numFmtId="19">
    <nc r="E42">
      <v>42242</v>
    </nc>
  </rcc>
  <rcc rId="290" sId="4" numFmtId="19">
    <nc r="E43">
      <v>42242</v>
    </nc>
  </rcc>
  <rcc rId="291" sId="4" numFmtId="19">
    <nc r="E44">
      <v>42242</v>
    </nc>
  </rcc>
  <rcc rId="292" sId="4" numFmtId="19">
    <nc r="E45">
      <v>42242</v>
    </nc>
  </rcc>
  <rcc rId="293" sId="4">
    <oc r="F40" t="inlineStr">
      <is>
        <t>No Run</t>
      </is>
    </oc>
    <nc r="F40" t="inlineStr">
      <is>
        <t>Pass</t>
      </is>
    </nc>
  </rcc>
  <rcc rId="294" sId="4">
    <oc r="F41" t="inlineStr">
      <is>
        <t>No Run</t>
      </is>
    </oc>
    <nc r="F41" t="inlineStr">
      <is>
        <t>Pass</t>
      </is>
    </nc>
  </rcc>
  <rcc rId="295" sId="4">
    <oc r="F42" t="inlineStr">
      <is>
        <t>No Run</t>
      </is>
    </oc>
    <nc r="F42" t="inlineStr">
      <is>
        <t>Pass</t>
      </is>
    </nc>
  </rcc>
  <rcc rId="296" sId="4">
    <oc r="F43" t="inlineStr">
      <is>
        <t>No Run</t>
      </is>
    </oc>
    <nc r="F43" t="inlineStr">
      <is>
        <t>Pass</t>
      </is>
    </nc>
  </rcc>
  <rcc rId="297" sId="4">
    <oc r="F44" t="inlineStr">
      <is>
        <t>No Run</t>
      </is>
    </oc>
    <nc r="F44" t="inlineStr">
      <is>
        <t>Pass</t>
      </is>
    </nc>
  </rcc>
  <rcc rId="298" sId="4">
    <oc r="F45" t="inlineStr">
      <is>
        <t>No Run</t>
      </is>
    </oc>
    <nc r="F45" t="inlineStr">
      <is>
        <t>Pass</t>
      </is>
    </nc>
  </rcc>
  <rcv guid="{31468F18-B0D0-4538-8018-2FA0DC5EA603}" action="delete"/>
  <rdn rId="0" localSheetId="2" customView="1" name="Z_31468F18_B0D0_4538_8018_2FA0DC5EA603_.wvu.FilterData" hidden="1" oldHidden="1">
    <formula>USTDPRD3!$A$1:$L$87</formula>
    <oldFormula>USTDPRD3!$A$1:$L$87</oldFormula>
  </rdn>
  <rdn rId="0" localSheetId="4" customView="1" name="Z_31468F18_B0D0_4538_8018_2FA0DC5EA603_.wvu.FilterData" hidden="1" oldHidden="1">
    <formula>'Pricing Grid'!$A$1:$L$51</formula>
  </rdn>
  <rdn rId="0" localSheetId="5" customView="1" name="Z_31468F18_B0D0_4538_8018_2FA0DC5EA603_.wvu.FilterData" hidden="1" oldHidden="1">
    <formula>UPEGSHF3!$A$1:$L$71</formula>
    <oldFormula>UPEGSHF3!$A$1:$L$71</oldFormula>
  </rdn>
  <rdn rId="0" localSheetId="10" customView="1" name="Z_31468F18_B0D0_4538_8018_2FA0DC5EA603_.wvu.FilterData" hidden="1" oldHidden="1">
    <formula>'CW New changes'!$F$1:$F$120</formula>
    <oldFormula>'CW New changes'!$F$1:$F$120</oldFormula>
  </rdn>
  <rcv guid="{31468F18-B0D0-4538-8018-2FA0DC5EA603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468F18-B0D0-4538-8018-2FA0DC5EA603}" action="delete"/>
  <rdn rId="0" localSheetId="2" customView="1" name="Z_31468F18_B0D0_4538_8018_2FA0DC5EA603_.wvu.FilterData" hidden="1" oldHidden="1">
    <formula>USTDPRD3!$A$1:$L$87</formula>
    <oldFormula>USTDPRD3!$A$1:$L$87</oldFormula>
  </rdn>
  <rdn rId="0" localSheetId="4" customView="1" name="Z_31468F18_B0D0_4538_8018_2FA0DC5EA603_.wvu.FilterData" hidden="1" oldHidden="1">
    <formula>'Pricing Grid'!$A$1:$L$51</formula>
    <oldFormula>'Pricing Grid'!$A$1:$L$51</oldFormula>
  </rdn>
  <rdn rId="0" localSheetId="5" customView="1" name="Z_31468F18_B0D0_4538_8018_2FA0DC5EA603_.wvu.FilterData" hidden="1" oldHidden="1">
    <formula>UPEGSHF3!$A$1:$L$71</formula>
    <oldFormula>UPEGSHF3!$A$1:$L$71</oldFormula>
  </rdn>
  <rdn rId="0" localSheetId="10" customView="1" name="Z_31468F18_B0D0_4538_8018_2FA0DC5EA603_.wvu.FilterData" hidden="1" oldHidden="1">
    <formula>'CW New changes'!$F$1:$F$120</formula>
    <oldFormula>'CW New changes'!$F$1:$F$120</oldFormula>
  </rdn>
  <rcv guid="{31468F18-B0D0-4538-8018-2FA0DC5EA603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468F18-B0D0-4538-8018-2FA0DC5EA603}" action="delete"/>
  <rdn rId="0" localSheetId="2" customView="1" name="Z_31468F18_B0D0_4538_8018_2FA0DC5EA603_.wvu.FilterData" hidden="1" oldHidden="1">
    <formula>USTDPRD3!$A$1:$L$87</formula>
    <oldFormula>USTDPRD3!$A$1:$L$87</oldFormula>
  </rdn>
  <rdn rId="0" localSheetId="4" customView="1" name="Z_31468F18_B0D0_4538_8018_2FA0DC5EA603_.wvu.FilterData" hidden="1" oldHidden="1">
    <formula>'Pricing Grid'!$A$1:$L$51</formula>
    <oldFormula>'Pricing Grid'!$A$1:$L$51</oldFormula>
  </rdn>
  <rdn rId="0" localSheetId="5" customView="1" name="Z_31468F18_B0D0_4538_8018_2FA0DC5EA603_.wvu.FilterData" hidden="1" oldHidden="1">
    <formula>UPEGSHF3!$A$1:$L$71</formula>
    <oldFormula>UPEGSHF3!$A$1:$L$71</oldFormula>
  </rdn>
  <rdn rId="0" localSheetId="10" customView="1" name="Z_31468F18_B0D0_4538_8018_2FA0DC5EA603_.wvu.FilterData" hidden="1" oldHidden="1">
    <formula>'CW New changes'!$F$1:$F$120</formula>
    <oldFormula>'CW New changes'!$F$1:$F$120</oldFormula>
  </rdn>
  <rcv guid="{31468F18-B0D0-4538-8018-2FA0DC5EA603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468F18-B0D0-4538-8018-2FA0DC5EA603}" action="delete"/>
  <rdn rId="0" localSheetId="2" customView="1" name="Z_31468F18_B0D0_4538_8018_2FA0DC5EA603_.wvu.FilterData" hidden="1" oldHidden="1">
    <formula>USTDPRD3!$A$1:$L$87</formula>
    <oldFormula>USTDPRD3!$A$1:$L$87</oldFormula>
  </rdn>
  <rdn rId="0" localSheetId="4" customView="1" name="Z_31468F18_B0D0_4538_8018_2FA0DC5EA603_.wvu.FilterData" hidden="1" oldHidden="1">
    <formula>'Pricing Grid'!$A$1:$L$51</formula>
    <oldFormula>'Pricing Grid'!$A$1:$L$51</oldFormula>
  </rdn>
  <rdn rId="0" localSheetId="5" customView="1" name="Z_31468F18_B0D0_4538_8018_2FA0DC5EA603_.wvu.FilterData" hidden="1" oldHidden="1">
    <formula>UPEGSHF3!$A$1:$L$71</formula>
    <oldFormula>UPEGSHF3!$A$1:$L$71</oldFormula>
  </rdn>
  <rdn rId="0" localSheetId="10" customView="1" name="Z_31468F18_B0D0_4538_8018_2FA0DC5EA603_.wvu.FilterData" hidden="1" oldHidden="1">
    <formula>'CW New changes'!$F$1:$F$120</formula>
    <oldFormula>'CW New changes'!$F$1:$F$120</oldFormula>
  </rdn>
  <rcv guid="{31468F18-B0D0-4538-8018-2FA0DC5EA603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468F18-B0D0-4538-8018-2FA0DC5EA603}" action="delete"/>
  <rdn rId="0" localSheetId="2" customView="1" name="Z_31468F18_B0D0_4538_8018_2FA0DC5EA603_.wvu.FilterData" hidden="1" oldHidden="1">
    <formula>USTDPRD3!$A$1:$L$87</formula>
    <oldFormula>USTDPRD3!$A$1:$L$87</oldFormula>
  </rdn>
  <rdn rId="0" localSheetId="4" customView="1" name="Z_31468F18_B0D0_4538_8018_2FA0DC5EA603_.wvu.FilterData" hidden="1" oldHidden="1">
    <formula>'Pricing Grid'!$A$1:$L$51</formula>
    <oldFormula>'Pricing Grid'!$A$1:$L$51</oldFormula>
  </rdn>
  <rdn rId="0" localSheetId="5" customView="1" name="Z_31468F18_B0D0_4538_8018_2FA0DC5EA603_.wvu.FilterData" hidden="1" oldHidden="1">
    <formula>UPEGSHF3!$A$1:$L$71</formula>
    <oldFormula>UPEGSHF3!$A$1:$L$71</oldFormula>
  </rdn>
  <rdn rId="0" localSheetId="10" customView="1" name="Z_31468F18_B0D0_4538_8018_2FA0DC5EA603_.wvu.FilterData" hidden="1" oldHidden="1">
    <formula>'CW New changes'!$F$1:$F$120</formula>
    <oldFormula>'CW New changes'!$F$1:$F$120</oldFormula>
  </rdn>
  <rcv guid="{31468F18-B0D0-4538-8018-2FA0DC5EA603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9" sId="10">
    <oc r="F21" t="inlineStr">
      <is>
        <t>N\A</t>
      </is>
    </oc>
    <nc r="F21" t="inlineStr">
      <is>
        <t>N/A</t>
      </is>
    </nc>
  </rcc>
  <rcc rId="320" sId="10">
    <oc r="F17" t="inlineStr">
      <is>
        <t>N\A</t>
      </is>
    </oc>
    <nc r="F17" t="inlineStr">
      <is>
        <t>No Run</t>
      </is>
    </nc>
  </rcc>
  <rcc rId="321" sId="10">
    <oc r="F18" t="inlineStr">
      <is>
        <t>N\A</t>
      </is>
    </oc>
    <nc r="F18" t="inlineStr">
      <is>
        <t>No Run</t>
      </is>
    </nc>
  </rcc>
  <rcc rId="322" sId="10">
    <oc r="F19" t="inlineStr">
      <is>
        <t>N\A</t>
      </is>
    </oc>
    <nc r="F19" t="inlineStr">
      <is>
        <t>No Run</t>
      </is>
    </nc>
  </rcc>
  <rcc rId="323" sId="10">
    <oc r="F20" t="inlineStr">
      <is>
        <t>N\A</t>
      </is>
    </oc>
    <nc r="F20" t="inlineStr">
      <is>
        <t>No Run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10">
    <oc r="I18" t="inlineStr">
      <is>
        <t>priyabrat8/25/2015: Export for translation funtionality is not present for My mobile skus.So marking these scenarios as N|A</t>
      </is>
    </oc>
    <nc r="I18"/>
  </rcc>
  <rcc rId="325" sId="10">
    <oc r="I19" t="inlineStr">
      <is>
        <t>priyabrat8/25/2015: Export for translation funtionality is not present for My mobile skus.So marking these scenarios as N|A</t>
      </is>
    </oc>
    <nc r="I19"/>
  </rcc>
  <rcc rId="326" sId="10">
    <oc r="I20" t="inlineStr">
      <is>
        <t>priyabrat8/25/2015: Export for translation funtionality is not present for My mobile skus.So marking these scenarios as N|A</t>
      </is>
    </oc>
    <nc r="I20"/>
  </rcc>
  <rcc rId="327" sId="10">
    <oc r="I21" t="inlineStr">
      <is>
        <t>priyabrat8/25/2015: Export for translation funtionality is not present for My mobile skus.So marking these scenarios as N|A</t>
      </is>
    </oc>
    <nc r="I21"/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" sId="10">
    <oc r="I17" t="inlineStr">
      <is>
        <t>priyabrat8/25/2015: Export for translation funtionality is not present for My mobile skus.So marking these scenarios as N|A</t>
      </is>
    </oc>
    <nc r="I17"/>
  </rcc>
  <rcc rId="329" sId="10">
    <nc r="I21" t="inlineStr">
      <is>
        <t>priyabrat8/25/2015: import for translation funtionality is not present for My mobile skus.So marking these scenarios as N|A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10">
    <oc r="I25" t="inlineStr">
      <is>
        <t>priyabrat8/25/2015: Export for translation funtionality is not present for My mobile skus.So marking these scenarios as N|A</t>
      </is>
    </oc>
    <nc r="I25" t="inlineStr">
      <is>
        <t>priyabrat8/25/2015: import for translation funtionality is not present for My mobile skus.So marking these scenarios as N|A</t>
      </is>
    </nc>
  </rcc>
  <rcc rId="331" sId="10">
    <oc r="I24" t="inlineStr">
      <is>
        <t>priyabrat8/25/2015: Export for translation funtionality is not present for My mobile skus.So marking these scenarios as N|A</t>
      </is>
    </oc>
    <nc r="I24" t="inlineStr">
      <is>
        <t>priyabrat8/25/2015: import for translation funtionality is not present for My mobile skus.So marking these scenarios as N|A</t>
      </is>
    </nc>
  </rcc>
  <rcc rId="332" sId="10">
    <oc r="I23" t="inlineStr">
      <is>
        <t>priyabrat8/25/2015: Export for translation funtionality is not present for My mobile skus.So marking these scenarios as N|A</t>
      </is>
    </oc>
    <nc r="I23" t="inlineStr">
      <is>
        <t>priyabrat8/25/2015: import for translation funtionality is not present for My mobile skus.So marking these scenarios as N|A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" sId="4">
    <oc r="F22" t="inlineStr">
      <is>
        <t>No Run</t>
      </is>
    </oc>
    <nc r="F22" t="inlineStr">
      <is>
        <t>N/A</t>
      </is>
    </nc>
  </rcc>
  <rcc rId="334" sId="4">
    <oc r="F23" t="inlineStr">
      <is>
        <t>No Run</t>
      </is>
    </oc>
    <nc r="F23" t="inlineStr">
      <is>
        <t>N/A</t>
      </is>
    </nc>
  </rcc>
  <rcc rId="335" sId="4">
    <oc r="F24" t="inlineStr">
      <is>
        <t>No Run</t>
      </is>
    </oc>
    <nc r="F24" t="inlineStr">
      <is>
        <t>N/A</t>
      </is>
    </nc>
  </rcc>
  <rcc rId="336" sId="4">
    <nc r="I24" t="inlineStr">
      <is>
        <t>As discussed with DEV,Expiry date will not be displayed as it is out of scope.</t>
      </is>
    </nc>
  </rcc>
  <rcc rId="337" sId="4">
    <nc r="I23" t="inlineStr">
      <is>
        <t>As discussed with DEV,Expiry date will not be displayed as it is out of scope.</t>
      </is>
    </nc>
  </rcc>
  <rcc rId="338" sId="4">
    <nc r="I22" t="inlineStr">
      <is>
        <t>As discussed with DEV,Expiry date will not be displayed as it is out of scope.</t>
      </is>
    </nc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AD06056-7E36-40BF-824D-E1C9192953B7}" action="delete"/>
  <rdn rId="0" localSheetId="2" customView="1" name="Z_5AD06056_7E36_40BF_824D_E1C9192953B7_.wvu.FilterData" hidden="1" oldHidden="1">
    <formula>USTDPRD3!$A$1:$L$87</formula>
    <oldFormula>USTDPRD3!$A$1:$L$87</oldFormula>
  </rdn>
  <rdn rId="0" localSheetId="4" customView="1" name="Z_5AD06056_7E36_40BF_824D_E1C9192953B7_.wvu.FilterData" hidden="1" oldHidden="1">
    <formula>'Pricing Grid'!$A$1:$L$51</formula>
  </rdn>
  <rdn rId="0" localSheetId="5" customView="1" name="Z_5AD06056_7E36_40BF_824D_E1C9192953B7_.wvu.FilterData" hidden="1" oldHidden="1">
    <formula>UPEGSHF3!$A$1:$L$71</formula>
    <oldFormula>UPEGSHF3!$A$1:$L$71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7" sId="11">
    <nc r="K2" t="inlineStr">
      <is>
        <t>CCM 38452</t>
      </is>
    </nc>
  </rcc>
  <rcc rId="348" sId="11" odxf="1" dxf="1">
    <nc r="K3" t="inlineStr">
      <is>
        <t>CCM 38452</t>
      </is>
    </nc>
    <odxf>
      <border outline="0">
        <top style="thin">
          <color indexed="64"/>
        </top>
      </border>
    </odxf>
    <ndxf>
      <border outline="0">
        <top/>
      </border>
    </ndxf>
  </rcc>
  <rcc rId="349" sId="11">
    <oc r="F2" t="inlineStr">
      <is>
        <t>In progress</t>
      </is>
    </oc>
    <nc r="F2" t="inlineStr">
      <is>
        <t>Fail</t>
      </is>
    </nc>
  </rcc>
  <rcc rId="350" sId="11">
    <oc r="F3" t="inlineStr">
      <is>
        <t>In progress</t>
      </is>
    </oc>
    <nc r="F3" t="inlineStr">
      <is>
        <t>Blocked</t>
      </is>
    </nc>
  </rcc>
  <rcv guid="{5AD06056-7E36-40BF-824D-E1C9192953B7}" action="delete"/>
  <rdn rId="0" localSheetId="2" customView="1" name="Z_5AD06056_7E36_40BF_824D_E1C9192953B7_.wvu.FilterData" hidden="1" oldHidden="1">
    <formula>USTDPRD3!$A$1:$L$87</formula>
    <oldFormula>USTDPRD3!$A$1:$L$87</oldFormula>
  </rdn>
  <rdn rId="0" localSheetId="4" customView="1" name="Z_5AD06056_7E36_40BF_824D_E1C9192953B7_.wvu.FilterData" hidden="1" oldHidden="1">
    <formula>'Pricing Grid'!$A$1:$L$51</formula>
    <oldFormula>'Pricing Grid'!$A$1:$L$51</oldFormula>
  </rdn>
  <rdn rId="0" localSheetId="5" customView="1" name="Z_5AD06056_7E36_40BF_824D_E1C9192953B7_.wvu.FilterData" hidden="1" oldHidden="1">
    <formula>UPEGSHF3!$A$1:$L$71</formula>
    <oldFormula>UPEGSHF3!$A$1:$L$71</oldFormula>
  </rdn>
  <rdn rId="0" localSheetId="10" customView="1" name="Z_5AD06056_7E36_40BF_824D_E1C9192953B7_.wvu.FilterData" hidden="1" oldHidden="1">
    <formula>'CW New changes'!$F$1:$F$120</formula>
    <oldFormula>'CW New changes'!$F$1:$F$120</oldFormula>
  </rdn>
  <rcv guid="{5AD06056-7E36-40BF-824D-E1C9192953B7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11">
    <nc r="D2" t="inlineStr">
      <is>
        <t>Kamal</t>
      </is>
    </nc>
  </rcc>
  <rcc rId="356" sId="11" numFmtId="19">
    <nc r="E2">
      <v>42243</v>
    </nc>
  </rcc>
  <rcc rId="357" sId="11">
    <nc r="D3" t="inlineStr">
      <is>
        <t>Kamal</t>
      </is>
    </nc>
  </rcc>
  <rcc rId="358" sId="11" numFmtId="19">
    <nc r="E3">
      <v>42243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59" sheetId="4" source="C54:D60" destination="C82:D88" sourceSheetId="4">
    <rfmt sheetId="4" sqref="C82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D82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C83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D83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C84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D84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C85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D85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C86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D86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C87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D87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C88" start="0" length="0">
      <dxf>
        <font>
          <sz val="10"/>
          <color theme="1"/>
          <name val="Calibri"/>
          <scheme val="minor"/>
        </font>
        <alignment vertical="top" readingOrder="0"/>
      </dxf>
    </rfmt>
    <rfmt sheetId="4" sqref="D88" start="0" length="0">
      <dxf>
        <font>
          <sz val="10"/>
          <color theme="1"/>
          <name val="Calibri"/>
          <scheme val="minor"/>
        </font>
        <alignment vertical="top" readingOrder="0"/>
      </dxf>
    </rfmt>
  </rm>
  <rcc rId="360" sId="4">
    <nc r="C52" t="inlineStr">
      <is>
        <t>PG23.1</t>
      </is>
    </nc>
  </rcc>
  <rcc rId="361" sId="4">
    <nc r="C53" t="inlineStr">
      <is>
        <t>PG23.2</t>
      </is>
    </nc>
  </rcc>
  <rcc rId="362" sId="4" odxf="1" s="1" dxf="1">
    <nc r="B52" t="inlineStr">
      <is>
        <t>Pricing Grid Template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3" sId="4" odxf="1" s="1" dxf="1">
    <nc r="B53" t="inlineStr">
      <is>
        <t>Pricing Grid Template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4" sId="4" odxf="1" s="1" dxf="1">
    <nc r="B54" t="inlineStr">
      <is>
        <t>Pricing Grid Template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5" sId="4" odxf="1" s="1" dxf="1">
    <nc r="B55" t="inlineStr">
      <is>
        <t>Pricing Grid Template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6" sId="4" odxf="1" s="1" dxf="1">
    <nc r="B56" t="inlineStr">
      <is>
        <t>Pricing Grid Template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7" sId="4" odxf="1" s="1" dxf="1">
    <nc r="B57" t="inlineStr">
      <is>
        <t>Pricing Grid Template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8" sId="4" odxf="1" s="1" dxf="1">
    <nc r="B58" t="inlineStr">
      <is>
        <t>Pricing Grid Template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9" sId="4" odxf="1" s="1" dxf="1">
    <nc r="B59" t="inlineStr">
      <is>
        <t>Pricing Grid Template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0" sId="4">
    <nc r="C54" t="inlineStr">
      <is>
        <t>PG23.3</t>
      </is>
    </nc>
  </rcc>
  <rcc rId="371" sId="4">
    <nc r="C55" t="inlineStr">
      <is>
        <t>PG23.4</t>
      </is>
    </nc>
  </rcc>
  <rcc rId="372" sId="4">
    <nc r="C56" t="inlineStr">
      <is>
        <t>PG23.5</t>
      </is>
    </nc>
  </rcc>
  <rcc rId="373" sId="4">
    <nc r="C57" t="inlineStr">
      <is>
        <t>PG23.6</t>
      </is>
    </nc>
  </rcc>
  <rcc rId="374" sId="4">
    <nc r="C58" t="inlineStr">
      <is>
        <t>PG24.1</t>
      </is>
    </nc>
  </rcc>
  <rcc rId="375" sId="4">
    <nc r="C59" t="inlineStr">
      <is>
        <t>PG24.2</t>
      </is>
    </nc>
  </rcc>
  <rcc rId="376" sId="4">
    <nc r="C60" t="inlineStr">
      <is>
        <t>PG24.3</t>
      </is>
    </nc>
  </rcc>
  <rcc rId="377" sId="4">
    <nc r="C61" t="inlineStr">
      <is>
        <t>PG24.4</t>
      </is>
    </nc>
  </rcc>
  <rcc rId="378" sId="4" odxf="1" s="1" dxf="1">
    <nc r="B60" t="inlineStr">
      <is>
        <t>Pricing Grid Template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" sId="4" odxf="1" s="1" dxf="1">
    <nc r="B61" t="inlineStr">
      <is>
        <t>Pricing Grid Template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odxf>
    <ndxf>
      <fill>
        <patternFill patternType="solid">
          <bgColor theme="0"/>
        </patternFill>
      </fill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" sId="4" odxf="1" dxf="1">
    <nc r="F52" t="inlineStr">
      <is>
        <t>No Run</t>
      </is>
    </nc>
    <odxf>
      <font>
        <sz val="10"/>
      </font>
      <numFmt numFmtId="0" formatCode="General"/>
      <alignment horizontal="general" wrapText="0" readingOrder="0"/>
      <border outline="0">
        <left/>
        <right/>
        <bottom/>
      </border>
    </odxf>
    <ndxf>
      <font>
        <sz val="10"/>
        <color rgb="FFFF0000"/>
      </font>
      <numFmt numFmtId="15" formatCode="0.00E+00"/>
      <alignment horizontal="center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81" sId="4" odxf="1" dxf="1">
    <nc r="F53" t="inlineStr">
      <is>
        <t>No Run</t>
      </is>
    </nc>
    <odxf>
      <font>
        <sz val="10"/>
      </font>
      <numFmt numFmtId="0" formatCode="General"/>
      <alignment horizontal="general" wrapText="0" readingOrder="0"/>
      <border outline="0">
        <left/>
        <right/>
        <bottom/>
      </border>
    </odxf>
    <ndxf>
      <font>
        <sz val="10"/>
        <color rgb="FFFF0000"/>
      </font>
      <numFmt numFmtId="15" formatCode="0.00E+00"/>
      <alignment horizontal="center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82" sId="4" odxf="1" dxf="1">
    <nc r="F54" t="inlineStr">
      <is>
        <t>No Run</t>
      </is>
    </nc>
    <odxf>
      <font>
        <sz val="10"/>
      </font>
      <numFmt numFmtId="0" formatCode="General"/>
      <alignment horizontal="general" wrapText="0" readingOrder="0"/>
      <border outline="0">
        <left/>
        <right/>
        <bottom/>
      </border>
    </odxf>
    <ndxf>
      <font>
        <sz val="10"/>
        <color rgb="FFFF0000"/>
      </font>
      <numFmt numFmtId="15" formatCode="0.00E+00"/>
      <alignment horizontal="center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83" sId="4" odxf="1" dxf="1">
    <nc r="F55" t="inlineStr">
      <is>
        <t>No Run</t>
      </is>
    </nc>
    <odxf>
      <font>
        <sz val="10"/>
      </font>
      <numFmt numFmtId="0" formatCode="General"/>
      <alignment horizontal="general" wrapText="0" readingOrder="0"/>
      <border outline="0">
        <left/>
        <right/>
        <bottom/>
      </border>
    </odxf>
    <ndxf>
      <font>
        <sz val="10"/>
        <color rgb="FFFF0000"/>
      </font>
      <numFmt numFmtId="15" formatCode="0.00E+00"/>
      <alignment horizontal="center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84" sId="4" odxf="1" dxf="1">
    <nc r="F56" t="inlineStr">
      <is>
        <t>No Run</t>
      </is>
    </nc>
    <odxf>
      <font>
        <sz val="10"/>
      </font>
      <numFmt numFmtId="0" formatCode="General"/>
      <alignment horizontal="general" wrapText="0" readingOrder="0"/>
      <border outline="0">
        <left/>
        <right/>
        <bottom/>
      </border>
    </odxf>
    <ndxf>
      <font>
        <sz val="10"/>
        <color rgb="FFFF0000"/>
      </font>
      <numFmt numFmtId="15" formatCode="0.00E+00"/>
      <alignment horizontal="center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85" sId="4" odxf="1" dxf="1">
    <nc r="F57" t="inlineStr">
      <is>
        <t>No Run</t>
      </is>
    </nc>
    <odxf>
      <font>
        <sz val="10"/>
      </font>
      <numFmt numFmtId="0" formatCode="General"/>
      <alignment horizontal="general" wrapText="0" readingOrder="0"/>
      <border outline="0">
        <left/>
        <right/>
        <bottom/>
      </border>
    </odxf>
    <ndxf>
      <font>
        <sz val="10"/>
        <color rgb="FFFF0000"/>
      </font>
      <numFmt numFmtId="15" formatCode="0.00E+00"/>
      <alignment horizontal="center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86" sId="4" odxf="1" dxf="1">
    <nc r="F58" t="inlineStr">
      <is>
        <t>No Run</t>
      </is>
    </nc>
    <odxf>
      <font>
        <sz val="10"/>
      </font>
      <numFmt numFmtId="0" formatCode="General"/>
      <alignment horizontal="general" wrapText="0" readingOrder="0"/>
      <border outline="0">
        <left/>
        <right/>
        <bottom/>
      </border>
    </odxf>
    <ndxf>
      <font>
        <sz val="10"/>
        <color rgb="FFFF0000"/>
      </font>
      <numFmt numFmtId="15" formatCode="0.00E+00"/>
      <alignment horizontal="center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87" sId="4" odxf="1" dxf="1">
    <nc r="F59" t="inlineStr">
      <is>
        <t>No Run</t>
      </is>
    </nc>
    <odxf>
      <font>
        <sz val="10"/>
      </font>
      <numFmt numFmtId="0" formatCode="General"/>
      <alignment horizontal="general" wrapText="0" readingOrder="0"/>
      <border outline="0">
        <left/>
        <right/>
        <bottom/>
      </border>
    </odxf>
    <ndxf>
      <font>
        <sz val="10"/>
        <color rgb="FFFF0000"/>
      </font>
      <numFmt numFmtId="15" formatCode="0.00E+00"/>
      <alignment horizontal="center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88" sId="4" odxf="1" dxf="1">
    <nc r="F60" t="inlineStr">
      <is>
        <t>No Run</t>
      </is>
    </nc>
    <odxf>
      <font>
        <sz val="10"/>
      </font>
      <numFmt numFmtId="0" formatCode="General"/>
      <alignment horizontal="general" wrapText="0" readingOrder="0"/>
      <border outline="0">
        <left/>
        <right/>
        <bottom/>
      </border>
    </odxf>
    <ndxf>
      <font>
        <sz val="10"/>
        <color rgb="FFFF0000"/>
      </font>
      <numFmt numFmtId="15" formatCode="0.00E+00"/>
      <alignment horizontal="center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389" sId="4" odxf="1" dxf="1">
    <nc r="F61" t="inlineStr">
      <is>
        <t>No Run</t>
      </is>
    </nc>
    <odxf>
      <font>
        <sz val="10"/>
      </font>
      <numFmt numFmtId="0" formatCode="General"/>
      <alignment horizontal="general" wrapText="0" readingOrder="0"/>
      <border outline="0">
        <left/>
        <right/>
        <bottom/>
      </border>
    </odxf>
    <ndxf>
      <font>
        <sz val="10"/>
        <color rgb="FFFF0000"/>
      </font>
      <numFmt numFmtId="15" formatCode="0.00E+00"/>
      <alignment horizontal="center" wrapText="1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fmt sheetId="4" sqref="A51:A61" start="0" length="0">
    <dxf>
      <border>
        <left style="thin">
          <color indexed="64"/>
        </left>
      </border>
    </dxf>
  </rfmt>
  <rfmt sheetId="4" sqref="L51:L61" start="0" length="0">
    <dxf>
      <border>
        <right style="thin">
          <color indexed="64"/>
        </right>
      </border>
    </dxf>
  </rfmt>
  <rfmt sheetId="4" sqref="A61:L61" start="0" length="0">
    <dxf>
      <border>
        <bottom style="thin">
          <color indexed="64"/>
        </bottom>
      </border>
    </dxf>
  </rfmt>
  <rfmt sheetId="4" sqref="A51:L61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Grid'!$A$1:$L$51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4" customView="1" name="Z_31468F18_B0D0_4538_8018_2FA0DC5EA603_.wvu.FilterData" hidden="1" oldHidden="1">
    <oldFormula>'Pricing Grid'!$A$1:$L$51</oldFormula>
  </rdn>
  <rcv guid="{31468F18-B0D0-4538-8018-2FA0DC5EA603}" action="delete"/>
  <rdn rId="0" localSheetId="2" customView="1" name="Z_31468F18_B0D0_4538_8018_2FA0DC5EA603_.wvu.FilterData" hidden="1" oldHidden="1">
    <formula>USTDPRD3!$A$1:$L$87</formula>
    <oldFormula>USTDPRD3!$A$1:$L$87</oldFormula>
  </rdn>
  <rdn rId="0" localSheetId="5" customView="1" name="Z_31468F18_B0D0_4538_8018_2FA0DC5EA603_.wvu.FilterData" hidden="1" oldHidden="1">
    <formula>UPEGSHF3!$A$1:$L$71</formula>
    <oldFormula>UPEGSHF3!$A$1:$L$71</oldFormula>
  </rdn>
  <rdn rId="0" localSheetId="10" customView="1" name="Z_31468F18_B0D0_4538_8018_2FA0DC5EA603_.wvu.FilterData" hidden="1" oldHidden="1">
    <formula>'CW New changes'!$F$1:$F$120</formula>
    <oldFormula>'CW New changes'!$F$1:$F$120</oldFormula>
  </rdn>
  <rcv guid="{31468F18-B0D0-4538-8018-2FA0DC5EA603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1468F18-B0D0-4538-8018-2FA0DC5EA603}" action="delete"/>
  <rdn rId="0" localSheetId="2" customView="1" name="Z_31468F18_B0D0_4538_8018_2FA0DC5EA603_.wvu.FilterData" hidden="1" oldHidden="1">
    <formula>USTDPRD3!$A$1:$L$87</formula>
    <oldFormula>USTDPRD3!$A$1:$L$87</oldFormula>
  </rdn>
  <rdn rId="0" localSheetId="5" customView="1" name="Z_31468F18_B0D0_4538_8018_2FA0DC5EA603_.wvu.FilterData" hidden="1" oldHidden="1">
    <formula>UPEGSHF3!$A$1:$L$71</formula>
    <oldFormula>UPEGSHF3!$A$1:$L$71</oldFormula>
  </rdn>
  <rdn rId="0" localSheetId="10" customView="1" name="Z_31468F18_B0D0_4538_8018_2FA0DC5EA603_.wvu.FilterData" hidden="1" oldHidden="1">
    <formula>'CW New changes'!$F$1:$F$120</formula>
    <oldFormula>'CW New changes'!$F$1:$F$120</oldFormula>
  </rdn>
  <rcv guid="{31468F18-B0D0-4538-8018-2FA0DC5EA603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4">
    <nc r="D54" t="inlineStr">
      <is>
        <t>Puneet</t>
      </is>
    </nc>
  </rcc>
  <rcc rId="402" sId="4">
    <nc r="D55" t="inlineStr">
      <is>
        <t>Puneet</t>
      </is>
    </nc>
  </rcc>
  <rcc rId="403" sId="4">
    <nc r="D56" t="inlineStr">
      <is>
        <t>Puneet</t>
      </is>
    </nc>
  </rcc>
  <rcc rId="404" sId="4">
    <nc r="D57" t="inlineStr">
      <is>
        <t>Puneet</t>
      </is>
    </nc>
  </rcc>
  <rcc rId="405" sId="4" odxf="1" dxf="1" numFmtId="19">
    <nc r="E54">
      <v>42243</v>
    </nc>
    <odxf>
      <numFmt numFmtId="0" formatCode="General"/>
    </odxf>
    <ndxf>
      <numFmt numFmtId="19" formatCode="m/d/yyyy"/>
    </ndxf>
  </rcc>
  <rcc rId="406" sId="4" odxf="1" dxf="1" numFmtId="19">
    <nc r="E55">
      <v>42243</v>
    </nc>
    <odxf>
      <numFmt numFmtId="0" formatCode="General"/>
    </odxf>
    <ndxf>
      <numFmt numFmtId="19" formatCode="m/d/yyyy"/>
    </ndxf>
  </rcc>
  <rcc rId="407" sId="4" odxf="1" dxf="1" numFmtId="19">
    <nc r="E56">
      <v>42243</v>
    </nc>
    <odxf>
      <numFmt numFmtId="0" formatCode="General"/>
    </odxf>
    <ndxf>
      <numFmt numFmtId="19" formatCode="m/d/yyyy"/>
    </ndxf>
  </rcc>
  <rcc rId="408" sId="4" odxf="1" dxf="1" numFmtId="19">
    <nc r="E57">
      <v>42243</v>
    </nc>
    <odxf>
      <numFmt numFmtId="0" formatCode="General"/>
    </odxf>
    <ndxf>
      <numFmt numFmtId="19" formatCode="m/d/yyyy"/>
    </ndxf>
  </rcc>
  <rcc rId="409" sId="4">
    <oc r="F54" t="inlineStr">
      <is>
        <t>No Run</t>
      </is>
    </oc>
    <nc r="F54" t="inlineStr">
      <is>
        <t>Pass</t>
      </is>
    </nc>
  </rcc>
  <rcc rId="410" sId="4">
    <oc r="F55" t="inlineStr">
      <is>
        <t>No Run</t>
      </is>
    </oc>
    <nc r="F55" t="inlineStr">
      <is>
        <t>Pass</t>
      </is>
    </nc>
  </rcc>
  <rcc rId="411" sId="4">
    <oc r="F56" t="inlineStr">
      <is>
        <t>No Run</t>
      </is>
    </oc>
    <nc r="F56" t="inlineStr">
      <is>
        <t>Pass</t>
      </is>
    </nc>
  </rcc>
  <rcc rId="412" sId="4">
    <oc r="F57" t="inlineStr">
      <is>
        <t>No Run</t>
      </is>
    </oc>
    <nc r="F57" t="inlineStr">
      <is>
        <t>Pass</t>
      </is>
    </nc>
  </rcc>
  <rcv guid="{31468F18-B0D0-4538-8018-2FA0DC5EA603}" action="delete"/>
  <rdn rId="0" localSheetId="2" customView="1" name="Z_31468F18_B0D0_4538_8018_2FA0DC5EA603_.wvu.FilterData" hidden="1" oldHidden="1">
    <formula>USTDPRD3!$A$1:$L$87</formula>
    <oldFormula>USTDPRD3!$A$1:$L$87</oldFormula>
  </rdn>
  <rdn rId="0" localSheetId="5" customView="1" name="Z_31468F18_B0D0_4538_8018_2FA0DC5EA603_.wvu.FilterData" hidden="1" oldHidden="1">
    <formula>UPEGSHF3!$A$1:$L$71</formula>
    <oldFormula>UPEGSHF3!$A$1:$L$71</oldFormula>
  </rdn>
  <rdn rId="0" localSheetId="10" customView="1" name="Z_31468F18_B0D0_4538_8018_2FA0DC5EA603_.wvu.FilterData" hidden="1" oldHidden="1">
    <formula>'CW New changes'!$F$1:$F$120</formula>
    <oldFormula>'CW New changes'!$F$1:$F$120</oldFormula>
  </rdn>
  <rcv guid="{31468F18-B0D0-4538-8018-2FA0DC5EA603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52:F52" start="0" length="0">
    <dxf>
      <border>
        <top style="thin">
          <color indexed="64"/>
        </top>
      </border>
    </dxf>
  </rfmt>
  <rfmt sheetId="4" sqref="B53:F53" start="0" length="0">
    <dxf>
      <border>
        <bottom style="thin">
          <color indexed="64"/>
        </bottom>
      </border>
    </dxf>
  </rfmt>
  <rfmt sheetId="4" sqref="B58:F58" start="0" length="0">
    <dxf>
      <border>
        <top style="thin">
          <color indexed="64"/>
        </top>
      </border>
    </dxf>
  </rfmt>
  <rfmt sheetId="4" sqref="B61:F61" start="0" length="0">
    <dxf>
      <border>
        <bottom style="thin">
          <color indexed="64"/>
        </bottom>
      </border>
    </dxf>
  </rfmt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Grid'!$A$1:$L$61</formula>
    <oldFormula>'Pricing Grid'!$A$1:$L$51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51" start="0" length="0">
    <dxf>
      <border outline="0">
        <right/>
      </border>
    </dxf>
  </rfmt>
  <rcc rId="420" sId="4" odxf="1" dxf="1">
    <nc r="A52">
      <v>51</v>
    </nc>
    <odxf>
      <alignment horizontal="general" wrapText="0" readingOrder="0"/>
      <border outline="0">
        <right style="thin">
          <color indexed="64"/>
        </right>
        <bottom/>
      </border>
    </odxf>
    <ndxf>
      <alignment horizontal="center" wrapText="1" readingOrder="0"/>
      <border outline="0">
        <right/>
        <bottom style="thin">
          <color indexed="64"/>
        </bottom>
      </border>
    </ndxf>
  </rcc>
  <rcc rId="421" sId="4" odxf="1" dxf="1">
    <nc r="A53">
      <v>52</v>
    </nc>
    <odxf>
      <alignment horizontal="general" wrapText="0" readingOrder="0"/>
      <border outline="0">
        <right style="thin">
          <color indexed="64"/>
        </right>
        <bottom/>
      </border>
    </odxf>
    <ndxf>
      <alignment horizontal="center" wrapText="1" readingOrder="0"/>
      <border outline="0">
        <right/>
        <bottom style="thin">
          <color indexed="64"/>
        </bottom>
      </border>
    </ndxf>
  </rcc>
  <rcc rId="422" sId="4" odxf="1" dxf="1">
    <nc r="A54">
      <v>53</v>
    </nc>
    <odxf>
      <alignment horizontal="general" wrapText="0" readingOrder="0"/>
      <border outline="0">
        <right style="thin">
          <color indexed="64"/>
        </right>
        <bottom/>
      </border>
    </odxf>
    <ndxf>
      <alignment horizontal="center" wrapText="1" readingOrder="0"/>
      <border outline="0">
        <right/>
        <bottom style="thin">
          <color indexed="64"/>
        </bottom>
      </border>
    </ndxf>
  </rcc>
  <rcc rId="423" sId="4" odxf="1" dxf="1">
    <nc r="A55">
      <v>54</v>
    </nc>
    <odxf>
      <alignment horizontal="general" wrapText="0" readingOrder="0"/>
      <border outline="0">
        <right style="thin">
          <color indexed="64"/>
        </right>
        <bottom/>
      </border>
    </odxf>
    <ndxf>
      <alignment horizontal="center" wrapText="1" readingOrder="0"/>
      <border outline="0">
        <right/>
        <bottom style="thin">
          <color indexed="64"/>
        </bottom>
      </border>
    </ndxf>
  </rcc>
  <rcc rId="424" sId="4" odxf="1" dxf="1">
    <nc r="A56">
      <v>55</v>
    </nc>
    <odxf>
      <alignment horizontal="general" wrapText="0" readingOrder="0"/>
      <border outline="0">
        <right style="thin">
          <color indexed="64"/>
        </right>
        <bottom/>
      </border>
    </odxf>
    <ndxf>
      <alignment horizontal="center" wrapText="1" readingOrder="0"/>
      <border outline="0">
        <right/>
        <bottom style="thin">
          <color indexed="64"/>
        </bottom>
      </border>
    </ndxf>
  </rcc>
  <rcc rId="425" sId="4" odxf="1" dxf="1">
    <nc r="A57">
      <v>56</v>
    </nc>
    <odxf>
      <alignment horizontal="general" wrapText="0" readingOrder="0"/>
      <border outline="0">
        <right style="thin">
          <color indexed="64"/>
        </right>
        <bottom/>
      </border>
    </odxf>
    <ndxf>
      <alignment horizontal="center" wrapText="1" readingOrder="0"/>
      <border outline="0">
        <right/>
        <bottom style="thin">
          <color indexed="64"/>
        </bottom>
      </border>
    </ndxf>
  </rcc>
  <rcc rId="426" sId="4" odxf="1" dxf="1">
    <nc r="A58">
      <v>57</v>
    </nc>
    <odxf>
      <alignment horizontal="general" wrapText="0" readingOrder="0"/>
      <border outline="0">
        <right style="thin">
          <color indexed="64"/>
        </right>
        <bottom/>
      </border>
    </odxf>
    <ndxf>
      <alignment horizontal="center" wrapText="1" readingOrder="0"/>
      <border outline="0">
        <right/>
        <bottom style="thin">
          <color indexed="64"/>
        </bottom>
      </border>
    </ndxf>
  </rcc>
  <rcc rId="427" sId="4" odxf="1" dxf="1">
    <nc r="A59">
      <v>58</v>
    </nc>
    <odxf>
      <alignment horizontal="general" wrapText="0" readingOrder="0"/>
      <border outline="0">
        <right style="thin">
          <color indexed="64"/>
        </right>
        <bottom/>
      </border>
    </odxf>
    <ndxf>
      <alignment horizontal="center" wrapText="1" readingOrder="0"/>
      <border outline="0">
        <right/>
        <bottom style="thin">
          <color indexed="64"/>
        </bottom>
      </border>
    </ndxf>
  </rcc>
  <rcc rId="428" sId="4" odxf="1" dxf="1">
    <nc r="A60">
      <v>59</v>
    </nc>
    <odxf>
      <alignment horizontal="general" wrapText="0" readingOrder="0"/>
      <border outline="0">
        <right style="thin">
          <color indexed="64"/>
        </right>
        <bottom/>
      </border>
    </odxf>
    <ndxf>
      <alignment horizontal="center" wrapText="1" readingOrder="0"/>
      <border outline="0">
        <right/>
        <bottom style="thin">
          <color indexed="64"/>
        </bottom>
      </border>
    </ndxf>
  </rcc>
  <rcc rId="429" sId="4" odxf="1" dxf="1">
    <nc r="A61">
      <v>60</v>
    </nc>
    <odxf>
      <alignment horizontal="general" wrapText="0" readingOrder="0"/>
      <border outline="0">
        <right style="thin">
          <color indexed="64"/>
        </right>
      </border>
    </odxf>
    <ndxf>
      <alignment horizontal="center" wrapText="1" readingOrder="0"/>
      <border outline="0">
        <right/>
      </border>
    </ndxf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Grid'!$A$1:$L$61</formula>
    <oldFormula>'Pricing Grid'!$A$1:$L$61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Grid'!$A$1:$L$61</formula>
    <oldFormula>'Pricing Grid'!$A$1:$L$61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" sId="4">
    <nc r="D58" t="inlineStr">
      <is>
        <t>Puneet</t>
      </is>
    </nc>
  </rcc>
  <rcc rId="439" sId="4" odxf="1" dxf="1" numFmtId="19">
    <nc r="E58">
      <v>42244</v>
    </nc>
    <odxf>
      <numFmt numFmtId="0" formatCode="General"/>
    </odxf>
    <ndxf>
      <numFmt numFmtId="19" formatCode="m/d/yyyy"/>
    </ndxf>
  </rcc>
  <rcc rId="440" sId="4">
    <oc r="F58" t="inlineStr">
      <is>
        <t>No Run</t>
      </is>
    </oc>
    <nc r="F58" t="inlineStr">
      <is>
        <t>Pass</t>
      </is>
    </nc>
  </rcc>
  <rcc rId="441" sId="4">
    <oc r="F59" t="inlineStr">
      <is>
        <t>No Run</t>
      </is>
    </oc>
    <nc r="F59" t="inlineStr">
      <is>
        <t>Pass</t>
      </is>
    </nc>
  </rcc>
  <rcc rId="442" sId="4" odxf="1" dxf="1" numFmtId="19">
    <nc r="E59">
      <v>42244</v>
    </nc>
    <odxf>
      <numFmt numFmtId="0" formatCode="General"/>
    </odxf>
    <ndxf>
      <numFmt numFmtId="19" formatCode="m/d/yyyy"/>
    </ndxf>
  </rcc>
  <rcc rId="443" sId="4">
    <nc r="D59" t="inlineStr">
      <is>
        <t>Puneet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G52:I52" start="0" length="0">
    <dxf>
      <border>
        <top style="thin">
          <color indexed="64"/>
        </top>
      </border>
    </dxf>
  </rfmt>
  <rfmt sheetId="4" sqref="G53:I53" start="0" length="0">
    <dxf>
      <border>
        <bottom style="thin">
          <color indexed="64"/>
        </bottom>
      </border>
    </dxf>
  </rfmt>
  <rfmt sheetId="4" sqref="G58:I58" start="0" length="0">
    <dxf>
      <border>
        <top style="thin">
          <color indexed="64"/>
        </top>
      </border>
    </dxf>
  </rfmt>
  <rfmt sheetId="4" sqref="G61:I61" start="0" length="0">
    <dxf>
      <border>
        <bottom style="thin">
          <color indexed="64"/>
        </bottom>
      </border>
    </dxf>
  </rfmt>
  <rfmt sheetId="4" sqref="G52:I53 G58:I61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J51:L51" start="0" length="0">
    <dxf>
      <border>
        <top style="thin">
          <color indexed="64"/>
        </top>
      </border>
    </dxf>
  </rfmt>
  <rfmt sheetId="4" sqref="J53:L53" start="0" length="0">
    <dxf>
      <border>
        <bottom style="thin">
          <color indexed="64"/>
        </bottom>
      </border>
    </dxf>
  </rfmt>
  <rfmt sheetId="4" sqref="J58:L58" start="0" length="0">
    <dxf>
      <border>
        <top style="thin">
          <color indexed="64"/>
        </top>
      </border>
    </dxf>
  </rfmt>
  <rfmt sheetId="4" sqref="J61:L61" start="0" length="0">
    <dxf>
      <border>
        <bottom style="thin">
          <color indexed="64"/>
        </bottom>
      </border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4">
    <nc r="D60" t="inlineStr">
      <is>
        <t>Puneet</t>
      </is>
    </nc>
  </rcc>
  <rcc rId="445" sId="4" odxf="1" dxf="1" numFmtId="19">
    <nc r="E60">
      <v>42244</v>
    </nc>
    <odxf>
      <numFmt numFmtId="0" formatCode="General"/>
    </odxf>
    <ndxf>
      <numFmt numFmtId="19" formatCode="m/d/yyyy"/>
    </ndxf>
  </rcc>
  <rcc rId="446" sId="4">
    <oc r="F60" t="inlineStr">
      <is>
        <t>No Run</t>
      </is>
    </oc>
    <nc r="F60" t="inlineStr">
      <is>
        <t>Pass</t>
      </is>
    </nc>
  </rcc>
  <rcc rId="447" sId="4">
    <oc r="F61" t="inlineStr">
      <is>
        <t>No Run</t>
      </is>
    </oc>
    <nc r="F61" t="inlineStr">
      <is>
        <t>Pass</t>
      </is>
    </nc>
  </rcc>
  <rcc rId="448" sId="4" odxf="1" dxf="1" numFmtId="19">
    <nc r="E61">
      <v>42244</v>
    </nc>
    <odxf>
      <numFmt numFmtId="0" formatCode="General"/>
    </odxf>
    <ndxf>
      <numFmt numFmtId="19" formatCode="m/d/yyyy"/>
    </ndxf>
  </rcc>
  <rcc rId="449" sId="4">
    <nc r="D61" t="inlineStr">
      <is>
        <t>Puneet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4">
    <nc r="D49" t="inlineStr">
      <is>
        <t>Priyabrat</t>
      </is>
    </nc>
  </rcc>
  <rcc rId="451" sId="4" numFmtId="19">
    <nc r="E49">
      <v>42244</v>
    </nc>
  </rcc>
  <rcc rId="452" sId="4">
    <oc r="F49" t="inlineStr">
      <is>
        <t>No Run</t>
      </is>
    </oc>
    <nc r="F49" t="inlineStr">
      <is>
        <t>Pass</t>
      </is>
    </nc>
  </rcc>
  <rcc rId="453" sId="4">
    <oc r="F50" t="inlineStr">
      <is>
        <t>No Run</t>
      </is>
    </oc>
    <nc r="F50" t="inlineStr">
      <is>
        <t>Pass</t>
      </is>
    </nc>
  </rcc>
  <rcc rId="454" sId="4" numFmtId="19">
    <nc r="E50">
      <v>42244</v>
    </nc>
  </rcc>
  <rcc rId="455" sId="4">
    <nc r="D50" t="inlineStr">
      <is>
        <t>Priyabrat</t>
      </is>
    </nc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Grid'!$A$1:$L$61</formula>
    <oldFormula>'Pricing Grid'!$A$1:$L$61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4">
    <oc r="D49" t="inlineStr">
      <is>
        <t>Priyabrat</t>
      </is>
    </oc>
    <nc r="D49" t="inlineStr">
      <is>
        <t>Puneet</t>
      </is>
    </nc>
  </rcc>
  <rcc rId="461" sId="4">
    <oc r="D50" t="inlineStr">
      <is>
        <t>Priyabrat</t>
      </is>
    </oc>
    <nc r="D50" t="inlineStr">
      <is>
        <t>Puneet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" sId="4">
    <nc r="D51" t="inlineStr">
      <is>
        <t>Puneet</t>
      </is>
    </nc>
  </rcc>
  <rcc rId="463" sId="4" numFmtId="19">
    <nc r="E51">
      <v>42244</v>
    </nc>
  </rcc>
  <rcc rId="464" sId="4">
    <oc r="F51" t="inlineStr">
      <is>
        <t>No Run</t>
      </is>
    </oc>
    <nc r="F51" t="inlineStr">
      <is>
        <t>Pass</t>
      </is>
    </nc>
  </rcc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Grid'!$A$1:$L$61</formula>
    <oldFormula>'Pricing Grid'!$A$1:$L$61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363F34-8AD1-4013-BB3A-855EADDB1271}" action="delete"/>
  <rdn rId="0" localSheetId="2" customView="1" name="Z_0C363F34_8AD1_4013_BB3A_855EADDB1271_.wvu.FilterData" hidden="1" oldHidden="1">
    <formula>USTDPRD3!$A$1:$L$87</formula>
    <oldFormula>USTDPRD3!$A$1:$L$87</oldFormula>
  </rdn>
  <rdn rId="0" localSheetId="4" customView="1" name="Z_0C363F34_8AD1_4013_BB3A_855EADDB1271_.wvu.FilterData" hidden="1" oldHidden="1">
    <formula>'Pricing Grid'!$A$1:$L$61</formula>
    <oldFormula>'Pricing Grid'!$A$1:$L$61</oldFormula>
  </rdn>
  <rdn rId="0" localSheetId="5" customView="1" name="Z_0C363F34_8AD1_4013_BB3A_855EADDB1271_.wvu.FilterData" hidden="1" oldHidden="1">
    <formula>UPEGSHF3!$A$1:$L$71</formula>
    <oldFormula>UPEGSHF3!$A$1:$L$71</oldFormula>
  </rdn>
  <rdn rId="0" localSheetId="10" customView="1" name="Z_0C363F34_8AD1_4013_BB3A_855EADDB1271_.wvu.FilterData" hidden="1" oldHidden="1">
    <formula>'CW New changes'!$F$1:$F$120</formula>
    <oldFormula>'CW New changes'!$F$1:$F$120</oldFormula>
  </rdn>
  <rcv guid="{0C363F34-8AD1-4013-BB3A-855EADDB1271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9AD5537E_FAF3_4098_ACF8_6E32EA6523B0_.wvu.FilterData" hidden="1" oldHidden="1">
    <formula>USTDPRD3!$A$1:$L$87</formula>
  </rdn>
  <rdn rId="0" localSheetId="4" customView="1" name="Z_9AD5537E_FAF3_4098_ACF8_6E32EA6523B0_.wvu.FilterData" hidden="1" oldHidden="1">
    <formula>'Pricing Grid'!$A$1:$L$61</formula>
  </rdn>
  <rdn rId="0" localSheetId="5" customView="1" name="Z_9AD5537E_FAF3_4098_ACF8_6E32EA6523B0_.wvu.FilterData" hidden="1" oldHidden="1">
    <formula>UPEGSHF3!$A$1:$L$71</formula>
  </rdn>
  <rdn rId="0" localSheetId="10" customView="1" name="Z_9AD5537E_FAF3_4098_ACF8_6E32EA6523B0_.wvu.FilterData" hidden="1" oldHidden="1">
    <formula>'CW New changes'!$F$1:$F$120</formula>
  </rdn>
  <rcv guid="{9AD5537E-FAF3-4098-ACF8-6E32EA6523B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7">
  <userInfo guid="{8663F268-8107-4BF5-BD37-03FDE9DB62E3}" name="Mangal, Puneet-CW" id="-1632097949" dateTime="2015-08-25T17:56:20"/>
  <userInfo guid="{8663F268-8107-4BF5-BD37-03FDE9DB62E3}" name="Gairola, Kamal-CW" id="-729274413" dateTime="2015-08-25T18:20:29"/>
  <userInfo guid="{5F90D862-AC88-460E-821C-D24BC0F080A5}" name="Mangal, Puneet-CW" id="-1632068294" dateTime="2015-08-26T18:54:16"/>
  <userInfo guid="{D352152F-1BE4-4C1C-8E4D-F323102A8E8B}" name="Mangal, Puneet-CW" id="-1632099332" dateTime="2015-08-27T15:26:53"/>
  <userInfo guid="{0F1056A8-FC50-474E-9D7D-8CCDB8B07939}" name="Mohanty, Priyabrata - CW" id="-592440121" dateTime="2015-08-27T05:26:10"/>
  <userInfo guid="{FBB7DBBE-D3DA-451E-BA67-2F2B1942CF15}" name="Gairola, Kamal-CW" id="-729225832" dateTime="2015-08-27T16:53:24"/>
  <userInfo guid="{F0036A75-57BC-42D6-8FEE-E85E50FCAB9E}" name="Varghese, Nikhil - CW" id="-997601135" dateTime="2015-08-29T15:23:47"/>
  <userInfo guid="{F0036A75-57BC-42D6-8FEE-E85E50FCAB9E}" name="Gairola, Kamal-CW" id="-729238610" dateTime="2015-08-31T18:51:53"/>
  <userInfo guid="{F0036A75-57BC-42D6-8FEE-E85E50FCAB9E}" name="Varghese, Nikhil - CW" id="-997608881" dateTime="2015-09-03T02:59:02"/>
  <userInfo guid="{F0036A75-57BC-42D6-8FEE-E85E50FCAB9E}" name="Gairola, Kamal-CW" id="-729249347" dateTime="2015-09-03T14:02:59"/>
  <userInfo guid="{F0036A75-57BC-42D6-8FEE-E85E50FCAB9E}" name="Varghese, Nikhil - CW" id="-997600171" dateTime="2015-09-04T03:11:44"/>
  <userInfo guid="{F0036A75-57BC-42D6-8FEE-E85E50FCAB9E}" name="Varghese, Nikhil - CW" id="-997617935" dateTime="2015-09-05T01:19:10"/>
  <userInfo guid="{F0036A75-57BC-42D6-8FEE-E85E50FCAB9E}" name="Varghese, Nikhil - CW" id="-997616688" dateTime="2015-09-07T08:26:55"/>
  <userInfo guid="{F0036A75-57BC-42D6-8FEE-E85E50FCAB9E}" name="Gairola, Kamal-CW" id="-729264320" dateTime="2015-09-08T10:02:23"/>
  <userInfo guid="{F0036A75-57BC-42D6-8FEE-E85E50FCAB9E}" name="Mohanty, Priyabrata - CW" id="-592445087" dateTime="2015-09-12T06:27:09"/>
  <userInfo guid="{14305934-5B11-4541-960A-AF6268FB3B9F}" name="Mangal, Puneet-CW" id="-1632073575" dateTime="2016-03-30T12:35:46"/>
  <userInfo guid="{14305934-5B11-4541-960A-AF6268FB3B9F}" name="Mangal, Puneet-CW" id="-1632048785" dateTime="2016-04-04T18:01:1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9.bin"/><Relationship Id="rId3" Type="http://schemas.openxmlformats.org/officeDocument/2006/relationships/printerSettings" Target="../printerSettings/printerSettings64.bin"/><Relationship Id="rId7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3.bin"/><Relationship Id="rId1" Type="http://schemas.openxmlformats.org/officeDocument/2006/relationships/printerSettings" Target="../printerSettings/printerSettings62.bin"/><Relationship Id="rId6" Type="http://schemas.openxmlformats.org/officeDocument/2006/relationships/printerSettings" Target="../printerSettings/printerSettings67.bin"/><Relationship Id="rId5" Type="http://schemas.openxmlformats.org/officeDocument/2006/relationships/printerSettings" Target="../printerSettings/printerSettings66.bin"/><Relationship Id="rId4" Type="http://schemas.openxmlformats.org/officeDocument/2006/relationships/printerSettings" Target="../printerSettings/printerSettings6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1.bin"/><Relationship Id="rId1" Type="http://schemas.openxmlformats.org/officeDocument/2006/relationships/printerSettings" Target="../printerSettings/printerSettings7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3.bin"/><Relationship Id="rId1" Type="http://schemas.openxmlformats.org/officeDocument/2006/relationships/printerSettings" Target="../printerSettings/printerSettings7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6" Type="http://schemas.openxmlformats.org/officeDocument/2006/relationships/printerSettings" Target="../printerSettings/printerSettings33.bin"/><Relationship Id="rId5" Type="http://schemas.openxmlformats.org/officeDocument/2006/relationships/printerSettings" Target="../printerSettings/printerSettings32.bin"/><Relationship Id="rId4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printerSettings" Target="../printerSettings/printerSettings36.bin"/><Relationship Id="rId7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Relationship Id="rId6" Type="http://schemas.openxmlformats.org/officeDocument/2006/relationships/printerSettings" Target="../printerSettings/printerSettings39.bin"/><Relationship Id="rId5" Type="http://schemas.openxmlformats.org/officeDocument/2006/relationships/printerSettings" Target="../printerSettings/printerSettings38.bin"/><Relationship Id="rId4" Type="http://schemas.openxmlformats.org/officeDocument/2006/relationships/printerSettings" Target="../printerSettings/printerSettings37.bin"/><Relationship Id="rId9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Relationship Id="rId6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47.bin"/><Relationship Id="rId4" Type="http://schemas.openxmlformats.org/officeDocument/2006/relationships/printerSettings" Target="../printerSettings/printerSettings4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7.bin"/><Relationship Id="rId7" Type="http://schemas.openxmlformats.org/officeDocument/2006/relationships/printerSettings" Target="../printerSettings/printerSettings61.bin"/><Relationship Id="rId2" Type="http://schemas.openxmlformats.org/officeDocument/2006/relationships/printerSettings" Target="../printerSettings/printerSettings56.bin"/><Relationship Id="rId1" Type="http://schemas.openxmlformats.org/officeDocument/2006/relationships/printerSettings" Target="../printerSettings/printerSettings55.bin"/><Relationship Id="rId6" Type="http://schemas.openxmlformats.org/officeDocument/2006/relationships/printerSettings" Target="../printerSettings/printerSettings60.bin"/><Relationship Id="rId5" Type="http://schemas.openxmlformats.org/officeDocument/2006/relationships/printerSettings" Target="../printerSettings/printerSettings59.bin"/><Relationship Id="rId4" Type="http://schemas.openxmlformats.org/officeDocument/2006/relationships/printerSettings" Target="../printerSettings/printerSettings5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20"/>
  <sheetViews>
    <sheetView workbookViewId="0">
      <selection activeCell="I29" sqref="I29"/>
    </sheetView>
  </sheetViews>
  <sheetFormatPr defaultRowHeight="15" x14ac:dyDescent="0.25"/>
  <cols>
    <col min="2" max="2" width="33.5703125" customWidth="1"/>
    <col min="11" max="11" width="16.28515625" customWidth="1"/>
  </cols>
  <sheetData>
    <row r="6" spans="2:13" x14ac:dyDescent="0.25">
      <c r="B6" s="165" t="s">
        <v>0</v>
      </c>
      <c r="C6" s="164" t="s">
        <v>1</v>
      </c>
      <c r="D6" s="164" t="s">
        <v>2</v>
      </c>
      <c r="E6" s="164" t="s">
        <v>3</v>
      </c>
      <c r="F6" s="164" t="s">
        <v>4</v>
      </c>
      <c r="G6" s="164" t="s">
        <v>5</v>
      </c>
      <c r="H6" s="164" t="s">
        <v>6</v>
      </c>
      <c r="I6" s="164" t="s">
        <v>7</v>
      </c>
      <c r="J6" s="164" t="s">
        <v>8</v>
      </c>
      <c r="K6" s="164" t="s">
        <v>9</v>
      </c>
      <c r="L6" s="164" t="s">
        <v>10</v>
      </c>
      <c r="M6" s="164" t="s">
        <v>11</v>
      </c>
    </row>
    <row r="7" spans="2:13" ht="25.5" customHeight="1" x14ac:dyDescent="0.25">
      <c r="B7" s="165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</row>
    <row r="8" spans="2:13" ht="18" customHeight="1" x14ac:dyDescent="0.25">
      <c r="B8" s="44" t="s">
        <v>12</v>
      </c>
      <c r="C8" s="59">
        <f>UNONPRC3!D19</f>
        <v>0</v>
      </c>
      <c r="D8" s="59">
        <f>SUM(E8:F8)</f>
        <v>0</v>
      </c>
      <c r="E8" s="59">
        <f>UNONPRC3!D20</f>
        <v>0</v>
      </c>
      <c r="F8" s="59">
        <f>UNONPRC3!D21</f>
        <v>0</v>
      </c>
      <c r="G8" s="59">
        <f>UNONPRC3!D22</f>
        <v>0</v>
      </c>
      <c r="H8" s="59">
        <f>UNONPRC3!D24</f>
        <v>0</v>
      </c>
      <c r="I8" s="59">
        <f>UNONPRC3!D23</f>
        <v>0</v>
      </c>
      <c r="J8" s="59">
        <f>UNONPRC3!D25</f>
        <v>0</v>
      </c>
      <c r="K8" s="62" t="e">
        <f>(E8/D8)</f>
        <v>#DIV/0!</v>
      </c>
      <c r="L8" s="62" t="e">
        <f>E8/C8</f>
        <v>#DIV/0!</v>
      </c>
      <c r="M8" s="62" t="e">
        <f>(D8/C8)</f>
        <v>#DIV/0!</v>
      </c>
    </row>
    <row r="9" spans="2:13" x14ac:dyDescent="0.25">
      <c r="B9" s="44" t="s">
        <v>13</v>
      </c>
      <c r="C9" s="1">
        <f>UBUND3!D70</f>
        <v>64</v>
      </c>
      <c r="D9" s="59">
        <f t="shared" ref="D9:D17" si="0">SUM(E9:F9)</f>
        <v>60</v>
      </c>
      <c r="E9" s="1">
        <f>UBUND3!D71</f>
        <v>59</v>
      </c>
      <c r="F9" s="1">
        <f>UBUND3!D72</f>
        <v>1</v>
      </c>
      <c r="G9" s="1">
        <f>UBUND3!D73</f>
        <v>4</v>
      </c>
      <c r="H9" s="1">
        <f>UBUND3!D75</f>
        <v>0</v>
      </c>
      <c r="I9" s="1">
        <f>UBUND3!D74</f>
        <v>0</v>
      </c>
      <c r="J9" s="1">
        <f>UBUND3!D76</f>
        <v>0</v>
      </c>
      <c r="K9" s="62">
        <f t="shared" ref="K9:K18" si="1">(E9/D9)</f>
        <v>0.98333333333333328</v>
      </c>
      <c r="L9" s="62">
        <f t="shared" ref="L9:L15" si="2">E9/C9</f>
        <v>0.921875</v>
      </c>
      <c r="M9" s="62">
        <f t="shared" ref="M9:M18" si="3">(D9/C9)</f>
        <v>0.9375</v>
      </c>
    </row>
    <row r="10" spans="2:13" x14ac:dyDescent="0.25">
      <c r="B10" s="44" t="s">
        <v>376</v>
      </c>
      <c r="C10" s="1">
        <f>ULBUND3!D69</f>
        <v>59</v>
      </c>
      <c r="D10" s="59">
        <f t="shared" si="0"/>
        <v>58</v>
      </c>
      <c r="E10" s="1">
        <f>ULBUND3!D70</f>
        <v>57</v>
      </c>
      <c r="F10" s="1">
        <f>ULBUND3!D71</f>
        <v>1</v>
      </c>
      <c r="G10" s="1">
        <f>ULBUND3!D72</f>
        <v>1</v>
      </c>
      <c r="H10" s="1">
        <f>ULBUND3!D74</f>
        <v>0</v>
      </c>
      <c r="I10" s="1">
        <f>ULBUND3!D73</f>
        <v>0</v>
      </c>
      <c r="J10" s="1">
        <f>ULBUND3!D75</f>
        <v>0</v>
      </c>
      <c r="K10" s="62">
        <f t="shared" si="1"/>
        <v>0.98275862068965514</v>
      </c>
      <c r="L10" s="62">
        <f t="shared" si="2"/>
        <v>0.96610169491525422</v>
      </c>
      <c r="M10" s="62">
        <f t="shared" si="3"/>
        <v>0.98305084745762716</v>
      </c>
    </row>
    <row r="11" spans="2:13" x14ac:dyDescent="0.25">
      <c r="B11" s="44" t="s">
        <v>15</v>
      </c>
      <c r="C11" s="1">
        <f>UMASS3!D73</f>
        <v>64</v>
      </c>
      <c r="D11" s="59">
        <f t="shared" si="0"/>
        <v>63</v>
      </c>
      <c r="E11" s="1">
        <f>UMASS3!D74</f>
        <v>63</v>
      </c>
      <c r="F11" s="1">
        <f>UMASS3!D75</f>
        <v>0</v>
      </c>
      <c r="G11" s="1">
        <f>UMASS3!D76</f>
        <v>1</v>
      </c>
      <c r="H11" s="1">
        <f>UMASS3!D78</f>
        <v>0</v>
      </c>
      <c r="I11" s="1">
        <f>UMASS3!D77</f>
        <v>0</v>
      </c>
      <c r="J11" s="1">
        <f>UMASS3!D79</f>
        <v>0</v>
      </c>
      <c r="K11" s="62">
        <f t="shared" si="1"/>
        <v>1</v>
      </c>
      <c r="L11" s="62">
        <f t="shared" si="2"/>
        <v>0.984375</v>
      </c>
      <c r="M11" s="62">
        <f t="shared" si="3"/>
        <v>0.984375</v>
      </c>
    </row>
    <row r="12" spans="2:13" x14ac:dyDescent="0.25">
      <c r="B12" s="44" t="s">
        <v>563</v>
      </c>
      <c r="C12" s="1">
        <f>'Pricing Grid'!D82</f>
        <v>57</v>
      </c>
      <c r="D12" s="59">
        <f t="shared" si="0"/>
        <v>39</v>
      </c>
      <c r="E12" s="1">
        <f>'Pricing Grid'!D83</f>
        <v>33</v>
      </c>
      <c r="F12" s="1">
        <f>'Pricing Grid'!D84</f>
        <v>6</v>
      </c>
      <c r="G12" s="1">
        <f>'Pricing Grid'!D85</f>
        <v>11</v>
      </c>
      <c r="H12" s="1">
        <f>'Pricing Grid'!D87</f>
        <v>0</v>
      </c>
      <c r="I12" s="1">
        <f>'Pricing Grid'!D86</f>
        <v>7</v>
      </c>
      <c r="J12" s="1">
        <f>'Pricing Grid'!D88</f>
        <v>0</v>
      </c>
      <c r="K12" s="62">
        <f t="shared" si="1"/>
        <v>0.84615384615384615</v>
      </c>
      <c r="L12" s="62">
        <f t="shared" si="2"/>
        <v>0.57894736842105265</v>
      </c>
      <c r="M12" s="62">
        <f t="shared" si="3"/>
        <v>0.68421052631578949</v>
      </c>
    </row>
    <row r="13" spans="2:13" x14ac:dyDescent="0.25">
      <c r="B13" s="44" t="s">
        <v>16</v>
      </c>
      <c r="C13" s="1">
        <f>UMUSMOV3!D75</f>
        <v>53</v>
      </c>
      <c r="D13" s="59">
        <f t="shared" si="0"/>
        <v>51</v>
      </c>
      <c r="E13" s="1">
        <f>UMUSMOV3!D76</f>
        <v>51</v>
      </c>
      <c r="F13" s="1">
        <f>UMUSMOV3!D77</f>
        <v>0</v>
      </c>
      <c r="G13" s="1">
        <f>UMUSMOV3!D78</f>
        <v>2</v>
      </c>
      <c r="H13" s="1">
        <f>UMUSMOV3!D80</f>
        <v>0</v>
      </c>
      <c r="I13" s="1">
        <f>UMUSMOV3!D79</f>
        <v>0</v>
      </c>
      <c r="J13" s="1">
        <f>UMUSMOV3!D81</f>
        <v>0</v>
      </c>
      <c r="K13" s="62">
        <f t="shared" si="1"/>
        <v>1</v>
      </c>
      <c r="L13" s="62">
        <f t="shared" si="2"/>
        <v>0.96226415094339623</v>
      </c>
      <c r="M13" s="62">
        <f t="shared" si="3"/>
        <v>0.96226415094339623</v>
      </c>
    </row>
    <row r="14" spans="2:13" x14ac:dyDescent="0.25">
      <c r="B14" s="44" t="s">
        <v>17</v>
      </c>
      <c r="C14" s="1">
        <f>UPEGSHF3!D89</f>
        <v>68</v>
      </c>
      <c r="D14" s="59">
        <f t="shared" si="0"/>
        <v>66</v>
      </c>
      <c r="E14" s="1">
        <f>UPEGSHF3!D90</f>
        <v>66</v>
      </c>
      <c r="F14" s="1">
        <f>UPEGSHF3!D91</f>
        <v>0</v>
      </c>
      <c r="G14" s="1">
        <f>UPEGSHF3!D92</f>
        <v>2</v>
      </c>
      <c r="H14" s="1">
        <f>UPEGSHF3!D94</f>
        <v>0</v>
      </c>
      <c r="I14" s="1">
        <f>UPEGSHF3!D93</f>
        <v>0</v>
      </c>
      <c r="J14" s="1">
        <f>UPEGSHF3!D95</f>
        <v>0</v>
      </c>
      <c r="K14" s="62">
        <f t="shared" si="1"/>
        <v>1</v>
      </c>
      <c r="L14" s="62">
        <f t="shared" si="2"/>
        <v>0.97058823529411764</v>
      </c>
      <c r="M14" s="62">
        <f t="shared" si="3"/>
        <v>0.97058823529411764</v>
      </c>
    </row>
    <row r="15" spans="2:13" x14ac:dyDescent="0.25">
      <c r="B15" s="44" t="s">
        <v>18</v>
      </c>
      <c r="C15" s="1">
        <f>USTDPRD3!D81</f>
        <v>0</v>
      </c>
      <c r="D15" s="59">
        <f t="shared" si="0"/>
        <v>0</v>
      </c>
      <c r="E15" s="1">
        <f>USTDPRD3!D82</f>
        <v>0</v>
      </c>
      <c r="F15" s="59">
        <f>USTDPRD3!D83</f>
        <v>0</v>
      </c>
      <c r="G15" s="1">
        <f>USTDPRD3!D84</f>
        <v>0</v>
      </c>
      <c r="H15" s="1">
        <f>USTDPRD3!D86</f>
        <v>0</v>
      </c>
      <c r="I15" s="1">
        <f>USTDPRD3!D85</f>
        <v>0</v>
      </c>
      <c r="J15" s="1">
        <f>USTDPRD3!D87</f>
        <v>0</v>
      </c>
      <c r="K15" s="62" t="e">
        <f t="shared" si="1"/>
        <v>#DIV/0!</v>
      </c>
      <c r="L15" s="62" t="e">
        <f t="shared" si="2"/>
        <v>#DIV/0!</v>
      </c>
      <c r="M15" s="62" t="e">
        <f t="shared" si="3"/>
        <v>#DIV/0!</v>
      </c>
    </row>
    <row r="16" spans="2:13" x14ac:dyDescent="0.25">
      <c r="B16" s="44" t="s">
        <v>388</v>
      </c>
      <c r="C16" s="1">
        <f>'Store UI New changes'!D15</f>
        <v>9</v>
      </c>
      <c r="D16" s="59">
        <f>SUM(E16:F16)</f>
        <v>6</v>
      </c>
      <c r="E16" s="1">
        <f>'Store UI New changes'!D16</f>
        <v>5</v>
      </c>
      <c r="F16" s="59">
        <f>'Store UI New changes'!D17</f>
        <v>1</v>
      </c>
      <c r="G16" s="1">
        <f>'Store UI New changes'!D18</f>
        <v>2</v>
      </c>
      <c r="H16" s="1">
        <f>'Store UI New changes'!D20</f>
        <v>0</v>
      </c>
      <c r="I16" s="1">
        <f>'Store UI New changes'!D19</f>
        <v>1</v>
      </c>
      <c r="J16" s="1">
        <f>'Store UI New changes'!D21</f>
        <v>0</v>
      </c>
      <c r="K16" s="62"/>
      <c r="L16" s="62"/>
      <c r="M16" s="62"/>
    </row>
    <row r="17" spans="2:13" x14ac:dyDescent="0.25">
      <c r="B17" s="44" t="s">
        <v>86</v>
      </c>
      <c r="C17" s="1">
        <f>'CW New changes'!D139</f>
        <v>108</v>
      </c>
      <c r="D17" s="59">
        <f t="shared" si="0"/>
        <v>79</v>
      </c>
      <c r="E17" s="1">
        <f>'CW New changes'!D140</f>
        <v>66</v>
      </c>
      <c r="F17" s="59">
        <f>'CW New changes'!D141</f>
        <v>13</v>
      </c>
      <c r="G17" s="1">
        <f>'CW New changes'!D142</f>
        <v>18</v>
      </c>
      <c r="H17" s="1">
        <f>'CW New changes'!D144</f>
        <v>0</v>
      </c>
      <c r="I17" s="1">
        <f>'CW New changes'!D143</f>
        <v>11</v>
      </c>
      <c r="J17" s="1">
        <f>'CW New changes'!D145</f>
        <v>0</v>
      </c>
      <c r="K17" s="62">
        <f t="shared" ref="K17" si="4">(E17/D17)</f>
        <v>0.83544303797468356</v>
      </c>
      <c r="L17" s="62">
        <f t="shared" ref="L17" si="5">E17/C17</f>
        <v>0.61111111111111116</v>
      </c>
      <c r="M17" s="62">
        <f t="shared" ref="M17" si="6">(D17/C17)</f>
        <v>0.73148148148148151</v>
      </c>
    </row>
    <row r="18" spans="2:13" ht="33.75" customHeight="1" x14ac:dyDescent="0.25">
      <c r="B18" s="60" t="s">
        <v>19</v>
      </c>
      <c r="C18" s="2">
        <f>SUM(C8:C17)</f>
        <v>482</v>
      </c>
      <c r="D18" s="63">
        <f>SUM(E18:F18)</f>
        <v>422</v>
      </c>
      <c r="E18" s="2">
        <f t="shared" ref="E18:J18" si="7">SUM(E8:E17)</f>
        <v>400</v>
      </c>
      <c r="F18" s="2">
        <f t="shared" si="7"/>
        <v>22</v>
      </c>
      <c r="G18" s="2">
        <f>SUM(G8:G17)</f>
        <v>41</v>
      </c>
      <c r="H18" s="2">
        <f t="shared" si="7"/>
        <v>0</v>
      </c>
      <c r="I18" s="2">
        <f t="shared" si="7"/>
        <v>19</v>
      </c>
      <c r="J18" s="2">
        <f t="shared" si="7"/>
        <v>0</v>
      </c>
      <c r="K18" s="61">
        <f t="shared" si="1"/>
        <v>0.94786729857819907</v>
      </c>
      <c r="L18" s="61">
        <f>(E18/C18)</f>
        <v>0.82987551867219922</v>
      </c>
      <c r="M18" s="61">
        <f t="shared" si="3"/>
        <v>0.87551867219917012</v>
      </c>
    </row>
    <row r="20" spans="2:13" x14ac:dyDescent="0.25">
      <c r="K20" t="s">
        <v>89</v>
      </c>
    </row>
  </sheetData>
  <customSheetViews>
    <customSheetView guid="{5AD06056-7E36-40BF-824D-E1C9192953B7}" showPageBreaks="1">
      <selection activeCell="I29" sqref="I29"/>
      <pageMargins left="0.7" right="0.7" top="0.75" bottom="0.75" header="0.3" footer="0.3"/>
      <pageSetup paperSize="9" orientation="portrait" r:id="rId1"/>
    </customSheetView>
    <customSheetView guid="{9AD5537E-FAF3-4098-ACF8-6E32EA6523B0}">
      <selection activeCell="E25" sqref="E25"/>
      <pageMargins left="0.7" right="0.7" top="0.75" bottom="0.75" header="0.3" footer="0.3"/>
      <pageSetup paperSize="9" orientation="portrait" r:id="rId2"/>
    </customSheetView>
    <customSheetView guid="{31468F18-B0D0-4538-8018-2FA0DC5EA603}" topLeftCell="A4">
      <selection activeCell="D27" sqref="D27"/>
      <pageMargins left="0.7" right="0.7" top="0.75" bottom="0.75" header="0.3" footer="0.3"/>
      <pageSetup paperSize="9" orientation="portrait" r:id="rId3"/>
    </customSheetView>
    <customSheetView guid="{C845A1D6-CD41-4045-BBCD-721D3FD2036E}" showPageBreaks="1">
      <selection activeCell="B6" sqref="B6:M20"/>
      <pageMargins left="0.7" right="0.7" top="0.75" bottom="0.75" header="0.3" footer="0.3"/>
      <pageSetup paperSize="9" orientation="portrait" r:id="rId4"/>
    </customSheetView>
    <customSheetView guid="{EFA49B61-0A2A-4560-B26F-FC429A7971D9}">
      <selection activeCell="J24" sqref="J24"/>
      <pageMargins left="0.7" right="0.7" top="0.75" bottom="0.75" header="0.3" footer="0.3"/>
      <pageSetup paperSize="9" orientation="portrait" r:id="rId5"/>
    </customSheetView>
    <customSheetView guid="{52EC7D23-56A0-4DD7-A4D1-9FE728B4D5CE}" topLeftCell="A4">
      <selection activeCell="E32" sqref="E32"/>
      <pageMargins left="0.7" right="0.7" top="0.75" bottom="0.75" header="0.3" footer="0.3"/>
    </customSheetView>
    <customSheetView guid="{1F7218AF-817F-4F39-827A-BAA58E705C5A}" topLeftCell="A4">
      <selection activeCell="J26" sqref="J26"/>
      <pageMargins left="0.7" right="0.7" top="0.75" bottom="0.75" header="0.3" footer="0.3"/>
      <pageSetup paperSize="9" orientation="portrait" r:id="rId6"/>
    </customSheetView>
    <customSheetView guid="{0C363F34-8AD1-4013-BB3A-855EADDB1271}" showPageBreaks="1">
      <selection activeCell="D25" sqref="D25"/>
      <pageMargins left="0.7" right="0.7" top="0.75" bottom="0.75" header="0.3" footer="0.3"/>
      <pageSetup paperSize="9" orientation="portrait" r:id="rId7"/>
    </customSheetView>
  </customSheetViews>
  <mergeCells count="12"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opLeftCell="A88" workbookViewId="0">
      <selection activeCell="I21" sqref="I21"/>
    </sheetView>
  </sheetViews>
  <sheetFormatPr defaultRowHeight="15" x14ac:dyDescent="0.25"/>
  <cols>
    <col min="1" max="1" width="9.140625" style="70"/>
    <col min="2" max="2" width="17.85546875" style="70" customWidth="1"/>
    <col min="3" max="3" width="16" style="70" customWidth="1"/>
    <col min="4" max="4" width="13.7109375" style="70" customWidth="1"/>
    <col min="5" max="5" width="19.28515625" style="70" customWidth="1"/>
    <col min="6" max="6" width="11.140625" style="70" customWidth="1"/>
    <col min="7" max="7" width="11.85546875" style="70" customWidth="1"/>
    <col min="8" max="8" width="11" style="70" customWidth="1"/>
    <col min="9" max="9" width="10.42578125" style="70" customWidth="1"/>
    <col min="10" max="16384" width="9.140625" style="70"/>
  </cols>
  <sheetData>
    <row r="1" spans="1:12" s="67" customFormat="1" ht="32.25" customHeight="1" x14ac:dyDescent="0.2">
      <c r="A1" s="139" t="s">
        <v>20</v>
      </c>
      <c r="B1" s="139" t="s">
        <v>21</v>
      </c>
      <c r="C1" s="140" t="s">
        <v>22</v>
      </c>
      <c r="D1" s="140" t="s">
        <v>23</v>
      </c>
      <c r="E1" s="141" t="s">
        <v>24</v>
      </c>
      <c r="F1" s="142" t="s">
        <v>25</v>
      </c>
      <c r="G1" s="139" t="s">
        <v>26</v>
      </c>
      <c r="H1" s="139" t="s">
        <v>27</v>
      </c>
      <c r="I1" s="139" t="s">
        <v>28</v>
      </c>
      <c r="J1" s="139" t="s">
        <v>29</v>
      </c>
      <c r="K1" s="139" t="s">
        <v>30</v>
      </c>
      <c r="L1" s="139" t="s">
        <v>31</v>
      </c>
    </row>
    <row r="2" spans="1:12" s="113" customFormat="1" ht="39" x14ac:dyDescent="0.25">
      <c r="A2" s="11">
        <v>1</v>
      </c>
      <c r="B2" s="27" t="s">
        <v>83</v>
      </c>
      <c r="C2" s="68" t="s">
        <v>84</v>
      </c>
      <c r="D2" s="27" t="s">
        <v>194</v>
      </c>
      <c r="E2" s="13">
        <v>42235</v>
      </c>
      <c r="F2" s="102" t="s">
        <v>78</v>
      </c>
      <c r="G2" s="11"/>
      <c r="H2" s="69"/>
      <c r="I2" s="12"/>
      <c r="J2" s="69"/>
      <c r="K2" s="69" t="s">
        <v>509</v>
      </c>
      <c r="L2" s="69"/>
    </row>
    <row r="3" spans="1:12" s="113" customFormat="1" ht="39" x14ac:dyDescent="0.25">
      <c r="A3" s="11">
        <v>2</v>
      </c>
      <c r="B3" s="27" t="s">
        <v>83</v>
      </c>
      <c r="C3" s="68" t="s">
        <v>85</v>
      </c>
      <c r="D3" s="27" t="s">
        <v>194</v>
      </c>
      <c r="E3" s="13">
        <v>42235</v>
      </c>
      <c r="F3" s="102" t="s">
        <v>78</v>
      </c>
      <c r="G3" s="11"/>
      <c r="H3" s="69"/>
      <c r="I3" s="11"/>
      <c r="J3" s="69"/>
      <c r="K3" s="69" t="s">
        <v>510</v>
      </c>
      <c r="L3" s="69"/>
    </row>
    <row r="4" spans="1:12" s="113" customFormat="1" ht="39" x14ac:dyDescent="0.25">
      <c r="A4" s="11">
        <v>3</v>
      </c>
      <c r="B4" s="27" t="s">
        <v>83</v>
      </c>
      <c r="C4" s="68" t="s">
        <v>389</v>
      </c>
      <c r="D4" s="27" t="s">
        <v>194</v>
      </c>
      <c r="E4" s="13">
        <v>42235</v>
      </c>
      <c r="F4" s="102" t="s">
        <v>78</v>
      </c>
      <c r="G4" s="11"/>
      <c r="H4" s="69"/>
      <c r="I4" s="11"/>
      <c r="J4" s="69"/>
      <c r="K4" s="69" t="s">
        <v>511</v>
      </c>
      <c r="L4" s="69"/>
    </row>
    <row r="5" spans="1:12" s="113" customFormat="1" x14ac:dyDescent="0.25">
      <c r="A5" s="11">
        <v>4</v>
      </c>
      <c r="B5" s="27" t="s">
        <v>83</v>
      </c>
      <c r="C5" s="68" t="s">
        <v>390</v>
      </c>
      <c r="D5" s="27" t="s">
        <v>81</v>
      </c>
      <c r="E5" s="13">
        <v>42235</v>
      </c>
      <c r="F5" s="102" t="s">
        <v>77</v>
      </c>
      <c r="G5" s="11"/>
      <c r="H5" s="69"/>
      <c r="I5" s="11"/>
      <c r="J5" s="69"/>
      <c r="K5" s="69"/>
      <c r="L5" s="69"/>
    </row>
    <row r="6" spans="1:12" s="113" customFormat="1" x14ac:dyDescent="0.25">
      <c r="A6" s="11">
        <v>5</v>
      </c>
      <c r="B6" s="27" t="s">
        <v>83</v>
      </c>
      <c r="C6" s="68" t="s">
        <v>391</v>
      </c>
      <c r="D6" s="27" t="s">
        <v>81</v>
      </c>
      <c r="E6" s="13">
        <v>42235</v>
      </c>
      <c r="F6" s="102" t="s">
        <v>77</v>
      </c>
      <c r="G6" s="11"/>
      <c r="H6" s="69"/>
      <c r="I6" s="11"/>
      <c r="J6" s="69"/>
      <c r="K6" s="69"/>
      <c r="L6" s="69"/>
    </row>
    <row r="7" spans="1:12" s="113" customFormat="1" ht="26.25" x14ac:dyDescent="0.25">
      <c r="A7" s="11">
        <v>6</v>
      </c>
      <c r="B7" s="27" t="s">
        <v>83</v>
      </c>
      <c r="C7" s="68" t="s">
        <v>392</v>
      </c>
      <c r="D7" s="27" t="s">
        <v>81</v>
      </c>
      <c r="E7" s="13">
        <v>42241</v>
      </c>
      <c r="F7" s="102" t="s">
        <v>77</v>
      </c>
      <c r="G7" s="11"/>
      <c r="H7" s="69"/>
      <c r="I7" s="11"/>
      <c r="J7" s="69"/>
      <c r="K7" s="69" t="s">
        <v>513</v>
      </c>
      <c r="L7" s="69"/>
    </row>
    <row r="8" spans="1:12" s="113" customFormat="1" x14ac:dyDescent="0.25">
      <c r="A8" s="11">
        <v>7</v>
      </c>
      <c r="B8" s="27" t="s">
        <v>83</v>
      </c>
      <c r="C8" s="68" t="s">
        <v>393</v>
      </c>
      <c r="D8" s="27" t="s">
        <v>81</v>
      </c>
      <c r="E8" s="13">
        <v>42241</v>
      </c>
      <c r="F8" s="102" t="s">
        <v>77</v>
      </c>
      <c r="G8" s="11"/>
      <c r="H8" s="69"/>
      <c r="I8" s="11"/>
      <c r="J8" s="69"/>
      <c r="K8" s="69"/>
      <c r="L8" s="69"/>
    </row>
    <row r="9" spans="1:12" s="113" customFormat="1" x14ac:dyDescent="0.25">
      <c r="A9" s="11">
        <v>8</v>
      </c>
      <c r="B9" s="27" t="s">
        <v>83</v>
      </c>
      <c r="C9" s="68" t="s">
        <v>394</v>
      </c>
      <c r="D9" s="27" t="s">
        <v>81</v>
      </c>
      <c r="E9" s="13">
        <v>42241</v>
      </c>
      <c r="F9" s="102" t="s">
        <v>77</v>
      </c>
      <c r="G9" s="11"/>
      <c r="H9" s="69"/>
      <c r="I9" s="11"/>
      <c r="J9" s="69"/>
      <c r="K9" s="69"/>
      <c r="L9" s="69"/>
    </row>
    <row r="10" spans="1:12" s="113" customFormat="1" x14ac:dyDescent="0.25">
      <c r="A10" s="133">
        <v>9</v>
      </c>
      <c r="B10" s="42" t="s">
        <v>83</v>
      </c>
      <c r="C10" s="68" t="s">
        <v>395</v>
      </c>
      <c r="D10" s="113" t="s">
        <v>81</v>
      </c>
      <c r="E10" s="13">
        <v>42241</v>
      </c>
      <c r="F10" s="134" t="s">
        <v>77</v>
      </c>
    </row>
    <row r="11" spans="1:12" s="113" customFormat="1" x14ac:dyDescent="0.25">
      <c r="A11" s="133">
        <v>10</v>
      </c>
      <c r="B11" s="42" t="s">
        <v>83</v>
      </c>
      <c r="C11" s="68" t="s">
        <v>396</v>
      </c>
      <c r="D11" s="113" t="s">
        <v>81</v>
      </c>
      <c r="E11" s="13">
        <v>42241</v>
      </c>
      <c r="F11" s="134" t="s">
        <v>77</v>
      </c>
    </row>
    <row r="12" spans="1:12" s="113" customFormat="1" ht="26.25" x14ac:dyDescent="0.25">
      <c r="A12" s="133">
        <v>11</v>
      </c>
      <c r="B12" s="42" t="s">
        <v>83</v>
      </c>
      <c r="C12" s="68" t="s">
        <v>397</v>
      </c>
      <c r="D12" s="113" t="s">
        <v>81</v>
      </c>
      <c r="E12" s="13">
        <v>42241</v>
      </c>
      <c r="F12" s="134" t="s">
        <v>78</v>
      </c>
      <c r="K12" s="113" t="s">
        <v>565</v>
      </c>
    </row>
    <row r="13" spans="1:12" s="113" customFormat="1" ht="26.25" x14ac:dyDescent="0.25">
      <c r="A13" s="133">
        <v>12</v>
      </c>
      <c r="B13" s="42" t="s">
        <v>83</v>
      </c>
      <c r="C13" s="68" t="s">
        <v>398</v>
      </c>
      <c r="E13" s="151"/>
      <c r="F13" s="134" t="s">
        <v>7</v>
      </c>
      <c r="K13" s="113" t="s">
        <v>565</v>
      </c>
    </row>
    <row r="14" spans="1:12" s="113" customFormat="1" ht="26.25" x14ac:dyDescent="0.25">
      <c r="A14" s="133">
        <v>13</v>
      </c>
      <c r="B14" s="42" t="s">
        <v>83</v>
      </c>
      <c r="C14" s="68" t="s">
        <v>399</v>
      </c>
      <c r="F14" s="134" t="s">
        <v>7</v>
      </c>
      <c r="K14" s="113" t="s">
        <v>565</v>
      </c>
    </row>
    <row r="15" spans="1:12" s="113" customFormat="1" ht="26.25" x14ac:dyDescent="0.25">
      <c r="A15" s="133">
        <v>14</v>
      </c>
      <c r="B15" s="42" t="s">
        <v>83</v>
      </c>
      <c r="C15" s="68" t="s">
        <v>400</v>
      </c>
      <c r="D15" s="113" t="s">
        <v>194</v>
      </c>
      <c r="E15" s="151">
        <v>42242</v>
      </c>
      <c r="F15" s="134" t="s">
        <v>78</v>
      </c>
      <c r="K15" s="113" t="s">
        <v>573</v>
      </c>
    </row>
    <row r="16" spans="1:12" s="113" customFormat="1" ht="26.25" x14ac:dyDescent="0.25">
      <c r="A16" s="133">
        <v>15</v>
      </c>
      <c r="B16" s="42" t="s">
        <v>83</v>
      </c>
      <c r="C16" s="68" t="s">
        <v>401</v>
      </c>
      <c r="D16" s="113" t="s">
        <v>194</v>
      </c>
      <c r="E16" s="151">
        <v>42242</v>
      </c>
      <c r="F16" s="134" t="s">
        <v>7</v>
      </c>
      <c r="K16" s="113" t="s">
        <v>573</v>
      </c>
    </row>
    <row r="17" spans="1:13" s="113" customFormat="1" x14ac:dyDescent="0.25">
      <c r="A17" s="133">
        <v>16</v>
      </c>
      <c r="B17" s="42" t="s">
        <v>83</v>
      </c>
      <c r="C17" s="68" t="s">
        <v>402</v>
      </c>
      <c r="F17" s="134" t="s">
        <v>5</v>
      </c>
    </row>
    <row r="18" spans="1:13" s="113" customFormat="1" x14ac:dyDescent="0.25">
      <c r="A18" s="133">
        <v>17</v>
      </c>
      <c r="B18" s="42" t="s">
        <v>83</v>
      </c>
      <c r="C18" s="68" t="s">
        <v>403</v>
      </c>
      <c r="F18" s="134" t="s">
        <v>5</v>
      </c>
    </row>
    <row r="19" spans="1:13" s="113" customFormat="1" x14ac:dyDescent="0.25">
      <c r="A19" s="133">
        <v>18</v>
      </c>
      <c r="B19" s="42" t="s">
        <v>83</v>
      </c>
      <c r="C19" s="68" t="s">
        <v>404</v>
      </c>
      <c r="F19" s="134" t="s">
        <v>5</v>
      </c>
    </row>
    <row r="20" spans="1:13" s="68" customFormat="1" x14ac:dyDescent="0.25">
      <c r="A20" s="135">
        <v>19</v>
      </c>
      <c r="B20" s="132" t="s">
        <v>83</v>
      </c>
      <c r="C20" s="68" t="s">
        <v>405</v>
      </c>
      <c r="F20" s="134" t="s">
        <v>5</v>
      </c>
      <c r="I20" s="113"/>
    </row>
    <row r="21" spans="1:13" s="68" customFormat="1" ht="166.5" x14ac:dyDescent="0.25">
      <c r="A21" s="135">
        <v>20</v>
      </c>
      <c r="B21" s="132" t="s">
        <v>83</v>
      </c>
      <c r="C21" s="68" t="s">
        <v>406</v>
      </c>
      <c r="F21" s="134" t="s">
        <v>288</v>
      </c>
      <c r="I21" s="113" t="s">
        <v>580</v>
      </c>
    </row>
    <row r="22" spans="1:13" s="68" customFormat="1" ht="166.5" x14ac:dyDescent="0.25">
      <c r="A22" s="135">
        <v>21</v>
      </c>
      <c r="B22" s="132" t="s">
        <v>83</v>
      </c>
      <c r="C22" s="68" t="s">
        <v>407</v>
      </c>
      <c r="F22" s="134" t="s">
        <v>566</v>
      </c>
      <c r="I22" s="113" t="s">
        <v>567</v>
      </c>
    </row>
    <row r="23" spans="1:13" s="68" customFormat="1" ht="166.5" x14ac:dyDescent="0.25">
      <c r="A23" s="135">
        <v>22</v>
      </c>
      <c r="B23" s="132" t="s">
        <v>83</v>
      </c>
      <c r="C23" s="68" t="s">
        <v>408</v>
      </c>
      <c r="F23" s="134" t="s">
        <v>566</v>
      </c>
      <c r="I23" s="113" t="s">
        <v>580</v>
      </c>
    </row>
    <row r="24" spans="1:13" s="68" customFormat="1" ht="166.5" x14ac:dyDescent="0.25">
      <c r="A24" s="135">
        <v>23</v>
      </c>
      <c r="B24" s="132" t="s">
        <v>83</v>
      </c>
      <c r="C24" s="68" t="s">
        <v>409</v>
      </c>
      <c r="F24" s="134" t="s">
        <v>566</v>
      </c>
      <c r="I24" s="113" t="s">
        <v>580</v>
      </c>
    </row>
    <row r="25" spans="1:13" s="68" customFormat="1" ht="166.5" x14ac:dyDescent="0.25">
      <c r="A25" s="135">
        <v>24</v>
      </c>
      <c r="B25" s="132" t="s">
        <v>83</v>
      </c>
      <c r="C25" s="68" t="s">
        <v>410</v>
      </c>
      <c r="F25" s="134" t="s">
        <v>566</v>
      </c>
      <c r="I25" s="113" t="s">
        <v>580</v>
      </c>
    </row>
    <row r="26" spans="1:13" s="68" customFormat="1" ht="30" x14ac:dyDescent="0.25">
      <c r="A26" s="135">
        <v>25</v>
      </c>
      <c r="B26" s="132" t="s">
        <v>83</v>
      </c>
      <c r="C26" s="68" t="s">
        <v>411</v>
      </c>
      <c r="D26" s="68" t="s">
        <v>81</v>
      </c>
      <c r="E26" s="143">
        <v>42241</v>
      </c>
      <c r="F26" s="136" t="s">
        <v>78</v>
      </c>
      <c r="M26" s="68" t="s">
        <v>569</v>
      </c>
    </row>
    <row r="27" spans="1:13" s="137" customFormat="1" x14ac:dyDescent="0.25">
      <c r="A27" s="131">
        <v>26</v>
      </c>
      <c r="B27" s="132" t="s">
        <v>83</v>
      </c>
      <c r="C27" s="68" t="s">
        <v>412</v>
      </c>
      <c r="F27" s="138" t="s">
        <v>5</v>
      </c>
    </row>
    <row r="28" spans="1:13" s="68" customFormat="1" x14ac:dyDescent="0.25">
      <c r="A28" s="135">
        <v>27</v>
      </c>
      <c r="B28" s="132" t="s">
        <v>83</v>
      </c>
      <c r="C28" s="68" t="s">
        <v>413</v>
      </c>
      <c r="F28" s="136" t="s">
        <v>5</v>
      </c>
    </row>
    <row r="29" spans="1:13" s="68" customFormat="1" x14ac:dyDescent="0.25">
      <c r="A29" s="135">
        <v>28</v>
      </c>
      <c r="B29" s="132" t="s">
        <v>83</v>
      </c>
      <c r="C29" s="68" t="s">
        <v>414</v>
      </c>
      <c r="F29" s="136" t="s">
        <v>5</v>
      </c>
    </row>
    <row r="30" spans="1:13" s="68" customFormat="1" ht="30" x14ac:dyDescent="0.25">
      <c r="A30" s="135">
        <v>29</v>
      </c>
      <c r="B30" s="132" t="s">
        <v>83</v>
      </c>
      <c r="C30" s="68" t="s">
        <v>415</v>
      </c>
      <c r="D30" s="68" t="s">
        <v>194</v>
      </c>
      <c r="E30" s="143">
        <v>42242</v>
      </c>
      <c r="F30" s="134" t="s">
        <v>78</v>
      </c>
      <c r="M30" s="68" t="s">
        <v>574</v>
      </c>
    </row>
    <row r="31" spans="1:13" s="68" customFormat="1" x14ac:dyDescent="0.25">
      <c r="A31" s="135">
        <v>30</v>
      </c>
      <c r="B31" s="132" t="s">
        <v>83</v>
      </c>
      <c r="C31" s="68" t="s">
        <v>416</v>
      </c>
      <c r="F31" s="134" t="s">
        <v>288</v>
      </c>
    </row>
    <row r="32" spans="1:13" s="68" customFormat="1" x14ac:dyDescent="0.25">
      <c r="A32" s="135">
        <v>31</v>
      </c>
      <c r="B32" s="132" t="s">
        <v>83</v>
      </c>
      <c r="C32" s="68" t="s">
        <v>417</v>
      </c>
      <c r="F32" s="136" t="s">
        <v>5</v>
      </c>
    </row>
    <row r="33" spans="1:9" s="68" customFormat="1" x14ac:dyDescent="0.25">
      <c r="A33" s="135">
        <v>32</v>
      </c>
      <c r="B33" s="132" t="s">
        <v>83</v>
      </c>
      <c r="C33" s="68" t="s">
        <v>418</v>
      </c>
      <c r="F33" s="136" t="s">
        <v>5</v>
      </c>
    </row>
    <row r="34" spans="1:9" s="68" customFormat="1" x14ac:dyDescent="0.25">
      <c r="A34" s="135">
        <v>33</v>
      </c>
      <c r="B34" s="132" t="s">
        <v>83</v>
      </c>
      <c r="C34" s="68" t="s">
        <v>419</v>
      </c>
      <c r="F34" s="136" t="s">
        <v>5</v>
      </c>
    </row>
    <row r="35" spans="1:9" s="68" customFormat="1" x14ac:dyDescent="0.25">
      <c r="A35" s="135">
        <v>34</v>
      </c>
      <c r="B35" s="132" t="s">
        <v>83</v>
      </c>
      <c r="C35" s="68" t="s">
        <v>420</v>
      </c>
      <c r="F35" s="136" t="s">
        <v>5</v>
      </c>
    </row>
    <row r="36" spans="1:9" s="68" customFormat="1" x14ac:dyDescent="0.25">
      <c r="A36" s="135">
        <v>35</v>
      </c>
      <c r="B36" s="132" t="s">
        <v>83</v>
      </c>
      <c r="C36" s="68" t="s">
        <v>421</v>
      </c>
      <c r="F36" s="136" t="s">
        <v>5</v>
      </c>
    </row>
    <row r="37" spans="1:9" s="68" customFormat="1" x14ac:dyDescent="0.25">
      <c r="A37" s="135">
        <v>36</v>
      </c>
      <c r="B37" s="132" t="s">
        <v>83</v>
      </c>
      <c r="C37" s="68" t="s">
        <v>422</v>
      </c>
      <c r="F37" s="136" t="s">
        <v>5</v>
      </c>
    </row>
    <row r="38" spans="1:9" s="68" customFormat="1" x14ac:dyDescent="0.25">
      <c r="A38" s="135">
        <v>37</v>
      </c>
      <c r="B38" s="132" t="s">
        <v>83</v>
      </c>
      <c r="C38" s="68" t="s">
        <v>423</v>
      </c>
      <c r="D38" s="68" t="s">
        <v>195</v>
      </c>
      <c r="E38" s="143">
        <v>42240</v>
      </c>
      <c r="F38" s="136" t="s">
        <v>77</v>
      </c>
    </row>
    <row r="39" spans="1:9" s="68" customFormat="1" x14ac:dyDescent="0.25">
      <c r="A39" s="135">
        <v>38</v>
      </c>
      <c r="B39" s="132" t="s">
        <v>83</v>
      </c>
      <c r="C39" s="68" t="s">
        <v>424</v>
      </c>
      <c r="D39" s="68" t="s">
        <v>195</v>
      </c>
      <c r="E39" s="143">
        <v>42240</v>
      </c>
      <c r="F39" s="136" t="s">
        <v>77</v>
      </c>
    </row>
    <row r="40" spans="1:9" s="68" customFormat="1" x14ac:dyDescent="0.25">
      <c r="A40" s="135">
        <v>39</v>
      </c>
      <c r="B40" s="132" t="s">
        <v>83</v>
      </c>
      <c r="C40" s="68" t="s">
        <v>425</v>
      </c>
      <c r="D40" s="68" t="s">
        <v>195</v>
      </c>
      <c r="E40" s="143">
        <v>42234</v>
      </c>
      <c r="F40" s="136" t="s">
        <v>77</v>
      </c>
    </row>
    <row r="41" spans="1:9" s="68" customFormat="1" x14ac:dyDescent="0.25">
      <c r="A41" s="135">
        <v>40</v>
      </c>
      <c r="B41" s="132" t="s">
        <v>83</v>
      </c>
      <c r="C41" s="68" t="s">
        <v>426</v>
      </c>
      <c r="D41" s="68" t="s">
        <v>195</v>
      </c>
      <c r="E41" s="143">
        <v>42234</v>
      </c>
      <c r="F41" s="136" t="s">
        <v>77</v>
      </c>
    </row>
    <row r="42" spans="1:9" s="68" customFormat="1" x14ac:dyDescent="0.25">
      <c r="A42" s="135">
        <v>41</v>
      </c>
      <c r="B42" s="132" t="s">
        <v>83</v>
      </c>
      <c r="C42" s="68" t="s">
        <v>427</v>
      </c>
      <c r="D42" s="68" t="s">
        <v>195</v>
      </c>
      <c r="E42" s="143">
        <v>42234</v>
      </c>
      <c r="F42" s="136" t="s">
        <v>77</v>
      </c>
    </row>
    <row r="43" spans="1:9" s="68" customFormat="1" x14ac:dyDescent="0.25">
      <c r="A43" s="135">
        <v>42</v>
      </c>
      <c r="B43" s="132" t="s">
        <v>83</v>
      </c>
      <c r="C43" s="68" t="s">
        <v>428</v>
      </c>
      <c r="D43" s="68" t="s">
        <v>195</v>
      </c>
      <c r="E43" s="143">
        <v>42234</v>
      </c>
      <c r="F43" s="136" t="s">
        <v>77</v>
      </c>
    </row>
    <row r="44" spans="1:9" s="68" customFormat="1" ht="45" x14ac:dyDescent="0.25">
      <c r="A44" s="135">
        <v>43</v>
      </c>
      <c r="B44" s="132" t="s">
        <v>83</v>
      </c>
      <c r="C44" s="68" t="s">
        <v>429</v>
      </c>
      <c r="D44" s="68" t="s">
        <v>195</v>
      </c>
      <c r="E44" s="143">
        <v>42235</v>
      </c>
      <c r="F44" s="136" t="s">
        <v>7</v>
      </c>
      <c r="I44" s="68" t="s">
        <v>493</v>
      </c>
    </row>
    <row r="45" spans="1:9" s="68" customFormat="1" x14ac:dyDescent="0.25">
      <c r="A45" s="135">
        <v>44</v>
      </c>
      <c r="B45" s="132" t="s">
        <v>83</v>
      </c>
      <c r="C45" s="68" t="s">
        <v>430</v>
      </c>
      <c r="D45" s="68" t="s">
        <v>195</v>
      </c>
      <c r="E45" s="143">
        <v>42235</v>
      </c>
      <c r="F45" s="136" t="s">
        <v>77</v>
      </c>
    </row>
    <row r="46" spans="1:9" s="68" customFormat="1" x14ac:dyDescent="0.25">
      <c r="A46" s="135">
        <v>45</v>
      </c>
      <c r="B46" s="132" t="s">
        <v>83</v>
      </c>
      <c r="C46" s="68" t="s">
        <v>431</v>
      </c>
      <c r="D46" s="68" t="s">
        <v>195</v>
      </c>
      <c r="E46" s="143">
        <v>42235</v>
      </c>
      <c r="F46" s="136" t="s">
        <v>77</v>
      </c>
    </row>
    <row r="47" spans="1:9" s="68" customFormat="1" x14ac:dyDescent="0.25">
      <c r="A47" s="135">
        <v>46</v>
      </c>
      <c r="B47" s="132" t="s">
        <v>83</v>
      </c>
      <c r="C47" s="68" t="s">
        <v>432</v>
      </c>
      <c r="D47" s="68" t="s">
        <v>195</v>
      </c>
      <c r="E47" s="143">
        <v>42235</v>
      </c>
      <c r="F47" s="136" t="s">
        <v>77</v>
      </c>
    </row>
    <row r="48" spans="1:9" s="68" customFormat="1" ht="45" x14ac:dyDescent="0.25">
      <c r="A48" s="135">
        <v>47</v>
      </c>
      <c r="B48" s="132" t="s">
        <v>83</v>
      </c>
      <c r="C48" s="68" t="s">
        <v>433</v>
      </c>
      <c r="D48" s="68" t="s">
        <v>195</v>
      </c>
      <c r="E48" s="143">
        <v>42235</v>
      </c>
      <c r="F48" s="136" t="s">
        <v>78</v>
      </c>
      <c r="I48" s="68" t="s">
        <v>512</v>
      </c>
    </row>
    <row r="49" spans="1:6" s="68" customFormat="1" x14ac:dyDescent="0.25">
      <c r="A49" s="135">
        <v>48</v>
      </c>
      <c r="B49" s="132" t="s">
        <v>83</v>
      </c>
      <c r="C49" s="68" t="s">
        <v>434</v>
      </c>
      <c r="D49" s="68" t="s">
        <v>195</v>
      </c>
      <c r="E49" s="143">
        <v>42240</v>
      </c>
      <c r="F49" s="136" t="s">
        <v>77</v>
      </c>
    </row>
    <row r="50" spans="1:6" s="68" customFormat="1" x14ac:dyDescent="0.25">
      <c r="A50" s="135">
        <v>49</v>
      </c>
      <c r="B50" s="132" t="s">
        <v>83</v>
      </c>
      <c r="C50" s="68" t="s">
        <v>435</v>
      </c>
      <c r="D50" s="68" t="s">
        <v>195</v>
      </c>
      <c r="E50" s="143">
        <v>42240</v>
      </c>
      <c r="F50" s="136" t="s">
        <v>77</v>
      </c>
    </row>
    <row r="51" spans="1:6" s="68" customFormat="1" x14ac:dyDescent="0.25">
      <c r="A51" s="135">
        <v>50</v>
      </c>
      <c r="B51" s="132" t="s">
        <v>83</v>
      </c>
      <c r="C51" s="68" t="s">
        <v>436</v>
      </c>
      <c r="D51" s="68" t="s">
        <v>195</v>
      </c>
      <c r="E51" s="143">
        <v>42240</v>
      </c>
      <c r="F51" s="136" t="s">
        <v>77</v>
      </c>
    </row>
    <row r="52" spans="1:6" s="68" customFormat="1" x14ac:dyDescent="0.25">
      <c r="A52" s="135">
        <v>51</v>
      </c>
      <c r="B52" s="132" t="s">
        <v>83</v>
      </c>
      <c r="C52" s="68" t="s">
        <v>437</v>
      </c>
      <c r="D52" s="68" t="s">
        <v>195</v>
      </c>
      <c r="E52" s="143">
        <v>42240</v>
      </c>
      <c r="F52" s="136" t="s">
        <v>77</v>
      </c>
    </row>
    <row r="53" spans="1:6" s="68" customFormat="1" x14ac:dyDescent="0.25">
      <c r="A53" s="135">
        <v>52</v>
      </c>
      <c r="B53" s="132" t="s">
        <v>83</v>
      </c>
      <c r="C53" s="68" t="s">
        <v>438</v>
      </c>
      <c r="D53" s="68" t="s">
        <v>195</v>
      </c>
      <c r="E53" s="143">
        <v>42240</v>
      </c>
      <c r="F53" s="136" t="s">
        <v>77</v>
      </c>
    </row>
    <row r="54" spans="1:6" s="68" customFormat="1" x14ac:dyDescent="0.25">
      <c r="A54" s="135">
        <v>53</v>
      </c>
      <c r="B54" s="132" t="s">
        <v>83</v>
      </c>
      <c r="C54" s="68" t="s">
        <v>439</v>
      </c>
      <c r="D54" s="68" t="s">
        <v>195</v>
      </c>
      <c r="E54" s="143">
        <v>42240</v>
      </c>
      <c r="F54" s="136" t="s">
        <v>77</v>
      </c>
    </row>
    <row r="55" spans="1:6" s="68" customFormat="1" x14ac:dyDescent="0.25">
      <c r="A55" s="135">
        <v>54</v>
      </c>
      <c r="B55" s="132" t="s">
        <v>83</v>
      </c>
      <c r="C55" s="68" t="s">
        <v>440</v>
      </c>
      <c r="D55" s="68" t="s">
        <v>195</v>
      </c>
      <c r="E55" s="143">
        <v>42240</v>
      </c>
      <c r="F55" s="136" t="s">
        <v>77</v>
      </c>
    </row>
    <row r="56" spans="1:6" s="68" customFormat="1" x14ac:dyDescent="0.25">
      <c r="A56" s="135">
        <v>55</v>
      </c>
      <c r="B56" s="132" t="s">
        <v>83</v>
      </c>
      <c r="C56" s="68" t="s">
        <v>441</v>
      </c>
      <c r="D56" s="68" t="s">
        <v>195</v>
      </c>
      <c r="E56" s="143">
        <v>42240</v>
      </c>
      <c r="F56" s="136" t="s">
        <v>77</v>
      </c>
    </row>
    <row r="57" spans="1:6" s="68" customFormat="1" x14ac:dyDescent="0.25">
      <c r="A57" s="135">
        <v>56</v>
      </c>
      <c r="B57" s="132" t="s">
        <v>83</v>
      </c>
      <c r="C57" s="68" t="s">
        <v>442</v>
      </c>
      <c r="D57" s="68" t="s">
        <v>195</v>
      </c>
      <c r="E57" s="143">
        <v>42240</v>
      </c>
      <c r="F57" s="136" t="s">
        <v>77</v>
      </c>
    </row>
    <row r="58" spans="1:6" s="68" customFormat="1" x14ac:dyDescent="0.25">
      <c r="A58" s="135">
        <v>57</v>
      </c>
      <c r="B58" s="132" t="s">
        <v>83</v>
      </c>
      <c r="C58" s="68" t="s">
        <v>443</v>
      </c>
      <c r="D58" s="68" t="s">
        <v>195</v>
      </c>
      <c r="E58" s="143">
        <v>42240</v>
      </c>
      <c r="F58" s="136" t="s">
        <v>77</v>
      </c>
    </row>
    <row r="59" spans="1:6" s="68" customFormat="1" x14ac:dyDescent="0.25">
      <c r="A59" s="135">
        <v>58</v>
      </c>
      <c r="B59" s="132" t="s">
        <v>83</v>
      </c>
      <c r="C59" s="68" t="s">
        <v>444</v>
      </c>
      <c r="F59" s="136" t="s">
        <v>5</v>
      </c>
    </row>
    <row r="60" spans="1:6" s="68" customFormat="1" x14ac:dyDescent="0.25">
      <c r="A60" s="135">
        <v>59</v>
      </c>
      <c r="B60" s="132" t="s">
        <v>83</v>
      </c>
      <c r="C60" s="68" t="s">
        <v>445</v>
      </c>
      <c r="F60" s="136" t="s">
        <v>5</v>
      </c>
    </row>
    <row r="61" spans="1:6" s="68" customFormat="1" x14ac:dyDescent="0.25">
      <c r="A61" s="135">
        <v>60</v>
      </c>
      <c r="B61" s="132" t="s">
        <v>83</v>
      </c>
      <c r="C61" s="68" t="s">
        <v>446</v>
      </c>
      <c r="F61" s="136" t="s">
        <v>5</v>
      </c>
    </row>
    <row r="62" spans="1:6" s="68" customFormat="1" x14ac:dyDescent="0.25">
      <c r="A62" s="135">
        <v>61</v>
      </c>
      <c r="B62" s="132" t="s">
        <v>83</v>
      </c>
      <c r="C62" s="68" t="s">
        <v>447</v>
      </c>
      <c r="F62" s="136" t="s">
        <v>5</v>
      </c>
    </row>
    <row r="63" spans="1:6" s="68" customFormat="1" x14ac:dyDescent="0.25">
      <c r="A63" s="135">
        <v>62</v>
      </c>
      <c r="B63" s="132" t="s">
        <v>83</v>
      </c>
      <c r="C63" s="68" t="s">
        <v>448</v>
      </c>
      <c r="F63" s="136" t="s">
        <v>5</v>
      </c>
    </row>
    <row r="64" spans="1:6" s="68" customFormat="1" x14ac:dyDescent="0.25">
      <c r="A64" s="135">
        <v>63</v>
      </c>
      <c r="B64" s="132" t="s">
        <v>83</v>
      </c>
      <c r="C64" s="68" t="s">
        <v>449</v>
      </c>
      <c r="D64" s="68" t="s">
        <v>195</v>
      </c>
      <c r="E64" s="143">
        <v>42235</v>
      </c>
      <c r="F64" s="136" t="s">
        <v>77</v>
      </c>
    </row>
    <row r="65" spans="1:9" s="68" customFormat="1" x14ac:dyDescent="0.25">
      <c r="A65" s="135">
        <v>64</v>
      </c>
      <c r="B65" s="132" t="s">
        <v>83</v>
      </c>
      <c r="C65" s="68" t="s">
        <v>450</v>
      </c>
      <c r="D65" s="68" t="s">
        <v>195</v>
      </c>
      <c r="E65" s="143">
        <v>42235</v>
      </c>
      <c r="F65" s="136" t="s">
        <v>77</v>
      </c>
    </row>
    <row r="66" spans="1:9" s="68" customFormat="1" x14ac:dyDescent="0.25">
      <c r="A66" s="135">
        <v>65</v>
      </c>
      <c r="B66" s="132" t="s">
        <v>83</v>
      </c>
      <c r="C66" s="68" t="s">
        <v>451</v>
      </c>
      <c r="D66" s="68" t="s">
        <v>195</v>
      </c>
      <c r="E66" s="143">
        <v>42235</v>
      </c>
      <c r="F66" s="136" t="s">
        <v>77</v>
      </c>
    </row>
    <row r="67" spans="1:9" s="68" customFormat="1" x14ac:dyDescent="0.25">
      <c r="A67" s="135">
        <v>66</v>
      </c>
      <c r="B67" s="132" t="s">
        <v>83</v>
      </c>
      <c r="C67" s="68" t="s">
        <v>452</v>
      </c>
      <c r="D67" s="68" t="s">
        <v>195</v>
      </c>
      <c r="E67" s="143">
        <v>42235</v>
      </c>
      <c r="F67" s="136" t="s">
        <v>77</v>
      </c>
    </row>
    <row r="68" spans="1:9" s="68" customFormat="1" ht="45" x14ac:dyDescent="0.25">
      <c r="A68" s="135">
        <v>67</v>
      </c>
      <c r="B68" s="132" t="s">
        <v>83</v>
      </c>
      <c r="C68" s="68" t="s">
        <v>453</v>
      </c>
      <c r="D68" s="68" t="s">
        <v>195</v>
      </c>
      <c r="E68" s="143">
        <v>42234</v>
      </c>
      <c r="F68" s="136" t="s">
        <v>78</v>
      </c>
      <c r="I68" s="68" t="s">
        <v>493</v>
      </c>
    </row>
    <row r="69" spans="1:9" s="68" customFormat="1" ht="45" x14ac:dyDescent="0.25">
      <c r="A69" s="135">
        <v>68</v>
      </c>
      <c r="B69" s="132" t="s">
        <v>83</v>
      </c>
      <c r="C69" s="68" t="s">
        <v>454</v>
      </c>
      <c r="D69" s="68" t="s">
        <v>195</v>
      </c>
      <c r="E69" s="143">
        <v>42234</v>
      </c>
      <c r="F69" s="136" t="s">
        <v>7</v>
      </c>
      <c r="I69" s="68" t="s">
        <v>493</v>
      </c>
    </row>
    <row r="70" spans="1:9" s="68" customFormat="1" ht="45" x14ac:dyDescent="0.25">
      <c r="A70" s="135">
        <v>69</v>
      </c>
      <c r="B70" s="132" t="s">
        <v>83</v>
      </c>
      <c r="C70" s="68" t="s">
        <v>455</v>
      </c>
      <c r="D70" s="68" t="s">
        <v>195</v>
      </c>
      <c r="E70" s="143">
        <v>42234</v>
      </c>
      <c r="F70" s="136" t="s">
        <v>7</v>
      </c>
      <c r="I70" s="68" t="s">
        <v>493</v>
      </c>
    </row>
    <row r="71" spans="1:9" s="68" customFormat="1" ht="45" x14ac:dyDescent="0.25">
      <c r="A71" s="135">
        <v>70</v>
      </c>
      <c r="B71" s="132" t="s">
        <v>83</v>
      </c>
      <c r="C71" s="68" t="s">
        <v>456</v>
      </c>
      <c r="D71" s="68" t="s">
        <v>195</v>
      </c>
      <c r="E71" s="143">
        <v>42235</v>
      </c>
      <c r="F71" s="134" t="s">
        <v>7</v>
      </c>
      <c r="I71" s="68" t="s">
        <v>493</v>
      </c>
    </row>
    <row r="72" spans="1:9" s="68" customFormat="1" ht="45" x14ac:dyDescent="0.25">
      <c r="A72" s="135">
        <v>71</v>
      </c>
      <c r="B72" s="132" t="s">
        <v>83</v>
      </c>
      <c r="C72" s="68" t="s">
        <v>457</v>
      </c>
      <c r="D72" s="68" t="s">
        <v>195</v>
      </c>
      <c r="E72" s="143">
        <v>42235</v>
      </c>
      <c r="F72" s="134" t="s">
        <v>7</v>
      </c>
      <c r="I72" s="68" t="s">
        <v>493</v>
      </c>
    </row>
    <row r="73" spans="1:9" s="68" customFormat="1" ht="45" x14ac:dyDescent="0.25">
      <c r="A73" s="135">
        <v>72</v>
      </c>
      <c r="B73" s="132" t="s">
        <v>83</v>
      </c>
      <c r="C73" s="68" t="s">
        <v>458</v>
      </c>
      <c r="D73" s="68" t="s">
        <v>195</v>
      </c>
      <c r="E73" s="143">
        <v>42235</v>
      </c>
      <c r="F73" s="134" t="s">
        <v>7</v>
      </c>
      <c r="I73" s="68" t="s">
        <v>493</v>
      </c>
    </row>
    <row r="74" spans="1:9" s="68" customFormat="1" x14ac:dyDescent="0.25">
      <c r="A74" s="135">
        <v>73</v>
      </c>
      <c r="B74" s="132" t="s">
        <v>83</v>
      </c>
      <c r="C74" s="68" t="s">
        <v>459</v>
      </c>
      <c r="D74" s="68" t="s">
        <v>195</v>
      </c>
      <c r="E74" s="143">
        <v>42235</v>
      </c>
      <c r="F74" s="136" t="s">
        <v>77</v>
      </c>
    </row>
    <row r="75" spans="1:9" s="68" customFormat="1" x14ac:dyDescent="0.25">
      <c r="A75" s="135">
        <v>74</v>
      </c>
      <c r="B75" s="132" t="s">
        <v>83</v>
      </c>
      <c r="C75" s="68" t="s">
        <v>460</v>
      </c>
      <c r="D75" s="68" t="s">
        <v>195</v>
      </c>
      <c r="E75" s="143">
        <v>42235</v>
      </c>
      <c r="F75" s="136" t="s">
        <v>77</v>
      </c>
    </row>
    <row r="76" spans="1:9" s="68" customFormat="1" x14ac:dyDescent="0.25">
      <c r="A76" s="135">
        <v>75</v>
      </c>
      <c r="B76" s="132" t="s">
        <v>83</v>
      </c>
      <c r="C76" s="68" t="s">
        <v>461</v>
      </c>
      <c r="D76" s="68" t="s">
        <v>195</v>
      </c>
      <c r="E76" s="143">
        <v>42235</v>
      </c>
      <c r="F76" s="136" t="s">
        <v>77</v>
      </c>
    </row>
    <row r="77" spans="1:9" s="68" customFormat="1" x14ac:dyDescent="0.25">
      <c r="A77" s="135">
        <v>76</v>
      </c>
      <c r="B77" s="132" t="s">
        <v>83</v>
      </c>
      <c r="C77" s="68" t="s">
        <v>462</v>
      </c>
      <c r="D77" s="68" t="s">
        <v>195</v>
      </c>
      <c r="E77" s="143">
        <v>42235</v>
      </c>
      <c r="F77" s="136" t="s">
        <v>77</v>
      </c>
    </row>
    <row r="78" spans="1:9" s="68" customFormat="1" x14ac:dyDescent="0.25">
      <c r="A78" s="135">
        <v>77</v>
      </c>
      <c r="B78" s="132" t="s">
        <v>83</v>
      </c>
      <c r="C78" s="68" t="s">
        <v>463</v>
      </c>
      <c r="D78" s="68" t="s">
        <v>195</v>
      </c>
      <c r="E78" s="143">
        <v>42235</v>
      </c>
      <c r="F78" s="136" t="s">
        <v>77</v>
      </c>
    </row>
    <row r="79" spans="1:9" s="68" customFormat="1" x14ac:dyDescent="0.25">
      <c r="A79" s="135">
        <v>78</v>
      </c>
      <c r="B79" s="132" t="s">
        <v>83</v>
      </c>
      <c r="C79" s="68" t="s">
        <v>464</v>
      </c>
      <c r="D79" s="68" t="s">
        <v>195</v>
      </c>
      <c r="E79" s="143">
        <v>42235</v>
      </c>
      <c r="F79" s="136" t="s">
        <v>77</v>
      </c>
    </row>
    <row r="80" spans="1:9" s="68" customFormat="1" x14ac:dyDescent="0.25">
      <c r="A80" s="135">
        <v>79</v>
      </c>
      <c r="B80" s="132" t="s">
        <v>83</v>
      </c>
      <c r="C80" s="68" t="s">
        <v>465</v>
      </c>
      <c r="D80" s="68" t="s">
        <v>195</v>
      </c>
      <c r="E80" s="143">
        <v>42235</v>
      </c>
      <c r="F80" s="136" t="s">
        <v>77</v>
      </c>
    </row>
    <row r="81" spans="1:9" s="68" customFormat="1" ht="45" x14ac:dyDescent="0.25">
      <c r="A81" s="135">
        <v>80</v>
      </c>
      <c r="B81" s="132" t="s">
        <v>83</v>
      </c>
      <c r="C81" s="68" t="s">
        <v>466</v>
      </c>
      <c r="D81" s="68" t="s">
        <v>195</v>
      </c>
      <c r="E81" s="143">
        <v>42235</v>
      </c>
      <c r="F81" s="136" t="s">
        <v>78</v>
      </c>
      <c r="I81" s="68" t="s">
        <v>501</v>
      </c>
    </row>
    <row r="82" spans="1:9" s="68" customFormat="1" ht="45" x14ac:dyDescent="0.25">
      <c r="A82" s="135">
        <v>81</v>
      </c>
      <c r="B82" s="132" t="s">
        <v>83</v>
      </c>
      <c r="C82" s="68" t="s">
        <v>467</v>
      </c>
      <c r="D82" s="68" t="s">
        <v>195</v>
      </c>
      <c r="E82" s="143">
        <v>42235</v>
      </c>
      <c r="F82" s="136" t="s">
        <v>7</v>
      </c>
      <c r="I82" s="68" t="s">
        <v>501</v>
      </c>
    </row>
    <row r="83" spans="1:9" s="68" customFormat="1" ht="45" x14ac:dyDescent="0.25">
      <c r="A83" s="135">
        <v>82</v>
      </c>
      <c r="B83" s="132" t="s">
        <v>83</v>
      </c>
      <c r="C83" s="68" t="s">
        <v>468</v>
      </c>
      <c r="D83" s="68" t="s">
        <v>195</v>
      </c>
      <c r="E83" s="143">
        <v>42235</v>
      </c>
      <c r="F83" s="134" t="s">
        <v>77</v>
      </c>
      <c r="I83" s="68" t="s">
        <v>499</v>
      </c>
    </row>
    <row r="84" spans="1:9" s="68" customFormat="1" ht="45" x14ac:dyDescent="0.25">
      <c r="A84" s="135">
        <v>83</v>
      </c>
      <c r="B84" s="132" t="s">
        <v>83</v>
      </c>
      <c r="C84" s="68" t="s">
        <v>469</v>
      </c>
      <c r="D84" s="68" t="s">
        <v>195</v>
      </c>
      <c r="E84" s="143">
        <v>42235</v>
      </c>
      <c r="F84" s="134" t="s">
        <v>77</v>
      </c>
      <c r="I84" s="68" t="s">
        <v>499</v>
      </c>
    </row>
    <row r="85" spans="1:9" s="68" customFormat="1" ht="45" x14ac:dyDescent="0.25">
      <c r="A85" s="135">
        <v>84</v>
      </c>
      <c r="B85" s="132" t="s">
        <v>83</v>
      </c>
      <c r="C85" s="68" t="s">
        <v>470</v>
      </c>
      <c r="D85" s="68" t="s">
        <v>195</v>
      </c>
      <c r="E85" s="143">
        <v>42235</v>
      </c>
      <c r="F85" s="136" t="s">
        <v>77</v>
      </c>
      <c r="I85" s="145" t="s">
        <v>498</v>
      </c>
    </row>
    <row r="86" spans="1:9" s="68" customFormat="1" ht="45" x14ac:dyDescent="0.25">
      <c r="A86" s="135">
        <v>85</v>
      </c>
      <c r="B86" s="132" t="s">
        <v>83</v>
      </c>
      <c r="C86" s="68" t="s">
        <v>471</v>
      </c>
      <c r="D86" s="68" t="s">
        <v>195</v>
      </c>
      <c r="E86" s="143">
        <v>42235</v>
      </c>
      <c r="F86" s="134" t="s">
        <v>77</v>
      </c>
      <c r="I86" s="68" t="s">
        <v>498</v>
      </c>
    </row>
    <row r="87" spans="1:9" s="68" customFormat="1" x14ac:dyDescent="0.25">
      <c r="A87" s="135">
        <v>86</v>
      </c>
      <c r="B87" s="132" t="s">
        <v>83</v>
      </c>
      <c r="C87" s="68" t="s">
        <v>472</v>
      </c>
      <c r="D87" s="68" t="s">
        <v>195</v>
      </c>
      <c r="E87" s="143">
        <v>42235</v>
      </c>
      <c r="F87" s="136" t="s">
        <v>77</v>
      </c>
    </row>
    <row r="88" spans="1:9" s="68" customFormat="1" x14ac:dyDescent="0.25">
      <c r="A88" s="135">
        <v>87</v>
      </c>
      <c r="B88" s="132" t="s">
        <v>83</v>
      </c>
      <c r="C88" s="68" t="s">
        <v>473</v>
      </c>
      <c r="D88" s="68" t="s">
        <v>195</v>
      </c>
      <c r="E88" s="143">
        <v>42235</v>
      </c>
      <c r="F88" s="136" t="s">
        <v>7</v>
      </c>
    </row>
    <row r="89" spans="1:9" s="68" customFormat="1" x14ac:dyDescent="0.25">
      <c r="A89" s="135">
        <v>88</v>
      </c>
      <c r="B89" s="132" t="s">
        <v>83</v>
      </c>
      <c r="C89" s="68" t="s">
        <v>474</v>
      </c>
      <c r="D89" s="68" t="s">
        <v>194</v>
      </c>
      <c r="E89" s="143">
        <v>42234</v>
      </c>
      <c r="F89" s="136" t="s">
        <v>77</v>
      </c>
    </row>
    <row r="90" spans="1:9" s="68" customFormat="1" x14ac:dyDescent="0.25">
      <c r="A90" s="135">
        <v>89</v>
      </c>
      <c r="B90" s="132" t="s">
        <v>83</v>
      </c>
      <c r="C90" s="68" t="s">
        <v>475</v>
      </c>
      <c r="D90" s="68" t="s">
        <v>194</v>
      </c>
      <c r="E90" s="143">
        <v>42234</v>
      </c>
      <c r="F90" s="136" t="s">
        <v>77</v>
      </c>
    </row>
    <row r="91" spans="1:9" s="68" customFormat="1" x14ac:dyDescent="0.25">
      <c r="A91" s="135">
        <v>90</v>
      </c>
      <c r="B91" s="132" t="s">
        <v>83</v>
      </c>
      <c r="C91" s="68" t="s">
        <v>476</v>
      </c>
      <c r="D91" s="68" t="s">
        <v>194</v>
      </c>
      <c r="E91" s="143">
        <v>42234</v>
      </c>
      <c r="F91" s="136" t="s">
        <v>77</v>
      </c>
    </row>
    <row r="92" spans="1:9" s="68" customFormat="1" x14ac:dyDescent="0.25">
      <c r="A92" s="135">
        <v>91</v>
      </c>
      <c r="B92" s="132" t="s">
        <v>83</v>
      </c>
      <c r="C92" s="68" t="s">
        <v>477</v>
      </c>
      <c r="D92" s="68" t="s">
        <v>194</v>
      </c>
      <c r="E92" s="143">
        <v>42234</v>
      </c>
      <c r="F92" s="136" t="s">
        <v>77</v>
      </c>
    </row>
    <row r="93" spans="1:9" s="68" customFormat="1" x14ac:dyDescent="0.25">
      <c r="A93" s="135">
        <v>92</v>
      </c>
      <c r="B93" s="132" t="s">
        <v>83</v>
      </c>
      <c r="C93" s="68" t="s">
        <v>478</v>
      </c>
      <c r="D93" s="68" t="s">
        <v>194</v>
      </c>
      <c r="E93" s="143">
        <v>42234</v>
      </c>
      <c r="F93" s="136" t="s">
        <v>77</v>
      </c>
    </row>
    <row r="94" spans="1:9" s="68" customFormat="1" x14ac:dyDescent="0.25">
      <c r="A94" s="135">
        <v>93</v>
      </c>
      <c r="B94" s="132" t="s">
        <v>83</v>
      </c>
      <c r="C94" s="68" t="s">
        <v>479</v>
      </c>
      <c r="D94" s="68" t="s">
        <v>194</v>
      </c>
      <c r="E94" s="143">
        <v>42234</v>
      </c>
      <c r="F94" s="136" t="s">
        <v>77</v>
      </c>
    </row>
    <row r="95" spans="1:9" s="68" customFormat="1" x14ac:dyDescent="0.25">
      <c r="A95" s="135">
        <v>94</v>
      </c>
      <c r="B95" s="132" t="s">
        <v>83</v>
      </c>
      <c r="C95" s="68" t="s">
        <v>480</v>
      </c>
      <c r="D95" s="68" t="s">
        <v>194</v>
      </c>
      <c r="E95" s="143">
        <v>42234</v>
      </c>
      <c r="F95" s="136" t="s">
        <v>77</v>
      </c>
    </row>
    <row r="96" spans="1:9" s="68" customFormat="1" x14ac:dyDescent="0.25">
      <c r="A96" s="135">
        <v>95</v>
      </c>
      <c r="B96" s="132" t="s">
        <v>83</v>
      </c>
      <c r="C96" s="68" t="s">
        <v>481</v>
      </c>
      <c r="D96" s="68" t="s">
        <v>194</v>
      </c>
      <c r="E96" s="143">
        <v>42234</v>
      </c>
      <c r="F96" s="136" t="s">
        <v>77</v>
      </c>
    </row>
    <row r="97" spans="1:9" s="68" customFormat="1" x14ac:dyDescent="0.25">
      <c r="A97" s="135">
        <v>96</v>
      </c>
      <c r="B97" s="132" t="s">
        <v>83</v>
      </c>
      <c r="C97" s="68" t="s">
        <v>482</v>
      </c>
      <c r="D97" s="68" t="s">
        <v>194</v>
      </c>
      <c r="E97" s="143">
        <v>42234</v>
      </c>
      <c r="F97" s="136" t="s">
        <v>77</v>
      </c>
    </row>
    <row r="98" spans="1:9" s="68" customFormat="1" ht="45" x14ac:dyDescent="0.25">
      <c r="A98" s="135">
        <v>97</v>
      </c>
      <c r="B98" s="132" t="s">
        <v>83</v>
      </c>
      <c r="C98" s="68" t="s">
        <v>483</v>
      </c>
      <c r="D98" s="68" t="s">
        <v>194</v>
      </c>
      <c r="E98" s="143">
        <v>42235</v>
      </c>
      <c r="F98" s="144" t="s">
        <v>78</v>
      </c>
      <c r="I98" s="68" t="s">
        <v>502</v>
      </c>
    </row>
    <row r="99" spans="1:9" s="68" customFormat="1" ht="45" x14ac:dyDescent="0.25">
      <c r="A99" s="135">
        <v>98</v>
      </c>
      <c r="B99" s="132" t="s">
        <v>83</v>
      </c>
      <c r="C99" s="68" t="s">
        <v>484</v>
      </c>
      <c r="D99" s="68" t="s">
        <v>194</v>
      </c>
      <c r="E99" s="143">
        <v>42235</v>
      </c>
      <c r="F99" s="144" t="s">
        <v>78</v>
      </c>
      <c r="I99" s="68" t="s">
        <v>502</v>
      </c>
    </row>
    <row r="100" spans="1:9" s="68" customFormat="1" x14ac:dyDescent="0.25">
      <c r="A100" s="135">
        <v>99</v>
      </c>
      <c r="B100" s="132" t="s">
        <v>83</v>
      </c>
      <c r="C100" s="68" t="s">
        <v>485</v>
      </c>
      <c r="D100" s="68" t="s">
        <v>194</v>
      </c>
      <c r="E100" s="143">
        <v>42234</v>
      </c>
      <c r="F100" s="136" t="s">
        <v>77</v>
      </c>
    </row>
    <row r="101" spans="1:9" s="68" customFormat="1" x14ac:dyDescent="0.25">
      <c r="A101" s="135">
        <v>100</v>
      </c>
      <c r="B101" s="132" t="s">
        <v>83</v>
      </c>
      <c r="C101" s="68" t="s">
        <v>486</v>
      </c>
      <c r="D101" s="68" t="s">
        <v>194</v>
      </c>
      <c r="E101" s="143">
        <v>42234</v>
      </c>
      <c r="F101" s="136" t="s">
        <v>77</v>
      </c>
    </row>
    <row r="102" spans="1:9" s="68" customFormat="1" x14ac:dyDescent="0.25">
      <c r="A102" s="135">
        <v>101</v>
      </c>
      <c r="B102" s="132" t="s">
        <v>83</v>
      </c>
      <c r="C102" s="68" t="s">
        <v>487</v>
      </c>
      <c r="D102" s="68" t="s">
        <v>194</v>
      </c>
      <c r="E102" s="143">
        <v>42235</v>
      </c>
      <c r="F102" s="136" t="s">
        <v>77</v>
      </c>
    </row>
    <row r="103" spans="1:9" s="68" customFormat="1" ht="45" x14ac:dyDescent="0.25">
      <c r="A103" s="135">
        <v>102</v>
      </c>
      <c r="B103" s="132" t="s">
        <v>83</v>
      </c>
      <c r="C103" s="68" t="s">
        <v>488</v>
      </c>
      <c r="D103" s="68" t="s">
        <v>194</v>
      </c>
      <c r="E103" s="143">
        <v>42235</v>
      </c>
      <c r="F103" s="144" t="s">
        <v>78</v>
      </c>
      <c r="I103" s="68" t="s">
        <v>500</v>
      </c>
    </row>
    <row r="104" spans="1:9" s="68" customFormat="1" x14ac:dyDescent="0.25">
      <c r="A104" s="132">
        <v>103</v>
      </c>
      <c r="B104" s="132" t="s">
        <v>83</v>
      </c>
      <c r="C104" s="68" t="s">
        <v>489</v>
      </c>
      <c r="D104" s="68" t="s">
        <v>194</v>
      </c>
      <c r="E104" s="143">
        <v>42235</v>
      </c>
      <c r="F104" s="136" t="s">
        <v>77</v>
      </c>
    </row>
    <row r="105" spans="1:9" s="68" customFormat="1" x14ac:dyDescent="0.25">
      <c r="A105" s="132">
        <v>104</v>
      </c>
      <c r="B105" s="132" t="s">
        <v>83</v>
      </c>
      <c r="C105" s="68" t="s">
        <v>490</v>
      </c>
      <c r="D105" s="68" t="s">
        <v>194</v>
      </c>
      <c r="E105" s="143">
        <v>42234</v>
      </c>
      <c r="F105" s="136" t="s">
        <v>77</v>
      </c>
      <c r="G105" s="132"/>
    </row>
    <row r="106" spans="1:9" s="68" customFormat="1" x14ac:dyDescent="0.25">
      <c r="A106" s="132">
        <v>105</v>
      </c>
      <c r="B106" s="132" t="s">
        <v>83</v>
      </c>
      <c r="C106" s="68" t="s">
        <v>494</v>
      </c>
      <c r="D106" s="68" t="s">
        <v>194</v>
      </c>
      <c r="E106" s="143">
        <v>42235</v>
      </c>
      <c r="F106" s="136" t="s">
        <v>77</v>
      </c>
    </row>
    <row r="107" spans="1:9" s="68" customFormat="1" x14ac:dyDescent="0.25">
      <c r="A107" s="135">
        <v>106</v>
      </c>
      <c r="B107" s="132" t="s">
        <v>83</v>
      </c>
      <c r="C107" s="68" t="s">
        <v>495</v>
      </c>
      <c r="D107" s="68" t="s">
        <v>194</v>
      </c>
      <c r="E107" s="143">
        <v>42235</v>
      </c>
      <c r="F107" s="136" t="s">
        <v>77</v>
      </c>
    </row>
    <row r="108" spans="1:9" s="68" customFormat="1" x14ac:dyDescent="0.25">
      <c r="A108" s="135">
        <v>107</v>
      </c>
      <c r="B108" s="132" t="s">
        <v>83</v>
      </c>
      <c r="C108" s="68" t="s">
        <v>496</v>
      </c>
      <c r="D108" s="68" t="s">
        <v>194</v>
      </c>
      <c r="E108" s="143">
        <v>42235</v>
      </c>
      <c r="F108" s="136" t="s">
        <v>77</v>
      </c>
    </row>
    <row r="109" spans="1:9" s="68" customFormat="1" x14ac:dyDescent="0.25">
      <c r="A109" s="132">
        <v>108</v>
      </c>
      <c r="B109" s="132" t="s">
        <v>83</v>
      </c>
      <c r="C109" s="68" t="s">
        <v>497</v>
      </c>
      <c r="D109" s="68" t="s">
        <v>194</v>
      </c>
      <c r="E109" s="143">
        <v>42235</v>
      </c>
      <c r="F109" s="136" t="s">
        <v>77</v>
      </c>
    </row>
    <row r="110" spans="1:9" s="68" customFormat="1" x14ac:dyDescent="0.25">
      <c r="A110" s="132">
        <v>109</v>
      </c>
      <c r="B110" s="132" t="s">
        <v>83</v>
      </c>
      <c r="C110" s="68" t="s">
        <v>503</v>
      </c>
      <c r="D110" s="68" t="s">
        <v>194</v>
      </c>
      <c r="E110" s="143">
        <v>42235</v>
      </c>
      <c r="F110" s="136" t="s">
        <v>77</v>
      </c>
    </row>
    <row r="111" spans="1:9" s="68" customFormat="1" x14ac:dyDescent="0.25">
      <c r="A111" s="132">
        <v>110</v>
      </c>
      <c r="B111" s="132" t="s">
        <v>83</v>
      </c>
      <c r="C111" s="68" t="s">
        <v>504</v>
      </c>
      <c r="D111" s="68" t="s">
        <v>194</v>
      </c>
      <c r="E111" s="143">
        <v>42234</v>
      </c>
      <c r="F111" s="136" t="s">
        <v>77</v>
      </c>
    </row>
    <row r="112" spans="1:9" s="68" customFormat="1" x14ac:dyDescent="0.25">
      <c r="A112" s="135">
        <v>111</v>
      </c>
      <c r="B112" s="132" t="s">
        <v>83</v>
      </c>
      <c r="C112" s="68" t="s">
        <v>505</v>
      </c>
      <c r="D112" s="68" t="s">
        <v>194</v>
      </c>
      <c r="E112" s="143">
        <v>42235</v>
      </c>
      <c r="F112" s="136" t="s">
        <v>77</v>
      </c>
    </row>
    <row r="113" spans="1:6" s="68" customFormat="1" x14ac:dyDescent="0.25">
      <c r="A113" s="135">
        <v>112</v>
      </c>
      <c r="B113" s="132" t="s">
        <v>83</v>
      </c>
      <c r="C113" s="68" t="s">
        <v>506</v>
      </c>
      <c r="D113" s="68" t="s">
        <v>194</v>
      </c>
      <c r="E113" s="143">
        <v>42235</v>
      </c>
      <c r="F113" s="136" t="s">
        <v>77</v>
      </c>
    </row>
    <row r="114" spans="1:6" s="68" customFormat="1" x14ac:dyDescent="0.25">
      <c r="A114" s="135">
        <v>113</v>
      </c>
      <c r="B114" s="132" t="s">
        <v>83</v>
      </c>
      <c r="C114" s="68" t="s">
        <v>507</v>
      </c>
      <c r="D114" s="68" t="s">
        <v>194</v>
      </c>
      <c r="E114" s="143">
        <v>42235</v>
      </c>
      <c r="F114" s="136" t="s">
        <v>77</v>
      </c>
    </row>
    <row r="115" spans="1:6" s="68" customFormat="1" x14ac:dyDescent="0.25">
      <c r="A115" s="135">
        <v>114</v>
      </c>
      <c r="B115" s="132" t="s">
        <v>83</v>
      </c>
      <c r="C115" s="68" t="s">
        <v>508</v>
      </c>
      <c r="D115" s="68" t="s">
        <v>194</v>
      </c>
      <c r="E115" s="143">
        <v>42235</v>
      </c>
      <c r="F115" s="136" t="s">
        <v>77</v>
      </c>
    </row>
    <row r="139" spans="3:4" x14ac:dyDescent="0.25">
      <c r="C139" s="33" t="s">
        <v>19</v>
      </c>
      <c r="D139" s="68">
        <f>SUM(D140:D145)</f>
        <v>108</v>
      </c>
    </row>
    <row r="140" spans="3:4" x14ac:dyDescent="0.25">
      <c r="C140" s="17" t="s">
        <v>77</v>
      </c>
      <c r="D140" s="68">
        <f>COUNTIF(F:F,"Pass")</f>
        <v>66</v>
      </c>
    </row>
    <row r="141" spans="3:4" x14ac:dyDescent="0.25">
      <c r="C141" s="17" t="s">
        <v>78</v>
      </c>
      <c r="D141" s="68">
        <f>COUNTIF(F:F,"Fail")</f>
        <v>13</v>
      </c>
    </row>
    <row r="142" spans="3:4" x14ac:dyDescent="0.25">
      <c r="C142" s="17" t="s">
        <v>79</v>
      </c>
      <c r="D142" s="68">
        <f>COUNTIF(F:F,"No Run")</f>
        <v>18</v>
      </c>
    </row>
    <row r="143" spans="3:4" x14ac:dyDescent="0.25">
      <c r="C143" s="17" t="s">
        <v>7</v>
      </c>
      <c r="D143" s="68">
        <f>COUNTIF(F:F,"Blocked")</f>
        <v>11</v>
      </c>
    </row>
    <row r="144" spans="3:4" x14ac:dyDescent="0.25">
      <c r="C144" s="34" t="s">
        <v>80</v>
      </c>
      <c r="D144" s="68">
        <f>COUNTIF(F:F,"In Progress")</f>
        <v>0</v>
      </c>
    </row>
    <row r="145" spans="3:4" x14ac:dyDescent="0.25">
      <c r="C145" s="23" t="s">
        <v>8</v>
      </c>
      <c r="D145" s="23">
        <f>COUNTIF(F:F,"Deferred")</f>
        <v>0</v>
      </c>
    </row>
  </sheetData>
  <customSheetViews>
    <customSheetView guid="{5AD06056-7E36-40BF-824D-E1C9192953B7}" showPageBreaks="1" topLeftCell="A88">
      <selection activeCell="I21" sqref="I21"/>
      <pageMargins left="0.7" right="0.7" top="0.75" bottom="0.75" header="0.3" footer="0.3"/>
      <pageSetup orientation="portrait" r:id="rId1"/>
    </customSheetView>
    <customSheetView guid="{9AD5537E-FAF3-4098-ACF8-6E32EA6523B0}">
      <selection activeCell="F18" sqref="F18"/>
      <pageMargins left="0.7" right="0.7" top="0.75" bottom="0.75" header="0.3" footer="0.3"/>
      <pageSetup orientation="portrait" r:id="rId2"/>
    </customSheetView>
    <customSheetView guid="{31468F18-B0D0-4538-8018-2FA0DC5EA603}" showAutoFilter="1" topLeftCell="A28">
      <selection activeCell="I48" sqref="I48"/>
      <pageMargins left="0.7" right="0.7" top="0.75" bottom="0.75" header="0.3" footer="0.3"/>
      <pageSetup paperSize="9" orientation="portrait" r:id="rId3"/>
      <autoFilter ref="F1:F120"/>
    </customSheetView>
    <customSheetView guid="{C845A1D6-CD41-4045-BBCD-721D3FD2036E}" showPageBreaks="1">
      <selection activeCell="H22" sqref="H22"/>
      <pageMargins left="0.7" right="0.7" top="0.75" bottom="0.75" header="0.3" footer="0.3"/>
      <pageSetup orientation="portrait" r:id="rId4"/>
    </customSheetView>
    <customSheetView guid="{EFA49B61-0A2A-4560-B26F-FC429A7971D9}">
      <selection activeCell="D14" sqref="D14"/>
      <pageMargins left="0.7" right="0.7" top="0.75" bottom="0.75" header="0.3" footer="0.3"/>
      <pageSetup paperSize="9" orientation="portrait" r:id="rId5"/>
    </customSheetView>
    <customSheetView guid="{52EC7D23-56A0-4DD7-A4D1-9FE728B4D5CE}">
      <selection activeCell="F17" sqref="F17"/>
      <pageMargins left="0.7" right="0.7" top="0.75" bottom="0.75" header="0.3" footer="0.3"/>
    </customSheetView>
    <customSheetView guid="{1F7218AF-817F-4F39-827A-BAA58E705C5A}">
      <selection activeCell="H22" sqref="H22"/>
      <pageMargins left="0.7" right="0.7" top="0.75" bottom="0.75" header="0.3" footer="0.3"/>
      <pageSetup orientation="portrait" r:id="rId6"/>
    </customSheetView>
    <customSheetView guid="{0C363F34-8AD1-4013-BB3A-855EADDB1271}" showPageBreaks="1">
      <selection activeCell="F18" sqref="F18"/>
      <pageMargins left="0.7" right="0.7" top="0.75" bottom="0.75" header="0.3" footer="0.3"/>
      <pageSetup orientation="portrait" r:id="rId7"/>
    </customSheetView>
  </customSheetView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3" sqref="P3"/>
    </sheetView>
  </sheetViews>
  <sheetFormatPr defaultRowHeight="15" x14ac:dyDescent="0.25"/>
  <cols>
    <col min="5" max="5" width="9.7109375" bestFit="1" customWidth="1"/>
    <col min="9" max="9" width="11.28515625" customWidth="1"/>
  </cols>
  <sheetData>
    <row r="1" spans="1:12" s="125" customFormat="1" ht="38.25" x14ac:dyDescent="0.25">
      <c r="A1" s="122" t="s">
        <v>20</v>
      </c>
      <c r="B1" s="122" t="s">
        <v>21</v>
      </c>
      <c r="C1" s="122" t="s">
        <v>22</v>
      </c>
      <c r="D1" s="122" t="s">
        <v>23</v>
      </c>
      <c r="E1" s="123" t="s">
        <v>24</v>
      </c>
      <c r="F1" s="124" t="s">
        <v>25</v>
      </c>
      <c r="G1" s="122" t="s">
        <v>26</v>
      </c>
      <c r="H1" s="122" t="s">
        <v>27</v>
      </c>
      <c r="I1" s="122" t="s">
        <v>28</v>
      </c>
      <c r="J1" s="122" t="s">
        <v>29</v>
      </c>
      <c r="K1" s="122" t="s">
        <v>30</v>
      </c>
      <c r="L1" s="122" t="s">
        <v>31</v>
      </c>
    </row>
    <row r="2" spans="1:12" ht="90" x14ac:dyDescent="0.25">
      <c r="A2" s="127">
        <v>1</v>
      </c>
      <c r="B2" s="127" t="s">
        <v>387</v>
      </c>
      <c r="C2" s="126" t="s">
        <v>378</v>
      </c>
      <c r="D2" s="127" t="s">
        <v>194</v>
      </c>
      <c r="E2" s="147">
        <v>42243</v>
      </c>
      <c r="F2" s="126" t="s">
        <v>78</v>
      </c>
      <c r="G2" s="127">
        <v>1</v>
      </c>
      <c r="H2" s="127"/>
      <c r="I2" s="149" t="s">
        <v>571</v>
      </c>
      <c r="J2" s="149"/>
      <c r="K2" s="127" t="s">
        <v>582</v>
      </c>
      <c r="L2" s="127"/>
    </row>
    <row r="3" spans="1:12" ht="90" x14ac:dyDescent="0.25">
      <c r="A3" s="126">
        <v>2</v>
      </c>
      <c r="B3" s="126" t="s">
        <v>387</v>
      </c>
      <c r="C3" s="126" t="s">
        <v>379</v>
      </c>
      <c r="D3" s="126" t="s">
        <v>194</v>
      </c>
      <c r="E3" s="148">
        <v>42243</v>
      </c>
      <c r="F3" s="126" t="s">
        <v>7</v>
      </c>
      <c r="G3" s="126">
        <v>1</v>
      </c>
      <c r="H3" s="126"/>
      <c r="I3" s="150" t="s">
        <v>571</v>
      </c>
      <c r="J3" s="126"/>
      <c r="K3" s="127" t="s">
        <v>582</v>
      </c>
      <c r="L3" s="126"/>
    </row>
    <row r="4" spans="1:12" ht="60" x14ac:dyDescent="0.25">
      <c r="A4" s="126">
        <v>3</v>
      </c>
      <c r="B4" s="126" t="s">
        <v>387</v>
      </c>
      <c r="C4" s="126" t="s">
        <v>380</v>
      </c>
      <c r="D4" s="126"/>
      <c r="E4" s="148"/>
      <c r="F4" s="126" t="s">
        <v>5</v>
      </c>
      <c r="G4" s="126">
        <v>1</v>
      </c>
      <c r="H4" s="126"/>
      <c r="I4" s="68" t="s">
        <v>572</v>
      </c>
      <c r="J4" s="126"/>
      <c r="K4" s="126"/>
      <c r="L4" s="126"/>
    </row>
    <row r="5" spans="1:12" x14ac:dyDescent="0.25">
      <c r="A5" s="126">
        <v>4</v>
      </c>
      <c r="B5" s="126" t="s">
        <v>387</v>
      </c>
      <c r="C5" s="126" t="s">
        <v>381</v>
      </c>
      <c r="D5" s="126" t="s">
        <v>194</v>
      </c>
      <c r="E5" s="148">
        <v>42241</v>
      </c>
      <c r="F5" s="126" t="s">
        <v>77</v>
      </c>
      <c r="G5" s="126">
        <v>1</v>
      </c>
      <c r="H5" s="126"/>
      <c r="I5" s="126"/>
      <c r="J5" s="126"/>
      <c r="K5" s="126"/>
      <c r="L5" s="126"/>
    </row>
    <row r="6" spans="1:12" x14ac:dyDescent="0.25">
      <c r="A6" s="126">
        <v>5</v>
      </c>
      <c r="B6" s="126" t="s">
        <v>387</v>
      </c>
      <c r="C6" s="126" t="s">
        <v>382</v>
      </c>
      <c r="D6" s="126" t="s">
        <v>194</v>
      </c>
      <c r="E6" s="148">
        <v>42241</v>
      </c>
      <c r="F6" s="126" t="s">
        <v>77</v>
      </c>
      <c r="G6" s="126">
        <v>1</v>
      </c>
      <c r="H6" s="148"/>
      <c r="I6" s="126"/>
      <c r="J6" s="126"/>
      <c r="K6" s="126"/>
      <c r="L6" s="126"/>
    </row>
    <row r="7" spans="1:12" x14ac:dyDescent="0.25">
      <c r="A7" s="126">
        <v>6</v>
      </c>
      <c r="B7" s="126" t="s">
        <v>387</v>
      </c>
      <c r="C7" s="126" t="s">
        <v>383</v>
      </c>
      <c r="D7" s="126" t="s">
        <v>194</v>
      </c>
      <c r="E7" s="148">
        <v>42241</v>
      </c>
      <c r="F7" s="126" t="s">
        <v>77</v>
      </c>
      <c r="G7" s="126">
        <v>1</v>
      </c>
      <c r="H7" s="126"/>
      <c r="I7" s="126"/>
      <c r="J7" s="126"/>
      <c r="K7" s="126"/>
      <c r="L7" s="126"/>
    </row>
    <row r="8" spans="1:12" ht="90" x14ac:dyDescent="0.25">
      <c r="A8" s="126">
        <v>7</v>
      </c>
      <c r="B8" s="126" t="s">
        <v>387</v>
      </c>
      <c r="C8" s="126" t="s">
        <v>384</v>
      </c>
      <c r="D8" s="126"/>
      <c r="E8" s="148"/>
      <c r="F8" s="126" t="s">
        <v>5</v>
      </c>
      <c r="G8" s="126">
        <v>1</v>
      </c>
      <c r="H8" s="126"/>
      <c r="I8" s="150" t="s">
        <v>570</v>
      </c>
      <c r="J8" s="126"/>
      <c r="K8" s="126"/>
      <c r="L8" s="126"/>
    </row>
    <row r="9" spans="1:12" x14ac:dyDescent="0.25">
      <c r="A9" s="126">
        <v>8</v>
      </c>
      <c r="B9" s="126" t="s">
        <v>387</v>
      </c>
      <c r="C9" s="126" t="s">
        <v>385</v>
      </c>
      <c r="D9" s="126" t="s">
        <v>194</v>
      </c>
      <c r="E9" s="148">
        <v>42242</v>
      </c>
      <c r="F9" s="126" t="s">
        <v>77</v>
      </c>
      <c r="G9" s="126">
        <v>1</v>
      </c>
      <c r="H9" s="126"/>
      <c r="I9" s="126"/>
      <c r="J9" s="126"/>
      <c r="K9" s="126"/>
      <c r="L9" s="126"/>
    </row>
    <row r="10" spans="1:12" x14ac:dyDescent="0.25">
      <c r="A10" s="126">
        <v>9</v>
      </c>
      <c r="B10" s="126" t="s">
        <v>387</v>
      </c>
      <c r="C10" s="126" t="s">
        <v>386</v>
      </c>
      <c r="D10" s="126" t="s">
        <v>194</v>
      </c>
      <c r="E10" s="148">
        <v>42242</v>
      </c>
      <c r="F10" s="126" t="s">
        <v>77</v>
      </c>
      <c r="G10" s="126">
        <v>1</v>
      </c>
      <c r="H10" s="126"/>
      <c r="I10" s="126"/>
      <c r="J10" s="126"/>
      <c r="K10" s="126"/>
      <c r="L10" s="126"/>
    </row>
    <row r="15" spans="1:12" x14ac:dyDescent="0.25">
      <c r="C15" s="128" t="s">
        <v>19</v>
      </c>
      <c r="D15" s="128">
        <f>SUM(D16:D21)</f>
        <v>9</v>
      </c>
    </row>
    <row r="16" spans="1:12" x14ac:dyDescent="0.25">
      <c r="C16" s="129" t="s">
        <v>77</v>
      </c>
      <c r="D16" s="129">
        <f>COUNTIF(F:F,"Pass")</f>
        <v>5</v>
      </c>
    </row>
    <row r="17" spans="3:4" x14ac:dyDescent="0.25">
      <c r="C17" s="129" t="s">
        <v>78</v>
      </c>
      <c r="D17" s="129">
        <f>COUNTIF(F:F,"Fail")</f>
        <v>1</v>
      </c>
    </row>
    <row r="18" spans="3:4" x14ac:dyDescent="0.25">
      <c r="C18" s="129" t="s">
        <v>79</v>
      </c>
      <c r="D18" s="129">
        <f>COUNTIF(F:F,"No Run")</f>
        <v>2</v>
      </c>
    </row>
    <row r="19" spans="3:4" x14ac:dyDescent="0.25">
      <c r="C19" s="129" t="s">
        <v>7</v>
      </c>
      <c r="D19" s="129">
        <f>COUNTIF(F:F,"Blocked")</f>
        <v>1</v>
      </c>
    </row>
    <row r="20" spans="3:4" ht="25.5" x14ac:dyDescent="0.25">
      <c r="C20" s="130" t="s">
        <v>80</v>
      </c>
      <c r="D20" s="129">
        <f>COUNTIF(F:F,"In Progress")</f>
        <v>0</v>
      </c>
    </row>
    <row r="21" spans="3:4" x14ac:dyDescent="0.25">
      <c r="C21" s="131" t="s">
        <v>8</v>
      </c>
      <c r="D21" s="131">
        <f>COUNTIF(F:F,"Deferred")</f>
        <v>0</v>
      </c>
    </row>
  </sheetData>
  <customSheetViews>
    <customSheetView guid="{5AD06056-7E36-40BF-824D-E1C9192953B7}">
      <selection activeCell="P3" sqref="P3"/>
      <pageMargins left="0.7" right="0.7" top="0.75" bottom="0.75" header="0.3" footer="0.3"/>
    </customSheetView>
    <customSheetView guid="{9AD5537E-FAF3-4098-ACF8-6E32EA6523B0}">
      <selection activeCell="F15" sqref="F15"/>
      <pageMargins left="0.7" right="0.7" top="0.75" bottom="0.75" header="0.3" footer="0.3"/>
      <pageSetup orientation="portrait" r:id="rId1"/>
    </customSheetView>
    <customSheetView guid="{31468F18-B0D0-4538-8018-2FA0DC5EA603}">
      <selection activeCell="F15" sqref="F15"/>
      <pageMargins left="0.7" right="0.7" top="0.75" bottom="0.75" header="0.3" footer="0.3"/>
    </customSheetView>
    <customSheetView guid="{0C363F34-8AD1-4013-BB3A-855EADDB1271}" showPageBreaks="1">
      <selection activeCell="F15" sqref="F15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5AD06056-7E36-40BF-824D-E1C9192953B7}">
      <pageMargins left="0.7" right="0.7" top="0.75" bottom="0.75" header="0.3" footer="0.3"/>
    </customSheetView>
    <customSheetView guid="{9AD5537E-FAF3-4098-ACF8-6E32EA6523B0}">
      <pageMargins left="0.7" right="0.7" top="0.75" bottom="0.75" header="0.3" footer="0.3"/>
      <pageSetup orientation="portrait" r:id="rId1"/>
    </customSheetView>
    <customSheetView guid="{31468F18-B0D0-4538-8018-2FA0DC5EA603}">
      <pageMargins left="0.7" right="0.7" top="0.75" bottom="0.75" header="0.3" footer="0.3"/>
    </customSheetView>
    <customSheetView guid="{0C363F34-8AD1-4013-BB3A-855EADDB1271}" showPageBreaks="1"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opLeftCell="A61" workbookViewId="0">
      <selection activeCell="G36" sqref="G36"/>
    </sheetView>
  </sheetViews>
  <sheetFormatPr defaultRowHeight="12.75" x14ac:dyDescent="0.25"/>
  <cols>
    <col min="1" max="1" width="9.140625" style="45"/>
    <col min="2" max="2" width="38.5703125" style="55" customWidth="1"/>
    <col min="3" max="3" width="18.5703125" style="45" customWidth="1"/>
    <col min="4" max="4" width="13.85546875" style="45" customWidth="1"/>
    <col min="5" max="5" width="19.7109375" style="45" customWidth="1"/>
    <col min="6" max="6" width="15.85546875" style="45" customWidth="1"/>
    <col min="7" max="7" width="14.85546875" style="45" customWidth="1"/>
    <col min="8" max="8" width="16.140625" style="45" customWidth="1"/>
    <col min="9" max="9" width="13.5703125" style="45" customWidth="1"/>
    <col min="10" max="16384" width="9.140625" style="45"/>
  </cols>
  <sheetData>
    <row r="1" spans="1:12" ht="32.25" customHeigh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4" t="s">
        <v>24</v>
      </c>
      <c r="F1" s="5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5">
      <c r="A2" s="6">
        <v>1</v>
      </c>
      <c r="B2" s="7" t="s">
        <v>18</v>
      </c>
      <c r="C2" s="40"/>
      <c r="D2" s="7"/>
      <c r="E2" s="58"/>
      <c r="F2" s="9"/>
      <c r="G2" s="7"/>
      <c r="H2" s="11"/>
      <c r="I2" s="7"/>
      <c r="J2" s="10"/>
      <c r="K2" s="6"/>
      <c r="L2" s="7"/>
    </row>
    <row r="3" spans="1:12" x14ac:dyDescent="0.25">
      <c r="A3" s="6">
        <v>2</v>
      </c>
      <c r="B3" s="11" t="s">
        <v>18</v>
      </c>
      <c r="C3" s="40"/>
      <c r="D3" s="7"/>
      <c r="E3" s="58"/>
      <c r="F3" s="9"/>
      <c r="G3" s="7"/>
      <c r="H3" s="11"/>
      <c r="I3" s="7"/>
      <c r="J3" s="14"/>
      <c r="K3" s="15"/>
      <c r="L3" s="11"/>
    </row>
    <row r="4" spans="1:12" x14ac:dyDescent="0.25">
      <c r="A4" s="6">
        <v>3</v>
      </c>
      <c r="B4" s="11" t="s">
        <v>18</v>
      </c>
      <c r="C4" s="40"/>
      <c r="D4" s="7"/>
      <c r="E4" s="58"/>
      <c r="F4" s="9"/>
      <c r="G4" s="7"/>
      <c r="H4" s="11"/>
      <c r="I4" s="7"/>
      <c r="J4" s="14"/>
      <c r="K4" s="11"/>
      <c r="L4" s="11"/>
    </row>
    <row r="5" spans="1:12" x14ac:dyDescent="0.25">
      <c r="A5" s="6">
        <v>4</v>
      </c>
      <c r="B5" s="11" t="s">
        <v>18</v>
      </c>
      <c r="C5" s="40"/>
      <c r="D5" s="11"/>
      <c r="E5" s="57"/>
      <c r="F5" s="9"/>
      <c r="G5" s="7"/>
      <c r="H5" s="11"/>
      <c r="I5" s="11"/>
      <c r="J5" s="14"/>
      <c r="K5" s="11"/>
      <c r="L5" s="11"/>
    </row>
    <row r="6" spans="1:12" x14ac:dyDescent="0.25">
      <c r="A6" s="6">
        <v>5</v>
      </c>
      <c r="B6" s="11" t="s">
        <v>18</v>
      </c>
      <c r="C6" s="40"/>
      <c r="D6" s="11"/>
      <c r="E6" s="57"/>
      <c r="F6" s="9"/>
      <c r="G6" s="7"/>
      <c r="H6" s="11"/>
      <c r="I6" s="11"/>
      <c r="J6" s="14"/>
      <c r="K6" s="15"/>
      <c r="L6" s="11"/>
    </row>
    <row r="7" spans="1:12" x14ac:dyDescent="0.25">
      <c r="A7" s="6">
        <v>6</v>
      </c>
      <c r="B7" s="11" t="s">
        <v>18</v>
      </c>
      <c r="C7" s="40"/>
      <c r="D7" s="11"/>
      <c r="E7" s="57"/>
      <c r="F7" s="9"/>
      <c r="G7" s="7"/>
      <c r="H7" s="11"/>
      <c r="I7" s="11"/>
      <c r="J7" s="14"/>
      <c r="K7" s="15"/>
      <c r="L7" s="11"/>
    </row>
    <row r="8" spans="1:12" x14ac:dyDescent="0.25">
      <c r="A8" s="6">
        <v>7</v>
      </c>
      <c r="B8" s="11" t="s">
        <v>18</v>
      </c>
      <c r="C8" s="40"/>
      <c r="D8" s="11"/>
      <c r="E8" s="57"/>
      <c r="F8" s="9"/>
      <c r="G8" s="7"/>
      <c r="H8" s="11"/>
      <c r="I8" s="11"/>
      <c r="J8" s="14"/>
      <c r="K8" s="15"/>
      <c r="L8" s="11"/>
    </row>
    <row r="9" spans="1:12" x14ac:dyDescent="0.25">
      <c r="A9" s="6">
        <v>8</v>
      </c>
      <c r="B9" s="11" t="s">
        <v>18</v>
      </c>
      <c r="C9" s="40"/>
      <c r="D9" s="11"/>
      <c r="E9" s="57"/>
      <c r="F9" s="9"/>
      <c r="G9" s="7"/>
      <c r="H9" s="11"/>
      <c r="I9" s="11"/>
      <c r="J9" s="14"/>
      <c r="K9" s="15"/>
      <c r="L9" s="11"/>
    </row>
    <row r="10" spans="1:12" x14ac:dyDescent="0.25">
      <c r="A10" s="6">
        <v>9</v>
      </c>
      <c r="B10" s="11" t="s">
        <v>18</v>
      </c>
      <c r="C10" s="40"/>
      <c r="D10" s="11"/>
      <c r="E10" s="57"/>
      <c r="F10" s="9"/>
      <c r="G10" s="7"/>
      <c r="H10" s="11"/>
      <c r="I10" s="11"/>
      <c r="J10" s="14"/>
      <c r="K10" s="15"/>
      <c r="L10" s="11"/>
    </row>
    <row r="11" spans="1:12" x14ac:dyDescent="0.25">
      <c r="A11" s="6">
        <v>10</v>
      </c>
      <c r="B11" s="11" t="s">
        <v>18</v>
      </c>
      <c r="C11" s="40"/>
      <c r="D11" s="11"/>
      <c r="E11" s="57"/>
      <c r="F11" s="9"/>
      <c r="G11" s="7"/>
      <c r="H11" s="11"/>
      <c r="I11" s="11"/>
      <c r="J11" s="14"/>
      <c r="K11" s="15"/>
      <c r="L11" s="11"/>
    </row>
    <row r="12" spans="1:12" x14ac:dyDescent="0.25">
      <c r="A12" s="6">
        <v>11</v>
      </c>
      <c r="B12" s="11" t="s">
        <v>18</v>
      </c>
      <c r="C12" s="40"/>
      <c r="D12" s="11"/>
      <c r="E12" s="57"/>
      <c r="F12" s="9"/>
      <c r="G12" s="7"/>
      <c r="H12" s="11"/>
      <c r="I12" s="11"/>
      <c r="J12" s="14"/>
      <c r="K12" s="15"/>
      <c r="L12" s="11"/>
    </row>
    <row r="13" spans="1:12" x14ac:dyDescent="0.25">
      <c r="A13" s="6">
        <v>12</v>
      </c>
      <c r="B13" s="11" t="s">
        <v>18</v>
      </c>
      <c r="C13" s="40"/>
      <c r="D13" s="11"/>
      <c r="E13" s="57"/>
      <c r="F13" s="9"/>
      <c r="G13" s="7"/>
      <c r="H13" s="11"/>
      <c r="I13" s="11"/>
      <c r="J13" s="14"/>
      <c r="K13" s="15"/>
      <c r="L13" s="11"/>
    </row>
    <row r="14" spans="1:12" x14ac:dyDescent="0.25">
      <c r="A14" s="6">
        <v>13</v>
      </c>
      <c r="B14" s="11" t="s">
        <v>18</v>
      </c>
      <c r="C14" s="40"/>
      <c r="D14" s="11"/>
      <c r="E14" s="57"/>
      <c r="F14" s="9"/>
      <c r="G14" s="7"/>
      <c r="H14" s="11"/>
      <c r="I14" s="11"/>
      <c r="J14" s="14"/>
      <c r="K14" s="15"/>
      <c r="L14" s="11"/>
    </row>
    <row r="15" spans="1:12" x14ac:dyDescent="0.25">
      <c r="A15" s="6">
        <v>14</v>
      </c>
      <c r="B15" s="11" t="s">
        <v>18</v>
      </c>
      <c r="C15" s="40"/>
      <c r="D15" s="11"/>
      <c r="E15" s="57"/>
      <c r="F15" s="9"/>
      <c r="G15" s="7"/>
      <c r="H15" s="11"/>
      <c r="I15" s="11"/>
      <c r="J15" s="14"/>
      <c r="K15" s="15"/>
      <c r="L15" s="11"/>
    </row>
    <row r="16" spans="1:12" x14ac:dyDescent="0.25">
      <c r="A16" s="6">
        <v>15</v>
      </c>
      <c r="B16" s="11" t="s">
        <v>18</v>
      </c>
      <c r="C16" s="40"/>
      <c r="D16" s="11"/>
      <c r="E16" s="57"/>
      <c r="F16" s="9"/>
      <c r="G16" s="7"/>
      <c r="H16" s="11"/>
      <c r="I16" s="11"/>
      <c r="J16" s="14"/>
      <c r="K16" s="15"/>
      <c r="L16" s="11"/>
    </row>
    <row r="17" spans="1:12" x14ac:dyDescent="0.25">
      <c r="A17" s="6">
        <v>16</v>
      </c>
      <c r="B17" s="11" t="s">
        <v>18</v>
      </c>
      <c r="C17" s="40"/>
      <c r="D17" s="11"/>
      <c r="E17" s="57"/>
      <c r="F17" s="9"/>
      <c r="G17" s="7"/>
      <c r="H17" s="11"/>
      <c r="I17" s="11"/>
      <c r="J17" s="14"/>
      <c r="K17" s="15"/>
      <c r="L17" s="11"/>
    </row>
    <row r="18" spans="1:12" x14ac:dyDescent="0.25">
      <c r="A18" s="6">
        <v>17</v>
      </c>
      <c r="B18" s="11" t="s">
        <v>18</v>
      </c>
      <c r="C18" s="40"/>
      <c r="D18" s="11"/>
      <c r="E18" s="57"/>
      <c r="F18" s="9"/>
      <c r="G18" s="7"/>
      <c r="H18" s="11"/>
      <c r="I18" s="11"/>
      <c r="J18" s="14"/>
      <c r="K18" s="15"/>
      <c r="L18" s="11"/>
    </row>
    <row r="19" spans="1:12" x14ac:dyDescent="0.25">
      <c r="A19" s="6">
        <v>18</v>
      </c>
      <c r="B19" s="11" t="s">
        <v>18</v>
      </c>
      <c r="C19" s="40"/>
      <c r="D19" s="11"/>
      <c r="E19" s="57"/>
      <c r="F19" s="9"/>
      <c r="G19" s="7"/>
      <c r="H19" s="11"/>
      <c r="I19" s="11"/>
      <c r="J19" s="14"/>
      <c r="K19" s="15"/>
      <c r="L19" s="11"/>
    </row>
    <row r="20" spans="1:12" x14ac:dyDescent="0.25">
      <c r="A20" s="6">
        <v>19</v>
      </c>
      <c r="B20" s="11" t="s">
        <v>18</v>
      </c>
      <c r="C20" s="40"/>
      <c r="D20" s="11"/>
      <c r="E20" s="57"/>
      <c r="F20" s="9"/>
      <c r="G20" s="7"/>
      <c r="H20" s="11"/>
      <c r="I20" s="11"/>
      <c r="J20" s="14"/>
      <c r="K20" s="11"/>
      <c r="L20" s="11"/>
    </row>
    <row r="21" spans="1:12" x14ac:dyDescent="0.25">
      <c r="A21" s="6">
        <v>20</v>
      </c>
      <c r="B21" s="11" t="s">
        <v>18</v>
      </c>
      <c r="C21" s="40"/>
      <c r="D21" s="11"/>
      <c r="E21" s="57"/>
      <c r="F21" s="9"/>
      <c r="G21" s="7"/>
      <c r="H21" s="11"/>
      <c r="I21" s="11"/>
      <c r="J21" s="14"/>
      <c r="K21" s="11"/>
      <c r="L21" s="11"/>
    </row>
    <row r="22" spans="1:12" x14ac:dyDescent="0.25">
      <c r="A22" s="6">
        <v>21</v>
      </c>
      <c r="B22" s="11" t="s">
        <v>18</v>
      </c>
      <c r="C22" s="40"/>
      <c r="D22" s="11"/>
      <c r="E22" s="57"/>
      <c r="F22" s="9"/>
      <c r="G22" s="11"/>
      <c r="H22" s="11"/>
      <c r="I22" s="11"/>
      <c r="J22" s="14"/>
      <c r="K22" s="11"/>
      <c r="L22" s="11"/>
    </row>
    <row r="23" spans="1:12" x14ac:dyDescent="0.25">
      <c r="A23" s="6">
        <v>22</v>
      </c>
      <c r="B23" s="11" t="s">
        <v>18</v>
      </c>
      <c r="C23" s="40"/>
      <c r="D23" s="11"/>
      <c r="E23" s="57"/>
      <c r="F23" s="9"/>
      <c r="G23" s="11"/>
      <c r="H23" s="11"/>
      <c r="I23" s="11"/>
      <c r="J23" s="14"/>
      <c r="K23" s="11"/>
      <c r="L23" s="11"/>
    </row>
    <row r="24" spans="1:12" x14ac:dyDescent="0.25">
      <c r="A24" s="6">
        <v>23</v>
      </c>
      <c r="B24" s="11" t="s">
        <v>18</v>
      </c>
      <c r="C24" s="40"/>
      <c r="D24" s="11"/>
      <c r="E24" s="57"/>
      <c r="F24" s="9"/>
      <c r="G24" s="11"/>
      <c r="H24" s="11"/>
      <c r="I24" s="11"/>
      <c r="J24" s="14"/>
      <c r="K24" s="11"/>
      <c r="L24" s="11"/>
    </row>
    <row r="25" spans="1:12" x14ac:dyDescent="0.25">
      <c r="A25" s="6">
        <v>24</v>
      </c>
      <c r="B25" s="11" t="s">
        <v>18</v>
      </c>
      <c r="C25" s="40"/>
      <c r="D25" s="11"/>
      <c r="E25" s="57"/>
      <c r="F25" s="9"/>
      <c r="G25" s="11"/>
      <c r="H25" s="11"/>
      <c r="I25" s="11"/>
      <c r="J25" s="14"/>
      <c r="K25" s="11"/>
      <c r="L25" s="11"/>
    </row>
    <row r="26" spans="1:12" x14ac:dyDescent="0.25">
      <c r="A26" s="6">
        <v>25</v>
      </c>
      <c r="B26" s="11" t="s">
        <v>18</v>
      </c>
      <c r="C26" s="40"/>
      <c r="D26" s="11"/>
      <c r="E26" s="57"/>
      <c r="F26" s="9"/>
      <c r="G26" s="11"/>
      <c r="H26" s="11"/>
      <c r="I26" s="11"/>
      <c r="J26" s="14"/>
      <c r="K26" s="11"/>
      <c r="L26" s="11"/>
    </row>
    <row r="27" spans="1:12" x14ac:dyDescent="0.25">
      <c r="A27" s="6">
        <v>26</v>
      </c>
      <c r="B27" s="11" t="s">
        <v>18</v>
      </c>
      <c r="C27" s="40"/>
      <c r="D27" s="11"/>
      <c r="E27" s="57"/>
      <c r="F27" s="9"/>
      <c r="G27" s="7"/>
      <c r="H27" s="11"/>
      <c r="I27" s="11"/>
      <c r="J27" s="14"/>
      <c r="K27" s="11"/>
      <c r="L27" s="11"/>
    </row>
    <row r="28" spans="1:12" x14ac:dyDescent="0.25">
      <c r="A28" s="6">
        <v>27</v>
      </c>
      <c r="B28" s="11" t="s">
        <v>18</v>
      </c>
      <c r="C28" s="40"/>
      <c r="D28" s="11"/>
      <c r="E28" s="57"/>
      <c r="F28" s="9"/>
      <c r="G28" s="7"/>
      <c r="H28" s="11"/>
      <c r="I28" s="11"/>
      <c r="J28" s="14"/>
      <c r="K28" s="11"/>
      <c r="L28" s="11"/>
    </row>
    <row r="29" spans="1:12" x14ac:dyDescent="0.25">
      <c r="A29" s="6">
        <v>28</v>
      </c>
      <c r="B29" s="11" t="s">
        <v>18</v>
      </c>
      <c r="C29" s="40"/>
      <c r="D29" s="11"/>
      <c r="E29" s="57"/>
      <c r="F29" s="9"/>
      <c r="G29" s="7"/>
      <c r="H29" s="11"/>
      <c r="I29" s="11"/>
      <c r="J29" s="14"/>
      <c r="K29" s="11"/>
      <c r="L29" s="11"/>
    </row>
    <row r="30" spans="1:12" x14ac:dyDescent="0.25">
      <c r="A30" s="6">
        <v>29</v>
      </c>
      <c r="B30" s="11" t="s">
        <v>18</v>
      </c>
      <c r="C30" s="40"/>
      <c r="D30" s="11"/>
      <c r="E30" s="57"/>
      <c r="F30" s="9"/>
      <c r="G30" s="7"/>
      <c r="H30" s="11"/>
      <c r="I30" s="11"/>
      <c r="J30" s="14"/>
      <c r="K30" s="11"/>
      <c r="L30" s="11"/>
    </row>
    <row r="31" spans="1:12" x14ac:dyDescent="0.25">
      <c r="A31" s="6">
        <v>30</v>
      </c>
      <c r="B31" s="11" t="s">
        <v>18</v>
      </c>
      <c r="C31" s="40"/>
      <c r="D31" s="11"/>
      <c r="E31" s="57"/>
      <c r="F31" s="9"/>
      <c r="G31" s="7"/>
      <c r="H31" s="11"/>
      <c r="I31" s="11"/>
      <c r="J31" s="14"/>
      <c r="K31" s="11"/>
      <c r="L31" s="11"/>
    </row>
    <row r="32" spans="1:12" ht="26.25" customHeight="1" x14ac:dyDescent="0.25">
      <c r="A32" s="6">
        <v>31</v>
      </c>
      <c r="B32" s="11" t="s">
        <v>18</v>
      </c>
      <c r="C32" s="40"/>
      <c r="D32" s="11"/>
      <c r="E32" s="57"/>
      <c r="F32" s="9"/>
      <c r="G32" s="64"/>
      <c r="H32" s="11"/>
      <c r="I32" s="23" t="s">
        <v>82</v>
      </c>
      <c r="J32" s="14"/>
      <c r="K32" s="11"/>
      <c r="L32" s="11"/>
    </row>
    <row r="33" spans="1:12" x14ac:dyDescent="0.25">
      <c r="A33" s="6">
        <v>32</v>
      </c>
      <c r="B33" s="11" t="s">
        <v>18</v>
      </c>
      <c r="C33" s="40"/>
      <c r="D33" s="11"/>
      <c r="E33" s="57"/>
      <c r="F33" s="9"/>
      <c r="G33" s="11"/>
      <c r="H33" s="11"/>
      <c r="I33" s="11"/>
      <c r="J33" s="14"/>
      <c r="K33" s="11"/>
      <c r="L33" s="11"/>
    </row>
    <row r="34" spans="1:12" x14ac:dyDescent="0.25">
      <c r="A34" s="6">
        <v>33</v>
      </c>
      <c r="B34" s="11" t="s">
        <v>18</v>
      </c>
      <c r="C34" s="40"/>
      <c r="D34" s="11"/>
      <c r="E34" s="57"/>
      <c r="F34" s="9"/>
      <c r="G34" s="11"/>
      <c r="H34" s="11"/>
      <c r="I34" s="11"/>
      <c r="J34" s="14"/>
      <c r="K34" s="11"/>
      <c r="L34" s="11"/>
    </row>
    <row r="35" spans="1:12" x14ac:dyDescent="0.25">
      <c r="A35" s="6">
        <v>34</v>
      </c>
      <c r="B35" s="11" t="s">
        <v>18</v>
      </c>
      <c r="C35" s="40"/>
      <c r="D35" s="11"/>
      <c r="E35" s="57"/>
      <c r="F35" s="9"/>
      <c r="G35" s="11"/>
      <c r="H35" s="11"/>
      <c r="I35" s="11"/>
      <c r="J35" s="14"/>
      <c r="K35" s="11"/>
      <c r="L35" s="11"/>
    </row>
    <row r="36" spans="1:12" x14ac:dyDescent="0.25">
      <c r="A36" s="6">
        <v>35</v>
      </c>
      <c r="B36" s="11" t="s">
        <v>18</v>
      </c>
      <c r="C36" s="40"/>
      <c r="D36" s="11"/>
      <c r="E36" s="57"/>
      <c r="F36" s="9"/>
      <c r="G36" s="11"/>
      <c r="H36" s="11"/>
      <c r="I36" s="11"/>
      <c r="J36" s="14"/>
      <c r="K36" s="11"/>
      <c r="L36" s="11"/>
    </row>
    <row r="37" spans="1:12" x14ac:dyDescent="0.25">
      <c r="A37" s="6">
        <v>36</v>
      </c>
      <c r="B37" s="11" t="s">
        <v>18</v>
      </c>
      <c r="C37" s="40"/>
      <c r="D37" s="11"/>
      <c r="E37" s="57"/>
      <c r="F37" s="9"/>
      <c r="G37" s="11"/>
      <c r="H37" s="11"/>
      <c r="I37" s="11"/>
      <c r="J37" s="14"/>
      <c r="K37" s="11"/>
      <c r="L37" s="11"/>
    </row>
    <row r="38" spans="1:12" x14ac:dyDescent="0.25">
      <c r="A38" s="6">
        <v>37</v>
      </c>
      <c r="B38" s="11" t="s">
        <v>18</v>
      </c>
      <c r="C38" s="40"/>
      <c r="D38" s="11"/>
      <c r="E38" s="57"/>
      <c r="F38" s="9"/>
      <c r="G38" s="11"/>
      <c r="H38" s="11"/>
      <c r="I38" s="11"/>
      <c r="J38" s="14"/>
      <c r="K38" s="11"/>
      <c r="L38" s="11"/>
    </row>
    <row r="39" spans="1:12" x14ac:dyDescent="0.25">
      <c r="A39" s="6">
        <v>38</v>
      </c>
      <c r="B39" s="11" t="s">
        <v>18</v>
      </c>
      <c r="C39" s="40"/>
      <c r="D39" s="11"/>
      <c r="E39" s="57"/>
      <c r="F39" s="9"/>
      <c r="G39" s="11"/>
      <c r="H39" s="11"/>
      <c r="I39" s="11"/>
      <c r="J39" s="14"/>
      <c r="K39" s="11"/>
      <c r="L39" s="11"/>
    </row>
    <row r="40" spans="1:12" x14ac:dyDescent="0.25">
      <c r="A40" s="6">
        <v>39</v>
      </c>
      <c r="B40" s="11" t="s">
        <v>18</v>
      </c>
      <c r="C40" s="40"/>
      <c r="D40" s="11"/>
      <c r="E40" s="57"/>
      <c r="F40" s="9"/>
      <c r="G40" s="11"/>
      <c r="H40" s="11"/>
      <c r="I40" s="11"/>
      <c r="J40" s="14"/>
      <c r="K40" s="11"/>
      <c r="L40" s="11"/>
    </row>
    <row r="41" spans="1:12" x14ac:dyDescent="0.25">
      <c r="A41" s="6">
        <v>40</v>
      </c>
      <c r="B41" s="11" t="s">
        <v>18</v>
      </c>
      <c r="C41" s="40"/>
      <c r="D41" s="11"/>
      <c r="E41" s="57"/>
      <c r="F41" s="9"/>
      <c r="G41" s="11"/>
      <c r="H41" s="11"/>
      <c r="I41" s="11"/>
      <c r="J41" s="14"/>
      <c r="K41" s="11"/>
      <c r="L41" s="11"/>
    </row>
    <row r="42" spans="1:12" x14ac:dyDescent="0.25">
      <c r="A42" s="6">
        <v>41</v>
      </c>
      <c r="B42" s="11" t="s">
        <v>18</v>
      </c>
      <c r="C42" s="40"/>
      <c r="D42" s="11"/>
      <c r="E42" s="57"/>
      <c r="F42" s="9"/>
      <c r="G42" s="11"/>
      <c r="H42" s="11"/>
      <c r="I42" s="11"/>
      <c r="J42" s="14"/>
      <c r="K42" s="11"/>
      <c r="L42" s="11"/>
    </row>
    <row r="43" spans="1:12" x14ac:dyDescent="0.25">
      <c r="A43" s="6">
        <v>42</v>
      </c>
      <c r="B43" s="11" t="s">
        <v>18</v>
      </c>
      <c r="C43" s="40"/>
      <c r="D43" s="11"/>
      <c r="E43" s="57"/>
      <c r="F43" s="9"/>
      <c r="G43" s="11"/>
      <c r="H43" s="11"/>
      <c r="I43" s="11"/>
      <c r="J43" s="14"/>
      <c r="K43" s="11"/>
      <c r="L43" s="11"/>
    </row>
    <row r="44" spans="1:12" x14ac:dyDescent="0.25">
      <c r="A44" s="6">
        <v>43</v>
      </c>
      <c r="B44" s="11" t="s">
        <v>18</v>
      </c>
      <c r="C44" s="40"/>
      <c r="D44" s="11"/>
      <c r="E44" s="57"/>
      <c r="F44" s="9"/>
      <c r="G44" s="11"/>
      <c r="H44" s="11"/>
      <c r="I44" s="11"/>
      <c r="J44" s="14"/>
      <c r="K44" s="11"/>
      <c r="L44" s="11"/>
    </row>
    <row r="45" spans="1:12" x14ac:dyDescent="0.25">
      <c r="A45" s="6">
        <v>44</v>
      </c>
      <c r="B45" s="11" t="s">
        <v>18</v>
      </c>
      <c r="C45" s="40"/>
      <c r="D45" s="11"/>
      <c r="E45" s="57"/>
      <c r="F45" s="9"/>
      <c r="G45" s="11"/>
      <c r="H45" s="11"/>
      <c r="I45" s="40"/>
      <c r="J45" s="14"/>
      <c r="K45" s="23"/>
      <c r="L45" s="11"/>
    </row>
    <row r="46" spans="1:12" x14ac:dyDescent="0.25">
      <c r="A46" s="6">
        <v>45</v>
      </c>
      <c r="B46" s="11" t="s">
        <v>18</v>
      </c>
      <c r="C46" s="40"/>
      <c r="D46" s="11"/>
      <c r="E46" s="57"/>
      <c r="F46" s="9"/>
      <c r="G46" s="11"/>
      <c r="H46" s="11"/>
      <c r="I46" s="11"/>
      <c r="J46" s="14"/>
      <c r="K46" s="11"/>
      <c r="L46" s="11"/>
    </row>
    <row r="47" spans="1:12" x14ac:dyDescent="0.25">
      <c r="A47" s="6">
        <v>46</v>
      </c>
      <c r="B47" s="11" t="s">
        <v>18</v>
      </c>
      <c r="C47" s="40"/>
      <c r="D47" s="11"/>
      <c r="E47" s="57"/>
      <c r="F47" s="9"/>
      <c r="G47" s="11"/>
      <c r="H47" s="11"/>
      <c r="I47" s="11"/>
      <c r="J47" s="14"/>
      <c r="K47" s="11"/>
      <c r="L47" s="11"/>
    </row>
    <row r="48" spans="1:12" x14ac:dyDescent="0.25">
      <c r="A48" s="6">
        <v>47</v>
      </c>
      <c r="B48" s="11" t="s">
        <v>18</v>
      </c>
      <c r="C48" s="40"/>
      <c r="D48" s="11"/>
      <c r="E48" s="57"/>
      <c r="F48" s="9"/>
      <c r="G48" s="11"/>
      <c r="H48" s="11"/>
      <c r="I48" s="11"/>
      <c r="J48" s="14"/>
      <c r="K48" s="11"/>
      <c r="L48" s="11"/>
    </row>
    <row r="49" spans="1:12" x14ac:dyDescent="0.25">
      <c r="A49" s="6">
        <v>48</v>
      </c>
      <c r="B49" s="11" t="s">
        <v>18</v>
      </c>
      <c r="C49" s="40"/>
      <c r="D49" s="11"/>
      <c r="E49" s="57"/>
      <c r="F49" s="9"/>
      <c r="G49" s="11"/>
      <c r="H49" s="11"/>
      <c r="I49" s="11"/>
      <c r="J49" s="14"/>
      <c r="K49" s="11"/>
      <c r="L49" s="11"/>
    </row>
    <row r="50" spans="1:12" x14ac:dyDescent="0.25">
      <c r="A50" s="6">
        <v>49</v>
      </c>
      <c r="B50" s="11" t="s">
        <v>18</v>
      </c>
      <c r="C50" s="40"/>
      <c r="D50" s="11"/>
      <c r="E50" s="57"/>
      <c r="F50" s="9"/>
      <c r="G50" s="11"/>
      <c r="H50" s="11"/>
      <c r="I50" s="11"/>
      <c r="J50" s="14"/>
      <c r="K50" s="11"/>
      <c r="L50" s="11"/>
    </row>
    <row r="51" spans="1:12" x14ac:dyDescent="0.25">
      <c r="A51" s="6">
        <v>50</v>
      </c>
      <c r="B51" s="11" t="s">
        <v>18</v>
      </c>
      <c r="C51" s="40"/>
      <c r="D51" s="11"/>
      <c r="E51" s="57"/>
      <c r="F51" s="9"/>
      <c r="G51" s="11"/>
      <c r="H51" s="11"/>
      <c r="I51" s="11"/>
      <c r="J51" s="14"/>
      <c r="K51" s="11"/>
      <c r="L51" s="11"/>
    </row>
    <row r="52" spans="1:12" x14ac:dyDescent="0.25">
      <c r="A52" s="6">
        <v>51</v>
      </c>
      <c r="B52" s="11" t="s">
        <v>18</v>
      </c>
      <c r="C52" s="40"/>
      <c r="D52" s="11"/>
      <c r="E52" s="57"/>
      <c r="F52" s="9"/>
      <c r="G52" s="11"/>
      <c r="H52" s="11"/>
      <c r="I52" s="11"/>
      <c r="J52" s="14"/>
      <c r="K52" s="11"/>
      <c r="L52" s="11"/>
    </row>
    <row r="53" spans="1:12" x14ac:dyDescent="0.25">
      <c r="A53" s="6">
        <v>52</v>
      </c>
      <c r="B53" s="11" t="s">
        <v>18</v>
      </c>
      <c r="C53" s="40"/>
      <c r="D53" s="11"/>
      <c r="E53" s="57"/>
      <c r="F53" s="9"/>
      <c r="G53" s="11"/>
      <c r="H53" s="11"/>
      <c r="I53" s="11"/>
      <c r="J53" s="14"/>
      <c r="K53" s="11"/>
      <c r="L53" s="11"/>
    </row>
    <row r="54" spans="1:12" x14ac:dyDescent="0.25">
      <c r="A54" s="6">
        <v>53</v>
      </c>
      <c r="B54" s="11" t="s">
        <v>18</v>
      </c>
      <c r="C54" s="40"/>
      <c r="D54" s="11"/>
      <c r="E54" s="57"/>
      <c r="F54" s="9"/>
      <c r="G54" s="11"/>
      <c r="H54" s="11"/>
      <c r="I54" s="11"/>
      <c r="J54" s="14"/>
      <c r="K54" s="11"/>
      <c r="L54" s="11"/>
    </row>
    <row r="55" spans="1:12" x14ac:dyDescent="0.25">
      <c r="A55" s="6">
        <v>54</v>
      </c>
      <c r="B55" s="11" t="s">
        <v>18</v>
      </c>
      <c r="C55" s="40"/>
      <c r="D55" s="11"/>
      <c r="E55" s="57"/>
      <c r="F55" s="9"/>
      <c r="G55" s="11"/>
      <c r="H55" s="11"/>
      <c r="I55" s="11"/>
      <c r="J55" s="14"/>
      <c r="K55" s="11"/>
      <c r="L55" s="11"/>
    </row>
    <row r="56" spans="1:12" x14ac:dyDescent="0.25">
      <c r="A56" s="6">
        <v>55</v>
      </c>
      <c r="B56" s="11" t="s">
        <v>18</v>
      </c>
      <c r="C56" s="40"/>
      <c r="D56" s="11"/>
      <c r="E56" s="57"/>
      <c r="F56" s="9"/>
      <c r="G56" s="11"/>
      <c r="H56" s="11"/>
      <c r="I56" s="11"/>
      <c r="J56" s="14"/>
      <c r="K56" s="11"/>
      <c r="L56" s="11"/>
    </row>
    <row r="57" spans="1:12" x14ac:dyDescent="0.25">
      <c r="A57" s="6">
        <v>56</v>
      </c>
      <c r="B57" s="11" t="s">
        <v>18</v>
      </c>
      <c r="C57" s="40"/>
      <c r="D57" s="11"/>
      <c r="E57" s="57"/>
      <c r="F57" s="9"/>
      <c r="G57" s="11"/>
      <c r="H57" s="11"/>
      <c r="I57" s="11"/>
      <c r="J57" s="14"/>
      <c r="K57" s="11"/>
      <c r="L57" s="11"/>
    </row>
    <row r="58" spans="1:12" x14ac:dyDescent="0.25">
      <c r="A58" s="6">
        <v>57</v>
      </c>
      <c r="B58" s="11" t="s">
        <v>18</v>
      </c>
      <c r="C58" s="40"/>
      <c r="D58" s="11"/>
      <c r="E58" s="57"/>
      <c r="F58" s="9"/>
      <c r="G58" s="11"/>
      <c r="H58" s="11"/>
      <c r="I58" s="11"/>
      <c r="J58" s="14"/>
      <c r="K58" s="11"/>
      <c r="L58" s="11"/>
    </row>
    <row r="59" spans="1:12" x14ac:dyDescent="0.25">
      <c r="A59" s="6">
        <v>58</v>
      </c>
      <c r="B59" s="11" t="s">
        <v>18</v>
      </c>
      <c r="C59" s="40"/>
      <c r="D59" s="11"/>
      <c r="E59" s="57"/>
      <c r="F59" s="9"/>
      <c r="G59" s="11"/>
      <c r="H59" s="11"/>
      <c r="I59" s="11"/>
      <c r="J59" s="14"/>
      <c r="K59" s="11"/>
      <c r="L59" s="11"/>
    </row>
    <row r="60" spans="1:12" x14ac:dyDescent="0.25">
      <c r="A60" s="6">
        <v>59</v>
      </c>
      <c r="B60" s="11" t="s">
        <v>18</v>
      </c>
      <c r="C60" s="40"/>
      <c r="D60" s="11"/>
      <c r="E60" s="57"/>
      <c r="F60" s="9"/>
      <c r="G60" s="11"/>
      <c r="H60" s="11"/>
      <c r="I60" s="11"/>
      <c r="J60" s="14"/>
      <c r="K60" s="11"/>
      <c r="L60" s="11"/>
    </row>
    <row r="61" spans="1:12" x14ac:dyDescent="0.25">
      <c r="A61" s="6">
        <v>60</v>
      </c>
      <c r="B61" s="11" t="s">
        <v>18</v>
      </c>
      <c r="C61" s="40"/>
      <c r="D61" s="11"/>
      <c r="E61" s="57"/>
      <c r="F61" s="9"/>
      <c r="G61" s="11"/>
      <c r="H61" s="11"/>
      <c r="I61" s="11"/>
      <c r="J61" s="14"/>
      <c r="K61" s="11"/>
      <c r="L61" s="11"/>
    </row>
    <row r="62" spans="1:12" x14ac:dyDescent="0.25">
      <c r="A62" s="6">
        <v>61</v>
      </c>
      <c r="B62" s="11" t="s">
        <v>18</v>
      </c>
      <c r="C62" s="40"/>
      <c r="D62" s="11"/>
      <c r="E62" s="57"/>
      <c r="F62" s="9"/>
      <c r="G62" s="11"/>
      <c r="H62" s="11"/>
      <c r="I62" s="11"/>
      <c r="J62" s="14"/>
      <c r="K62" s="11"/>
      <c r="L62" s="11"/>
    </row>
    <row r="63" spans="1:12" x14ac:dyDescent="0.25">
      <c r="A63" s="6">
        <v>62</v>
      </c>
      <c r="B63" s="11" t="s">
        <v>18</v>
      </c>
      <c r="C63" s="40"/>
      <c r="D63" s="11"/>
      <c r="E63" s="57"/>
      <c r="F63" s="9"/>
      <c r="G63" s="11"/>
      <c r="H63" s="11"/>
      <c r="I63" s="11"/>
      <c r="J63" s="14"/>
      <c r="K63" s="11"/>
      <c r="L63" s="11"/>
    </row>
    <row r="64" spans="1:12" x14ac:dyDescent="0.25">
      <c r="A64" s="6">
        <v>63</v>
      </c>
      <c r="B64" s="11" t="s">
        <v>18</v>
      </c>
      <c r="C64" s="40"/>
      <c r="D64" s="11"/>
      <c r="E64" s="57"/>
      <c r="F64" s="9"/>
      <c r="G64" s="11"/>
      <c r="H64" s="11"/>
      <c r="I64" s="11"/>
      <c r="J64" s="14"/>
      <c r="K64" s="11"/>
      <c r="L64" s="11"/>
    </row>
    <row r="65" spans="1:12" x14ac:dyDescent="0.25">
      <c r="A65" s="6">
        <v>64</v>
      </c>
      <c r="B65" s="11" t="s">
        <v>18</v>
      </c>
      <c r="C65" s="40"/>
      <c r="D65" s="11"/>
      <c r="E65" s="57"/>
      <c r="F65" s="9"/>
      <c r="G65" s="11"/>
      <c r="H65" s="11"/>
      <c r="I65" s="11"/>
      <c r="J65" s="14"/>
      <c r="K65" s="11"/>
      <c r="L65" s="11"/>
    </row>
    <row r="66" spans="1:12" x14ac:dyDescent="0.25">
      <c r="A66" s="6">
        <v>65</v>
      </c>
      <c r="B66" s="11" t="s">
        <v>18</v>
      </c>
      <c r="C66" s="40"/>
      <c r="D66" s="11"/>
      <c r="E66" s="57"/>
      <c r="F66" s="9"/>
      <c r="G66" s="11"/>
      <c r="H66" s="11"/>
      <c r="I66" s="11"/>
      <c r="J66" s="14"/>
      <c r="K66" s="11"/>
      <c r="L66" s="11"/>
    </row>
    <row r="67" spans="1:12" x14ac:dyDescent="0.25">
      <c r="A67" s="6">
        <v>66</v>
      </c>
      <c r="B67" s="11" t="s">
        <v>18</v>
      </c>
      <c r="C67" s="40"/>
      <c r="D67" s="11"/>
      <c r="E67" s="57"/>
      <c r="F67" s="9"/>
      <c r="G67" s="11"/>
      <c r="H67" s="11"/>
      <c r="I67" s="11"/>
      <c r="J67" s="14"/>
      <c r="K67" s="11"/>
      <c r="L67" s="11"/>
    </row>
    <row r="68" spans="1:12" x14ac:dyDescent="0.25">
      <c r="A68" s="6">
        <v>67</v>
      </c>
      <c r="B68" s="11" t="s">
        <v>18</v>
      </c>
      <c r="C68" s="40"/>
      <c r="D68" s="11"/>
      <c r="E68" s="57"/>
      <c r="F68" s="9"/>
      <c r="G68" s="11"/>
      <c r="H68" s="11"/>
      <c r="I68" s="11"/>
      <c r="J68" s="14"/>
      <c r="K68" s="11"/>
      <c r="L68" s="11"/>
    </row>
    <row r="69" spans="1:12" x14ac:dyDescent="0.25">
      <c r="A69" s="6">
        <v>68</v>
      </c>
      <c r="B69" s="11" t="s">
        <v>18</v>
      </c>
      <c r="C69" s="40"/>
      <c r="D69" s="11"/>
      <c r="E69" s="57"/>
      <c r="F69" s="9"/>
      <c r="G69" s="11"/>
      <c r="H69" s="11"/>
      <c r="I69" s="11"/>
      <c r="J69" s="14"/>
      <c r="K69" s="11"/>
      <c r="L69" s="11"/>
    </row>
    <row r="70" spans="1:12" x14ac:dyDescent="0.25">
      <c r="A70" s="6">
        <v>69</v>
      </c>
      <c r="B70" s="11" t="s">
        <v>18</v>
      </c>
      <c r="C70" s="40"/>
      <c r="D70" s="11"/>
      <c r="E70" s="57"/>
      <c r="F70" s="9"/>
      <c r="G70" s="11"/>
      <c r="H70" s="11"/>
      <c r="I70" s="23"/>
      <c r="J70" s="14"/>
      <c r="K70" s="11"/>
      <c r="L70" s="11"/>
    </row>
    <row r="71" spans="1:12" x14ac:dyDescent="0.25">
      <c r="A71" s="6">
        <v>70</v>
      </c>
      <c r="B71" s="11" t="s">
        <v>18</v>
      </c>
      <c r="C71" s="40"/>
      <c r="D71" s="11"/>
      <c r="E71" s="57"/>
      <c r="F71" s="9"/>
      <c r="G71" s="11"/>
      <c r="H71" s="11"/>
      <c r="I71" s="11"/>
      <c r="J71" s="14"/>
      <c r="K71" s="11"/>
      <c r="L71" s="11"/>
    </row>
    <row r="72" spans="1:12" x14ac:dyDescent="0.25">
      <c r="A72" s="6">
        <v>71</v>
      </c>
      <c r="B72" s="11" t="s">
        <v>18</v>
      </c>
      <c r="C72" s="40"/>
      <c r="D72" s="11"/>
      <c r="E72" s="57"/>
      <c r="F72" s="9"/>
      <c r="G72" s="11"/>
      <c r="H72" s="65"/>
      <c r="I72" s="66"/>
      <c r="J72" s="14"/>
      <c r="K72" s="11"/>
      <c r="L72" s="11"/>
    </row>
    <row r="73" spans="1:12" x14ac:dyDescent="0.25">
      <c r="A73" s="6">
        <v>72</v>
      </c>
      <c r="B73" s="11" t="s">
        <v>18</v>
      </c>
      <c r="C73" s="40"/>
      <c r="D73" s="11"/>
      <c r="E73" s="57"/>
      <c r="F73" s="9"/>
      <c r="G73" s="11"/>
      <c r="H73" s="11"/>
      <c r="I73" s="11"/>
      <c r="J73" s="14"/>
      <c r="K73" s="23"/>
      <c r="L73" s="11"/>
    </row>
    <row r="74" spans="1:12" x14ac:dyDescent="0.25">
      <c r="A74" s="6">
        <v>73</v>
      </c>
      <c r="B74" s="11" t="s">
        <v>18</v>
      </c>
      <c r="C74" s="40"/>
      <c r="D74" s="11"/>
      <c r="E74" s="57"/>
      <c r="F74" s="9"/>
      <c r="G74" s="11"/>
      <c r="H74" s="11"/>
      <c r="I74" s="11"/>
      <c r="J74" s="14"/>
      <c r="K74" s="11"/>
      <c r="L74" s="11"/>
    </row>
    <row r="75" spans="1:12" x14ac:dyDescent="0.25">
      <c r="A75" s="6">
        <v>74</v>
      </c>
      <c r="B75" s="11" t="s">
        <v>18</v>
      </c>
      <c r="C75" s="40"/>
      <c r="D75" s="11"/>
      <c r="E75" s="57"/>
      <c r="F75" s="9"/>
      <c r="G75" s="11"/>
      <c r="H75" s="11"/>
      <c r="I75" s="11"/>
      <c r="J75" s="14"/>
      <c r="K75" s="11"/>
      <c r="L75" s="11"/>
    </row>
    <row r="76" spans="1:12" x14ac:dyDescent="0.25">
      <c r="A76" s="6">
        <v>75</v>
      </c>
      <c r="B76" s="11" t="s">
        <v>18</v>
      </c>
      <c r="C76" s="40"/>
      <c r="D76" s="11"/>
      <c r="E76" s="57"/>
      <c r="F76" s="9"/>
      <c r="G76" s="11"/>
      <c r="H76" s="11"/>
      <c r="I76" s="11"/>
      <c r="J76" s="14"/>
      <c r="K76" s="11"/>
      <c r="L76" s="11"/>
    </row>
    <row r="77" spans="1:12" x14ac:dyDescent="0.25">
      <c r="A77" s="6">
        <v>76</v>
      </c>
      <c r="B77" s="11" t="s">
        <v>18</v>
      </c>
      <c r="C77" s="40"/>
      <c r="D77" s="11"/>
      <c r="E77" s="57"/>
      <c r="F77" s="9"/>
      <c r="G77" s="11"/>
      <c r="H77" s="11"/>
      <c r="I77" s="11"/>
      <c r="J77" s="14"/>
      <c r="K77" s="11"/>
      <c r="L77" s="11"/>
    </row>
    <row r="78" spans="1:12" x14ac:dyDescent="0.25">
      <c r="A78" s="6">
        <v>77</v>
      </c>
      <c r="B78" s="11" t="s">
        <v>18</v>
      </c>
      <c r="C78" s="40"/>
      <c r="D78" s="11"/>
      <c r="E78" s="57"/>
      <c r="F78" s="9"/>
      <c r="G78" s="11"/>
      <c r="H78" s="11"/>
      <c r="I78" s="11"/>
      <c r="J78" s="14"/>
      <c r="K78" s="11"/>
      <c r="L78" s="11"/>
    </row>
    <row r="81" spans="3:4" x14ac:dyDescent="0.25">
      <c r="C81" s="47" t="s">
        <v>19</v>
      </c>
      <c r="D81" s="47">
        <f>SUM(D82:D87)</f>
        <v>0</v>
      </c>
    </row>
    <row r="82" spans="3:4" x14ac:dyDescent="0.25">
      <c r="C82" s="23" t="s">
        <v>77</v>
      </c>
      <c r="D82" s="23">
        <f>COUNTIF(F:F,"Pass")</f>
        <v>0</v>
      </c>
    </row>
    <row r="83" spans="3:4" x14ac:dyDescent="0.25">
      <c r="C83" s="23" t="s">
        <v>78</v>
      </c>
      <c r="D83" s="23">
        <f>COUNTIF(F:F,"Fail")</f>
        <v>0</v>
      </c>
    </row>
    <row r="84" spans="3:4" x14ac:dyDescent="0.25">
      <c r="C84" s="23" t="s">
        <v>79</v>
      </c>
      <c r="D84" s="23">
        <f>COUNTIF(F:F,"No Run")</f>
        <v>0</v>
      </c>
    </row>
    <row r="85" spans="3:4" x14ac:dyDescent="0.25">
      <c r="C85" s="23" t="s">
        <v>7</v>
      </c>
      <c r="D85" s="23">
        <f>COUNTIF(F:F,"Blocked")</f>
        <v>0</v>
      </c>
    </row>
    <row r="86" spans="3:4" x14ac:dyDescent="0.25">
      <c r="C86" s="48" t="s">
        <v>80</v>
      </c>
      <c r="D86" s="23">
        <f>COUNTIF(F:F,"In Progress")</f>
        <v>0</v>
      </c>
    </row>
    <row r="87" spans="3:4" x14ac:dyDescent="0.25">
      <c r="C87" s="40" t="s">
        <v>8</v>
      </c>
      <c r="D87" s="23">
        <f>COUNTIF(F:F,"Deferred")</f>
        <v>0</v>
      </c>
    </row>
  </sheetData>
  <autoFilter ref="A1:L87"/>
  <customSheetViews>
    <customSheetView guid="{5AD06056-7E36-40BF-824D-E1C9192953B7}" showPageBreaks="1" showAutoFilter="1" topLeftCell="A61">
      <selection activeCell="G36" sqref="G36"/>
      <pageMargins left="0.7" right="0.7" top="0.75" bottom="0.75" header="0.3" footer="0.3"/>
      <pageSetup orientation="portrait" r:id="rId1"/>
      <autoFilter ref="A1:L87"/>
    </customSheetView>
    <customSheetView guid="{9AD5537E-FAF3-4098-ACF8-6E32EA6523B0}" showAutoFilter="1">
      <selection activeCell="C13" sqref="C13"/>
      <pageMargins left="0.7" right="0.7" top="0.75" bottom="0.75" header="0.3" footer="0.3"/>
      <pageSetup orientation="portrait" r:id="rId2"/>
      <autoFilter ref="A1:L87"/>
    </customSheetView>
    <customSheetView guid="{31468F18-B0D0-4538-8018-2FA0DC5EA603}" showAutoFilter="1">
      <selection activeCell="C13" sqref="C13"/>
      <pageMargins left="0.7" right="0.7" top="0.75" bottom="0.75" header="0.3" footer="0.3"/>
      <autoFilter ref="A1:L87"/>
    </customSheetView>
    <customSheetView guid="{C845A1D6-CD41-4045-BBCD-721D3FD2036E}" showPageBreaks="1" showAutoFilter="1">
      <selection activeCell="F9" sqref="F9"/>
      <pageMargins left="0.7" right="0.7" top="0.75" bottom="0.75" header="0.3" footer="0.3"/>
      <pageSetup orientation="portrait" r:id="rId3"/>
      <autoFilter ref="A1:L87"/>
    </customSheetView>
    <customSheetView guid="{EFA49B61-0A2A-4560-B26F-FC429A7971D9}" showAutoFilter="1" topLeftCell="A49">
      <selection activeCell="A35" sqref="A35:XFD35"/>
      <pageMargins left="0.7" right="0.7" top="0.75" bottom="0.75" header="0.3" footer="0.3"/>
      <autoFilter ref="A1:L87"/>
    </customSheetView>
    <customSheetView guid="{52EC7D23-56A0-4DD7-A4D1-9FE728B4D5CE}" showAutoFilter="1" topLeftCell="A31">
      <selection activeCell="C53" sqref="C53"/>
      <pageMargins left="0.7" right="0.7" top="0.75" bottom="0.75" header="0.3" footer="0.3"/>
      <autoFilter ref="A1:L87"/>
    </customSheetView>
    <customSheetView guid="{1F7218AF-817F-4F39-827A-BAA58E705C5A}" showAutoFilter="1">
      <selection activeCell="C13" sqref="C13"/>
      <pageMargins left="0.7" right="0.7" top="0.75" bottom="0.75" header="0.3" footer="0.3"/>
      <pageSetup orientation="portrait" r:id="rId4"/>
      <autoFilter ref="A1:L87"/>
    </customSheetView>
    <customSheetView guid="{0C363F34-8AD1-4013-BB3A-855EADDB1271}" showPageBreaks="1" showAutoFilter="1">
      <selection activeCell="C13" sqref="C13"/>
      <pageMargins left="0.7" right="0.7" top="0.75" bottom="0.75" header="0.3" footer="0.3"/>
      <pageSetup orientation="portrait" r:id="rId5"/>
      <autoFilter ref="A1:L87"/>
    </customSheetView>
  </customSheetViews>
  <conditionalFormatting sqref="F2:F78">
    <cfRule type="cellIs" dxfId="46" priority="6" operator="equal">
      <formula>"In Progress"</formula>
    </cfRule>
    <cfRule type="cellIs" dxfId="45" priority="7" operator="equal">
      <formula>"Pass"</formula>
    </cfRule>
    <cfRule type="cellIs" dxfId="44" priority="8" operator="equal">
      <formula>"Fail"</formula>
    </cfRule>
  </conditionalFormatting>
  <conditionalFormatting sqref="F1:F78">
    <cfRule type="cellIs" dxfId="43" priority="5" operator="equal">
      <formula>"Pass"</formula>
    </cfRule>
  </conditionalFormatting>
  <dataValidations count="1">
    <dataValidation type="list" allowBlank="1" showInputMessage="1" showErrorMessage="1" sqref="F1:F78">
      <formula1>"No Run, Retest, Pass, Fail, Deferred, Blocked, N/A,In Progress"</formula1>
    </dataValidation>
  </dataValidation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55" zoomScaleNormal="100" workbookViewId="0">
      <selection activeCell="K76" sqref="K76"/>
    </sheetView>
  </sheetViews>
  <sheetFormatPr defaultRowHeight="12.75" x14ac:dyDescent="0.2"/>
  <cols>
    <col min="1" max="1" width="9.140625" style="32"/>
    <col min="2" max="2" width="11.7109375" style="32" bestFit="1" customWidth="1"/>
    <col min="3" max="3" width="18.5703125" style="32" bestFit="1" customWidth="1"/>
    <col min="4" max="4" width="9.140625" style="100"/>
    <col min="5" max="5" width="9.42578125" style="100" bestFit="1" customWidth="1"/>
    <col min="6" max="6" width="13.7109375" style="100" customWidth="1"/>
    <col min="7" max="7" width="9.140625" style="32"/>
    <col min="8" max="8" width="11.28515625" style="32" customWidth="1"/>
    <col min="9" max="16384" width="9.140625" style="32"/>
  </cols>
  <sheetData>
    <row r="1" spans="1:12" s="38" customFormat="1" ht="32.25" customHeight="1" x14ac:dyDescent="0.25">
      <c r="A1" s="3" t="s">
        <v>20</v>
      </c>
      <c r="B1" s="3" t="s">
        <v>21</v>
      </c>
      <c r="C1" s="3" t="s">
        <v>22</v>
      </c>
      <c r="D1" s="28" t="s">
        <v>23</v>
      </c>
      <c r="E1" s="96" t="s">
        <v>24</v>
      </c>
      <c r="F1" s="97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">
      <c r="A2" s="6">
        <v>1</v>
      </c>
      <c r="B2" s="11" t="s">
        <v>15</v>
      </c>
      <c r="C2" s="78" t="s">
        <v>90</v>
      </c>
      <c r="D2" s="29" t="s">
        <v>194</v>
      </c>
      <c r="E2" s="8">
        <v>42226</v>
      </c>
      <c r="F2" s="98" t="s">
        <v>77</v>
      </c>
      <c r="G2" s="7"/>
      <c r="H2" s="7"/>
      <c r="I2" s="11"/>
      <c r="J2" s="19"/>
      <c r="K2" s="18"/>
      <c r="L2" s="18"/>
    </row>
    <row r="3" spans="1:12" x14ac:dyDescent="0.2">
      <c r="A3" s="6">
        <v>2</v>
      </c>
      <c r="B3" s="11" t="s">
        <v>15</v>
      </c>
      <c r="C3" s="79" t="s">
        <v>91</v>
      </c>
      <c r="D3" s="29" t="s">
        <v>194</v>
      </c>
      <c r="E3" s="8">
        <v>42226</v>
      </c>
      <c r="F3" s="98" t="s">
        <v>77</v>
      </c>
      <c r="G3" s="7"/>
      <c r="H3" s="7"/>
      <c r="I3" s="11"/>
      <c r="J3" s="19"/>
      <c r="K3" s="18"/>
      <c r="L3" s="18"/>
    </row>
    <row r="4" spans="1:12" x14ac:dyDescent="0.2">
      <c r="A4" s="6">
        <v>3</v>
      </c>
      <c r="B4" s="11" t="s">
        <v>15</v>
      </c>
      <c r="C4" s="79" t="s">
        <v>92</v>
      </c>
      <c r="D4" s="29" t="s">
        <v>194</v>
      </c>
      <c r="E4" s="8">
        <v>42226</v>
      </c>
      <c r="F4" s="98" t="s">
        <v>77</v>
      </c>
      <c r="G4" s="7"/>
      <c r="H4" s="7"/>
      <c r="I4" s="11"/>
      <c r="J4" s="19"/>
      <c r="K4" s="18"/>
      <c r="L4" s="18"/>
    </row>
    <row r="5" spans="1:12" x14ac:dyDescent="0.2">
      <c r="A5" s="6">
        <v>4</v>
      </c>
      <c r="B5" s="11" t="s">
        <v>15</v>
      </c>
      <c r="C5" s="79" t="s">
        <v>93</v>
      </c>
      <c r="D5" s="29" t="s">
        <v>194</v>
      </c>
      <c r="E5" s="8">
        <v>42226</v>
      </c>
      <c r="F5" s="98" t="s">
        <v>77</v>
      </c>
      <c r="G5" s="7"/>
      <c r="H5" s="7"/>
      <c r="I5" s="11"/>
      <c r="J5" s="19"/>
      <c r="K5" s="18"/>
      <c r="L5" s="18"/>
    </row>
    <row r="6" spans="1:12" x14ac:dyDescent="0.2">
      <c r="A6" s="6">
        <v>5</v>
      </c>
      <c r="B6" s="11" t="s">
        <v>15</v>
      </c>
      <c r="C6" s="79" t="s">
        <v>94</v>
      </c>
      <c r="D6" s="29" t="s">
        <v>194</v>
      </c>
      <c r="E6" s="8">
        <v>42226</v>
      </c>
      <c r="F6" s="98" t="s">
        <v>77</v>
      </c>
      <c r="G6" s="7"/>
      <c r="H6" s="7"/>
      <c r="I6" s="11"/>
      <c r="J6" s="19"/>
      <c r="K6" s="18"/>
      <c r="L6" s="18"/>
    </row>
    <row r="7" spans="1:12" x14ac:dyDescent="0.2">
      <c r="A7" s="6">
        <v>6</v>
      </c>
      <c r="B7" s="11" t="s">
        <v>15</v>
      </c>
      <c r="C7" s="79" t="s">
        <v>95</v>
      </c>
      <c r="D7" s="29" t="s">
        <v>194</v>
      </c>
      <c r="E7" s="8">
        <v>42226</v>
      </c>
      <c r="F7" s="98" t="s">
        <v>77</v>
      </c>
      <c r="G7" s="7"/>
      <c r="H7" s="7"/>
      <c r="I7" s="11"/>
      <c r="J7" s="19"/>
      <c r="K7" s="18"/>
      <c r="L7" s="18"/>
    </row>
    <row r="8" spans="1:12" x14ac:dyDescent="0.2">
      <c r="A8" s="6">
        <v>7</v>
      </c>
      <c r="B8" s="11" t="s">
        <v>15</v>
      </c>
      <c r="C8" s="79" t="s">
        <v>96</v>
      </c>
      <c r="D8" s="29" t="s">
        <v>194</v>
      </c>
      <c r="E8" s="8">
        <v>42226</v>
      </c>
      <c r="F8" s="98" t="s">
        <v>77</v>
      </c>
      <c r="G8" s="7"/>
      <c r="H8" s="7"/>
      <c r="I8" s="11"/>
      <c r="J8" s="19"/>
      <c r="K8" s="18"/>
      <c r="L8" s="18"/>
    </row>
    <row r="9" spans="1:12" x14ac:dyDescent="0.2">
      <c r="A9" s="6">
        <v>8</v>
      </c>
      <c r="B9" s="11" t="s">
        <v>15</v>
      </c>
      <c r="C9" s="79" t="s">
        <v>97</v>
      </c>
      <c r="D9" s="29" t="s">
        <v>194</v>
      </c>
      <c r="E9" s="8">
        <v>42226</v>
      </c>
      <c r="F9" s="98" t="s">
        <v>77</v>
      </c>
      <c r="G9" s="7"/>
      <c r="H9" s="7"/>
      <c r="I9" s="11"/>
      <c r="J9" s="19"/>
      <c r="K9" s="18"/>
      <c r="L9" s="18"/>
    </row>
    <row r="10" spans="1:12" x14ac:dyDescent="0.2">
      <c r="A10" s="6">
        <v>9</v>
      </c>
      <c r="B10" s="11" t="s">
        <v>15</v>
      </c>
      <c r="C10" s="79" t="s">
        <v>98</v>
      </c>
      <c r="D10" s="29" t="s">
        <v>194</v>
      </c>
      <c r="E10" s="8">
        <v>42226</v>
      </c>
      <c r="F10" s="98" t="s">
        <v>77</v>
      </c>
      <c r="G10" s="7"/>
      <c r="H10" s="7"/>
      <c r="I10" s="11"/>
      <c r="J10" s="19"/>
      <c r="K10" s="18"/>
      <c r="L10" s="18"/>
    </row>
    <row r="11" spans="1:12" x14ac:dyDescent="0.2">
      <c r="A11" s="6">
        <v>10</v>
      </c>
      <c r="B11" s="11" t="s">
        <v>15</v>
      </c>
      <c r="C11" s="79" t="s">
        <v>99</v>
      </c>
      <c r="D11" s="29" t="s">
        <v>194</v>
      </c>
      <c r="E11" s="8">
        <v>42226</v>
      </c>
      <c r="F11" s="98" t="s">
        <v>77</v>
      </c>
      <c r="G11" s="7"/>
      <c r="H11" s="7"/>
      <c r="I11" s="11"/>
      <c r="J11" s="19"/>
      <c r="K11" s="18"/>
      <c r="L11" s="18"/>
    </row>
    <row r="12" spans="1:12" x14ac:dyDescent="0.2">
      <c r="A12" s="6">
        <v>11</v>
      </c>
      <c r="B12" s="11" t="s">
        <v>15</v>
      </c>
      <c r="C12" s="79" t="s">
        <v>100</v>
      </c>
      <c r="D12" s="29" t="s">
        <v>194</v>
      </c>
      <c r="E12" s="8">
        <v>42226</v>
      </c>
      <c r="F12" s="98" t="s">
        <v>77</v>
      </c>
      <c r="G12" s="7"/>
      <c r="H12" s="7"/>
      <c r="I12" s="11"/>
      <c r="J12" s="19"/>
      <c r="K12" s="18"/>
      <c r="L12" s="18"/>
    </row>
    <row r="13" spans="1:12" x14ac:dyDescent="0.2">
      <c r="A13" s="6">
        <v>12</v>
      </c>
      <c r="B13" s="11" t="s">
        <v>15</v>
      </c>
      <c r="C13" s="79" t="s">
        <v>101</v>
      </c>
      <c r="D13" s="29" t="s">
        <v>194</v>
      </c>
      <c r="E13" s="8">
        <v>42226</v>
      </c>
      <c r="F13" s="98" t="s">
        <v>77</v>
      </c>
      <c r="G13" s="7"/>
      <c r="H13" s="7"/>
      <c r="I13" s="11"/>
      <c r="J13" s="19"/>
      <c r="K13" s="18"/>
      <c r="L13" s="18"/>
    </row>
    <row r="14" spans="1:12" x14ac:dyDescent="0.2">
      <c r="A14" s="6">
        <v>13</v>
      </c>
      <c r="B14" s="11" t="s">
        <v>15</v>
      </c>
      <c r="C14" s="79" t="s">
        <v>102</v>
      </c>
      <c r="D14" s="29" t="s">
        <v>194</v>
      </c>
      <c r="E14" s="8">
        <v>42226</v>
      </c>
      <c r="F14" s="98" t="s">
        <v>77</v>
      </c>
      <c r="G14" s="7"/>
      <c r="H14" s="7"/>
      <c r="I14" s="11"/>
      <c r="J14" s="19"/>
      <c r="K14" s="18"/>
      <c r="L14" s="18"/>
    </row>
    <row r="15" spans="1:12" x14ac:dyDescent="0.2">
      <c r="A15" s="6">
        <v>14</v>
      </c>
      <c r="B15" s="11" t="s">
        <v>15</v>
      </c>
      <c r="C15" s="79" t="s">
        <v>103</v>
      </c>
      <c r="D15" s="29" t="s">
        <v>194</v>
      </c>
      <c r="E15" s="8">
        <v>42226</v>
      </c>
      <c r="F15" s="98" t="s">
        <v>77</v>
      </c>
      <c r="G15" s="7"/>
      <c r="H15" s="7"/>
      <c r="I15" s="11"/>
      <c r="J15" s="19"/>
      <c r="K15" s="18"/>
      <c r="L15" s="18"/>
    </row>
    <row r="16" spans="1:12" x14ac:dyDescent="0.2">
      <c r="A16" s="6">
        <v>15</v>
      </c>
      <c r="B16" s="11" t="s">
        <v>15</v>
      </c>
      <c r="C16" s="79" t="s">
        <v>104</v>
      </c>
      <c r="D16" s="29" t="s">
        <v>194</v>
      </c>
      <c r="E16" s="8">
        <v>42226</v>
      </c>
      <c r="F16" s="98" t="s">
        <v>77</v>
      </c>
      <c r="G16" s="7"/>
      <c r="H16" s="7"/>
      <c r="I16" s="11"/>
      <c r="J16" s="19"/>
      <c r="K16" s="18"/>
      <c r="L16" s="18"/>
    </row>
    <row r="17" spans="1:12" x14ac:dyDescent="0.2">
      <c r="A17" s="6">
        <v>16</v>
      </c>
      <c r="B17" s="11" t="s">
        <v>15</v>
      </c>
      <c r="C17" s="79" t="s">
        <v>105</v>
      </c>
      <c r="D17" s="29" t="s">
        <v>194</v>
      </c>
      <c r="E17" s="8">
        <v>42226</v>
      </c>
      <c r="F17" s="98" t="s">
        <v>77</v>
      </c>
      <c r="G17" s="7"/>
      <c r="H17" s="7"/>
      <c r="I17" s="11"/>
      <c r="J17" s="19"/>
      <c r="K17" s="18"/>
      <c r="L17" s="18"/>
    </row>
    <row r="18" spans="1:12" x14ac:dyDescent="0.2">
      <c r="A18" s="6">
        <v>17</v>
      </c>
      <c r="B18" s="11" t="s">
        <v>15</v>
      </c>
      <c r="C18" s="79" t="s">
        <v>106</v>
      </c>
      <c r="D18" s="29" t="s">
        <v>194</v>
      </c>
      <c r="E18" s="8">
        <v>42226</v>
      </c>
      <c r="F18" s="98" t="s">
        <v>77</v>
      </c>
      <c r="G18" s="7"/>
      <c r="H18" s="7"/>
      <c r="I18" s="11"/>
      <c r="J18" s="19"/>
      <c r="K18" s="18"/>
      <c r="L18" s="18"/>
    </row>
    <row r="19" spans="1:12" x14ac:dyDescent="0.2">
      <c r="A19" s="6">
        <v>18</v>
      </c>
      <c r="B19" s="11" t="s">
        <v>15</v>
      </c>
      <c r="C19" s="79" t="s">
        <v>107</v>
      </c>
      <c r="D19" s="29" t="s">
        <v>194</v>
      </c>
      <c r="E19" s="8">
        <v>42226</v>
      </c>
      <c r="F19" s="98" t="s">
        <v>77</v>
      </c>
      <c r="G19" s="7"/>
      <c r="H19" s="7"/>
      <c r="I19" s="11"/>
      <c r="J19" s="19"/>
      <c r="K19" s="18"/>
      <c r="L19" s="18"/>
    </row>
    <row r="20" spans="1:12" x14ac:dyDescent="0.2">
      <c r="A20" s="6">
        <v>19</v>
      </c>
      <c r="B20" s="11" t="s">
        <v>15</v>
      </c>
      <c r="C20" s="79" t="s">
        <v>108</v>
      </c>
      <c r="D20" s="29" t="s">
        <v>194</v>
      </c>
      <c r="E20" s="8">
        <v>42226</v>
      </c>
      <c r="F20" s="98" t="s">
        <v>77</v>
      </c>
      <c r="G20" s="7"/>
      <c r="H20" s="7"/>
      <c r="I20" s="11"/>
      <c r="J20" s="19"/>
      <c r="K20" s="18"/>
      <c r="L20" s="18"/>
    </row>
    <row r="21" spans="1:12" x14ac:dyDescent="0.2">
      <c r="A21" s="6">
        <v>20</v>
      </c>
      <c r="B21" s="11" t="s">
        <v>15</v>
      </c>
      <c r="C21" s="79" t="s">
        <v>109</v>
      </c>
      <c r="D21" s="29" t="s">
        <v>194</v>
      </c>
      <c r="E21" s="8">
        <v>42226</v>
      </c>
      <c r="F21" s="98" t="s">
        <v>77</v>
      </c>
      <c r="G21" s="7"/>
      <c r="H21" s="7"/>
      <c r="I21" s="11"/>
      <c r="J21" s="19"/>
      <c r="K21" s="18"/>
      <c r="L21" s="18"/>
    </row>
    <row r="22" spans="1:12" x14ac:dyDescent="0.2">
      <c r="A22" s="6">
        <v>21</v>
      </c>
      <c r="B22" s="11" t="s">
        <v>15</v>
      </c>
      <c r="C22" s="79" t="s">
        <v>110</v>
      </c>
      <c r="D22" s="29" t="s">
        <v>194</v>
      </c>
      <c r="E22" s="8">
        <v>42226</v>
      </c>
      <c r="F22" s="98" t="s">
        <v>77</v>
      </c>
      <c r="G22" s="7"/>
      <c r="H22" s="7"/>
      <c r="I22" s="11"/>
      <c r="J22" s="19"/>
      <c r="K22" s="18"/>
      <c r="L22" s="18"/>
    </row>
    <row r="23" spans="1:12" x14ac:dyDescent="0.2">
      <c r="A23" s="6">
        <v>22</v>
      </c>
      <c r="B23" s="11" t="s">
        <v>15</v>
      </c>
      <c r="C23" s="79" t="s">
        <v>111</v>
      </c>
      <c r="D23" s="29" t="s">
        <v>194</v>
      </c>
      <c r="E23" s="8">
        <v>42226</v>
      </c>
      <c r="F23" s="98" t="s">
        <v>77</v>
      </c>
      <c r="G23" s="7"/>
      <c r="H23" s="7"/>
      <c r="I23" s="11"/>
      <c r="J23" s="19"/>
      <c r="K23" s="18"/>
      <c r="L23" s="18"/>
    </row>
    <row r="24" spans="1:12" x14ac:dyDescent="0.2">
      <c r="A24" s="6">
        <v>23</v>
      </c>
      <c r="B24" s="11" t="s">
        <v>15</v>
      </c>
      <c r="C24" s="79" t="s">
        <v>112</v>
      </c>
      <c r="D24" s="29" t="s">
        <v>194</v>
      </c>
      <c r="E24" s="8">
        <v>42226</v>
      </c>
      <c r="F24" s="98" t="s">
        <v>77</v>
      </c>
      <c r="G24" s="7"/>
      <c r="H24" s="7"/>
      <c r="I24" s="11"/>
      <c r="J24" s="19"/>
      <c r="K24" s="18"/>
      <c r="L24" s="18"/>
    </row>
    <row r="25" spans="1:12" x14ac:dyDescent="0.2">
      <c r="A25" s="6">
        <v>24</v>
      </c>
      <c r="B25" s="11" t="s">
        <v>15</v>
      </c>
      <c r="C25" s="79" t="s">
        <v>113</v>
      </c>
      <c r="D25" s="29" t="s">
        <v>194</v>
      </c>
      <c r="E25" s="8">
        <v>42226</v>
      </c>
      <c r="F25" s="98" t="s">
        <v>77</v>
      </c>
      <c r="G25" s="7"/>
      <c r="H25" s="7"/>
      <c r="I25" s="11"/>
      <c r="J25" s="19"/>
      <c r="K25" s="18"/>
      <c r="L25" s="18"/>
    </row>
    <row r="26" spans="1:12" x14ac:dyDescent="0.2">
      <c r="A26" s="6">
        <v>25</v>
      </c>
      <c r="B26" s="11" t="s">
        <v>15</v>
      </c>
      <c r="C26" s="79" t="s">
        <v>114</v>
      </c>
      <c r="D26" s="29" t="s">
        <v>194</v>
      </c>
      <c r="E26" s="8">
        <v>42226</v>
      </c>
      <c r="F26" s="98" t="s">
        <v>77</v>
      </c>
      <c r="G26" s="7"/>
      <c r="H26" s="7"/>
      <c r="I26" s="11"/>
      <c r="J26" s="19"/>
      <c r="K26" s="18"/>
      <c r="L26" s="18"/>
    </row>
    <row r="27" spans="1:12" x14ac:dyDescent="0.2">
      <c r="A27" s="6">
        <v>26</v>
      </c>
      <c r="B27" s="11" t="s">
        <v>15</v>
      </c>
      <c r="C27" s="79" t="s">
        <v>115</v>
      </c>
      <c r="D27" s="29" t="s">
        <v>194</v>
      </c>
      <c r="E27" s="8">
        <v>42226</v>
      </c>
      <c r="F27" s="98" t="s">
        <v>77</v>
      </c>
      <c r="G27" s="7"/>
      <c r="H27" s="7"/>
      <c r="I27" s="11"/>
      <c r="J27" s="19"/>
      <c r="K27" s="18"/>
      <c r="L27" s="18"/>
    </row>
    <row r="28" spans="1:12" x14ac:dyDescent="0.2">
      <c r="A28" s="6">
        <v>27</v>
      </c>
      <c r="B28" s="11" t="s">
        <v>15</v>
      </c>
      <c r="C28" s="79" t="s">
        <v>116</v>
      </c>
      <c r="D28" s="29" t="s">
        <v>194</v>
      </c>
      <c r="E28" s="8">
        <v>42226</v>
      </c>
      <c r="F28" s="98" t="s">
        <v>77</v>
      </c>
      <c r="G28" s="7"/>
      <c r="H28" s="7"/>
      <c r="I28" s="20"/>
      <c r="J28" s="19"/>
      <c r="K28" s="18"/>
      <c r="L28" s="18"/>
    </row>
    <row r="29" spans="1:12" x14ac:dyDescent="0.2">
      <c r="A29" s="6">
        <v>28</v>
      </c>
      <c r="B29" s="11" t="s">
        <v>15</v>
      </c>
      <c r="C29" s="80" t="s">
        <v>117</v>
      </c>
      <c r="D29" s="29" t="s">
        <v>195</v>
      </c>
      <c r="E29" s="8">
        <v>42227</v>
      </c>
      <c r="F29" s="98" t="s">
        <v>77</v>
      </c>
      <c r="G29" s="7"/>
      <c r="H29" s="7"/>
      <c r="I29" s="20"/>
      <c r="J29" s="19"/>
      <c r="K29" s="18"/>
      <c r="L29" s="18"/>
    </row>
    <row r="30" spans="1:12" x14ac:dyDescent="0.2">
      <c r="A30" s="6">
        <v>29</v>
      </c>
      <c r="B30" s="11" t="s">
        <v>15</v>
      </c>
      <c r="C30" s="80" t="s">
        <v>118</v>
      </c>
      <c r="D30" s="29"/>
      <c r="E30" s="8"/>
      <c r="F30" s="98" t="s">
        <v>288</v>
      </c>
      <c r="G30" s="7"/>
      <c r="H30" s="7"/>
      <c r="I30" s="20"/>
      <c r="J30" s="19"/>
      <c r="K30" s="18"/>
      <c r="L30" s="18"/>
    </row>
    <row r="31" spans="1:12" x14ac:dyDescent="0.2">
      <c r="A31" s="6">
        <v>30</v>
      </c>
      <c r="B31" s="11" t="s">
        <v>15</v>
      </c>
      <c r="C31" s="80" t="s">
        <v>119</v>
      </c>
      <c r="D31" s="29" t="s">
        <v>194</v>
      </c>
      <c r="E31" s="8">
        <v>42227</v>
      </c>
      <c r="F31" s="98" t="s">
        <v>77</v>
      </c>
      <c r="G31" s="7"/>
      <c r="H31" s="7"/>
      <c r="I31" s="20"/>
      <c r="J31" s="19"/>
      <c r="K31" s="18"/>
      <c r="L31" s="18"/>
    </row>
    <row r="32" spans="1:12" x14ac:dyDescent="0.2">
      <c r="A32" s="6">
        <v>31</v>
      </c>
      <c r="B32" s="11" t="s">
        <v>15</v>
      </c>
      <c r="C32" s="80" t="s">
        <v>120</v>
      </c>
      <c r="D32" s="29" t="s">
        <v>194</v>
      </c>
      <c r="E32" s="8">
        <v>42227</v>
      </c>
      <c r="F32" s="98" t="s">
        <v>77</v>
      </c>
      <c r="G32" s="7"/>
      <c r="H32" s="7"/>
      <c r="I32" s="18"/>
      <c r="J32" s="19"/>
      <c r="K32" s="18"/>
      <c r="L32" s="18"/>
    </row>
    <row r="33" spans="1:13" x14ac:dyDescent="0.2">
      <c r="A33" s="6">
        <v>32</v>
      </c>
      <c r="B33" s="11" t="s">
        <v>15</v>
      </c>
      <c r="C33" s="80" t="s">
        <v>121</v>
      </c>
      <c r="D33" s="29" t="s">
        <v>194</v>
      </c>
      <c r="E33" s="8">
        <v>42227</v>
      </c>
      <c r="F33" s="98" t="s">
        <v>77</v>
      </c>
      <c r="G33" s="7"/>
      <c r="H33" s="7"/>
      <c r="I33" s="11"/>
      <c r="J33" s="19"/>
      <c r="K33" s="18"/>
      <c r="L33" s="18"/>
    </row>
    <row r="34" spans="1:13" ht="38.25" x14ac:dyDescent="0.2">
      <c r="A34" s="6">
        <v>33</v>
      </c>
      <c r="B34" s="11" t="s">
        <v>15</v>
      </c>
      <c r="C34" s="80" t="s">
        <v>122</v>
      </c>
      <c r="D34" s="29" t="s">
        <v>194</v>
      </c>
      <c r="E34" s="8">
        <v>42229</v>
      </c>
      <c r="F34" s="98" t="s">
        <v>77</v>
      </c>
      <c r="G34" s="7"/>
      <c r="H34" s="7"/>
      <c r="I34" s="32" t="s">
        <v>491</v>
      </c>
      <c r="J34" s="19"/>
      <c r="K34" s="11" t="s">
        <v>289</v>
      </c>
      <c r="L34" s="18"/>
    </row>
    <row r="35" spans="1:13" x14ac:dyDescent="0.2">
      <c r="A35" s="6">
        <v>34</v>
      </c>
      <c r="B35" s="11" t="s">
        <v>15</v>
      </c>
      <c r="C35" s="81" t="s">
        <v>123</v>
      </c>
      <c r="D35" s="29" t="s">
        <v>194</v>
      </c>
      <c r="E35" s="8">
        <v>42226</v>
      </c>
      <c r="F35" s="98" t="s">
        <v>77</v>
      </c>
      <c r="G35" s="84"/>
      <c r="H35" s="84"/>
      <c r="I35" s="85"/>
      <c r="J35" s="86"/>
      <c r="K35" s="87"/>
      <c r="L35" s="87"/>
    </row>
    <row r="36" spans="1:13" x14ac:dyDescent="0.2">
      <c r="A36" s="6">
        <v>35</v>
      </c>
      <c r="B36" s="11" t="s">
        <v>15</v>
      </c>
      <c r="C36" s="82" t="s">
        <v>124</v>
      </c>
      <c r="D36" s="29" t="s">
        <v>194</v>
      </c>
      <c r="E36" s="8">
        <v>42226</v>
      </c>
      <c r="F36" s="98" t="s">
        <v>77</v>
      </c>
      <c r="G36" s="11"/>
      <c r="H36" s="11"/>
      <c r="I36" s="11"/>
      <c r="J36" s="19"/>
      <c r="K36" s="18"/>
      <c r="L36" s="18"/>
      <c r="M36" s="16"/>
    </row>
    <row r="37" spans="1:13" x14ac:dyDescent="0.2">
      <c r="A37" s="6">
        <v>36</v>
      </c>
      <c r="B37" s="11" t="s">
        <v>15</v>
      </c>
      <c r="C37" s="82" t="s">
        <v>125</v>
      </c>
      <c r="D37" s="29" t="s">
        <v>194</v>
      </c>
      <c r="E37" s="8">
        <v>42226</v>
      </c>
      <c r="F37" s="98" t="s">
        <v>77</v>
      </c>
      <c r="G37" s="16"/>
      <c r="H37" s="16"/>
      <c r="I37" s="16"/>
      <c r="J37" s="16"/>
      <c r="K37" s="16"/>
      <c r="L37" s="16"/>
      <c r="M37" s="16"/>
    </row>
    <row r="38" spans="1:13" x14ac:dyDescent="0.2">
      <c r="A38" s="6">
        <v>37</v>
      </c>
      <c r="B38" s="11" t="s">
        <v>15</v>
      </c>
      <c r="C38" s="82" t="s">
        <v>126</v>
      </c>
      <c r="D38" s="94" t="s">
        <v>194</v>
      </c>
      <c r="E38" s="101">
        <v>42227</v>
      </c>
      <c r="F38" s="98" t="s">
        <v>77</v>
      </c>
      <c r="G38" s="16"/>
      <c r="H38" s="16"/>
      <c r="I38" s="16"/>
      <c r="J38" s="16"/>
      <c r="K38" s="16"/>
      <c r="L38" s="16"/>
      <c r="M38" s="16"/>
    </row>
    <row r="39" spans="1:13" x14ac:dyDescent="0.2">
      <c r="A39" s="6">
        <v>38</v>
      </c>
      <c r="B39" s="11" t="s">
        <v>15</v>
      </c>
      <c r="C39" s="82" t="s">
        <v>127</v>
      </c>
      <c r="D39" s="29" t="s">
        <v>194</v>
      </c>
      <c r="E39" s="8">
        <v>42226</v>
      </c>
      <c r="F39" s="98" t="s">
        <v>77</v>
      </c>
      <c r="G39" s="16"/>
      <c r="H39" s="16"/>
      <c r="I39" s="16"/>
      <c r="J39" s="16"/>
      <c r="K39" s="16"/>
      <c r="L39" s="16"/>
      <c r="M39" s="16"/>
    </row>
    <row r="40" spans="1:13" x14ac:dyDescent="0.2">
      <c r="A40" s="6">
        <v>39</v>
      </c>
      <c r="B40" s="11" t="s">
        <v>15</v>
      </c>
      <c r="C40" s="82" t="s">
        <v>128</v>
      </c>
      <c r="D40" s="94" t="s">
        <v>194</v>
      </c>
      <c r="E40" s="101">
        <v>42227</v>
      </c>
      <c r="F40" s="98" t="s">
        <v>77</v>
      </c>
      <c r="G40" s="16"/>
      <c r="H40" s="16"/>
      <c r="I40" s="113"/>
      <c r="J40" s="16"/>
      <c r="K40" s="16"/>
      <c r="L40" s="16"/>
      <c r="M40" s="16"/>
    </row>
    <row r="41" spans="1:13" x14ac:dyDescent="0.2">
      <c r="A41" s="6">
        <v>40</v>
      </c>
      <c r="B41" s="11" t="s">
        <v>15</v>
      </c>
      <c r="C41" s="82" t="s">
        <v>129</v>
      </c>
      <c r="D41" s="94" t="s">
        <v>195</v>
      </c>
      <c r="E41" s="101">
        <v>42227</v>
      </c>
      <c r="F41" s="98" t="s">
        <v>77</v>
      </c>
      <c r="G41" s="16"/>
      <c r="H41" s="16"/>
      <c r="I41" s="16"/>
      <c r="J41" s="16"/>
      <c r="K41" s="16"/>
      <c r="L41" s="16"/>
      <c r="M41" s="16"/>
    </row>
    <row r="42" spans="1:13" x14ac:dyDescent="0.2">
      <c r="A42" s="6">
        <v>41</v>
      </c>
      <c r="B42" s="11" t="s">
        <v>15</v>
      </c>
      <c r="C42" s="82" t="s">
        <v>130</v>
      </c>
      <c r="D42" s="94" t="s">
        <v>195</v>
      </c>
      <c r="E42" s="101">
        <v>42227</v>
      </c>
      <c r="F42" s="98" t="s">
        <v>77</v>
      </c>
      <c r="G42" s="16"/>
      <c r="H42" s="16"/>
      <c r="I42" s="16"/>
      <c r="J42" s="16"/>
      <c r="K42" s="16"/>
      <c r="L42" s="16"/>
      <c r="M42" s="16"/>
    </row>
    <row r="43" spans="1:13" x14ac:dyDescent="0.2">
      <c r="A43" s="6">
        <v>42</v>
      </c>
      <c r="B43" s="11" t="s">
        <v>15</v>
      </c>
      <c r="C43" s="83" t="s">
        <v>131</v>
      </c>
      <c r="D43" s="29" t="s">
        <v>194</v>
      </c>
      <c r="E43" s="8">
        <v>42226</v>
      </c>
      <c r="F43" s="98" t="s">
        <v>77</v>
      </c>
      <c r="G43" s="16"/>
      <c r="H43" s="16"/>
      <c r="I43" s="16"/>
      <c r="J43" s="16"/>
      <c r="K43" s="16"/>
      <c r="L43" s="16"/>
      <c r="M43" s="16"/>
    </row>
    <row r="44" spans="1:13" x14ac:dyDescent="0.2">
      <c r="A44" s="6">
        <v>43</v>
      </c>
      <c r="B44" s="11" t="s">
        <v>15</v>
      </c>
      <c r="C44" s="83" t="s">
        <v>132</v>
      </c>
      <c r="D44" s="29" t="s">
        <v>194</v>
      </c>
      <c r="E44" s="8">
        <v>42226</v>
      </c>
      <c r="F44" s="98" t="s">
        <v>77</v>
      </c>
      <c r="G44" s="16"/>
      <c r="H44" s="16"/>
      <c r="I44" s="16"/>
      <c r="J44" s="16"/>
      <c r="K44" s="16"/>
      <c r="L44" s="16"/>
      <c r="M44" s="16"/>
    </row>
    <row r="45" spans="1:13" x14ac:dyDescent="0.2">
      <c r="A45" s="6">
        <v>44</v>
      </c>
      <c r="B45" s="11" t="s">
        <v>15</v>
      </c>
      <c r="C45" s="83" t="s">
        <v>133</v>
      </c>
      <c r="D45" s="29" t="s">
        <v>194</v>
      </c>
      <c r="E45" s="8">
        <v>42226</v>
      </c>
      <c r="F45" s="98" t="s">
        <v>77</v>
      </c>
      <c r="G45" s="16"/>
      <c r="H45" s="16"/>
      <c r="I45" s="16"/>
      <c r="J45" s="16"/>
      <c r="K45" s="16"/>
      <c r="L45" s="16"/>
      <c r="M45" s="16"/>
    </row>
    <row r="46" spans="1:13" x14ac:dyDescent="0.2">
      <c r="A46" s="6">
        <v>45</v>
      </c>
      <c r="B46" s="11" t="s">
        <v>15</v>
      </c>
      <c r="C46" s="83" t="s">
        <v>134</v>
      </c>
      <c r="D46" s="94" t="s">
        <v>194</v>
      </c>
      <c r="E46" s="101">
        <v>42227</v>
      </c>
      <c r="F46" s="98" t="s">
        <v>77</v>
      </c>
      <c r="G46" s="16"/>
      <c r="H46" s="16"/>
      <c r="I46" s="16"/>
      <c r="J46" s="16"/>
      <c r="K46" s="16"/>
      <c r="L46" s="16"/>
      <c r="M46" s="16"/>
    </row>
    <row r="47" spans="1:13" x14ac:dyDescent="0.2">
      <c r="A47" s="6">
        <v>46</v>
      </c>
      <c r="B47" s="11" t="s">
        <v>15</v>
      </c>
      <c r="C47" s="83" t="s">
        <v>135</v>
      </c>
      <c r="D47" s="29" t="s">
        <v>194</v>
      </c>
      <c r="E47" s="8">
        <v>42226</v>
      </c>
      <c r="F47" s="98" t="s">
        <v>77</v>
      </c>
      <c r="G47" s="16"/>
      <c r="H47" s="16"/>
      <c r="I47" s="16"/>
      <c r="J47" s="16"/>
      <c r="K47" s="16"/>
      <c r="L47" s="16"/>
      <c r="M47" s="16"/>
    </row>
    <row r="48" spans="1:13" x14ac:dyDescent="0.2">
      <c r="A48" s="6">
        <v>47</v>
      </c>
      <c r="B48" s="11" t="s">
        <v>15</v>
      </c>
      <c r="C48" s="83" t="s">
        <v>136</v>
      </c>
      <c r="D48" s="94" t="s">
        <v>194</v>
      </c>
      <c r="E48" s="101">
        <v>42227</v>
      </c>
      <c r="F48" s="98" t="s">
        <v>77</v>
      </c>
      <c r="G48" s="16"/>
      <c r="H48" s="16"/>
      <c r="I48" s="16"/>
      <c r="J48" s="16"/>
      <c r="K48" s="16"/>
      <c r="L48" s="16"/>
      <c r="M48" s="16"/>
    </row>
    <row r="49" spans="1:13" x14ac:dyDescent="0.2">
      <c r="A49" s="6">
        <v>48</v>
      </c>
      <c r="B49" s="11" t="s">
        <v>15</v>
      </c>
      <c r="C49" s="83" t="s">
        <v>137</v>
      </c>
      <c r="D49" s="29" t="s">
        <v>194</v>
      </c>
      <c r="E49" s="8">
        <v>42226</v>
      </c>
      <c r="F49" s="98" t="s">
        <v>77</v>
      </c>
      <c r="G49" s="16"/>
      <c r="H49" s="16"/>
      <c r="I49" s="16"/>
      <c r="J49" s="16"/>
      <c r="K49" s="16"/>
      <c r="L49" s="16"/>
      <c r="M49" s="16"/>
    </row>
    <row r="50" spans="1:13" x14ac:dyDescent="0.2">
      <c r="A50" s="6">
        <v>49</v>
      </c>
      <c r="B50" s="11" t="s">
        <v>15</v>
      </c>
      <c r="C50" s="83" t="s">
        <v>138</v>
      </c>
      <c r="D50" s="94" t="s">
        <v>194</v>
      </c>
      <c r="E50" s="101">
        <v>42228</v>
      </c>
      <c r="F50" s="98" t="s">
        <v>77</v>
      </c>
      <c r="G50" s="16"/>
      <c r="H50" s="16"/>
      <c r="I50" s="16"/>
      <c r="J50" s="16"/>
      <c r="K50" s="16"/>
      <c r="L50" s="16"/>
      <c r="M50" s="16"/>
    </row>
    <row r="51" spans="1:13" x14ac:dyDescent="0.2">
      <c r="A51" s="6">
        <v>50</v>
      </c>
      <c r="B51" s="11" t="s">
        <v>15</v>
      </c>
      <c r="C51" s="83" t="s">
        <v>139</v>
      </c>
      <c r="D51" s="94" t="s">
        <v>194</v>
      </c>
      <c r="E51" s="101">
        <v>42227</v>
      </c>
      <c r="F51" s="98" t="s">
        <v>77</v>
      </c>
      <c r="G51" s="16"/>
      <c r="H51" s="16"/>
      <c r="I51" s="16"/>
      <c r="J51" s="16"/>
      <c r="K51" s="16"/>
      <c r="L51" s="16"/>
      <c r="M51" s="16"/>
    </row>
    <row r="52" spans="1:13" x14ac:dyDescent="0.2">
      <c r="A52" s="6">
        <v>51</v>
      </c>
      <c r="B52" s="11" t="s">
        <v>15</v>
      </c>
      <c r="C52" s="83" t="s">
        <v>140</v>
      </c>
      <c r="D52" s="94" t="s">
        <v>195</v>
      </c>
      <c r="E52" s="101">
        <v>42227</v>
      </c>
      <c r="F52" s="98" t="s">
        <v>77</v>
      </c>
      <c r="G52" s="16"/>
      <c r="H52" s="16"/>
      <c r="I52" s="16"/>
      <c r="J52" s="16"/>
      <c r="K52" s="16"/>
      <c r="L52" s="16"/>
      <c r="M52" s="16"/>
    </row>
    <row r="53" spans="1:13" x14ac:dyDescent="0.2">
      <c r="A53" s="6">
        <v>52</v>
      </c>
      <c r="B53" s="11" t="s">
        <v>15</v>
      </c>
      <c r="C53" s="83" t="s">
        <v>141</v>
      </c>
      <c r="D53" s="94" t="s">
        <v>195</v>
      </c>
      <c r="E53" s="101">
        <v>42227</v>
      </c>
      <c r="F53" s="98" t="s">
        <v>77</v>
      </c>
      <c r="G53" s="16"/>
      <c r="H53" s="16"/>
      <c r="I53" s="16"/>
      <c r="J53" s="16"/>
      <c r="K53" s="16"/>
      <c r="L53" s="16"/>
      <c r="M53" s="16"/>
    </row>
    <row r="54" spans="1:13" x14ac:dyDescent="0.2">
      <c r="A54" s="6">
        <v>53</v>
      </c>
      <c r="B54" s="11" t="s">
        <v>15</v>
      </c>
      <c r="C54" s="83" t="s">
        <v>142</v>
      </c>
      <c r="D54" s="94" t="s">
        <v>195</v>
      </c>
      <c r="E54" s="101">
        <v>42227</v>
      </c>
      <c r="F54" s="98" t="s">
        <v>77</v>
      </c>
      <c r="G54" s="16"/>
      <c r="H54" s="16"/>
      <c r="I54" s="16"/>
      <c r="J54" s="16"/>
      <c r="K54" s="16"/>
      <c r="L54" s="16"/>
      <c r="M54" s="16"/>
    </row>
    <row r="55" spans="1:13" x14ac:dyDescent="0.2">
      <c r="A55" s="6">
        <v>54</v>
      </c>
      <c r="B55" s="11" t="s">
        <v>15</v>
      </c>
      <c r="C55" s="83" t="s">
        <v>143</v>
      </c>
      <c r="D55" s="94" t="s">
        <v>194</v>
      </c>
      <c r="E55" s="101">
        <v>42229</v>
      </c>
      <c r="F55" s="98" t="s">
        <v>77</v>
      </c>
      <c r="G55" s="16"/>
      <c r="H55" s="16"/>
      <c r="I55" s="16"/>
      <c r="J55" s="16"/>
      <c r="K55" s="16"/>
      <c r="L55" s="16"/>
      <c r="M55" s="16"/>
    </row>
    <row r="56" spans="1:13" x14ac:dyDescent="0.2">
      <c r="A56" s="6">
        <v>55</v>
      </c>
      <c r="B56" s="11" t="s">
        <v>15</v>
      </c>
      <c r="C56" s="83" t="s">
        <v>144</v>
      </c>
      <c r="D56" s="94"/>
      <c r="E56" s="94"/>
      <c r="F56" s="98" t="s">
        <v>5</v>
      </c>
      <c r="G56" s="16"/>
      <c r="H56" s="16"/>
      <c r="I56" s="16"/>
      <c r="J56" s="16"/>
      <c r="K56" s="16"/>
      <c r="L56" s="16"/>
      <c r="M56" s="16"/>
    </row>
    <row r="57" spans="1:13" x14ac:dyDescent="0.2">
      <c r="A57" s="6">
        <v>56</v>
      </c>
      <c r="B57" s="11" t="s">
        <v>15</v>
      </c>
      <c r="C57" s="83" t="s">
        <v>145</v>
      </c>
      <c r="D57" s="29" t="s">
        <v>194</v>
      </c>
      <c r="E57" s="8">
        <v>42226</v>
      </c>
      <c r="F57" s="98" t="s">
        <v>77</v>
      </c>
      <c r="G57" s="16"/>
      <c r="H57" s="16"/>
      <c r="I57" s="16"/>
      <c r="J57" s="16"/>
      <c r="K57" s="16"/>
      <c r="L57" s="16"/>
      <c r="M57" s="16"/>
    </row>
    <row r="58" spans="1:13" x14ac:dyDescent="0.2">
      <c r="A58" s="6">
        <v>57</v>
      </c>
      <c r="B58" s="11" t="s">
        <v>15</v>
      </c>
      <c r="C58" s="83" t="s">
        <v>146</v>
      </c>
      <c r="D58" s="94" t="s">
        <v>194</v>
      </c>
      <c r="E58" s="101">
        <v>42227</v>
      </c>
      <c r="F58" s="98" t="s">
        <v>77</v>
      </c>
      <c r="G58" s="16"/>
      <c r="H58" s="16"/>
      <c r="I58" s="16"/>
      <c r="J58" s="16"/>
      <c r="K58" s="16"/>
      <c r="L58" s="16"/>
      <c r="M58" s="16"/>
    </row>
    <row r="59" spans="1:13" x14ac:dyDescent="0.2">
      <c r="A59" s="6">
        <v>58</v>
      </c>
      <c r="B59" s="11" t="s">
        <v>15</v>
      </c>
      <c r="C59" s="83" t="s">
        <v>147</v>
      </c>
      <c r="D59" s="29" t="s">
        <v>194</v>
      </c>
      <c r="E59" s="8">
        <v>42226</v>
      </c>
      <c r="F59" s="98" t="s">
        <v>77</v>
      </c>
      <c r="G59" s="16"/>
      <c r="H59" s="16"/>
      <c r="I59" s="16"/>
      <c r="J59" s="16"/>
      <c r="K59" s="16"/>
      <c r="L59" s="16"/>
      <c r="M59" s="16"/>
    </row>
    <row r="60" spans="1:13" x14ac:dyDescent="0.2">
      <c r="A60" s="6">
        <v>59</v>
      </c>
      <c r="B60" s="11" t="s">
        <v>15</v>
      </c>
      <c r="C60" s="83" t="s">
        <v>148</v>
      </c>
      <c r="D60" s="94" t="s">
        <v>194</v>
      </c>
      <c r="E60" s="101">
        <v>42227</v>
      </c>
      <c r="F60" s="98" t="s">
        <v>77</v>
      </c>
      <c r="G60" s="16"/>
      <c r="H60" s="16"/>
      <c r="I60" s="16"/>
      <c r="J60" s="16"/>
      <c r="K60" s="16"/>
      <c r="L60" s="16"/>
      <c r="M60" s="16"/>
    </row>
    <row r="61" spans="1:13" x14ac:dyDescent="0.2">
      <c r="A61" s="6">
        <v>60</v>
      </c>
      <c r="B61" s="11" t="s">
        <v>15</v>
      </c>
      <c r="C61" s="83" t="s">
        <v>149</v>
      </c>
      <c r="D61" s="94" t="s">
        <v>195</v>
      </c>
      <c r="E61" s="101">
        <v>42230</v>
      </c>
      <c r="F61" s="98" t="s">
        <v>77</v>
      </c>
      <c r="G61" s="16"/>
      <c r="H61" s="16"/>
      <c r="I61" s="16"/>
      <c r="J61" s="16"/>
      <c r="K61" s="16"/>
      <c r="L61" s="16"/>
      <c r="M61" s="16"/>
    </row>
    <row r="62" spans="1:13" x14ac:dyDescent="0.2">
      <c r="A62" s="6">
        <v>61</v>
      </c>
      <c r="B62" s="11" t="s">
        <v>15</v>
      </c>
      <c r="C62" s="83" t="s">
        <v>150</v>
      </c>
      <c r="D62" s="94" t="s">
        <v>195</v>
      </c>
      <c r="E62" s="101">
        <v>42230</v>
      </c>
      <c r="F62" s="98" t="s">
        <v>77</v>
      </c>
      <c r="G62" s="16"/>
      <c r="H62" s="16"/>
      <c r="I62" s="16"/>
      <c r="J62" s="16"/>
      <c r="K62" s="16"/>
      <c r="L62" s="16"/>
      <c r="M62" s="16"/>
    </row>
    <row r="63" spans="1:13" x14ac:dyDescent="0.2">
      <c r="A63" s="6">
        <v>62</v>
      </c>
      <c r="B63" s="11" t="s">
        <v>15</v>
      </c>
      <c r="C63" s="83" t="s">
        <v>151</v>
      </c>
      <c r="D63" s="94" t="s">
        <v>195</v>
      </c>
      <c r="E63" s="101">
        <v>42230</v>
      </c>
      <c r="F63" s="98" t="s">
        <v>77</v>
      </c>
      <c r="G63" s="16"/>
      <c r="H63" s="16"/>
      <c r="I63" s="16"/>
      <c r="J63" s="16"/>
      <c r="K63" s="16"/>
      <c r="L63" s="16"/>
      <c r="M63" s="16"/>
    </row>
    <row r="64" spans="1:13" x14ac:dyDescent="0.2">
      <c r="A64" s="6">
        <v>63</v>
      </c>
      <c r="B64" s="11" t="s">
        <v>15</v>
      </c>
      <c r="C64" s="83" t="s">
        <v>152</v>
      </c>
      <c r="D64" s="94" t="s">
        <v>195</v>
      </c>
      <c r="E64" s="101">
        <v>42230</v>
      </c>
      <c r="F64" s="98" t="s">
        <v>77</v>
      </c>
      <c r="G64" s="16"/>
      <c r="H64" s="16"/>
      <c r="I64" s="16"/>
      <c r="J64" s="16"/>
      <c r="K64" s="16"/>
      <c r="L64" s="16"/>
      <c r="M64" s="16"/>
    </row>
    <row r="65" spans="1:13" x14ac:dyDescent="0.2">
      <c r="A65" s="6">
        <v>64</v>
      </c>
      <c r="B65" s="11" t="s">
        <v>15</v>
      </c>
      <c r="C65" s="83" t="s">
        <v>153</v>
      </c>
      <c r="D65" s="94" t="s">
        <v>195</v>
      </c>
      <c r="E65" s="101">
        <v>42230</v>
      </c>
      <c r="F65" s="98" t="s">
        <v>77</v>
      </c>
      <c r="G65" s="16"/>
      <c r="H65" s="16"/>
      <c r="I65" s="16"/>
      <c r="J65" s="16"/>
      <c r="K65" s="16"/>
      <c r="L65" s="16"/>
      <c r="M65" s="16"/>
    </row>
    <row r="66" spans="1:13" x14ac:dyDescent="0.2">
      <c r="A66" s="6">
        <v>65</v>
      </c>
      <c r="B66" s="11" t="s">
        <v>15</v>
      </c>
      <c r="C66" s="81" t="s">
        <v>154</v>
      </c>
      <c r="D66" s="94" t="s">
        <v>195</v>
      </c>
      <c r="E66" s="101">
        <v>42230</v>
      </c>
      <c r="F66" s="98" t="s">
        <v>77</v>
      </c>
      <c r="G66" s="16"/>
      <c r="H66" s="16"/>
      <c r="I66" s="16"/>
      <c r="J66" s="16"/>
      <c r="K66" s="16"/>
      <c r="L66" s="16"/>
      <c r="M66" s="16"/>
    </row>
    <row r="73" spans="1:13" x14ac:dyDescent="0.2">
      <c r="C73" s="33" t="s">
        <v>19</v>
      </c>
      <c r="D73" s="99">
        <f>SUM(D74:D79)</f>
        <v>64</v>
      </c>
    </row>
    <row r="74" spans="1:13" x14ac:dyDescent="0.2">
      <c r="C74" s="17" t="s">
        <v>77</v>
      </c>
      <c r="D74" s="42">
        <f>COUNTIF(F:F,"Pass")</f>
        <v>63</v>
      </c>
    </row>
    <row r="75" spans="1:13" x14ac:dyDescent="0.2">
      <c r="C75" s="17" t="s">
        <v>78</v>
      </c>
      <c r="D75" s="42">
        <f>COUNTIF(F:F,"Fail")</f>
        <v>0</v>
      </c>
    </row>
    <row r="76" spans="1:13" x14ac:dyDescent="0.2">
      <c r="C76" s="17" t="s">
        <v>79</v>
      </c>
      <c r="D76" s="42">
        <f>COUNTIF(F:F,"No Run")</f>
        <v>1</v>
      </c>
    </row>
    <row r="77" spans="1:13" x14ac:dyDescent="0.2">
      <c r="C77" s="17" t="s">
        <v>7</v>
      </c>
      <c r="D77" s="42">
        <f>COUNTIF(F:F,"Blocked")</f>
        <v>0</v>
      </c>
    </row>
    <row r="78" spans="1:13" x14ac:dyDescent="0.2">
      <c r="C78" s="34" t="s">
        <v>80</v>
      </c>
      <c r="D78" s="42">
        <f>COUNTIF(F:F,"In Progress")</f>
        <v>0</v>
      </c>
    </row>
    <row r="79" spans="1:13" x14ac:dyDescent="0.2">
      <c r="C79" s="40" t="s">
        <v>8</v>
      </c>
      <c r="D79" s="42">
        <f>COUNTIF(F:F,"Deferred")</f>
        <v>0</v>
      </c>
    </row>
  </sheetData>
  <customSheetViews>
    <customSheetView guid="{5AD06056-7E36-40BF-824D-E1C9192953B7}" showPageBreaks="1" topLeftCell="A55">
      <selection activeCell="K76" sqref="K76"/>
      <pageMargins left="0.7" right="0.7" top="0.75" bottom="0.75" header="0.3" footer="0.3"/>
      <pageSetup orientation="portrait" horizontalDpi="90" verticalDpi="90" r:id="rId1"/>
    </customSheetView>
    <customSheetView guid="{9AD5537E-FAF3-4098-ACF8-6E32EA6523B0}">
      <selection activeCell="F3" sqref="F3:F66"/>
      <pageMargins left="0.7" right="0.7" top="0.75" bottom="0.75" header="0.3" footer="0.3"/>
      <pageSetup orientation="portrait" r:id="rId2"/>
    </customSheetView>
    <customSheetView guid="{31468F18-B0D0-4538-8018-2FA0DC5EA603}" topLeftCell="A49">
      <selection activeCell="G74" sqref="G74"/>
      <pageMargins left="0.7" right="0.7" top="0.75" bottom="0.75" header="0.3" footer="0.3"/>
      <pageSetup orientation="portrait" horizontalDpi="90" verticalDpi="90" r:id="rId3"/>
    </customSheetView>
    <customSheetView guid="{C845A1D6-CD41-4045-BBCD-721D3FD2036E}" showPageBreaks="1" topLeftCell="A25">
      <selection activeCell="J46" sqref="J46"/>
      <pageMargins left="0.7" right="0.7" top="0.75" bottom="0.75" header="0.3" footer="0.3"/>
      <pageSetup orientation="portrait" horizontalDpi="90" verticalDpi="90" r:id="rId4"/>
    </customSheetView>
    <customSheetView guid="{EFA49B61-0A2A-4560-B26F-FC429A7971D9}" topLeftCell="A10">
      <selection activeCell="D40" sqref="D40"/>
      <pageMargins left="0.7" right="0.7" top="0.75" bottom="0.75" header="0.3" footer="0.3"/>
    </customSheetView>
    <customSheetView guid="{52EC7D23-56A0-4DD7-A4D1-9FE728B4D5CE}">
      <selection activeCell="E38" sqref="E38"/>
      <pageMargins left="0.7" right="0.7" top="0.75" bottom="0.75" header="0.3" footer="0.3"/>
    </customSheetView>
    <customSheetView guid="{1F7218AF-817F-4F39-827A-BAA58E705C5A}" topLeftCell="A25">
      <selection activeCell="J46" sqref="J46"/>
      <pageMargins left="0.7" right="0.7" top="0.75" bottom="0.75" header="0.3" footer="0.3"/>
      <pageSetup orientation="portrait" horizontalDpi="90" verticalDpi="90" r:id="rId5"/>
    </customSheetView>
    <customSheetView guid="{0C363F34-8AD1-4013-BB3A-855EADDB1271}" showPageBreaks="1">
      <selection activeCell="F3" sqref="F3:F66"/>
      <pageMargins left="0.7" right="0.7" top="0.75" bottom="0.75" header="0.3" footer="0.3"/>
      <pageSetup orientation="portrait" r:id="rId6"/>
    </customSheetView>
  </customSheetViews>
  <conditionalFormatting sqref="F2">
    <cfRule type="cellIs" dxfId="42" priority="7" operator="equal">
      <formula>"In Progress"</formula>
    </cfRule>
    <cfRule type="cellIs" dxfId="41" priority="8" operator="equal">
      <formula>"Pass"</formula>
    </cfRule>
    <cfRule type="cellIs" dxfId="40" priority="9" operator="equal">
      <formula>"Fail"</formula>
    </cfRule>
  </conditionalFormatting>
  <conditionalFormatting sqref="F2">
    <cfRule type="cellIs" dxfId="39" priority="6" operator="equal">
      <formula>"Pass"</formula>
    </cfRule>
  </conditionalFormatting>
  <conditionalFormatting sqref="F1">
    <cfRule type="cellIs" dxfId="38" priority="5" operator="equal">
      <formula>"Pass"</formula>
    </cfRule>
  </conditionalFormatting>
  <conditionalFormatting sqref="F3:F66">
    <cfRule type="cellIs" dxfId="37" priority="2" operator="equal">
      <formula>"In Progress"</formula>
    </cfRule>
    <cfRule type="cellIs" dxfId="36" priority="3" operator="equal">
      <formula>"Pass"</formula>
    </cfRule>
    <cfRule type="cellIs" dxfId="35" priority="4" operator="equal">
      <formula>"Fail"</formula>
    </cfRule>
  </conditionalFormatting>
  <conditionalFormatting sqref="F3:F66">
    <cfRule type="cellIs" dxfId="34" priority="1" operator="equal">
      <formula>"Pass"</formula>
    </cfRule>
  </conditionalFormatting>
  <dataValidations count="1">
    <dataValidation type="list" allowBlank="1" showInputMessage="1" showErrorMessage="1" sqref="F1:F66">
      <formula1>"No Run, Retest, Pass, Fail, Deferred, Blocked, N/A,In Progress"</formula1>
    </dataValidation>
  </dataValidations>
  <pageMargins left="0.7" right="0.7" top="0.75" bottom="0.75" header="0.3" footer="0.3"/>
  <pageSetup orientation="portrait" horizontalDpi="90" verticalDpi="9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C30" sqref="C30"/>
    </sheetView>
  </sheetViews>
  <sheetFormatPr defaultRowHeight="12.75" x14ac:dyDescent="0.25"/>
  <cols>
    <col min="1" max="1" width="8.5703125" style="38" customWidth="1"/>
    <col min="2" max="2" width="31.5703125" style="38" customWidth="1"/>
    <col min="3" max="3" width="11.7109375" style="38" bestFit="1" customWidth="1"/>
    <col min="4" max="4" width="9.140625" style="38"/>
    <col min="5" max="5" width="9.42578125" style="38" bestFit="1" customWidth="1"/>
    <col min="6" max="7" width="9.140625" style="38"/>
    <col min="8" max="8" width="11" style="38" customWidth="1"/>
    <col min="9" max="16384" width="9.140625" style="38"/>
  </cols>
  <sheetData>
    <row r="1" spans="1:12" ht="32.25" customHeigh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4" t="s">
        <v>24</v>
      </c>
      <c r="F1" s="5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5">
      <c r="A2" s="6">
        <v>1</v>
      </c>
      <c r="B2" s="43" t="s">
        <v>514</v>
      </c>
      <c r="C2" s="146" t="s">
        <v>515</v>
      </c>
      <c r="D2" s="11" t="s">
        <v>195</v>
      </c>
      <c r="E2" s="57">
        <v>42241</v>
      </c>
      <c r="F2" s="9" t="s">
        <v>77</v>
      </c>
      <c r="G2" s="11"/>
      <c r="H2" s="18"/>
      <c r="I2" s="11"/>
      <c r="J2" s="25"/>
      <c r="K2" s="18"/>
      <c r="L2" s="18"/>
    </row>
    <row r="3" spans="1:12" x14ac:dyDescent="0.25">
      <c r="A3" s="6">
        <v>2</v>
      </c>
      <c r="B3" s="43" t="s">
        <v>514</v>
      </c>
      <c r="C3" s="146" t="s">
        <v>516</v>
      </c>
      <c r="D3" s="11" t="s">
        <v>195</v>
      </c>
      <c r="E3" s="57">
        <v>42241</v>
      </c>
      <c r="F3" s="9" t="s">
        <v>77</v>
      </c>
      <c r="G3" s="11"/>
      <c r="H3" s="18"/>
      <c r="I3" s="11"/>
      <c r="J3" s="25"/>
      <c r="K3" s="18"/>
      <c r="L3" s="18"/>
    </row>
    <row r="4" spans="1:12" x14ac:dyDescent="0.25">
      <c r="A4" s="6">
        <v>3</v>
      </c>
      <c r="B4" s="43" t="s">
        <v>514</v>
      </c>
      <c r="C4" s="146" t="s">
        <v>517</v>
      </c>
      <c r="D4" s="11"/>
      <c r="E4" s="57"/>
      <c r="F4" s="9" t="s">
        <v>5</v>
      </c>
      <c r="G4" s="11"/>
      <c r="H4" s="18"/>
      <c r="I4" s="11"/>
      <c r="J4" s="25"/>
      <c r="K4" s="18"/>
      <c r="L4" s="18"/>
    </row>
    <row r="5" spans="1:12" x14ac:dyDescent="0.25">
      <c r="A5" s="6">
        <v>4</v>
      </c>
      <c r="B5" s="43" t="s">
        <v>514</v>
      </c>
      <c r="C5" s="146" t="s">
        <v>518</v>
      </c>
      <c r="D5" s="11"/>
      <c r="E5" s="57"/>
      <c r="F5" s="9" t="s">
        <v>5</v>
      </c>
      <c r="G5" s="11"/>
      <c r="H5" s="18"/>
      <c r="I5" s="11"/>
      <c r="J5" s="25"/>
      <c r="K5" s="18"/>
      <c r="L5" s="18"/>
    </row>
    <row r="6" spans="1:12" x14ac:dyDescent="0.25">
      <c r="A6" s="6">
        <v>5</v>
      </c>
      <c r="B6" s="43" t="s">
        <v>514</v>
      </c>
      <c r="C6" s="146" t="s">
        <v>519</v>
      </c>
      <c r="D6" s="11" t="s">
        <v>195</v>
      </c>
      <c r="E6" s="57">
        <v>42241</v>
      </c>
      <c r="F6" s="9" t="s">
        <v>77</v>
      </c>
      <c r="G6" s="11"/>
      <c r="H6" s="18"/>
      <c r="I6" s="11"/>
      <c r="J6" s="25"/>
      <c r="K6" s="18"/>
      <c r="L6" s="18"/>
    </row>
    <row r="7" spans="1:12" ht="38.25" x14ac:dyDescent="0.25">
      <c r="A7" s="6">
        <v>6</v>
      </c>
      <c r="B7" s="43" t="s">
        <v>514</v>
      </c>
      <c r="C7" s="146" t="s">
        <v>520</v>
      </c>
      <c r="D7" s="11" t="s">
        <v>195</v>
      </c>
      <c r="E7" s="57">
        <v>42241</v>
      </c>
      <c r="F7" s="9" t="s">
        <v>78</v>
      </c>
      <c r="G7" s="11"/>
      <c r="H7" s="18"/>
      <c r="I7" s="11" t="s">
        <v>564</v>
      </c>
      <c r="J7" s="25"/>
      <c r="K7" s="18"/>
      <c r="L7" s="18"/>
    </row>
    <row r="8" spans="1:12" ht="38.25" x14ac:dyDescent="0.25">
      <c r="A8" s="6">
        <v>7</v>
      </c>
      <c r="B8" s="43" t="s">
        <v>514</v>
      </c>
      <c r="C8" s="146" t="s">
        <v>521</v>
      </c>
      <c r="D8" s="11"/>
      <c r="E8" s="57"/>
      <c r="F8" s="9" t="s">
        <v>7</v>
      </c>
      <c r="G8" s="11"/>
      <c r="H8" s="18"/>
      <c r="I8" s="11" t="s">
        <v>564</v>
      </c>
      <c r="J8" s="25"/>
      <c r="K8" s="18"/>
      <c r="L8" s="18"/>
    </row>
    <row r="9" spans="1:12" ht="38.25" x14ac:dyDescent="0.25">
      <c r="A9" s="6">
        <v>8</v>
      </c>
      <c r="B9" s="43" t="s">
        <v>514</v>
      </c>
      <c r="C9" s="146" t="s">
        <v>522</v>
      </c>
      <c r="D9" s="11"/>
      <c r="E9" s="57"/>
      <c r="F9" s="9" t="s">
        <v>7</v>
      </c>
      <c r="G9" s="11"/>
      <c r="H9" s="18"/>
      <c r="I9" s="11" t="s">
        <v>564</v>
      </c>
      <c r="J9" s="25"/>
      <c r="K9" s="18"/>
      <c r="L9" s="18"/>
    </row>
    <row r="10" spans="1:12" ht="38.25" x14ac:dyDescent="0.25">
      <c r="A10" s="6">
        <v>9</v>
      </c>
      <c r="B10" s="43" t="s">
        <v>514</v>
      </c>
      <c r="C10" s="146" t="s">
        <v>523</v>
      </c>
      <c r="D10" s="11"/>
      <c r="E10" s="57"/>
      <c r="F10" s="9" t="s">
        <v>7</v>
      </c>
      <c r="G10" s="11"/>
      <c r="H10" s="18"/>
      <c r="I10" s="11" t="s">
        <v>564</v>
      </c>
      <c r="J10" s="25"/>
      <c r="K10" s="18"/>
      <c r="L10" s="18"/>
    </row>
    <row r="11" spans="1:12" ht="38.25" x14ac:dyDescent="0.25">
      <c r="A11" s="6">
        <v>10</v>
      </c>
      <c r="B11" s="43" t="s">
        <v>514</v>
      </c>
      <c r="C11" s="146" t="s">
        <v>524</v>
      </c>
      <c r="D11" s="11"/>
      <c r="E11" s="57"/>
      <c r="F11" s="9" t="s">
        <v>7</v>
      </c>
      <c r="G11" s="11"/>
      <c r="H11" s="18"/>
      <c r="I11" s="11" t="s">
        <v>564</v>
      </c>
      <c r="J11" s="25"/>
      <c r="K11" s="18"/>
      <c r="L11" s="18"/>
    </row>
    <row r="12" spans="1:12" ht="38.25" x14ac:dyDescent="0.25">
      <c r="A12" s="6">
        <v>11</v>
      </c>
      <c r="B12" s="43" t="s">
        <v>514</v>
      </c>
      <c r="C12" s="146" t="s">
        <v>525</v>
      </c>
      <c r="D12" s="11"/>
      <c r="E12" s="57"/>
      <c r="F12" s="9" t="s">
        <v>7</v>
      </c>
      <c r="G12" s="11"/>
      <c r="H12" s="18"/>
      <c r="I12" s="11" t="s">
        <v>564</v>
      </c>
      <c r="J12" s="25"/>
      <c r="K12" s="18"/>
      <c r="L12" s="18"/>
    </row>
    <row r="13" spans="1:12" x14ac:dyDescent="0.25">
      <c r="A13" s="6">
        <v>12</v>
      </c>
      <c r="B13" s="43" t="s">
        <v>514</v>
      </c>
      <c r="C13" s="146" t="s">
        <v>526</v>
      </c>
      <c r="D13" s="11" t="s">
        <v>195</v>
      </c>
      <c r="E13" s="57">
        <v>42241</v>
      </c>
      <c r="F13" s="9" t="s">
        <v>77</v>
      </c>
      <c r="G13" s="11"/>
      <c r="H13" s="18"/>
      <c r="I13" s="11"/>
      <c r="J13" s="25"/>
      <c r="K13" s="18"/>
      <c r="L13" s="18"/>
    </row>
    <row r="14" spans="1:12" x14ac:dyDescent="0.25">
      <c r="A14" s="6">
        <v>13</v>
      </c>
      <c r="B14" s="43" t="s">
        <v>514</v>
      </c>
      <c r="C14" s="146" t="s">
        <v>527</v>
      </c>
      <c r="D14" s="11" t="s">
        <v>195</v>
      </c>
      <c r="E14" s="57">
        <v>42241</v>
      </c>
      <c r="F14" s="9" t="s">
        <v>77</v>
      </c>
      <c r="G14" s="11"/>
      <c r="H14" s="18"/>
      <c r="I14" s="11"/>
      <c r="J14" s="25"/>
      <c r="K14" s="18"/>
      <c r="L14" s="18"/>
    </row>
    <row r="15" spans="1:12" x14ac:dyDescent="0.25">
      <c r="A15" s="6">
        <v>14</v>
      </c>
      <c r="B15" s="43" t="s">
        <v>514</v>
      </c>
      <c r="C15" s="146" t="s">
        <v>528</v>
      </c>
      <c r="D15" s="11" t="s">
        <v>195</v>
      </c>
      <c r="E15" s="57">
        <v>42241</v>
      </c>
      <c r="F15" s="9" t="s">
        <v>77</v>
      </c>
      <c r="G15" s="11"/>
      <c r="H15" s="18"/>
      <c r="I15" s="11"/>
      <c r="J15" s="25"/>
      <c r="K15" s="18"/>
      <c r="L15" s="18"/>
    </row>
    <row r="16" spans="1:12" x14ac:dyDescent="0.25">
      <c r="A16" s="6">
        <v>15</v>
      </c>
      <c r="B16" s="43" t="s">
        <v>514</v>
      </c>
      <c r="C16" s="146" t="s">
        <v>529</v>
      </c>
      <c r="D16" s="11" t="s">
        <v>195</v>
      </c>
      <c r="E16" s="57">
        <v>42241</v>
      </c>
      <c r="F16" s="9" t="s">
        <v>77</v>
      </c>
      <c r="G16" s="11"/>
      <c r="H16" s="18"/>
      <c r="I16" s="11"/>
      <c r="J16" s="25"/>
      <c r="K16" s="18"/>
      <c r="L16" s="18"/>
    </row>
    <row r="17" spans="1:12" x14ac:dyDescent="0.25">
      <c r="A17" s="6">
        <v>16</v>
      </c>
      <c r="B17" s="43" t="s">
        <v>514</v>
      </c>
      <c r="C17" s="146" t="s">
        <v>530</v>
      </c>
      <c r="D17" s="11" t="s">
        <v>195</v>
      </c>
      <c r="E17" s="57">
        <v>42241</v>
      </c>
      <c r="F17" s="9" t="s">
        <v>77</v>
      </c>
      <c r="G17" s="11"/>
      <c r="H17" s="18"/>
      <c r="I17" s="11"/>
      <c r="J17" s="25"/>
      <c r="K17" s="18"/>
      <c r="L17" s="18"/>
    </row>
    <row r="18" spans="1:12" x14ac:dyDescent="0.25">
      <c r="A18" s="6">
        <v>17</v>
      </c>
      <c r="B18" s="43" t="s">
        <v>514</v>
      </c>
      <c r="C18" s="146" t="s">
        <v>531</v>
      </c>
      <c r="D18" s="11"/>
      <c r="E18" s="57"/>
      <c r="F18" s="9" t="s">
        <v>5</v>
      </c>
      <c r="G18" s="11"/>
      <c r="H18" s="18"/>
      <c r="I18" s="11"/>
      <c r="J18" s="25"/>
      <c r="K18" s="18"/>
      <c r="L18" s="18"/>
    </row>
    <row r="19" spans="1:12" x14ac:dyDescent="0.25">
      <c r="A19" s="6">
        <v>18</v>
      </c>
      <c r="B19" s="43" t="s">
        <v>514</v>
      </c>
      <c r="C19" s="146" t="s">
        <v>532</v>
      </c>
      <c r="D19" s="11" t="s">
        <v>195</v>
      </c>
      <c r="E19" s="57">
        <v>42241</v>
      </c>
      <c r="F19" s="9" t="s">
        <v>77</v>
      </c>
      <c r="G19" s="11"/>
      <c r="H19" s="18"/>
      <c r="I19" s="11"/>
      <c r="J19" s="25"/>
      <c r="K19" s="18"/>
      <c r="L19" s="18"/>
    </row>
    <row r="20" spans="1:12" x14ac:dyDescent="0.25">
      <c r="A20" s="6">
        <v>19</v>
      </c>
      <c r="B20" s="43" t="s">
        <v>514</v>
      </c>
      <c r="C20" s="146" t="s">
        <v>533</v>
      </c>
      <c r="D20" s="11" t="s">
        <v>195</v>
      </c>
      <c r="E20" s="57">
        <v>42241</v>
      </c>
      <c r="F20" s="9" t="s">
        <v>77</v>
      </c>
      <c r="G20" s="11"/>
      <c r="H20" s="18"/>
      <c r="I20" s="11"/>
      <c r="J20" s="25"/>
      <c r="K20" s="18"/>
      <c r="L20" s="18"/>
    </row>
    <row r="21" spans="1:12" ht="38.25" x14ac:dyDescent="0.25">
      <c r="A21" s="6">
        <v>20</v>
      </c>
      <c r="B21" s="43" t="s">
        <v>514</v>
      </c>
      <c r="C21" s="146" t="s">
        <v>534</v>
      </c>
      <c r="D21" s="11" t="s">
        <v>195</v>
      </c>
      <c r="E21" s="57">
        <v>42241</v>
      </c>
      <c r="F21" s="9" t="s">
        <v>78</v>
      </c>
      <c r="G21" s="11"/>
      <c r="H21" s="18"/>
      <c r="I21" s="11" t="s">
        <v>568</v>
      </c>
      <c r="J21" s="25"/>
      <c r="K21" s="18"/>
      <c r="L21" s="18"/>
    </row>
    <row r="22" spans="1:12" ht="127.5" x14ac:dyDescent="0.25">
      <c r="A22" s="6">
        <v>21</v>
      </c>
      <c r="B22" s="43" t="s">
        <v>514</v>
      </c>
      <c r="C22" s="146" t="s">
        <v>535</v>
      </c>
      <c r="D22" s="11"/>
      <c r="E22" s="57"/>
      <c r="F22" s="9" t="s">
        <v>288</v>
      </c>
      <c r="G22" s="11"/>
      <c r="H22" s="18"/>
      <c r="I22" s="11" t="s">
        <v>581</v>
      </c>
      <c r="J22" s="25"/>
      <c r="K22" s="18"/>
      <c r="L22" s="18"/>
    </row>
    <row r="23" spans="1:12" ht="127.5" x14ac:dyDescent="0.25">
      <c r="A23" s="6">
        <v>22</v>
      </c>
      <c r="B23" s="43" t="s">
        <v>514</v>
      </c>
      <c r="C23" s="146" t="s">
        <v>536</v>
      </c>
      <c r="D23" s="11"/>
      <c r="E23" s="57"/>
      <c r="F23" s="9" t="s">
        <v>288</v>
      </c>
      <c r="G23" s="11"/>
      <c r="H23" s="18"/>
      <c r="I23" s="11" t="s">
        <v>581</v>
      </c>
      <c r="J23" s="25"/>
      <c r="K23" s="18"/>
      <c r="L23" s="18"/>
    </row>
    <row r="24" spans="1:12" ht="127.5" x14ac:dyDescent="0.25">
      <c r="A24" s="6">
        <v>23</v>
      </c>
      <c r="B24" s="43" t="s">
        <v>514</v>
      </c>
      <c r="C24" s="146" t="s">
        <v>537</v>
      </c>
      <c r="D24" s="11"/>
      <c r="E24" s="57"/>
      <c r="F24" s="9" t="s">
        <v>288</v>
      </c>
      <c r="G24" s="11"/>
      <c r="H24" s="18"/>
      <c r="I24" s="11" t="s">
        <v>581</v>
      </c>
      <c r="J24" s="25"/>
      <c r="K24" s="18"/>
      <c r="L24" s="18"/>
    </row>
    <row r="25" spans="1:12" x14ac:dyDescent="0.25">
      <c r="A25" s="6">
        <v>24</v>
      </c>
      <c r="B25" s="43" t="s">
        <v>514</v>
      </c>
      <c r="C25" s="146" t="s">
        <v>538</v>
      </c>
      <c r="D25" s="11" t="s">
        <v>195</v>
      </c>
      <c r="E25" s="57">
        <v>42241</v>
      </c>
      <c r="F25" s="9" t="s">
        <v>77</v>
      </c>
      <c r="G25" s="11"/>
      <c r="H25" s="18"/>
      <c r="I25" s="11"/>
      <c r="J25" s="25"/>
      <c r="K25" s="18"/>
      <c r="L25" s="18"/>
    </row>
    <row r="26" spans="1:12" x14ac:dyDescent="0.25">
      <c r="A26" s="6">
        <v>25</v>
      </c>
      <c r="B26" s="43" t="s">
        <v>514</v>
      </c>
      <c r="C26" s="146" t="s">
        <v>539</v>
      </c>
      <c r="D26" s="11" t="s">
        <v>81</v>
      </c>
      <c r="E26" s="57">
        <v>42242</v>
      </c>
      <c r="F26" s="9" t="s">
        <v>77</v>
      </c>
      <c r="G26" s="11"/>
      <c r="H26" s="18"/>
      <c r="I26" s="11"/>
      <c r="J26" s="25"/>
      <c r="K26" s="18"/>
      <c r="L26" s="21"/>
    </row>
    <row r="27" spans="1:12" x14ac:dyDescent="0.25">
      <c r="A27" s="6">
        <v>26</v>
      </c>
      <c r="B27" s="43" t="s">
        <v>514</v>
      </c>
      <c r="C27" s="146" t="s">
        <v>540</v>
      </c>
      <c r="D27" s="11" t="s">
        <v>81</v>
      </c>
      <c r="E27" s="57">
        <v>42242</v>
      </c>
      <c r="F27" s="9" t="s">
        <v>77</v>
      </c>
      <c r="G27" s="11"/>
      <c r="H27" s="18"/>
      <c r="I27" s="11"/>
      <c r="J27" s="25"/>
      <c r="K27" s="18"/>
      <c r="L27" s="18"/>
    </row>
    <row r="28" spans="1:12" x14ac:dyDescent="0.25">
      <c r="A28" s="6">
        <v>27</v>
      </c>
      <c r="B28" s="43" t="s">
        <v>514</v>
      </c>
      <c r="C28" s="146" t="s">
        <v>541</v>
      </c>
      <c r="D28" s="11" t="s">
        <v>81</v>
      </c>
      <c r="E28" s="57">
        <v>42242</v>
      </c>
      <c r="F28" s="9" t="s">
        <v>77</v>
      </c>
      <c r="G28" s="11"/>
      <c r="H28" s="18"/>
      <c r="I28" s="11"/>
      <c r="J28" s="25"/>
      <c r="K28" s="18"/>
      <c r="L28" s="18"/>
    </row>
    <row r="29" spans="1:12" x14ac:dyDescent="0.25">
      <c r="A29" s="6">
        <v>28</v>
      </c>
      <c r="B29" s="43" t="s">
        <v>514</v>
      </c>
      <c r="C29" s="146" t="s">
        <v>542</v>
      </c>
      <c r="D29" s="11"/>
      <c r="E29" s="57"/>
      <c r="F29" s="9" t="s">
        <v>5</v>
      </c>
      <c r="G29" s="11"/>
      <c r="H29" s="18"/>
      <c r="I29" s="11"/>
      <c r="J29" s="25"/>
      <c r="K29" s="18"/>
      <c r="L29" s="18"/>
    </row>
    <row r="30" spans="1:12" x14ac:dyDescent="0.25">
      <c r="A30" s="6">
        <v>29</v>
      </c>
      <c r="B30" s="43" t="s">
        <v>514</v>
      </c>
      <c r="C30" s="146" t="s">
        <v>543</v>
      </c>
      <c r="D30" s="11"/>
      <c r="E30" s="57"/>
      <c r="F30" s="9" t="s">
        <v>5</v>
      </c>
      <c r="G30" s="11"/>
      <c r="H30" s="18"/>
      <c r="I30" s="11"/>
      <c r="J30" s="25"/>
      <c r="K30" s="18"/>
      <c r="L30" s="18"/>
    </row>
    <row r="31" spans="1:12" ht="25.5" x14ac:dyDescent="0.25">
      <c r="A31" s="6">
        <v>30</v>
      </c>
      <c r="B31" s="43" t="s">
        <v>514</v>
      </c>
      <c r="C31" s="146" t="s">
        <v>544</v>
      </c>
      <c r="D31" s="11" t="s">
        <v>81</v>
      </c>
      <c r="E31" s="57">
        <v>42242</v>
      </c>
      <c r="F31" s="9" t="s">
        <v>78</v>
      </c>
      <c r="G31" s="152">
        <v>42242</v>
      </c>
      <c r="H31" s="18"/>
      <c r="I31" s="11"/>
      <c r="J31" s="25" t="s">
        <v>575</v>
      </c>
      <c r="K31" s="18"/>
      <c r="L31" s="18"/>
    </row>
    <row r="32" spans="1:12" ht="25.5" x14ac:dyDescent="0.25">
      <c r="A32" s="6">
        <v>31</v>
      </c>
      <c r="B32" s="43" t="s">
        <v>514</v>
      </c>
      <c r="C32" s="146" t="s">
        <v>545</v>
      </c>
      <c r="D32" s="11" t="s">
        <v>81</v>
      </c>
      <c r="E32" s="57">
        <v>42242</v>
      </c>
      <c r="F32" s="9" t="s">
        <v>78</v>
      </c>
      <c r="G32" s="11"/>
      <c r="H32" s="18"/>
      <c r="I32" s="11"/>
      <c r="J32" s="25" t="s">
        <v>576</v>
      </c>
      <c r="K32" s="18"/>
      <c r="L32" s="18"/>
    </row>
    <row r="33" spans="1:12" x14ac:dyDescent="0.25">
      <c r="A33" s="6">
        <v>32</v>
      </c>
      <c r="B33" s="43" t="s">
        <v>514</v>
      </c>
      <c r="C33" s="146" t="s">
        <v>546</v>
      </c>
      <c r="D33" s="11" t="s">
        <v>81</v>
      </c>
      <c r="E33" s="57">
        <v>42242</v>
      </c>
      <c r="F33" s="9" t="s">
        <v>77</v>
      </c>
      <c r="G33" s="11"/>
      <c r="H33" s="18"/>
      <c r="I33" s="11"/>
      <c r="J33" s="25"/>
      <c r="K33" s="18"/>
      <c r="L33" s="18"/>
    </row>
    <row r="34" spans="1:12" ht="25.5" x14ac:dyDescent="0.25">
      <c r="A34" s="6">
        <v>33</v>
      </c>
      <c r="B34" s="43" t="s">
        <v>514</v>
      </c>
      <c r="C34" s="146" t="s">
        <v>547</v>
      </c>
      <c r="D34" s="11" t="s">
        <v>81</v>
      </c>
      <c r="E34" s="57">
        <v>42242</v>
      </c>
      <c r="F34" s="9" t="s">
        <v>78</v>
      </c>
      <c r="G34" s="11"/>
      <c r="H34" s="18"/>
      <c r="I34" s="11"/>
      <c r="J34" s="25" t="s">
        <v>579</v>
      </c>
      <c r="K34" s="18"/>
      <c r="L34" s="18"/>
    </row>
    <row r="35" spans="1:12" ht="25.5" x14ac:dyDescent="0.25">
      <c r="A35" s="6">
        <v>34</v>
      </c>
      <c r="B35" s="43" t="s">
        <v>514</v>
      </c>
      <c r="C35" s="146" t="s">
        <v>577</v>
      </c>
      <c r="D35" s="11" t="s">
        <v>81</v>
      </c>
      <c r="E35" s="57">
        <v>42242</v>
      </c>
      <c r="F35" s="9" t="s">
        <v>78</v>
      </c>
      <c r="G35" s="11"/>
      <c r="H35" s="18"/>
      <c r="I35" s="11"/>
      <c r="J35" s="25" t="s">
        <v>579</v>
      </c>
      <c r="K35" s="18"/>
      <c r="L35" s="21"/>
    </row>
    <row r="36" spans="1:12" ht="25.5" x14ac:dyDescent="0.25">
      <c r="A36" s="6">
        <v>35</v>
      </c>
      <c r="B36" s="43" t="s">
        <v>514</v>
      </c>
      <c r="C36" s="146" t="s">
        <v>578</v>
      </c>
      <c r="D36" s="11"/>
      <c r="E36" s="57"/>
      <c r="F36" s="9" t="s">
        <v>7</v>
      </c>
      <c r="G36" s="11"/>
      <c r="H36" s="18"/>
      <c r="I36" s="11"/>
      <c r="J36" s="25" t="s">
        <v>579</v>
      </c>
      <c r="K36" s="18"/>
      <c r="L36" s="18"/>
    </row>
    <row r="37" spans="1:12" ht="25.5" x14ac:dyDescent="0.25">
      <c r="A37" s="6">
        <v>36</v>
      </c>
      <c r="B37" s="43" t="s">
        <v>514</v>
      </c>
      <c r="C37" s="146" t="s">
        <v>548</v>
      </c>
      <c r="D37" s="11"/>
      <c r="E37" s="57"/>
      <c r="F37" s="9" t="s">
        <v>7</v>
      </c>
      <c r="G37" s="11"/>
      <c r="H37" s="18"/>
      <c r="I37" s="11"/>
      <c r="J37" s="25" t="s">
        <v>579</v>
      </c>
      <c r="K37" s="18"/>
      <c r="L37" s="18"/>
    </row>
    <row r="38" spans="1:12" x14ac:dyDescent="0.25">
      <c r="A38" s="6">
        <v>37</v>
      </c>
      <c r="B38" s="43" t="s">
        <v>514</v>
      </c>
      <c r="C38" s="146" t="s">
        <v>549</v>
      </c>
      <c r="D38" s="11" t="s">
        <v>81</v>
      </c>
      <c r="E38" s="57">
        <v>42242</v>
      </c>
      <c r="F38" s="9" t="s">
        <v>77</v>
      </c>
      <c r="G38" s="11"/>
      <c r="H38" s="18"/>
      <c r="I38" s="11"/>
      <c r="J38" s="25"/>
      <c r="K38" s="18"/>
      <c r="L38" s="18"/>
    </row>
    <row r="39" spans="1:12" x14ac:dyDescent="0.25">
      <c r="A39" s="6">
        <v>38</v>
      </c>
      <c r="B39" s="43" t="s">
        <v>514</v>
      </c>
      <c r="C39" s="146" t="s">
        <v>550</v>
      </c>
      <c r="D39" s="11"/>
      <c r="E39" s="57"/>
      <c r="F39" s="9" t="s">
        <v>5</v>
      </c>
      <c r="G39" s="11"/>
      <c r="H39" s="18"/>
      <c r="I39" s="11"/>
      <c r="J39" s="25"/>
      <c r="K39" s="18"/>
      <c r="L39" s="18"/>
    </row>
    <row r="40" spans="1:12" x14ac:dyDescent="0.25">
      <c r="A40" s="6">
        <v>39</v>
      </c>
      <c r="B40" s="43" t="s">
        <v>514</v>
      </c>
      <c r="C40" s="146" t="s">
        <v>551</v>
      </c>
      <c r="D40" s="11" t="s">
        <v>195</v>
      </c>
      <c r="E40" s="57">
        <v>42242</v>
      </c>
      <c r="F40" s="9" t="s">
        <v>77</v>
      </c>
      <c r="G40" s="11"/>
      <c r="H40" s="18"/>
      <c r="I40" s="11"/>
      <c r="J40" s="25"/>
      <c r="K40" s="18"/>
      <c r="L40" s="21"/>
    </row>
    <row r="41" spans="1:12" x14ac:dyDescent="0.25">
      <c r="A41" s="6">
        <v>40</v>
      </c>
      <c r="B41" s="43" t="s">
        <v>514</v>
      </c>
      <c r="C41" s="146" t="s">
        <v>552</v>
      </c>
      <c r="D41" s="11" t="s">
        <v>195</v>
      </c>
      <c r="E41" s="57">
        <v>42242</v>
      </c>
      <c r="F41" s="9" t="s">
        <v>77</v>
      </c>
      <c r="G41" s="11"/>
      <c r="H41" s="18"/>
      <c r="I41" s="11"/>
      <c r="J41" s="25"/>
      <c r="K41" s="18"/>
      <c r="L41" s="21"/>
    </row>
    <row r="42" spans="1:12" x14ac:dyDescent="0.25">
      <c r="A42" s="6">
        <v>41</v>
      </c>
      <c r="B42" s="43" t="s">
        <v>514</v>
      </c>
      <c r="C42" s="146" t="s">
        <v>553</v>
      </c>
      <c r="D42" s="11" t="s">
        <v>195</v>
      </c>
      <c r="E42" s="57">
        <v>42242</v>
      </c>
      <c r="F42" s="9" t="s">
        <v>77</v>
      </c>
      <c r="G42" s="11"/>
      <c r="H42" s="18"/>
      <c r="I42" s="11"/>
      <c r="J42" s="25"/>
      <c r="K42" s="18"/>
      <c r="L42" s="18"/>
    </row>
    <row r="43" spans="1:12" x14ac:dyDescent="0.25">
      <c r="A43" s="6">
        <v>42</v>
      </c>
      <c r="B43" s="43" t="s">
        <v>514</v>
      </c>
      <c r="C43" s="146" t="s">
        <v>554</v>
      </c>
      <c r="D43" s="11" t="s">
        <v>195</v>
      </c>
      <c r="E43" s="57">
        <v>42242</v>
      </c>
      <c r="F43" s="9" t="s">
        <v>77</v>
      </c>
      <c r="G43" s="11"/>
      <c r="H43" s="18"/>
      <c r="I43" s="11"/>
      <c r="J43" s="25"/>
      <c r="K43" s="18"/>
      <c r="L43" s="18"/>
    </row>
    <row r="44" spans="1:12" x14ac:dyDescent="0.25">
      <c r="A44" s="6">
        <v>43</v>
      </c>
      <c r="B44" s="43" t="s">
        <v>514</v>
      </c>
      <c r="C44" s="146" t="s">
        <v>555</v>
      </c>
      <c r="D44" s="11" t="s">
        <v>195</v>
      </c>
      <c r="E44" s="57">
        <v>42242</v>
      </c>
      <c r="F44" s="9" t="s">
        <v>77</v>
      </c>
      <c r="G44" s="11"/>
      <c r="H44" s="18"/>
      <c r="I44" s="11"/>
      <c r="J44" s="25"/>
      <c r="K44" s="18"/>
      <c r="L44" s="18"/>
    </row>
    <row r="45" spans="1:12" x14ac:dyDescent="0.25">
      <c r="A45" s="6">
        <v>44</v>
      </c>
      <c r="B45" s="43" t="s">
        <v>514</v>
      </c>
      <c r="C45" s="146" t="s">
        <v>556</v>
      </c>
      <c r="D45" s="11" t="s">
        <v>195</v>
      </c>
      <c r="E45" s="57">
        <v>42242</v>
      </c>
      <c r="F45" s="9" t="s">
        <v>77</v>
      </c>
      <c r="G45" s="11"/>
      <c r="H45" s="18"/>
      <c r="I45" s="11"/>
      <c r="J45" s="25"/>
      <c r="K45" s="18"/>
      <c r="L45" s="18"/>
    </row>
    <row r="46" spans="1:12" x14ac:dyDescent="0.25">
      <c r="A46" s="6">
        <v>45</v>
      </c>
      <c r="B46" s="43" t="s">
        <v>514</v>
      </c>
      <c r="C46" s="146" t="s">
        <v>557</v>
      </c>
      <c r="D46" s="11"/>
      <c r="E46" s="57"/>
      <c r="F46" s="9" t="s">
        <v>5</v>
      </c>
      <c r="G46" s="11"/>
      <c r="H46" s="18"/>
      <c r="I46" s="11"/>
      <c r="J46" s="25"/>
      <c r="K46" s="18"/>
      <c r="L46" s="18"/>
    </row>
    <row r="47" spans="1:12" x14ac:dyDescent="0.25">
      <c r="A47" s="6">
        <v>46</v>
      </c>
      <c r="B47" s="43" t="s">
        <v>514</v>
      </c>
      <c r="C47" s="146" t="s">
        <v>558</v>
      </c>
      <c r="D47" s="11"/>
      <c r="E47" s="57"/>
      <c r="F47" s="9" t="s">
        <v>5</v>
      </c>
      <c r="G47" s="11"/>
      <c r="H47" s="18"/>
      <c r="I47" s="11"/>
      <c r="J47" s="25"/>
      <c r="K47" s="18"/>
      <c r="L47" s="18"/>
    </row>
    <row r="48" spans="1:12" x14ac:dyDescent="0.25">
      <c r="A48" s="6">
        <v>47</v>
      </c>
      <c r="B48" s="43" t="s">
        <v>514</v>
      </c>
      <c r="C48" s="146" t="s">
        <v>559</v>
      </c>
      <c r="D48" s="11"/>
      <c r="E48" s="57"/>
      <c r="F48" s="9" t="s">
        <v>5</v>
      </c>
      <c r="G48" s="11"/>
      <c r="H48" s="18"/>
      <c r="I48" s="11"/>
      <c r="J48" s="25"/>
      <c r="K48" s="18"/>
      <c r="L48" s="18"/>
    </row>
    <row r="49" spans="1:12" x14ac:dyDescent="0.25">
      <c r="A49" s="6">
        <v>48</v>
      </c>
      <c r="B49" s="43" t="s">
        <v>514</v>
      </c>
      <c r="C49" s="146" t="s">
        <v>560</v>
      </c>
      <c r="D49" s="11" t="s">
        <v>195</v>
      </c>
      <c r="E49" s="57">
        <v>42244</v>
      </c>
      <c r="F49" s="9" t="s">
        <v>77</v>
      </c>
      <c r="G49" s="11"/>
      <c r="H49" s="18"/>
      <c r="I49" s="11"/>
      <c r="J49" s="25"/>
      <c r="K49" s="18"/>
      <c r="L49" s="18"/>
    </row>
    <row r="50" spans="1:12" x14ac:dyDescent="0.25">
      <c r="A50" s="6">
        <v>49</v>
      </c>
      <c r="B50" s="43" t="s">
        <v>514</v>
      </c>
      <c r="C50" s="146" t="s">
        <v>561</v>
      </c>
      <c r="D50" s="11" t="s">
        <v>195</v>
      </c>
      <c r="E50" s="57">
        <v>42244</v>
      </c>
      <c r="F50" s="9" t="s">
        <v>77</v>
      </c>
      <c r="G50" s="11"/>
      <c r="H50" s="18"/>
      <c r="I50" s="11"/>
      <c r="J50" s="163"/>
      <c r="K50" s="87"/>
      <c r="L50" s="87"/>
    </row>
    <row r="51" spans="1:12" x14ac:dyDescent="0.25">
      <c r="A51" s="6">
        <v>50</v>
      </c>
      <c r="B51" s="156" t="s">
        <v>514</v>
      </c>
      <c r="C51" s="157" t="s">
        <v>562</v>
      </c>
      <c r="D51" s="85" t="s">
        <v>195</v>
      </c>
      <c r="E51" s="158">
        <v>42244</v>
      </c>
      <c r="F51" s="159" t="s">
        <v>77</v>
      </c>
      <c r="G51" s="85"/>
      <c r="H51" s="87"/>
      <c r="I51" s="85"/>
      <c r="J51" s="25"/>
      <c r="K51" s="18"/>
      <c r="L51" s="18"/>
    </row>
    <row r="52" spans="1:12" x14ac:dyDescent="0.25">
      <c r="A52" s="6">
        <v>51</v>
      </c>
      <c r="B52" s="153" t="s">
        <v>514</v>
      </c>
      <c r="C52" s="41" t="s">
        <v>583</v>
      </c>
      <c r="D52" s="41"/>
      <c r="E52" s="41"/>
      <c r="F52" s="111" t="s">
        <v>5</v>
      </c>
      <c r="G52" s="41"/>
      <c r="H52" s="41"/>
      <c r="I52" s="41"/>
      <c r="J52" s="41"/>
      <c r="K52" s="41"/>
      <c r="L52" s="41"/>
    </row>
    <row r="53" spans="1:12" x14ac:dyDescent="0.25">
      <c r="A53" s="6">
        <v>52</v>
      </c>
      <c r="B53" s="153" t="s">
        <v>514</v>
      </c>
      <c r="C53" s="41" t="s">
        <v>584</v>
      </c>
      <c r="D53" s="41"/>
      <c r="E53" s="41"/>
      <c r="F53" s="111" t="s">
        <v>5</v>
      </c>
      <c r="G53" s="41"/>
      <c r="H53" s="41"/>
      <c r="I53" s="41"/>
      <c r="J53" s="41"/>
      <c r="K53" s="41"/>
      <c r="L53" s="41"/>
    </row>
    <row r="54" spans="1:12" x14ac:dyDescent="0.25">
      <c r="A54" s="6">
        <v>53</v>
      </c>
      <c r="B54" s="162" t="s">
        <v>514</v>
      </c>
      <c r="C54" s="154" t="s">
        <v>585</v>
      </c>
      <c r="D54" s="154" t="s">
        <v>195</v>
      </c>
      <c r="E54" s="155">
        <v>42243</v>
      </c>
      <c r="F54" s="110" t="s">
        <v>77</v>
      </c>
      <c r="G54" s="154"/>
      <c r="H54" s="154"/>
      <c r="I54" s="154"/>
      <c r="J54" s="154"/>
      <c r="K54" s="154"/>
      <c r="L54" s="154"/>
    </row>
    <row r="55" spans="1:12" x14ac:dyDescent="0.25">
      <c r="A55" s="6">
        <v>54</v>
      </c>
      <c r="B55" s="153" t="s">
        <v>514</v>
      </c>
      <c r="C55" s="154" t="s">
        <v>586</v>
      </c>
      <c r="D55" s="154" t="s">
        <v>195</v>
      </c>
      <c r="E55" s="155">
        <v>42243</v>
      </c>
      <c r="F55" s="110" t="s">
        <v>77</v>
      </c>
      <c r="G55" s="154"/>
      <c r="H55" s="154"/>
      <c r="I55" s="154"/>
      <c r="J55" s="154"/>
      <c r="K55" s="154"/>
      <c r="L55" s="154"/>
    </row>
    <row r="56" spans="1:12" x14ac:dyDescent="0.25">
      <c r="A56" s="6">
        <v>55</v>
      </c>
      <c r="B56" s="153" t="s">
        <v>514</v>
      </c>
      <c r="C56" s="154" t="s">
        <v>587</v>
      </c>
      <c r="D56" s="154" t="s">
        <v>195</v>
      </c>
      <c r="E56" s="155">
        <v>42243</v>
      </c>
      <c r="F56" s="110" t="s">
        <v>77</v>
      </c>
      <c r="G56" s="154"/>
      <c r="H56" s="154"/>
      <c r="I56" s="154"/>
      <c r="J56" s="154"/>
      <c r="K56" s="154"/>
      <c r="L56" s="154"/>
    </row>
    <row r="57" spans="1:12" x14ac:dyDescent="0.25">
      <c r="A57" s="6">
        <v>56</v>
      </c>
      <c r="B57" s="160" t="s">
        <v>514</v>
      </c>
      <c r="C57" s="154" t="s">
        <v>588</v>
      </c>
      <c r="D57" s="154" t="s">
        <v>195</v>
      </c>
      <c r="E57" s="155">
        <v>42243</v>
      </c>
      <c r="F57" s="161" t="s">
        <v>77</v>
      </c>
      <c r="G57" s="154"/>
      <c r="H57" s="154"/>
      <c r="I57" s="154"/>
      <c r="J57" s="154"/>
      <c r="K57" s="154"/>
      <c r="L57" s="154"/>
    </row>
    <row r="58" spans="1:12" x14ac:dyDescent="0.25">
      <c r="A58" s="6">
        <v>57</v>
      </c>
      <c r="B58" s="153" t="s">
        <v>514</v>
      </c>
      <c r="C58" s="41" t="s">
        <v>589</v>
      </c>
      <c r="D58" s="41" t="s">
        <v>195</v>
      </c>
      <c r="E58" s="95">
        <v>42244</v>
      </c>
      <c r="F58" s="111" t="s">
        <v>77</v>
      </c>
      <c r="G58" s="41"/>
      <c r="H58" s="41"/>
      <c r="I58" s="41"/>
      <c r="J58" s="41"/>
      <c r="K58" s="41"/>
      <c r="L58" s="41"/>
    </row>
    <row r="59" spans="1:12" x14ac:dyDescent="0.25">
      <c r="A59" s="6">
        <v>58</v>
      </c>
      <c r="B59" s="153" t="s">
        <v>514</v>
      </c>
      <c r="C59" s="41" t="s">
        <v>590</v>
      </c>
      <c r="D59" s="41" t="s">
        <v>195</v>
      </c>
      <c r="E59" s="95">
        <v>42244</v>
      </c>
      <c r="F59" s="111" t="s">
        <v>77</v>
      </c>
      <c r="G59" s="41"/>
      <c r="H59" s="41"/>
      <c r="I59" s="41"/>
      <c r="J59" s="41"/>
      <c r="K59" s="41"/>
      <c r="L59" s="41"/>
    </row>
    <row r="60" spans="1:12" x14ac:dyDescent="0.25">
      <c r="A60" s="6">
        <v>59</v>
      </c>
      <c r="B60" s="153" t="s">
        <v>514</v>
      </c>
      <c r="C60" s="41" t="s">
        <v>591</v>
      </c>
      <c r="D60" s="41" t="s">
        <v>195</v>
      </c>
      <c r="E60" s="95">
        <v>42244</v>
      </c>
      <c r="F60" s="111" t="s">
        <v>77</v>
      </c>
      <c r="G60" s="41"/>
      <c r="H60" s="41"/>
      <c r="I60" s="41"/>
      <c r="J60" s="41"/>
      <c r="K60" s="41"/>
      <c r="L60" s="41"/>
    </row>
    <row r="61" spans="1:12" x14ac:dyDescent="0.25">
      <c r="A61" s="6">
        <v>60</v>
      </c>
      <c r="B61" s="153" t="s">
        <v>514</v>
      </c>
      <c r="C61" s="41" t="s">
        <v>592</v>
      </c>
      <c r="D61" s="41" t="s">
        <v>195</v>
      </c>
      <c r="E61" s="95">
        <v>42244</v>
      </c>
      <c r="F61" s="111" t="s">
        <v>77</v>
      </c>
      <c r="G61" s="41"/>
      <c r="H61" s="41"/>
      <c r="I61" s="41"/>
      <c r="J61" s="41"/>
      <c r="K61" s="41"/>
      <c r="L61" s="41"/>
    </row>
    <row r="82" spans="3:4" x14ac:dyDescent="0.25">
      <c r="C82" s="33" t="s">
        <v>19</v>
      </c>
      <c r="D82" s="33">
        <f>SUM(D83:D88)</f>
        <v>57</v>
      </c>
    </row>
    <row r="83" spans="3:4" x14ac:dyDescent="0.25">
      <c r="C83" s="17" t="s">
        <v>77</v>
      </c>
      <c r="D83" s="17">
        <f>COUNTIF(F:F,"Pass")</f>
        <v>33</v>
      </c>
    </row>
    <row r="84" spans="3:4" x14ac:dyDescent="0.25">
      <c r="C84" s="17" t="s">
        <v>78</v>
      </c>
      <c r="D84" s="17">
        <f>COUNTIF(F:F,"Fail")</f>
        <v>6</v>
      </c>
    </row>
    <row r="85" spans="3:4" x14ac:dyDescent="0.25">
      <c r="C85" s="17" t="s">
        <v>79</v>
      </c>
      <c r="D85" s="17">
        <f>COUNTIF(F:F,"No Run")</f>
        <v>11</v>
      </c>
    </row>
    <row r="86" spans="3:4" x14ac:dyDescent="0.25">
      <c r="C86" s="17" t="s">
        <v>7</v>
      </c>
      <c r="D86" s="17">
        <f>COUNTIF(F:F,"Blocked")</f>
        <v>7</v>
      </c>
    </row>
    <row r="87" spans="3:4" x14ac:dyDescent="0.25">
      <c r="C87" s="34" t="s">
        <v>80</v>
      </c>
      <c r="D87" s="17">
        <f>COUNTIF(F:F,"In Progress")</f>
        <v>0</v>
      </c>
    </row>
    <row r="88" spans="3:4" x14ac:dyDescent="0.25">
      <c r="C88" s="40" t="s">
        <v>8</v>
      </c>
      <c r="D88" s="23">
        <f>COUNTIF(F:F,"Deferred")</f>
        <v>0</v>
      </c>
    </row>
  </sheetData>
  <customSheetViews>
    <customSheetView guid="{5AD06056-7E36-40BF-824D-E1C9192953B7}" showPageBreaks="1">
      <selection activeCell="C30" sqref="C30"/>
      <pageMargins left="0.7" right="0.7" top="0.75" bottom="0.75" header="0.3" footer="0.3"/>
      <pageSetup orientation="portrait" r:id="rId1"/>
    </customSheetView>
    <customSheetView guid="{9AD5537E-FAF3-4098-ACF8-6E32EA6523B0}" filter="1" showAutoFilter="1">
      <selection activeCell="E63" sqref="E63"/>
      <pageMargins left="0.7" right="0.7" top="0.75" bottom="0.75" header="0.3" footer="0.3"/>
      <pageSetup orientation="portrait" r:id="rId2"/>
      <autoFilter ref="A1:L61">
        <filterColumn colId="5">
          <filters>
            <filter val="No Run"/>
          </filters>
        </filterColumn>
      </autoFilter>
    </customSheetView>
    <customSheetView guid="{31468F18-B0D0-4538-8018-2FA0DC5EA603}" topLeftCell="A26">
      <selection activeCell="F57" sqref="F57"/>
      <pageMargins left="0.7" right="0.7" top="0.75" bottom="0.75" header="0.3" footer="0.3"/>
    </customSheetView>
    <customSheetView guid="{C845A1D6-CD41-4045-BBCD-721D3FD2036E}" showPageBreaks="1">
      <selection activeCell="C30" sqref="C30"/>
      <pageMargins left="0.7" right="0.7" top="0.75" bottom="0.75" header="0.3" footer="0.3"/>
      <pageSetup orientation="portrait" r:id="rId3"/>
    </customSheetView>
    <customSheetView guid="{EFA49B61-0A2A-4560-B26F-FC429A7971D9}" topLeftCell="A34">
      <selection activeCell="D62" sqref="D62"/>
      <pageMargins left="0.7" right="0.7" top="0.75" bottom="0.75" header="0.3" footer="0.3"/>
    </customSheetView>
    <customSheetView guid="{52EC7D23-56A0-4DD7-A4D1-9FE728B4D5CE}">
      <selection activeCell="F61" sqref="F61"/>
      <pageMargins left="0.7" right="0.7" top="0.75" bottom="0.75" header="0.3" footer="0.3"/>
    </customSheetView>
    <customSheetView guid="{1F7218AF-817F-4F39-827A-BAA58E705C5A}">
      <selection activeCell="C30" sqref="C30"/>
      <pageMargins left="0.7" right="0.7" top="0.75" bottom="0.75" header="0.3" footer="0.3"/>
      <pageSetup orientation="portrait" r:id="rId4"/>
    </customSheetView>
    <customSheetView guid="{0C363F34-8AD1-4013-BB3A-855EADDB1271}" showPageBreaks="1" filter="1" showAutoFilter="1">
      <selection activeCell="E63" sqref="E63"/>
      <pageMargins left="0.7" right="0.7" top="0.75" bottom="0.75" header="0.3" footer="0.3"/>
      <pageSetup orientation="portrait" r:id="rId5"/>
      <autoFilter ref="A1:L61">
        <filterColumn colId="5">
          <filters>
            <filter val="No Run"/>
          </filters>
        </filterColumn>
      </autoFilter>
    </customSheetView>
  </customSheetViews>
  <conditionalFormatting sqref="F2:F51">
    <cfRule type="cellIs" dxfId="33" priority="3" operator="equal">
      <formula>"In Progress"</formula>
    </cfRule>
    <cfRule type="cellIs" dxfId="32" priority="4" operator="equal">
      <formula>"Pass"</formula>
    </cfRule>
    <cfRule type="cellIs" dxfId="31" priority="5" operator="equal">
      <formula>"Fail"</formula>
    </cfRule>
  </conditionalFormatting>
  <conditionalFormatting sqref="F2:F51">
    <cfRule type="cellIs" dxfId="30" priority="2" operator="equal">
      <formula>"Pass"</formula>
    </cfRule>
  </conditionalFormatting>
  <conditionalFormatting sqref="F1">
    <cfRule type="cellIs" dxfId="29" priority="1" operator="equal">
      <formula>"Pass"</formula>
    </cfRule>
  </conditionalFormatting>
  <dataValidations count="1">
    <dataValidation type="list" allowBlank="1" showInputMessage="1" showErrorMessage="1" sqref="F1:F51">
      <formula1>"No Run, Retest, Pass, Fail, Deferred, Blocked, N/A,In Progress"</formula1>
    </dataValidation>
  </dataValidation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24" workbookViewId="0">
      <selection activeCell="J25" sqref="J25"/>
    </sheetView>
  </sheetViews>
  <sheetFormatPr defaultRowHeight="12.75" x14ac:dyDescent="0.25"/>
  <cols>
    <col min="1" max="1" width="9.140625" style="38"/>
    <col min="2" max="2" width="12.5703125" style="38" bestFit="1" customWidth="1"/>
    <col min="3" max="3" width="13.7109375" style="38" bestFit="1" customWidth="1"/>
    <col min="4" max="4" width="9.140625" style="38"/>
    <col min="5" max="5" width="12.7109375" style="38" bestFit="1" customWidth="1"/>
    <col min="6" max="16384" width="9.140625" style="38"/>
  </cols>
  <sheetData>
    <row r="1" spans="1:12" ht="32.25" customHeigh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4" t="s">
        <v>24</v>
      </c>
      <c r="F1" s="5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5">
      <c r="A2" s="6">
        <v>1</v>
      </c>
      <c r="B2" s="43" t="s">
        <v>17</v>
      </c>
      <c r="C2" s="80" t="s">
        <v>32</v>
      </c>
      <c r="D2" s="36" t="s">
        <v>81</v>
      </c>
      <c r="E2" s="39">
        <v>42226</v>
      </c>
      <c r="F2" s="9" t="s">
        <v>77</v>
      </c>
      <c r="G2" s="11"/>
      <c r="H2" s="18"/>
      <c r="I2" s="11"/>
      <c r="J2" s="20"/>
      <c r="K2" s="20"/>
      <c r="L2" s="20"/>
    </row>
    <row r="3" spans="1:12" x14ac:dyDescent="0.25">
      <c r="A3" s="6">
        <v>2</v>
      </c>
      <c r="B3" s="43" t="s">
        <v>17</v>
      </c>
      <c r="C3" s="88" t="s">
        <v>33</v>
      </c>
      <c r="D3" s="36" t="s">
        <v>81</v>
      </c>
      <c r="E3" s="39">
        <v>42226</v>
      </c>
      <c r="F3" s="9" t="s">
        <v>77</v>
      </c>
      <c r="G3" s="11"/>
      <c r="H3" s="20"/>
      <c r="I3" s="11"/>
      <c r="J3" s="20"/>
      <c r="K3" s="20"/>
      <c r="L3" s="20"/>
    </row>
    <row r="4" spans="1:12" x14ac:dyDescent="0.25">
      <c r="A4" s="6">
        <v>3</v>
      </c>
      <c r="B4" s="43" t="s">
        <v>17</v>
      </c>
      <c r="C4" s="80" t="s">
        <v>155</v>
      </c>
      <c r="D4" s="36" t="s">
        <v>81</v>
      </c>
      <c r="E4" s="39">
        <v>42226</v>
      </c>
      <c r="F4" s="9" t="s">
        <v>77</v>
      </c>
      <c r="G4" s="11"/>
      <c r="H4" s="20"/>
      <c r="I4" s="11"/>
      <c r="J4" s="20"/>
      <c r="K4" s="20"/>
      <c r="L4" s="20"/>
    </row>
    <row r="5" spans="1:12" x14ac:dyDescent="0.25">
      <c r="A5" s="6">
        <v>4</v>
      </c>
      <c r="B5" s="43" t="s">
        <v>17</v>
      </c>
      <c r="C5" s="80" t="s">
        <v>156</v>
      </c>
      <c r="D5" s="36" t="s">
        <v>81</v>
      </c>
      <c r="E5" s="39">
        <v>42226</v>
      </c>
      <c r="F5" s="9" t="s">
        <v>77</v>
      </c>
      <c r="G5" s="11"/>
      <c r="H5" s="20"/>
      <c r="I5" s="11"/>
      <c r="J5" s="20"/>
      <c r="K5" s="20"/>
      <c r="L5" s="20"/>
    </row>
    <row r="6" spans="1:12" ht="15" x14ac:dyDescent="0.25">
      <c r="A6" s="6">
        <v>5</v>
      </c>
      <c r="B6" s="43" t="s">
        <v>17</v>
      </c>
      <c r="C6" s="89" t="s">
        <v>34</v>
      </c>
      <c r="D6" s="36" t="s">
        <v>81</v>
      </c>
      <c r="E6" s="39">
        <v>42226</v>
      </c>
      <c r="F6" s="9" t="s">
        <v>77</v>
      </c>
      <c r="G6" s="11"/>
      <c r="H6" s="20"/>
      <c r="I6" s="11"/>
      <c r="J6" s="20"/>
      <c r="K6" s="20"/>
      <c r="L6" s="20"/>
    </row>
    <row r="7" spans="1:12" ht="15" x14ac:dyDescent="0.25">
      <c r="A7" s="6">
        <v>6</v>
      </c>
      <c r="B7" s="43" t="s">
        <v>17</v>
      </c>
      <c r="C7" s="90" t="s">
        <v>35</v>
      </c>
      <c r="D7" s="36" t="s">
        <v>81</v>
      </c>
      <c r="E7" s="39">
        <v>42226</v>
      </c>
      <c r="F7" s="9" t="s">
        <v>77</v>
      </c>
      <c r="G7" s="11"/>
      <c r="H7" s="20"/>
      <c r="I7" s="11"/>
      <c r="J7" s="20"/>
      <c r="K7" s="20"/>
      <c r="L7" s="20"/>
    </row>
    <row r="8" spans="1:12" ht="15" x14ac:dyDescent="0.25">
      <c r="A8" s="6">
        <v>7</v>
      </c>
      <c r="B8" s="43" t="s">
        <v>17</v>
      </c>
      <c r="C8" s="89" t="s">
        <v>157</v>
      </c>
      <c r="D8" s="36" t="s">
        <v>81</v>
      </c>
      <c r="E8" s="39">
        <v>42226</v>
      </c>
      <c r="F8" s="9" t="s">
        <v>77</v>
      </c>
      <c r="G8" s="11"/>
      <c r="H8" s="20"/>
      <c r="I8" s="11"/>
      <c r="J8" s="20"/>
      <c r="K8" s="20"/>
      <c r="L8" s="20"/>
    </row>
    <row r="9" spans="1:12" ht="15" x14ac:dyDescent="0.25">
      <c r="A9" s="6">
        <v>8</v>
      </c>
      <c r="B9" s="43" t="s">
        <v>17</v>
      </c>
      <c r="C9" s="89" t="s">
        <v>158</v>
      </c>
      <c r="D9" s="36" t="s">
        <v>81</v>
      </c>
      <c r="E9" s="39">
        <v>42226</v>
      </c>
      <c r="F9" s="9" t="s">
        <v>77</v>
      </c>
      <c r="G9" s="11"/>
      <c r="H9" s="20"/>
      <c r="I9" s="11"/>
      <c r="J9" s="20"/>
      <c r="K9" s="20"/>
      <c r="L9" s="20"/>
    </row>
    <row r="10" spans="1:12" ht="15" x14ac:dyDescent="0.25">
      <c r="A10" s="6">
        <v>9</v>
      </c>
      <c r="B10" s="43" t="s">
        <v>17</v>
      </c>
      <c r="C10" s="89" t="s">
        <v>159</v>
      </c>
      <c r="D10" s="36" t="s">
        <v>81</v>
      </c>
      <c r="E10" s="39">
        <v>42226</v>
      </c>
      <c r="F10" s="9" t="s">
        <v>77</v>
      </c>
      <c r="G10" s="11"/>
      <c r="H10" s="20"/>
      <c r="I10" s="11"/>
      <c r="J10" s="20"/>
      <c r="K10" s="20"/>
      <c r="L10" s="20"/>
    </row>
    <row r="11" spans="1:12" ht="15" x14ac:dyDescent="0.25">
      <c r="A11" s="6">
        <v>10</v>
      </c>
      <c r="B11" s="43" t="s">
        <v>17</v>
      </c>
      <c r="C11" s="89" t="s">
        <v>160</v>
      </c>
      <c r="D11" s="36" t="s">
        <v>81</v>
      </c>
      <c r="E11" s="39">
        <v>42226</v>
      </c>
      <c r="F11" s="9" t="s">
        <v>77</v>
      </c>
      <c r="G11" s="11"/>
      <c r="H11" s="20"/>
      <c r="I11" s="11"/>
      <c r="J11" s="20"/>
      <c r="K11" s="20"/>
      <c r="L11" s="20"/>
    </row>
    <row r="12" spans="1:12" ht="15" x14ac:dyDescent="0.25">
      <c r="A12" s="6">
        <v>11</v>
      </c>
      <c r="B12" s="43" t="s">
        <v>17</v>
      </c>
      <c r="C12" s="89" t="s">
        <v>161</v>
      </c>
      <c r="D12" s="36" t="s">
        <v>81</v>
      </c>
      <c r="E12" s="39">
        <v>42226</v>
      </c>
      <c r="F12" s="9" t="s">
        <v>77</v>
      </c>
      <c r="G12" s="11"/>
      <c r="H12" s="20"/>
      <c r="I12" s="11"/>
      <c r="J12" s="20"/>
      <c r="K12" s="20"/>
      <c r="L12" s="20"/>
    </row>
    <row r="13" spans="1:12" ht="15" x14ac:dyDescent="0.25">
      <c r="A13" s="6">
        <v>12</v>
      </c>
      <c r="B13" s="43" t="s">
        <v>17</v>
      </c>
      <c r="C13" s="89" t="s">
        <v>162</v>
      </c>
      <c r="D13" s="36" t="s">
        <v>81</v>
      </c>
      <c r="E13" s="39">
        <v>42226</v>
      </c>
      <c r="F13" s="9" t="s">
        <v>77</v>
      </c>
      <c r="G13" s="11"/>
      <c r="H13" s="20"/>
      <c r="I13" s="11"/>
      <c r="J13" s="20"/>
      <c r="K13" s="20"/>
      <c r="L13" s="20"/>
    </row>
    <row r="14" spans="1:12" ht="15" x14ac:dyDescent="0.25">
      <c r="A14" s="6">
        <v>13</v>
      </c>
      <c r="B14" s="43" t="s">
        <v>17</v>
      </c>
      <c r="C14" s="89" t="s">
        <v>163</v>
      </c>
      <c r="D14" s="36" t="s">
        <v>81</v>
      </c>
      <c r="E14" s="39">
        <v>42226</v>
      </c>
      <c r="F14" s="9" t="s">
        <v>77</v>
      </c>
      <c r="G14" s="11"/>
      <c r="H14" s="20"/>
      <c r="I14" s="11"/>
      <c r="J14" s="20"/>
      <c r="K14" s="20"/>
      <c r="L14" s="20"/>
    </row>
    <row r="15" spans="1:12" ht="15" x14ac:dyDescent="0.25">
      <c r="A15" s="6">
        <v>14</v>
      </c>
      <c r="B15" s="43" t="s">
        <v>17</v>
      </c>
      <c r="C15" s="89" t="s">
        <v>164</v>
      </c>
      <c r="D15" s="36" t="s">
        <v>81</v>
      </c>
      <c r="E15" s="39">
        <v>42226</v>
      </c>
      <c r="F15" s="9" t="s">
        <v>77</v>
      </c>
      <c r="G15" s="11"/>
      <c r="H15" s="20"/>
      <c r="I15" s="11"/>
      <c r="J15" s="20"/>
      <c r="K15" s="20"/>
      <c r="L15" s="20"/>
    </row>
    <row r="16" spans="1:12" ht="15" x14ac:dyDescent="0.25">
      <c r="A16" s="6">
        <v>15</v>
      </c>
      <c r="B16" s="43" t="s">
        <v>17</v>
      </c>
      <c r="C16" s="89" t="s">
        <v>165</v>
      </c>
      <c r="D16" s="36" t="s">
        <v>81</v>
      </c>
      <c r="E16" s="39">
        <v>42226</v>
      </c>
      <c r="F16" s="9" t="s">
        <v>77</v>
      </c>
      <c r="G16" s="11"/>
      <c r="H16" s="20"/>
      <c r="I16" s="11"/>
      <c r="J16" s="20"/>
      <c r="K16" s="20"/>
      <c r="L16" s="20"/>
    </row>
    <row r="17" spans="1:12" ht="15" x14ac:dyDescent="0.25">
      <c r="A17" s="6">
        <v>16</v>
      </c>
      <c r="B17" s="43" t="s">
        <v>17</v>
      </c>
      <c r="C17" s="89" t="s">
        <v>166</v>
      </c>
      <c r="D17" s="36" t="s">
        <v>81</v>
      </c>
      <c r="E17" s="39">
        <v>42226</v>
      </c>
      <c r="F17" s="9" t="s">
        <v>77</v>
      </c>
      <c r="G17" s="11"/>
      <c r="H17" s="20"/>
      <c r="I17" s="11"/>
      <c r="J17" s="20"/>
      <c r="K17" s="20"/>
      <c r="L17" s="20"/>
    </row>
    <row r="18" spans="1:12" ht="15" x14ac:dyDescent="0.25">
      <c r="A18" s="6">
        <v>17</v>
      </c>
      <c r="B18" s="43" t="s">
        <v>17</v>
      </c>
      <c r="C18" s="89" t="s">
        <v>36</v>
      </c>
      <c r="D18" s="36" t="s">
        <v>81</v>
      </c>
      <c r="E18" s="39">
        <v>42226</v>
      </c>
      <c r="F18" s="9" t="s">
        <v>77</v>
      </c>
      <c r="G18" s="11"/>
      <c r="H18" s="20"/>
      <c r="I18" s="11"/>
      <c r="J18" s="20"/>
      <c r="K18" s="20"/>
      <c r="L18" s="20"/>
    </row>
    <row r="19" spans="1:12" ht="15" x14ac:dyDescent="0.25">
      <c r="A19" s="6">
        <v>18</v>
      </c>
      <c r="B19" s="43" t="s">
        <v>17</v>
      </c>
      <c r="C19" s="89" t="s">
        <v>37</v>
      </c>
      <c r="D19" s="36" t="s">
        <v>81</v>
      </c>
      <c r="E19" s="39">
        <v>42226</v>
      </c>
      <c r="F19" s="9" t="s">
        <v>77</v>
      </c>
      <c r="G19" s="11"/>
      <c r="H19" s="20"/>
      <c r="I19" s="11"/>
      <c r="J19" s="20"/>
      <c r="K19" s="20"/>
      <c r="L19" s="20"/>
    </row>
    <row r="20" spans="1:12" ht="15" x14ac:dyDescent="0.25">
      <c r="A20" s="6">
        <v>19</v>
      </c>
      <c r="B20" s="43" t="s">
        <v>17</v>
      </c>
      <c r="C20" s="89" t="s">
        <v>38</v>
      </c>
      <c r="D20" s="36" t="s">
        <v>81</v>
      </c>
      <c r="E20" s="39">
        <v>42226</v>
      </c>
      <c r="F20" s="9" t="s">
        <v>77</v>
      </c>
      <c r="G20" s="11"/>
      <c r="H20" s="20"/>
      <c r="I20" s="11"/>
      <c r="J20" s="20"/>
      <c r="K20" s="20"/>
      <c r="L20" s="20"/>
    </row>
    <row r="21" spans="1:12" ht="15" x14ac:dyDescent="0.25">
      <c r="A21" s="6">
        <v>20</v>
      </c>
      <c r="B21" s="43" t="s">
        <v>17</v>
      </c>
      <c r="C21" s="89" t="s">
        <v>39</v>
      </c>
      <c r="D21" s="36" t="s">
        <v>81</v>
      </c>
      <c r="E21" s="39">
        <v>42226</v>
      </c>
      <c r="F21" s="9" t="s">
        <v>77</v>
      </c>
      <c r="G21" s="11"/>
      <c r="H21" s="20"/>
      <c r="I21" s="11"/>
      <c r="J21" s="20"/>
      <c r="K21" s="20"/>
      <c r="L21" s="20"/>
    </row>
    <row r="22" spans="1:12" x14ac:dyDescent="0.25">
      <c r="A22" s="6">
        <v>21</v>
      </c>
      <c r="B22" s="43" t="s">
        <v>17</v>
      </c>
      <c r="C22" s="80" t="s">
        <v>40</v>
      </c>
      <c r="D22" s="36" t="s">
        <v>81</v>
      </c>
      <c r="E22" s="39">
        <v>42226</v>
      </c>
      <c r="F22" s="9" t="s">
        <v>77</v>
      </c>
      <c r="G22" s="11"/>
      <c r="H22" s="20"/>
      <c r="I22" s="11"/>
      <c r="J22" s="20"/>
      <c r="K22" s="20"/>
      <c r="L22" s="20"/>
    </row>
    <row r="23" spans="1:12" x14ac:dyDescent="0.25">
      <c r="A23" s="6">
        <v>22</v>
      </c>
      <c r="B23" s="43" t="s">
        <v>17</v>
      </c>
      <c r="C23" s="80" t="s">
        <v>41</v>
      </c>
      <c r="D23" s="36" t="s">
        <v>81</v>
      </c>
      <c r="E23" s="39">
        <v>42227</v>
      </c>
      <c r="F23" s="9" t="s">
        <v>77</v>
      </c>
      <c r="G23" s="11"/>
      <c r="H23" s="20"/>
      <c r="I23" s="11"/>
      <c r="J23" s="20"/>
      <c r="K23" s="20"/>
      <c r="L23" s="20"/>
    </row>
    <row r="24" spans="1:12" ht="216.75" x14ac:dyDescent="0.25">
      <c r="A24" s="6">
        <v>23</v>
      </c>
      <c r="B24" s="43" t="s">
        <v>17</v>
      </c>
      <c r="C24" s="80" t="s">
        <v>42</v>
      </c>
      <c r="D24" s="36"/>
      <c r="E24" s="39"/>
      <c r="F24" s="9" t="s">
        <v>288</v>
      </c>
      <c r="G24" s="11"/>
      <c r="H24" s="20"/>
      <c r="I24" s="11" t="s">
        <v>492</v>
      </c>
      <c r="J24" s="20"/>
      <c r="K24" s="20"/>
      <c r="L24" s="20"/>
    </row>
    <row r="25" spans="1:12" ht="216.75" x14ac:dyDescent="0.25">
      <c r="A25" s="6">
        <v>24</v>
      </c>
      <c r="B25" s="43" t="s">
        <v>17</v>
      </c>
      <c r="C25" s="80" t="s">
        <v>43</v>
      </c>
      <c r="D25" s="36" t="s">
        <v>81</v>
      </c>
      <c r="E25" s="39">
        <v>42227</v>
      </c>
      <c r="F25" s="9" t="s">
        <v>288</v>
      </c>
      <c r="G25" s="11"/>
      <c r="H25" s="20"/>
      <c r="I25" s="11" t="s">
        <v>492</v>
      </c>
      <c r="J25" s="20"/>
      <c r="K25" s="20">
        <v>37352</v>
      </c>
      <c r="L25" s="20"/>
    </row>
    <row r="26" spans="1:12" x14ac:dyDescent="0.25">
      <c r="A26" s="6">
        <v>25</v>
      </c>
      <c r="B26" s="43" t="s">
        <v>17</v>
      </c>
      <c r="C26" s="80" t="s">
        <v>44</v>
      </c>
      <c r="D26" s="36" t="s">
        <v>81</v>
      </c>
      <c r="E26" s="39">
        <v>42226</v>
      </c>
      <c r="F26" s="9" t="s">
        <v>77</v>
      </c>
      <c r="G26" s="11"/>
      <c r="H26" s="20"/>
      <c r="I26" s="11"/>
      <c r="J26" s="20"/>
      <c r="K26" s="20"/>
      <c r="L26" s="20"/>
    </row>
    <row r="27" spans="1:12" x14ac:dyDescent="0.25">
      <c r="A27" s="6">
        <v>26</v>
      </c>
      <c r="B27" s="43" t="s">
        <v>17</v>
      </c>
      <c r="C27" s="80" t="s">
        <v>167</v>
      </c>
      <c r="D27" s="36" t="s">
        <v>81</v>
      </c>
      <c r="E27" s="39">
        <v>42226</v>
      </c>
      <c r="F27" s="9" t="s">
        <v>77</v>
      </c>
      <c r="G27" s="11"/>
      <c r="H27" s="20"/>
      <c r="I27" s="11"/>
      <c r="J27" s="20"/>
      <c r="K27" s="20"/>
      <c r="L27" s="20"/>
    </row>
    <row r="28" spans="1:12" x14ac:dyDescent="0.25">
      <c r="A28" s="6">
        <v>27</v>
      </c>
      <c r="B28" s="43" t="s">
        <v>17</v>
      </c>
      <c r="C28" s="80" t="s">
        <v>168</v>
      </c>
      <c r="D28" s="36" t="s">
        <v>81</v>
      </c>
      <c r="E28" s="39">
        <v>42226</v>
      </c>
      <c r="F28" s="9" t="s">
        <v>77</v>
      </c>
      <c r="G28" s="11"/>
      <c r="H28" s="20"/>
      <c r="I28" s="11"/>
      <c r="J28" s="20"/>
      <c r="K28" s="20"/>
      <c r="L28" s="20"/>
    </row>
    <row r="29" spans="1:12" x14ac:dyDescent="0.25">
      <c r="A29" s="6">
        <v>28</v>
      </c>
      <c r="B29" s="43" t="s">
        <v>17</v>
      </c>
      <c r="C29" s="80" t="s">
        <v>169</v>
      </c>
      <c r="D29" s="36" t="s">
        <v>81</v>
      </c>
      <c r="E29" s="39">
        <v>42226</v>
      </c>
      <c r="F29" s="9" t="s">
        <v>77</v>
      </c>
      <c r="G29" s="11"/>
      <c r="H29" s="20"/>
      <c r="I29" s="11"/>
      <c r="J29" s="20"/>
      <c r="K29" s="20"/>
      <c r="L29" s="20"/>
    </row>
    <row r="30" spans="1:12" x14ac:dyDescent="0.25">
      <c r="A30" s="6">
        <v>29</v>
      </c>
      <c r="B30" s="43" t="s">
        <v>17</v>
      </c>
      <c r="C30" s="80" t="s">
        <v>170</v>
      </c>
      <c r="D30" s="36" t="s">
        <v>81</v>
      </c>
      <c r="E30" s="39">
        <v>42226</v>
      </c>
      <c r="F30" s="9" t="s">
        <v>77</v>
      </c>
      <c r="G30" s="11"/>
      <c r="H30" s="20"/>
      <c r="I30" s="11"/>
      <c r="J30" s="20"/>
      <c r="K30" s="20"/>
      <c r="L30" s="20"/>
    </row>
    <row r="31" spans="1:12" x14ac:dyDescent="0.25">
      <c r="A31" s="6">
        <v>30</v>
      </c>
      <c r="B31" s="43" t="s">
        <v>17</v>
      </c>
      <c r="C31" s="80" t="s">
        <v>45</v>
      </c>
      <c r="D31" s="36" t="s">
        <v>81</v>
      </c>
      <c r="E31" s="39">
        <v>42227</v>
      </c>
      <c r="F31" s="9" t="s">
        <v>77</v>
      </c>
      <c r="G31" s="11"/>
      <c r="H31" s="20"/>
      <c r="I31" s="11"/>
      <c r="J31" s="20"/>
      <c r="K31" s="20"/>
      <c r="L31" s="20"/>
    </row>
    <row r="32" spans="1:12" x14ac:dyDescent="0.25">
      <c r="A32" s="6">
        <v>31</v>
      </c>
      <c r="B32" s="43" t="s">
        <v>17</v>
      </c>
      <c r="C32" s="80" t="s">
        <v>171</v>
      </c>
      <c r="D32" s="36" t="s">
        <v>81</v>
      </c>
      <c r="E32" s="39">
        <v>42227</v>
      </c>
      <c r="F32" s="9" t="s">
        <v>77</v>
      </c>
      <c r="G32" s="11"/>
      <c r="H32" s="20"/>
      <c r="I32" s="11"/>
      <c r="J32" s="20"/>
      <c r="K32" s="20"/>
      <c r="L32" s="20"/>
    </row>
    <row r="33" spans="1:12" x14ac:dyDescent="0.25">
      <c r="A33" s="6">
        <v>32</v>
      </c>
      <c r="B33" s="43" t="s">
        <v>17</v>
      </c>
      <c r="C33" s="80" t="s">
        <v>172</v>
      </c>
      <c r="D33" s="36" t="s">
        <v>81</v>
      </c>
      <c r="E33" s="39">
        <v>42227</v>
      </c>
      <c r="F33" s="9" t="s">
        <v>77</v>
      </c>
      <c r="G33" s="11"/>
      <c r="H33" s="20"/>
      <c r="I33" s="11"/>
      <c r="J33" s="20"/>
      <c r="K33" s="20"/>
      <c r="L33" s="20"/>
    </row>
    <row r="34" spans="1:12" x14ac:dyDescent="0.25">
      <c r="A34" s="6">
        <v>33</v>
      </c>
      <c r="B34" s="43" t="s">
        <v>17</v>
      </c>
      <c r="C34" s="80" t="s">
        <v>173</v>
      </c>
      <c r="D34" s="36" t="s">
        <v>81</v>
      </c>
      <c r="E34" s="39">
        <v>42227</v>
      </c>
      <c r="F34" s="9" t="s">
        <v>77</v>
      </c>
      <c r="G34" s="11"/>
      <c r="H34" s="20"/>
      <c r="I34" s="11"/>
      <c r="J34" s="20"/>
      <c r="K34" s="20"/>
      <c r="L34" s="20"/>
    </row>
    <row r="35" spans="1:12" x14ac:dyDescent="0.25">
      <c r="A35" s="6">
        <v>34</v>
      </c>
      <c r="B35" s="43" t="s">
        <v>17</v>
      </c>
      <c r="C35" s="80" t="s">
        <v>46</v>
      </c>
      <c r="D35" s="36" t="s">
        <v>81</v>
      </c>
      <c r="E35" s="39">
        <v>42227</v>
      </c>
      <c r="F35" s="9" t="s">
        <v>77</v>
      </c>
      <c r="G35" s="11"/>
      <c r="H35" s="41"/>
      <c r="I35" s="11"/>
      <c r="J35" s="20"/>
      <c r="K35" s="20"/>
      <c r="L35" s="20"/>
    </row>
    <row r="36" spans="1:12" x14ac:dyDescent="0.25">
      <c r="A36" s="6">
        <v>35</v>
      </c>
      <c r="B36" s="43" t="s">
        <v>17</v>
      </c>
      <c r="C36" s="80" t="s">
        <v>47</v>
      </c>
      <c r="D36" s="36" t="s">
        <v>81</v>
      </c>
      <c r="E36" s="39">
        <v>42227</v>
      </c>
      <c r="F36" s="9" t="s">
        <v>77</v>
      </c>
      <c r="G36" s="11"/>
      <c r="H36" s="20"/>
      <c r="I36" s="11"/>
      <c r="J36" s="20"/>
      <c r="K36" s="20"/>
      <c r="L36" s="20"/>
    </row>
    <row r="37" spans="1:12" x14ac:dyDescent="0.25">
      <c r="A37" s="6">
        <v>36</v>
      </c>
      <c r="B37" s="43" t="s">
        <v>17</v>
      </c>
      <c r="C37" s="80" t="s">
        <v>48</v>
      </c>
      <c r="D37" s="36" t="s">
        <v>81</v>
      </c>
      <c r="E37" s="39">
        <v>42227</v>
      </c>
      <c r="F37" s="9" t="s">
        <v>77</v>
      </c>
      <c r="G37" s="11"/>
      <c r="H37" s="20"/>
      <c r="I37" s="18"/>
      <c r="J37" s="20"/>
      <c r="K37" s="56"/>
      <c r="L37" s="20"/>
    </row>
    <row r="38" spans="1:12" x14ac:dyDescent="0.25">
      <c r="A38" s="6">
        <v>37</v>
      </c>
      <c r="B38" s="43" t="s">
        <v>17</v>
      </c>
      <c r="C38" s="80" t="s">
        <v>49</v>
      </c>
      <c r="D38" s="36" t="s">
        <v>81</v>
      </c>
      <c r="E38" s="39">
        <v>42227</v>
      </c>
      <c r="F38" s="9" t="s">
        <v>77</v>
      </c>
      <c r="G38" s="11"/>
      <c r="H38" s="20"/>
      <c r="I38" s="11"/>
      <c r="J38" s="20"/>
      <c r="K38" s="56"/>
      <c r="L38" s="20"/>
    </row>
    <row r="39" spans="1:12" x14ac:dyDescent="0.25">
      <c r="A39" s="6">
        <v>38</v>
      </c>
      <c r="B39" s="43" t="s">
        <v>17</v>
      </c>
      <c r="C39" s="80" t="s">
        <v>50</v>
      </c>
      <c r="D39" s="36" t="s">
        <v>81</v>
      </c>
      <c r="E39" s="39">
        <v>42227</v>
      </c>
      <c r="F39" s="9" t="s">
        <v>77</v>
      </c>
      <c r="G39" s="11"/>
      <c r="H39" s="20"/>
      <c r="I39" s="11"/>
      <c r="J39" s="20"/>
      <c r="K39" s="20"/>
      <c r="L39" s="20"/>
    </row>
    <row r="40" spans="1:12" x14ac:dyDescent="0.25">
      <c r="A40" s="6">
        <v>39</v>
      </c>
      <c r="B40" s="43" t="s">
        <v>17</v>
      </c>
      <c r="C40" s="80" t="s">
        <v>174</v>
      </c>
      <c r="D40" s="36" t="s">
        <v>81</v>
      </c>
      <c r="E40" s="39">
        <v>42227</v>
      </c>
      <c r="F40" s="9" t="s">
        <v>77</v>
      </c>
      <c r="G40" s="11"/>
      <c r="H40" s="20"/>
      <c r="I40" s="11"/>
      <c r="J40" s="20"/>
      <c r="K40" s="20"/>
      <c r="L40" s="20"/>
    </row>
    <row r="41" spans="1:12" x14ac:dyDescent="0.25">
      <c r="A41" s="6">
        <v>40</v>
      </c>
      <c r="B41" s="43" t="s">
        <v>17</v>
      </c>
      <c r="C41" s="80" t="s">
        <v>51</v>
      </c>
      <c r="D41" s="36" t="s">
        <v>81</v>
      </c>
      <c r="E41" s="39">
        <v>42227</v>
      </c>
      <c r="F41" s="9" t="s">
        <v>77</v>
      </c>
      <c r="G41" s="11"/>
      <c r="H41" s="20"/>
      <c r="I41" s="11"/>
      <c r="J41" s="20"/>
      <c r="K41" s="20"/>
      <c r="L41" s="20"/>
    </row>
    <row r="42" spans="1:12" x14ac:dyDescent="0.25">
      <c r="A42" s="6">
        <v>41</v>
      </c>
      <c r="B42" s="43" t="s">
        <v>17</v>
      </c>
      <c r="C42" s="80" t="s">
        <v>52</v>
      </c>
      <c r="D42" s="36" t="s">
        <v>81</v>
      </c>
      <c r="E42" s="39">
        <v>42227</v>
      </c>
      <c r="F42" s="9" t="s">
        <v>77</v>
      </c>
      <c r="G42" s="11"/>
      <c r="H42" s="20"/>
      <c r="I42" s="11"/>
      <c r="J42" s="20"/>
      <c r="K42" s="20"/>
      <c r="L42" s="20"/>
    </row>
    <row r="43" spans="1:12" x14ac:dyDescent="0.25">
      <c r="A43" s="6">
        <v>42</v>
      </c>
      <c r="B43" s="43" t="s">
        <v>17</v>
      </c>
      <c r="C43" s="80" t="s">
        <v>53</v>
      </c>
      <c r="D43" s="36" t="s">
        <v>81</v>
      </c>
      <c r="E43" s="39">
        <v>42227</v>
      </c>
      <c r="F43" s="9" t="s">
        <v>77</v>
      </c>
      <c r="G43" s="11"/>
      <c r="H43" s="20"/>
      <c r="I43" s="11"/>
      <c r="J43" s="20"/>
      <c r="K43" s="20"/>
      <c r="L43" s="20"/>
    </row>
    <row r="44" spans="1:12" x14ac:dyDescent="0.25">
      <c r="A44" s="6">
        <v>43</v>
      </c>
      <c r="B44" s="43" t="s">
        <v>17</v>
      </c>
      <c r="C44" s="80" t="s">
        <v>175</v>
      </c>
      <c r="D44" s="36" t="s">
        <v>81</v>
      </c>
      <c r="E44" s="39">
        <v>42227</v>
      </c>
      <c r="F44" s="9" t="s">
        <v>77</v>
      </c>
      <c r="G44" s="11"/>
      <c r="H44" s="20"/>
      <c r="I44" s="11"/>
      <c r="J44" s="20"/>
      <c r="K44" s="20"/>
      <c r="L44" s="20"/>
    </row>
    <row r="45" spans="1:12" x14ac:dyDescent="0.25">
      <c r="A45" s="6">
        <v>44</v>
      </c>
      <c r="B45" s="43" t="s">
        <v>17</v>
      </c>
      <c r="C45" s="80" t="s">
        <v>54</v>
      </c>
      <c r="D45" s="36" t="s">
        <v>81</v>
      </c>
      <c r="E45" s="39">
        <v>42227</v>
      </c>
      <c r="F45" s="9" t="s">
        <v>77</v>
      </c>
      <c r="G45" s="11"/>
      <c r="H45" s="20"/>
      <c r="I45" s="12"/>
      <c r="J45" s="20"/>
      <c r="K45" s="20"/>
      <c r="L45" s="20"/>
    </row>
    <row r="46" spans="1:12" x14ac:dyDescent="0.25">
      <c r="A46" s="6">
        <v>45</v>
      </c>
      <c r="B46" s="43" t="s">
        <v>17</v>
      </c>
      <c r="C46" s="80" t="s">
        <v>55</v>
      </c>
      <c r="D46" s="36" t="s">
        <v>81</v>
      </c>
      <c r="E46" s="39">
        <v>42227</v>
      </c>
      <c r="F46" s="9" t="s">
        <v>77</v>
      </c>
      <c r="G46" s="11"/>
      <c r="H46" s="20"/>
      <c r="I46" s="18"/>
      <c r="J46" s="20"/>
      <c r="K46" s="20"/>
      <c r="L46" s="20"/>
    </row>
    <row r="47" spans="1:12" x14ac:dyDescent="0.25">
      <c r="A47" s="6">
        <v>46</v>
      </c>
      <c r="B47" s="43" t="s">
        <v>17</v>
      </c>
      <c r="C47" s="91" t="s">
        <v>56</v>
      </c>
      <c r="D47" s="36" t="s">
        <v>81</v>
      </c>
      <c r="E47" s="39">
        <v>42227</v>
      </c>
      <c r="F47" s="9" t="s">
        <v>77</v>
      </c>
      <c r="G47" s="11"/>
      <c r="H47" s="20"/>
      <c r="I47" s="18"/>
      <c r="J47" s="20"/>
      <c r="K47" s="20"/>
      <c r="L47" s="20"/>
    </row>
    <row r="48" spans="1:12" x14ac:dyDescent="0.25">
      <c r="A48" s="6">
        <v>47</v>
      </c>
      <c r="B48" s="43" t="s">
        <v>17</v>
      </c>
      <c r="C48" s="91" t="s">
        <v>176</v>
      </c>
      <c r="D48" s="41" t="s">
        <v>81</v>
      </c>
      <c r="E48" s="95">
        <v>42227</v>
      </c>
      <c r="F48" s="9" t="s">
        <v>77</v>
      </c>
      <c r="G48" s="41"/>
      <c r="H48" s="41"/>
      <c r="I48" s="41"/>
      <c r="J48" s="41"/>
      <c r="K48" s="41"/>
      <c r="L48" s="41"/>
    </row>
    <row r="49" spans="1:12" x14ac:dyDescent="0.25">
      <c r="A49" s="6">
        <v>48</v>
      </c>
      <c r="B49" s="43" t="s">
        <v>17</v>
      </c>
      <c r="C49" s="91" t="s">
        <v>177</v>
      </c>
      <c r="D49" s="41" t="s">
        <v>81</v>
      </c>
      <c r="E49" s="95">
        <v>42227</v>
      </c>
      <c r="F49" s="9" t="s">
        <v>77</v>
      </c>
      <c r="G49" s="41"/>
      <c r="H49" s="41"/>
      <c r="I49" s="41"/>
      <c r="J49" s="41"/>
      <c r="K49" s="41"/>
      <c r="L49" s="41"/>
    </row>
    <row r="50" spans="1:12" x14ac:dyDescent="0.25">
      <c r="A50" s="6">
        <v>49</v>
      </c>
      <c r="B50" s="43" t="s">
        <v>17</v>
      </c>
      <c r="C50" s="91" t="s">
        <v>57</v>
      </c>
      <c r="D50" s="41" t="s">
        <v>81</v>
      </c>
      <c r="E50" s="95">
        <v>42227</v>
      </c>
      <c r="F50" s="9" t="s">
        <v>77</v>
      </c>
      <c r="G50" s="41"/>
      <c r="H50" s="41"/>
      <c r="I50" s="41"/>
      <c r="J50" s="41"/>
      <c r="K50" s="41"/>
      <c r="L50" s="41"/>
    </row>
    <row r="51" spans="1:12" x14ac:dyDescent="0.25">
      <c r="A51" s="6">
        <v>50</v>
      </c>
      <c r="B51" s="43" t="s">
        <v>17</v>
      </c>
      <c r="C51" s="91" t="s">
        <v>178</v>
      </c>
      <c r="D51" s="41" t="s">
        <v>81</v>
      </c>
      <c r="E51" s="95">
        <v>42227</v>
      </c>
      <c r="F51" s="9" t="s">
        <v>77</v>
      </c>
      <c r="G51" s="41"/>
      <c r="H51" s="41"/>
      <c r="I51" s="41"/>
      <c r="J51" s="41"/>
      <c r="K51" s="41"/>
      <c r="L51" s="41"/>
    </row>
    <row r="52" spans="1:12" x14ac:dyDescent="0.25">
      <c r="A52" s="6">
        <v>51</v>
      </c>
      <c r="B52" s="43" t="s">
        <v>17</v>
      </c>
      <c r="C52" s="91" t="s">
        <v>58</v>
      </c>
      <c r="D52" s="41" t="s">
        <v>81</v>
      </c>
      <c r="E52" s="95">
        <v>42227</v>
      </c>
      <c r="F52" s="9" t="s">
        <v>77</v>
      </c>
      <c r="G52" s="41"/>
      <c r="H52" s="41"/>
      <c r="I52" s="41"/>
      <c r="J52" s="41"/>
      <c r="K52" s="41"/>
      <c r="L52" s="41"/>
    </row>
    <row r="53" spans="1:12" ht="15" x14ac:dyDescent="0.25">
      <c r="A53" s="6">
        <v>52</v>
      </c>
      <c r="B53" s="43" t="s">
        <v>17</v>
      </c>
      <c r="C53" s="92" t="s">
        <v>179</v>
      </c>
      <c r="D53" s="41" t="s">
        <v>81</v>
      </c>
      <c r="E53" s="95">
        <v>42227</v>
      </c>
      <c r="F53" s="9" t="s">
        <v>77</v>
      </c>
      <c r="G53" s="41"/>
      <c r="H53" s="41"/>
      <c r="I53" s="41"/>
      <c r="J53" s="41"/>
      <c r="K53" s="41"/>
      <c r="L53" s="41"/>
    </row>
    <row r="54" spans="1:12" x14ac:dyDescent="0.25">
      <c r="A54" s="6">
        <v>53</v>
      </c>
      <c r="B54" s="43" t="s">
        <v>17</v>
      </c>
      <c r="C54" s="93" t="s">
        <v>59</v>
      </c>
      <c r="D54" s="41" t="s">
        <v>81</v>
      </c>
      <c r="E54" s="95">
        <v>42227</v>
      </c>
      <c r="F54" s="9" t="s">
        <v>77</v>
      </c>
      <c r="G54" s="41"/>
      <c r="H54" s="41"/>
      <c r="I54" s="41"/>
      <c r="J54" s="41"/>
      <c r="K54" s="41"/>
      <c r="L54" s="41"/>
    </row>
    <row r="55" spans="1:12" x14ac:dyDescent="0.25">
      <c r="A55" s="6">
        <v>54</v>
      </c>
      <c r="B55" s="43" t="s">
        <v>17</v>
      </c>
      <c r="C55" s="93" t="s">
        <v>60</v>
      </c>
      <c r="D55" s="41" t="s">
        <v>81</v>
      </c>
      <c r="E55" s="95">
        <v>42227</v>
      </c>
      <c r="F55" s="9" t="s">
        <v>77</v>
      </c>
      <c r="G55" s="41"/>
      <c r="H55" s="41"/>
      <c r="I55" s="41"/>
      <c r="J55" s="41"/>
      <c r="K55" s="41"/>
      <c r="L55" s="41"/>
    </row>
    <row r="56" spans="1:12" x14ac:dyDescent="0.25">
      <c r="A56" s="6">
        <v>55</v>
      </c>
      <c r="B56" s="43" t="s">
        <v>17</v>
      </c>
      <c r="C56" s="93" t="s">
        <v>180</v>
      </c>
      <c r="D56" s="41" t="s">
        <v>81</v>
      </c>
      <c r="E56" s="95">
        <v>42227</v>
      </c>
      <c r="F56" s="9" t="s">
        <v>77</v>
      </c>
      <c r="G56" s="41"/>
      <c r="H56" s="41"/>
      <c r="I56" s="41"/>
      <c r="J56" s="41"/>
      <c r="K56" s="41"/>
      <c r="L56" s="41"/>
    </row>
    <row r="57" spans="1:12" x14ac:dyDescent="0.25">
      <c r="A57" s="6">
        <v>56</v>
      </c>
      <c r="B57" s="43" t="s">
        <v>17</v>
      </c>
      <c r="C57" s="93" t="s">
        <v>181</v>
      </c>
      <c r="D57" s="41" t="s">
        <v>81</v>
      </c>
      <c r="E57" s="95">
        <v>42227</v>
      </c>
      <c r="F57" s="9" t="s">
        <v>77</v>
      </c>
      <c r="G57" s="41"/>
      <c r="H57" s="41"/>
      <c r="I57" s="41"/>
      <c r="J57" s="41"/>
      <c r="K57" s="41"/>
      <c r="L57" s="41"/>
    </row>
    <row r="58" spans="1:12" x14ac:dyDescent="0.25">
      <c r="A58" s="6">
        <v>57</v>
      </c>
      <c r="B58" s="43" t="s">
        <v>17</v>
      </c>
      <c r="C58" s="91" t="s">
        <v>182</v>
      </c>
      <c r="D58" s="41" t="s">
        <v>81</v>
      </c>
      <c r="E58" s="95">
        <v>42227</v>
      </c>
      <c r="F58" s="9" t="s">
        <v>77</v>
      </c>
      <c r="G58" s="41"/>
      <c r="H58" s="41"/>
      <c r="I58" s="41"/>
      <c r="J58" s="41"/>
      <c r="K58" s="41"/>
      <c r="L58" s="41"/>
    </row>
    <row r="59" spans="1:12" x14ac:dyDescent="0.25">
      <c r="A59" s="6">
        <v>58</v>
      </c>
      <c r="B59" s="43" t="s">
        <v>17</v>
      </c>
      <c r="C59" s="91" t="s">
        <v>61</v>
      </c>
      <c r="D59" s="41"/>
      <c r="E59" s="41"/>
      <c r="F59" s="9" t="s">
        <v>5</v>
      </c>
      <c r="G59" s="41"/>
      <c r="H59" s="41"/>
      <c r="I59" s="41"/>
      <c r="J59" s="41"/>
      <c r="K59" s="41"/>
      <c r="L59" s="41"/>
    </row>
    <row r="60" spans="1:12" x14ac:dyDescent="0.25">
      <c r="A60" s="6">
        <v>59</v>
      </c>
      <c r="B60" s="43" t="s">
        <v>17</v>
      </c>
      <c r="C60" s="91" t="s">
        <v>62</v>
      </c>
      <c r="D60" s="41" t="s">
        <v>195</v>
      </c>
      <c r="E60" s="95">
        <v>42228</v>
      </c>
      <c r="F60" s="9" t="s">
        <v>77</v>
      </c>
      <c r="G60" s="41"/>
      <c r="H60" s="41"/>
      <c r="I60" s="41"/>
      <c r="J60" s="41"/>
      <c r="K60" s="41"/>
      <c r="L60" s="41"/>
    </row>
    <row r="61" spans="1:12" x14ac:dyDescent="0.25">
      <c r="A61" s="6">
        <v>60</v>
      </c>
      <c r="B61" s="43" t="s">
        <v>17</v>
      </c>
      <c r="C61" s="91" t="s">
        <v>183</v>
      </c>
      <c r="D61" s="41" t="s">
        <v>195</v>
      </c>
      <c r="E61" s="95">
        <v>42228</v>
      </c>
      <c r="F61" s="9" t="s">
        <v>77</v>
      </c>
      <c r="G61" s="41"/>
      <c r="H61" s="41"/>
      <c r="I61" s="41"/>
      <c r="J61" s="41"/>
      <c r="K61" s="41"/>
      <c r="L61" s="41"/>
    </row>
    <row r="62" spans="1:12" x14ac:dyDescent="0.25">
      <c r="A62" s="6">
        <v>61</v>
      </c>
      <c r="B62" s="43" t="s">
        <v>17</v>
      </c>
      <c r="C62" s="91" t="s">
        <v>184</v>
      </c>
      <c r="D62" s="41" t="s">
        <v>195</v>
      </c>
      <c r="E62" s="95">
        <v>42228</v>
      </c>
      <c r="F62" s="9" t="s">
        <v>77</v>
      </c>
      <c r="G62" s="41"/>
      <c r="H62" s="41"/>
      <c r="I62" s="41"/>
      <c r="J62" s="41"/>
      <c r="K62" s="41"/>
      <c r="L62" s="41"/>
    </row>
    <row r="63" spans="1:12" x14ac:dyDescent="0.25">
      <c r="A63" s="6">
        <v>62</v>
      </c>
      <c r="B63" s="43" t="s">
        <v>17</v>
      </c>
      <c r="C63" s="91" t="s">
        <v>185</v>
      </c>
      <c r="D63" s="41" t="s">
        <v>195</v>
      </c>
      <c r="E63" s="95">
        <v>42228</v>
      </c>
      <c r="F63" s="9" t="s">
        <v>77</v>
      </c>
      <c r="G63" s="41"/>
      <c r="H63" s="41"/>
      <c r="I63" s="41"/>
      <c r="J63" s="41"/>
      <c r="K63" s="41"/>
      <c r="L63" s="41"/>
    </row>
    <row r="64" spans="1:12" x14ac:dyDescent="0.25">
      <c r="A64" s="6">
        <v>63</v>
      </c>
      <c r="B64" s="43" t="s">
        <v>17</v>
      </c>
      <c r="C64" s="91" t="s">
        <v>186</v>
      </c>
      <c r="D64" s="41" t="s">
        <v>195</v>
      </c>
      <c r="E64" s="95">
        <v>42228</v>
      </c>
      <c r="F64" s="9" t="s">
        <v>77</v>
      </c>
      <c r="G64" s="41"/>
      <c r="H64" s="41"/>
      <c r="I64" s="41"/>
      <c r="J64" s="41"/>
      <c r="K64" s="41"/>
      <c r="L64" s="41"/>
    </row>
    <row r="65" spans="1:12" x14ac:dyDescent="0.25">
      <c r="A65" s="6">
        <v>64</v>
      </c>
      <c r="B65" s="43" t="s">
        <v>17</v>
      </c>
      <c r="C65" s="91" t="s">
        <v>187</v>
      </c>
      <c r="D65" s="41" t="s">
        <v>195</v>
      </c>
      <c r="E65" s="95">
        <v>42228</v>
      </c>
      <c r="F65" s="9" t="s">
        <v>77</v>
      </c>
      <c r="G65" s="41"/>
      <c r="H65" s="41"/>
      <c r="I65" s="41"/>
      <c r="J65" s="41"/>
      <c r="K65" s="41"/>
      <c r="L65" s="41"/>
    </row>
    <row r="66" spans="1:12" x14ac:dyDescent="0.25">
      <c r="A66" s="6">
        <v>65</v>
      </c>
      <c r="B66" s="43" t="s">
        <v>17</v>
      </c>
      <c r="C66" s="91" t="s">
        <v>188</v>
      </c>
      <c r="D66" s="41" t="s">
        <v>195</v>
      </c>
      <c r="E66" s="95">
        <v>42228</v>
      </c>
      <c r="F66" s="9" t="s">
        <v>77</v>
      </c>
      <c r="G66" s="41"/>
      <c r="H66" s="41"/>
      <c r="I66" s="41"/>
      <c r="J66" s="41"/>
      <c r="K66" s="41"/>
      <c r="L66" s="41"/>
    </row>
    <row r="67" spans="1:12" x14ac:dyDescent="0.25">
      <c r="A67" s="6">
        <v>66</v>
      </c>
      <c r="B67" s="43" t="s">
        <v>17</v>
      </c>
      <c r="C67" s="91" t="s">
        <v>189</v>
      </c>
      <c r="D67" s="41" t="s">
        <v>195</v>
      </c>
      <c r="E67" s="95">
        <v>42230</v>
      </c>
      <c r="F67" s="9" t="s">
        <v>77</v>
      </c>
      <c r="G67" s="41"/>
      <c r="H67" s="41"/>
      <c r="I67" s="41"/>
      <c r="J67" s="41"/>
      <c r="K67" s="41"/>
      <c r="L67" s="41"/>
    </row>
    <row r="68" spans="1:12" x14ac:dyDescent="0.25">
      <c r="A68" s="6">
        <v>67</v>
      </c>
      <c r="B68" s="43" t="s">
        <v>17</v>
      </c>
      <c r="C68" s="91" t="s">
        <v>190</v>
      </c>
      <c r="D68" s="41"/>
      <c r="E68" s="41"/>
      <c r="F68" s="9" t="s">
        <v>5</v>
      </c>
      <c r="G68" s="41"/>
      <c r="H68" s="41"/>
      <c r="I68" s="41"/>
      <c r="J68" s="41"/>
      <c r="K68" s="41"/>
      <c r="L68" s="41"/>
    </row>
    <row r="69" spans="1:12" x14ac:dyDescent="0.25">
      <c r="A69" s="6">
        <v>68</v>
      </c>
      <c r="B69" s="43" t="s">
        <v>17</v>
      </c>
      <c r="C69" s="91" t="s">
        <v>191</v>
      </c>
      <c r="D69" s="41" t="s">
        <v>195</v>
      </c>
      <c r="E69" s="95">
        <v>42230</v>
      </c>
      <c r="F69" s="9" t="s">
        <v>77</v>
      </c>
      <c r="G69" s="41"/>
      <c r="H69" s="41"/>
      <c r="I69" s="41"/>
      <c r="J69" s="41"/>
      <c r="K69" s="41"/>
      <c r="L69" s="41"/>
    </row>
    <row r="70" spans="1:12" x14ac:dyDescent="0.25">
      <c r="A70" s="6">
        <v>69</v>
      </c>
      <c r="B70" s="43" t="s">
        <v>17</v>
      </c>
      <c r="C70" s="91" t="s">
        <v>192</v>
      </c>
      <c r="D70" s="41" t="s">
        <v>195</v>
      </c>
      <c r="E70" s="95">
        <v>42230</v>
      </c>
      <c r="F70" s="9" t="s">
        <v>77</v>
      </c>
      <c r="G70" s="41"/>
      <c r="H70" s="41"/>
      <c r="I70" s="41"/>
      <c r="J70" s="41"/>
      <c r="K70" s="41"/>
      <c r="L70" s="41"/>
    </row>
    <row r="71" spans="1:12" x14ac:dyDescent="0.25">
      <c r="A71" s="6">
        <v>70</v>
      </c>
      <c r="B71" s="43" t="s">
        <v>17</v>
      </c>
      <c r="C71" s="91" t="s">
        <v>193</v>
      </c>
      <c r="D71" s="41" t="s">
        <v>195</v>
      </c>
      <c r="E71" s="95">
        <v>42230</v>
      </c>
      <c r="F71" s="9" t="s">
        <v>77</v>
      </c>
      <c r="G71" s="41"/>
      <c r="H71" s="41"/>
      <c r="I71" s="41"/>
      <c r="J71" s="41"/>
      <c r="K71" s="41"/>
      <c r="L71" s="41"/>
    </row>
    <row r="72" spans="1:12" x14ac:dyDescent="0.25">
      <c r="D72" s="41"/>
      <c r="E72" s="41"/>
      <c r="F72" s="41"/>
      <c r="G72" s="41"/>
      <c r="H72" s="41"/>
      <c r="I72" s="41"/>
      <c r="J72" s="41"/>
      <c r="K72" s="41"/>
      <c r="L72" s="41"/>
    </row>
    <row r="89" spans="3:4" x14ac:dyDescent="0.25">
      <c r="C89" s="33" t="s">
        <v>19</v>
      </c>
      <c r="D89" s="33">
        <f>SUM(D90:D95)</f>
        <v>68</v>
      </c>
    </row>
    <row r="90" spans="3:4" x14ac:dyDescent="0.25">
      <c r="C90" s="17" t="s">
        <v>77</v>
      </c>
      <c r="D90" s="17">
        <f>COUNTIF(F:F,"Pass")</f>
        <v>66</v>
      </c>
    </row>
    <row r="91" spans="3:4" x14ac:dyDescent="0.25">
      <c r="C91" s="17" t="s">
        <v>78</v>
      </c>
      <c r="D91" s="17">
        <f>COUNTIF(F:F,"Fail")</f>
        <v>0</v>
      </c>
    </row>
    <row r="92" spans="3:4" x14ac:dyDescent="0.25">
      <c r="C92" s="17" t="s">
        <v>79</v>
      </c>
      <c r="D92" s="17">
        <f>COUNTIF(F:F,"No Run")</f>
        <v>2</v>
      </c>
    </row>
    <row r="93" spans="3:4" x14ac:dyDescent="0.25">
      <c r="C93" s="17" t="s">
        <v>7</v>
      </c>
      <c r="D93" s="17">
        <f>COUNTIF(F:F,"Blocked")</f>
        <v>0</v>
      </c>
    </row>
    <row r="94" spans="3:4" x14ac:dyDescent="0.25">
      <c r="C94" s="34" t="s">
        <v>80</v>
      </c>
      <c r="D94" s="17">
        <f>COUNTIF(F:F,"In Progress")</f>
        <v>0</v>
      </c>
    </row>
    <row r="95" spans="3:4" x14ac:dyDescent="0.25">
      <c r="C95" s="40" t="s">
        <v>8</v>
      </c>
      <c r="D95" s="23">
        <f>COUNTIF(F:F,"Deferred")</f>
        <v>0</v>
      </c>
    </row>
  </sheetData>
  <autoFilter ref="A1:L71"/>
  <customSheetViews>
    <customSheetView guid="{5AD06056-7E36-40BF-824D-E1C9192953B7}" showPageBreaks="1" showAutoFilter="1" topLeftCell="A24">
      <selection activeCell="J25" sqref="J25"/>
      <pageMargins left="0.7" right="0.7" top="0.75" bottom="0.75" header="0.3" footer="0.3"/>
      <pageSetup orientation="portrait" r:id="rId1"/>
      <autoFilter ref="A1:L71"/>
    </customSheetView>
    <customSheetView guid="{9AD5537E-FAF3-4098-ACF8-6E32EA6523B0}" showAutoFilter="1" topLeftCell="A37">
      <selection activeCell="D67" sqref="D67"/>
      <pageMargins left="0.7" right="0.7" top="0.75" bottom="0.75" header="0.3" footer="0.3"/>
      <pageSetup orientation="portrait" r:id="rId2"/>
      <autoFilter ref="A1:L71"/>
    </customSheetView>
    <customSheetView guid="{31468F18-B0D0-4538-8018-2FA0DC5EA603}" showAutoFilter="1" topLeftCell="A40">
      <selection activeCell="L79" sqref="L79"/>
      <pageMargins left="0.7" right="0.7" top="0.75" bottom="0.75" header="0.3" footer="0.3"/>
      <autoFilter ref="A1:L71"/>
    </customSheetView>
    <customSheetView guid="{C845A1D6-CD41-4045-BBCD-721D3FD2036E}" showPageBreaks="1" showAutoFilter="1" topLeftCell="A10">
      <selection activeCell="O42" sqref="O42"/>
      <pageMargins left="0.7" right="0.7" top="0.75" bottom="0.75" header="0.3" footer="0.3"/>
      <pageSetup orientation="portrait" r:id="rId3"/>
      <autoFilter ref="A1:L71"/>
    </customSheetView>
    <customSheetView guid="{EFA49B61-0A2A-4560-B26F-FC429A7971D9}" topLeftCell="A16">
      <selection activeCell="Q40" sqref="Q40"/>
      <pageMargins left="0.7" right="0.7" top="0.75" bottom="0.75" header="0.3" footer="0.3"/>
    </customSheetView>
    <customSheetView guid="{52EC7D23-56A0-4DD7-A4D1-9FE728B4D5CE}" topLeftCell="A35">
      <selection activeCell="F47" sqref="F47"/>
      <pageMargins left="0.7" right="0.7" top="0.75" bottom="0.75" header="0.3" footer="0.3"/>
    </customSheetView>
    <customSheetView guid="{1F7218AF-817F-4F39-827A-BAA58E705C5A}" showAutoFilter="1" topLeftCell="A10">
      <selection activeCell="O42" sqref="O42"/>
      <pageMargins left="0.7" right="0.7" top="0.75" bottom="0.75" header="0.3" footer="0.3"/>
      <pageSetup orientation="portrait" r:id="rId4"/>
      <autoFilter ref="A1:L71"/>
    </customSheetView>
    <customSheetView guid="{0C363F34-8AD1-4013-BB3A-855EADDB1271}" showPageBreaks="1" showAutoFilter="1" topLeftCell="A37">
      <selection activeCell="D67" sqref="D67"/>
      <pageMargins left="0.7" right="0.7" top="0.75" bottom="0.75" header="0.3" footer="0.3"/>
      <pageSetup orientation="portrait" r:id="rId5"/>
      <autoFilter ref="A1:L71"/>
    </customSheetView>
  </customSheetViews>
  <conditionalFormatting sqref="F2:F71">
    <cfRule type="cellIs" dxfId="28" priority="3" operator="equal">
      <formula>"In Progress"</formula>
    </cfRule>
    <cfRule type="cellIs" dxfId="27" priority="4" operator="equal">
      <formula>"Pass"</formula>
    </cfRule>
    <cfRule type="cellIs" dxfId="26" priority="5" operator="equal">
      <formula>"Fail"</formula>
    </cfRule>
  </conditionalFormatting>
  <conditionalFormatting sqref="F2:F71">
    <cfRule type="cellIs" dxfId="25" priority="2" operator="equal">
      <formula>"Pass"</formula>
    </cfRule>
  </conditionalFormatting>
  <conditionalFormatting sqref="F1">
    <cfRule type="cellIs" dxfId="24" priority="1" operator="equal">
      <formula>"Pass"</formula>
    </cfRule>
  </conditionalFormatting>
  <dataValidations count="1">
    <dataValidation type="list" allowBlank="1" showInputMessage="1" showErrorMessage="1" sqref="F1:F71">
      <formula1>"No Run, Retest, Pass, Fail, Deferred, Blocked, N/A,In Progress"</formula1>
    </dataValidation>
  </dataValidations>
  <pageMargins left="0.7" right="0.7" top="0.75" bottom="0.75" header="0.3" footer="0.3"/>
  <pageSetup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A10" workbookViewId="0">
      <selection activeCell="I38" sqref="I38"/>
    </sheetView>
  </sheetViews>
  <sheetFormatPr defaultRowHeight="12.75" x14ac:dyDescent="0.25"/>
  <cols>
    <col min="1" max="1" width="9.140625" style="40"/>
    <col min="2" max="2" width="15.5703125" style="40" bestFit="1" customWidth="1"/>
    <col min="3" max="3" width="21.5703125" style="40" customWidth="1"/>
    <col min="4" max="4" width="9.140625" style="40"/>
    <col min="5" max="5" width="9.42578125" style="40" bestFit="1" customWidth="1"/>
    <col min="6" max="7" width="9.140625" style="40"/>
    <col min="8" max="8" width="10.140625" style="40" customWidth="1"/>
    <col min="9" max="9" width="26" style="40" customWidth="1"/>
    <col min="10" max="16384" width="9.140625" style="40"/>
  </cols>
  <sheetData>
    <row r="1" spans="1:12" ht="32.25" customHeigh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4" t="s">
        <v>24</v>
      </c>
      <c r="F1" s="5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5">
      <c r="A2" s="11">
        <v>1</v>
      </c>
      <c r="B2" s="43" t="s">
        <v>16</v>
      </c>
      <c r="C2" s="81" t="s">
        <v>196</v>
      </c>
      <c r="D2" s="36" t="s">
        <v>194</v>
      </c>
      <c r="E2" s="39">
        <v>42228</v>
      </c>
      <c r="F2" s="102" t="s">
        <v>77</v>
      </c>
      <c r="G2" s="11"/>
      <c r="H2" s="36"/>
      <c r="I2" s="11"/>
      <c r="J2" s="36"/>
      <c r="K2" s="36"/>
      <c r="L2" s="36"/>
    </row>
    <row r="3" spans="1:12" x14ac:dyDescent="0.25">
      <c r="A3" s="11">
        <v>2</v>
      </c>
      <c r="B3" s="43" t="s">
        <v>16</v>
      </c>
      <c r="C3" s="81" t="s">
        <v>197</v>
      </c>
      <c r="D3" s="36" t="s">
        <v>194</v>
      </c>
      <c r="E3" s="39">
        <v>42228</v>
      </c>
      <c r="F3" s="102" t="s">
        <v>77</v>
      </c>
      <c r="G3" s="11"/>
      <c r="H3" s="36"/>
      <c r="I3" s="11"/>
      <c r="J3" s="36"/>
      <c r="K3" s="36"/>
      <c r="L3" s="36"/>
    </row>
    <row r="4" spans="1:12" x14ac:dyDescent="0.25">
      <c r="A4" s="11">
        <v>3</v>
      </c>
      <c r="B4" s="43" t="s">
        <v>16</v>
      </c>
      <c r="C4" s="81" t="s">
        <v>310</v>
      </c>
      <c r="D4" s="36" t="s">
        <v>194</v>
      </c>
      <c r="E4" s="39">
        <v>42228</v>
      </c>
      <c r="F4" s="102" t="s">
        <v>77</v>
      </c>
      <c r="G4" s="11"/>
      <c r="H4" s="36"/>
      <c r="I4" s="11"/>
      <c r="J4" s="36"/>
      <c r="K4" s="36"/>
      <c r="L4" s="36"/>
    </row>
    <row r="5" spans="1:12" x14ac:dyDescent="0.25">
      <c r="A5" s="11">
        <v>4</v>
      </c>
      <c r="B5" s="43" t="s">
        <v>16</v>
      </c>
      <c r="C5" s="81" t="s">
        <v>198</v>
      </c>
      <c r="D5" s="36" t="s">
        <v>194</v>
      </c>
      <c r="E5" s="39">
        <v>42228</v>
      </c>
      <c r="F5" s="102" t="s">
        <v>77</v>
      </c>
      <c r="G5" s="11"/>
      <c r="H5" s="36"/>
      <c r="I5" s="11"/>
      <c r="J5" s="36"/>
      <c r="K5" s="36"/>
      <c r="L5" s="36"/>
    </row>
    <row r="6" spans="1:12" x14ac:dyDescent="0.25">
      <c r="A6" s="11">
        <v>5</v>
      </c>
      <c r="B6" s="43" t="s">
        <v>16</v>
      </c>
      <c r="C6" s="81" t="s">
        <v>199</v>
      </c>
      <c r="D6" s="36" t="s">
        <v>194</v>
      </c>
      <c r="E6" s="39">
        <v>42228</v>
      </c>
      <c r="F6" s="102" t="s">
        <v>77</v>
      </c>
      <c r="G6" s="11"/>
      <c r="H6" s="36"/>
      <c r="I6" s="11"/>
      <c r="J6" s="36"/>
      <c r="K6" s="36"/>
      <c r="L6" s="36"/>
    </row>
    <row r="7" spans="1:12" x14ac:dyDescent="0.25">
      <c r="A7" s="11">
        <v>6</v>
      </c>
      <c r="B7" s="43" t="s">
        <v>16</v>
      </c>
      <c r="C7" s="81" t="s">
        <v>200</v>
      </c>
      <c r="D7" s="36" t="s">
        <v>194</v>
      </c>
      <c r="E7" s="39">
        <v>42228</v>
      </c>
      <c r="F7" s="102" t="s">
        <v>77</v>
      </c>
      <c r="G7" s="11"/>
      <c r="H7" s="36"/>
      <c r="I7" s="11"/>
      <c r="J7" s="36"/>
      <c r="K7" s="36"/>
      <c r="L7" s="36"/>
    </row>
    <row r="8" spans="1:12" x14ac:dyDescent="0.25">
      <c r="A8" s="11">
        <v>7</v>
      </c>
      <c r="B8" s="43" t="s">
        <v>16</v>
      </c>
      <c r="C8" s="81" t="s">
        <v>201</v>
      </c>
      <c r="D8" s="36" t="s">
        <v>194</v>
      </c>
      <c r="E8" s="39">
        <v>42228</v>
      </c>
      <c r="F8" s="102" t="s">
        <v>77</v>
      </c>
      <c r="G8" s="11"/>
      <c r="H8" s="36"/>
      <c r="I8" s="11"/>
      <c r="J8" s="36"/>
      <c r="K8" s="36"/>
      <c r="L8" s="36"/>
    </row>
    <row r="9" spans="1:12" x14ac:dyDescent="0.25">
      <c r="A9" s="11">
        <v>8</v>
      </c>
      <c r="B9" s="43" t="s">
        <v>16</v>
      </c>
      <c r="C9" s="81" t="s">
        <v>202</v>
      </c>
      <c r="D9" s="36" t="s">
        <v>194</v>
      </c>
      <c r="E9" s="39">
        <v>42228</v>
      </c>
      <c r="F9" s="102" t="s">
        <v>77</v>
      </c>
      <c r="G9" s="11"/>
      <c r="H9" s="36"/>
      <c r="I9" s="11"/>
      <c r="J9" s="36"/>
      <c r="K9" s="36"/>
      <c r="L9" s="36"/>
    </row>
    <row r="10" spans="1:12" x14ac:dyDescent="0.25">
      <c r="A10" s="11">
        <v>9</v>
      </c>
      <c r="B10" s="43" t="s">
        <v>16</v>
      </c>
      <c r="C10" s="81" t="s">
        <v>203</v>
      </c>
      <c r="D10" s="36" t="s">
        <v>194</v>
      </c>
      <c r="E10" s="39">
        <v>42228</v>
      </c>
      <c r="F10" s="102" t="s">
        <v>77</v>
      </c>
      <c r="G10" s="11"/>
      <c r="H10" s="36"/>
      <c r="I10" s="11"/>
      <c r="J10" s="36"/>
      <c r="K10" s="36"/>
      <c r="L10" s="36"/>
    </row>
    <row r="11" spans="1:12" x14ac:dyDescent="0.25">
      <c r="A11" s="11">
        <v>10</v>
      </c>
      <c r="B11" s="43" t="s">
        <v>16</v>
      </c>
      <c r="C11" s="81" t="s">
        <v>204</v>
      </c>
      <c r="D11" s="36" t="s">
        <v>194</v>
      </c>
      <c r="E11" s="39">
        <v>42228</v>
      </c>
      <c r="F11" s="102" t="s">
        <v>77</v>
      </c>
      <c r="G11" s="11"/>
      <c r="H11" s="36"/>
      <c r="I11" s="14"/>
      <c r="J11" s="36"/>
      <c r="K11" s="36"/>
      <c r="L11" s="36"/>
    </row>
    <row r="12" spans="1:12" x14ac:dyDescent="0.25">
      <c r="A12" s="11">
        <v>11</v>
      </c>
      <c r="B12" s="43" t="s">
        <v>16</v>
      </c>
      <c r="C12" s="81" t="s">
        <v>205</v>
      </c>
      <c r="D12" s="36" t="s">
        <v>194</v>
      </c>
      <c r="E12" s="39">
        <v>42228</v>
      </c>
      <c r="F12" s="102" t="s">
        <v>77</v>
      </c>
      <c r="G12" s="11"/>
      <c r="H12" s="36"/>
      <c r="I12" s="14"/>
      <c r="J12" s="36"/>
      <c r="K12" s="36"/>
      <c r="L12" s="36"/>
    </row>
    <row r="13" spans="1:12" x14ac:dyDescent="0.25">
      <c r="A13" s="11">
        <v>12</v>
      </c>
      <c r="B13" s="43" t="s">
        <v>16</v>
      </c>
      <c r="C13" s="81" t="s">
        <v>206</v>
      </c>
      <c r="D13" s="36" t="s">
        <v>194</v>
      </c>
      <c r="E13" s="39">
        <v>42228</v>
      </c>
      <c r="F13" s="102" t="s">
        <v>77</v>
      </c>
      <c r="G13" s="11"/>
      <c r="H13" s="36"/>
      <c r="I13" s="14"/>
      <c r="J13" s="36"/>
      <c r="K13" s="36"/>
      <c r="L13" s="36"/>
    </row>
    <row r="14" spans="1:12" x14ac:dyDescent="0.25">
      <c r="A14" s="11">
        <v>13</v>
      </c>
      <c r="B14" s="43" t="s">
        <v>16</v>
      </c>
      <c r="C14" s="81" t="s">
        <v>207</v>
      </c>
      <c r="D14" s="36" t="s">
        <v>194</v>
      </c>
      <c r="E14" s="39">
        <v>42228</v>
      </c>
      <c r="F14" s="102" t="s">
        <v>77</v>
      </c>
      <c r="G14" s="11"/>
      <c r="H14" s="36"/>
      <c r="I14" s="14"/>
      <c r="J14" s="36"/>
      <c r="K14" s="36"/>
      <c r="L14" s="36"/>
    </row>
    <row r="15" spans="1:12" x14ac:dyDescent="0.25">
      <c r="A15" s="11">
        <v>14</v>
      </c>
      <c r="B15" s="43" t="s">
        <v>16</v>
      </c>
      <c r="C15" s="81" t="s">
        <v>208</v>
      </c>
      <c r="D15" s="36" t="s">
        <v>194</v>
      </c>
      <c r="E15" s="39">
        <v>42228</v>
      </c>
      <c r="F15" s="102" t="s">
        <v>77</v>
      </c>
      <c r="G15" s="11"/>
      <c r="H15" s="36"/>
      <c r="I15" s="46"/>
      <c r="J15" s="36"/>
      <c r="K15" s="36"/>
      <c r="L15" s="14"/>
    </row>
    <row r="16" spans="1:12" x14ac:dyDescent="0.25">
      <c r="A16" s="11">
        <v>15</v>
      </c>
      <c r="B16" s="43" t="s">
        <v>16</v>
      </c>
      <c r="C16" s="81" t="s">
        <v>209</v>
      </c>
      <c r="D16" s="36" t="s">
        <v>194</v>
      </c>
      <c r="E16" s="39">
        <v>42228</v>
      </c>
      <c r="F16" s="102" t="s">
        <v>77</v>
      </c>
      <c r="G16" s="11"/>
      <c r="H16" s="36"/>
      <c r="I16" s="46"/>
      <c r="J16" s="36"/>
      <c r="K16" s="36"/>
      <c r="L16" s="14"/>
    </row>
    <row r="17" spans="1:12" x14ac:dyDescent="0.25">
      <c r="A17" s="11">
        <v>16</v>
      </c>
      <c r="B17" s="43" t="s">
        <v>16</v>
      </c>
      <c r="C17" s="81" t="s">
        <v>210</v>
      </c>
      <c r="D17" s="36" t="s">
        <v>194</v>
      </c>
      <c r="E17" s="39">
        <v>42228</v>
      </c>
      <c r="F17" s="102" t="s">
        <v>77</v>
      </c>
      <c r="G17" s="11"/>
      <c r="H17" s="36"/>
      <c r="I17" s="11"/>
      <c r="J17" s="36"/>
      <c r="K17" s="36"/>
      <c r="L17" s="36"/>
    </row>
    <row r="18" spans="1:12" x14ac:dyDescent="0.25">
      <c r="A18" s="11">
        <v>17</v>
      </c>
      <c r="B18" s="43" t="s">
        <v>16</v>
      </c>
      <c r="C18" s="81" t="s">
        <v>211</v>
      </c>
      <c r="D18" s="36" t="s">
        <v>194</v>
      </c>
      <c r="E18" s="39">
        <v>42228</v>
      </c>
      <c r="F18" s="102" t="s">
        <v>77</v>
      </c>
      <c r="G18" s="11"/>
      <c r="H18" s="36"/>
      <c r="I18" s="11"/>
      <c r="J18" s="36"/>
      <c r="K18" s="36"/>
      <c r="L18" s="36"/>
    </row>
    <row r="19" spans="1:12" x14ac:dyDescent="0.25">
      <c r="A19" s="11">
        <v>18</v>
      </c>
      <c r="B19" s="43" t="s">
        <v>16</v>
      </c>
      <c r="C19" s="81" t="s">
        <v>212</v>
      </c>
      <c r="D19" s="36" t="s">
        <v>194</v>
      </c>
      <c r="E19" s="39">
        <v>42228</v>
      </c>
      <c r="F19" s="102" t="s">
        <v>77</v>
      </c>
      <c r="G19" s="11"/>
      <c r="H19" s="36"/>
      <c r="I19" s="11"/>
      <c r="J19" s="36"/>
      <c r="K19" s="36"/>
      <c r="L19" s="36"/>
    </row>
    <row r="20" spans="1:12" x14ac:dyDescent="0.25">
      <c r="A20" s="11">
        <v>19</v>
      </c>
      <c r="B20" s="43" t="s">
        <v>16</v>
      </c>
      <c r="C20" s="81" t="s">
        <v>213</v>
      </c>
      <c r="D20" s="36" t="s">
        <v>194</v>
      </c>
      <c r="E20" s="39">
        <v>42228</v>
      </c>
      <c r="F20" s="102" t="s">
        <v>77</v>
      </c>
      <c r="G20" s="11"/>
      <c r="H20" s="36"/>
      <c r="I20" s="11"/>
      <c r="J20" s="36"/>
      <c r="K20" s="36"/>
      <c r="L20" s="36"/>
    </row>
    <row r="21" spans="1:12" x14ac:dyDescent="0.25">
      <c r="A21" s="11">
        <v>20</v>
      </c>
      <c r="B21" s="43" t="s">
        <v>16</v>
      </c>
      <c r="C21" s="81" t="s">
        <v>214</v>
      </c>
      <c r="D21" s="36" t="s">
        <v>194</v>
      </c>
      <c r="E21" s="39">
        <v>42228</v>
      </c>
      <c r="F21" s="102" t="s">
        <v>77</v>
      </c>
      <c r="G21" s="11"/>
      <c r="H21" s="36"/>
      <c r="I21" s="11"/>
      <c r="J21" s="36"/>
      <c r="K21" s="36"/>
      <c r="L21" s="14"/>
    </row>
    <row r="22" spans="1:12" x14ac:dyDescent="0.25">
      <c r="A22" s="11">
        <v>21</v>
      </c>
      <c r="B22" s="43" t="s">
        <v>16</v>
      </c>
      <c r="C22" s="81" t="s">
        <v>215</v>
      </c>
      <c r="D22" s="36" t="s">
        <v>194</v>
      </c>
      <c r="E22" s="39">
        <v>42228</v>
      </c>
      <c r="F22" s="102" t="s">
        <v>77</v>
      </c>
      <c r="G22" s="11"/>
      <c r="H22" s="36"/>
      <c r="I22" s="11"/>
      <c r="J22" s="36"/>
      <c r="K22" s="36"/>
      <c r="L22" s="14"/>
    </row>
    <row r="23" spans="1:12" x14ac:dyDescent="0.25">
      <c r="A23" s="11">
        <v>22</v>
      </c>
      <c r="B23" s="43" t="s">
        <v>16</v>
      </c>
      <c r="C23" s="81" t="s">
        <v>216</v>
      </c>
      <c r="D23" s="36" t="s">
        <v>194</v>
      </c>
      <c r="E23" s="39">
        <v>42228</v>
      </c>
      <c r="F23" s="102" t="s">
        <v>77</v>
      </c>
      <c r="G23" s="11"/>
      <c r="H23" s="36"/>
      <c r="I23" s="11"/>
      <c r="J23" s="36"/>
      <c r="K23" s="36"/>
      <c r="L23" s="36"/>
    </row>
    <row r="24" spans="1:12" x14ac:dyDescent="0.25">
      <c r="A24" s="11">
        <v>23</v>
      </c>
      <c r="B24" s="43" t="s">
        <v>16</v>
      </c>
      <c r="C24" s="81" t="s">
        <v>217</v>
      </c>
      <c r="D24" s="36" t="s">
        <v>194</v>
      </c>
      <c r="E24" s="39">
        <v>42229</v>
      </c>
      <c r="F24" s="102" t="s">
        <v>77</v>
      </c>
      <c r="G24" s="11"/>
      <c r="H24" s="36"/>
      <c r="I24" s="11"/>
      <c r="J24" s="36"/>
      <c r="K24" s="36"/>
      <c r="L24" s="36"/>
    </row>
    <row r="25" spans="1:12" x14ac:dyDescent="0.25">
      <c r="A25" s="11">
        <v>24</v>
      </c>
      <c r="B25" s="43" t="s">
        <v>16</v>
      </c>
      <c r="C25" s="81" t="s">
        <v>218</v>
      </c>
      <c r="D25" s="36" t="s">
        <v>194</v>
      </c>
      <c r="E25" s="39">
        <v>42228</v>
      </c>
      <c r="F25" s="102" t="s">
        <v>77</v>
      </c>
      <c r="G25" s="11"/>
      <c r="H25" s="36"/>
      <c r="I25" s="11"/>
      <c r="J25" s="36"/>
      <c r="K25" s="36"/>
      <c r="L25" s="36"/>
    </row>
    <row r="26" spans="1:12" x14ac:dyDescent="0.25">
      <c r="A26" s="11">
        <v>25</v>
      </c>
      <c r="B26" s="43" t="s">
        <v>16</v>
      </c>
      <c r="C26" s="81" t="s">
        <v>219</v>
      </c>
      <c r="D26" s="36" t="s">
        <v>194</v>
      </c>
      <c r="E26" s="39">
        <v>42229</v>
      </c>
      <c r="F26" s="102" t="s">
        <v>77</v>
      </c>
      <c r="G26" s="11"/>
      <c r="H26" s="36"/>
      <c r="I26" s="11"/>
      <c r="J26" s="36"/>
      <c r="K26" s="36"/>
      <c r="L26" s="36"/>
    </row>
    <row r="27" spans="1:12" x14ac:dyDescent="0.25">
      <c r="A27" s="11">
        <v>26</v>
      </c>
      <c r="B27" s="43" t="s">
        <v>16</v>
      </c>
      <c r="C27" s="81" t="s">
        <v>220</v>
      </c>
      <c r="D27" s="36" t="s">
        <v>194</v>
      </c>
      <c r="E27" s="39">
        <v>42228</v>
      </c>
      <c r="F27" s="102" t="s">
        <v>77</v>
      </c>
      <c r="G27" s="11"/>
      <c r="H27" s="36"/>
      <c r="I27" s="11"/>
      <c r="J27" s="36"/>
      <c r="L27" s="36"/>
    </row>
    <row r="28" spans="1:12" x14ac:dyDescent="0.25">
      <c r="A28" s="11">
        <v>27</v>
      </c>
      <c r="B28" s="43" t="s">
        <v>16</v>
      </c>
      <c r="C28" s="81" t="s">
        <v>221</v>
      </c>
      <c r="D28" s="36" t="s">
        <v>194</v>
      </c>
      <c r="E28" s="39">
        <v>42229</v>
      </c>
      <c r="F28" s="102" t="s">
        <v>77</v>
      </c>
      <c r="G28" s="11"/>
      <c r="H28" s="36"/>
      <c r="I28" s="11"/>
      <c r="J28" s="36"/>
      <c r="K28" s="36"/>
      <c r="L28" s="36"/>
    </row>
    <row r="29" spans="1:12" x14ac:dyDescent="0.25">
      <c r="A29" s="11">
        <v>28</v>
      </c>
      <c r="B29" s="43" t="s">
        <v>16</v>
      </c>
      <c r="C29" s="81" t="s">
        <v>222</v>
      </c>
      <c r="D29" s="36" t="s">
        <v>194</v>
      </c>
      <c r="E29" s="39">
        <v>42229</v>
      </c>
      <c r="F29" s="102" t="s">
        <v>77</v>
      </c>
      <c r="G29" s="11"/>
      <c r="H29" s="36"/>
      <c r="I29" s="36"/>
      <c r="J29" s="36"/>
      <c r="K29" s="36"/>
      <c r="L29" s="36"/>
    </row>
    <row r="30" spans="1:12" x14ac:dyDescent="0.25">
      <c r="A30" s="11">
        <v>29</v>
      </c>
      <c r="B30" s="43" t="s">
        <v>16</v>
      </c>
      <c r="C30" s="81" t="s">
        <v>290</v>
      </c>
      <c r="D30" s="36"/>
      <c r="E30" s="39"/>
      <c r="F30" s="102" t="s">
        <v>288</v>
      </c>
      <c r="G30" s="11"/>
      <c r="H30" s="36"/>
      <c r="I30" s="11"/>
      <c r="J30" s="36"/>
      <c r="K30" s="36"/>
      <c r="L30" s="36"/>
    </row>
    <row r="31" spans="1:12" x14ac:dyDescent="0.25">
      <c r="A31" s="11">
        <v>30</v>
      </c>
      <c r="B31" s="43" t="s">
        <v>16</v>
      </c>
      <c r="C31" s="81" t="s">
        <v>291</v>
      </c>
      <c r="D31" s="36" t="s">
        <v>194</v>
      </c>
      <c r="E31" s="39">
        <v>42229</v>
      </c>
      <c r="F31" s="102" t="s">
        <v>77</v>
      </c>
      <c r="G31" s="11"/>
      <c r="H31" s="36"/>
      <c r="I31" s="11"/>
      <c r="J31" s="36"/>
      <c r="K31" s="36"/>
      <c r="L31" s="36"/>
    </row>
    <row r="32" spans="1:12" x14ac:dyDescent="0.25">
      <c r="A32" s="11">
        <v>31</v>
      </c>
      <c r="B32" s="43" t="s">
        <v>16</v>
      </c>
      <c r="C32" s="81" t="s">
        <v>292</v>
      </c>
      <c r="D32" s="36" t="s">
        <v>194</v>
      </c>
      <c r="E32" s="39">
        <v>42229</v>
      </c>
      <c r="F32" s="102" t="s">
        <v>77</v>
      </c>
      <c r="G32" s="11"/>
      <c r="H32" s="36"/>
      <c r="I32" s="36"/>
      <c r="J32" s="36"/>
      <c r="K32" s="36"/>
      <c r="L32" s="36"/>
    </row>
    <row r="33" spans="1:12" x14ac:dyDescent="0.25">
      <c r="A33" s="11">
        <v>32</v>
      </c>
      <c r="B33" s="43" t="s">
        <v>16</v>
      </c>
      <c r="C33" s="81" t="s">
        <v>293</v>
      </c>
      <c r="D33" s="36" t="s">
        <v>194</v>
      </c>
      <c r="E33" s="39">
        <v>42229</v>
      </c>
      <c r="F33" s="102" t="s">
        <v>77</v>
      </c>
      <c r="G33" s="11"/>
      <c r="H33" s="36"/>
      <c r="I33" s="36"/>
      <c r="J33" s="36"/>
      <c r="K33" s="36"/>
      <c r="L33" s="36"/>
    </row>
    <row r="34" spans="1:12" x14ac:dyDescent="0.25">
      <c r="A34" s="11">
        <v>33</v>
      </c>
      <c r="B34" s="43" t="s">
        <v>16</v>
      </c>
      <c r="C34" s="81" t="s">
        <v>294</v>
      </c>
      <c r="D34" s="36" t="s">
        <v>194</v>
      </c>
      <c r="E34" s="39">
        <v>42229</v>
      </c>
      <c r="F34" s="102" t="s">
        <v>77</v>
      </c>
      <c r="G34" s="11"/>
      <c r="H34" s="36"/>
      <c r="I34" s="40" t="s">
        <v>491</v>
      </c>
      <c r="K34" s="36" t="s">
        <v>289</v>
      </c>
      <c r="L34" s="36"/>
    </row>
    <row r="35" spans="1:12" x14ac:dyDescent="0.25">
      <c r="A35" s="11">
        <v>34</v>
      </c>
      <c r="B35" s="43" t="s">
        <v>16</v>
      </c>
      <c r="C35" s="81" t="s">
        <v>223</v>
      </c>
      <c r="D35" s="36" t="s">
        <v>194</v>
      </c>
      <c r="E35" s="39">
        <v>42228</v>
      </c>
      <c r="F35" s="102" t="s">
        <v>77</v>
      </c>
      <c r="G35" s="11"/>
      <c r="H35" s="36"/>
      <c r="I35" s="36"/>
      <c r="J35" s="36"/>
      <c r="K35" s="36"/>
      <c r="L35" s="36"/>
    </row>
    <row r="36" spans="1:12" x14ac:dyDescent="0.25">
      <c r="A36" s="11">
        <v>35</v>
      </c>
      <c r="B36" s="43" t="s">
        <v>16</v>
      </c>
      <c r="C36" s="81" t="s">
        <v>224</v>
      </c>
      <c r="D36" s="36" t="s">
        <v>194</v>
      </c>
      <c r="E36" s="39">
        <v>42228</v>
      </c>
      <c r="F36" s="102" t="s">
        <v>77</v>
      </c>
    </row>
    <row r="37" spans="1:12" x14ac:dyDescent="0.25">
      <c r="A37" s="11">
        <v>36</v>
      </c>
      <c r="B37" s="43" t="s">
        <v>16</v>
      </c>
      <c r="C37" s="81" t="s">
        <v>225</v>
      </c>
      <c r="D37" s="40" t="s">
        <v>194</v>
      </c>
      <c r="E37" s="112">
        <v>42228</v>
      </c>
      <c r="F37" s="102" t="s">
        <v>77</v>
      </c>
    </row>
    <row r="38" spans="1:12" x14ac:dyDescent="0.25">
      <c r="A38" s="11">
        <v>37</v>
      </c>
      <c r="B38" s="43" t="s">
        <v>16</v>
      </c>
      <c r="C38" s="81" t="s">
        <v>226</v>
      </c>
      <c r="D38" s="40" t="s">
        <v>194</v>
      </c>
      <c r="E38" s="112">
        <v>42228</v>
      </c>
      <c r="F38" s="102" t="s">
        <v>77</v>
      </c>
    </row>
    <row r="39" spans="1:12" x14ac:dyDescent="0.25">
      <c r="A39" s="11">
        <v>38</v>
      </c>
      <c r="B39" s="43" t="s">
        <v>16</v>
      </c>
      <c r="C39" s="81" t="s">
        <v>295</v>
      </c>
      <c r="D39" s="36" t="s">
        <v>194</v>
      </c>
      <c r="E39" s="39">
        <v>42228</v>
      </c>
      <c r="F39" s="102" t="s">
        <v>77</v>
      </c>
    </row>
    <row r="40" spans="1:12" x14ac:dyDescent="0.25">
      <c r="A40" s="11">
        <v>39</v>
      </c>
      <c r="B40" s="43" t="s">
        <v>16</v>
      </c>
      <c r="C40" s="81" t="s">
        <v>227</v>
      </c>
      <c r="D40" s="40" t="s">
        <v>194</v>
      </c>
      <c r="E40" s="112">
        <v>42228</v>
      </c>
      <c r="F40" s="102" t="s">
        <v>77</v>
      </c>
    </row>
    <row r="41" spans="1:12" x14ac:dyDescent="0.25">
      <c r="A41" s="11">
        <v>40</v>
      </c>
      <c r="B41" s="43" t="s">
        <v>16</v>
      </c>
      <c r="C41" s="81" t="s">
        <v>228</v>
      </c>
      <c r="D41" s="40" t="s">
        <v>194</v>
      </c>
      <c r="E41" s="112">
        <v>42228</v>
      </c>
      <c r="F41" s="102" t="s">
        <v>77</v>
      </c>
    </row>
    <row r="42" spans="1:12" x14ac:dyDescent="0.25">
      <c r="A42" s="11">
        <v>41</v>
      </c>
      <c r="B42" s="43" t="s">
        <v>16</v>
      </c>
      <c r="C42" s="81" t="s">
        <v>296</v>
      </c>
      <c r="D42" s="40" t="s">
        <v>195</v>
      </c>
      <c r="E42" s="112">
        <v>42228</v>
      </c>
      <c r="F42" s="102" t="s">
        <v>77</v>
      </c>
    </row>
    <row r="43" spans="1:12" x14ac:dyDescent="0.25">
      <c r="A43" s="11">
        <v>42</v>
      </c>
      <c r="B43" s="43" t="s">
        <v>16</v>
      </c>
      <c r="C43" s="81" t="s">
        <v>297</v>
      </c>
      <c r="F43" s="102" t="s">
        <v>5</v>
      </c>
    </row>
    <row r="44" spans="1:12" x14ac:dyDescent="0.25">
      <c r="A44" s="11">
        <v>43</v>
      </c>
      <c r="B44" s="43" t="s">
        <v>16</v>
      </c>
      <c r="C44" s="81" t="s">
        <v>298</v>
      </c>
      <c r="D44" s="40" t="s">
        <v>195</v>
      </c>
      <c r="E44" s="112">
        <v>42228</v>
      </c>
      <c r="F44" s="102" t="s">
        <v>77</v>
      </c>
    </row>
    <row r="45" spans="1:12" x14ac:dyDescent="0.25">
      <c r="A45" s="11">
        <v>44</v>
      </c>
      <c r="B45" s="43" t="s">
        <v>16</v>
      </c>
      <c r="C45" s="81" t="s">
        <v>299</v>
      </c>
      <c r="D45" s="40" t="s">
        <v>195</v>
      </c>
      <c r="E45" s="112">
        <v>42229</v>
      </c>
      <c r="F45" s="102" t="s">
        <v>77</v>
      </c>
    </row>
    <row r="46" spans="1:12" x14ac:dyDescent="0.25">
      <c r="A46" s="11">
        <v>45</v>
      </c>
      <c r="B46" s="43" t="s">
        <v>16</v>
      </c>
      <c r="C46" s="81" t="s">
        <v>300</v>
      </c>
      <c r="D46" s="40" t="s">
        <v>195</v>
      </c>
      <c r="E46" s="112">
        <v>42228</v>
      </c>
      <c r="F46" s="102" t="s">
        <v>77</v>
      </c>
    </row>
    <row r="47" spans="1:12" x14ac:dyDescent="0.25">
      <c r="A47" s="11">
        <v>46</v>
      </c>
      <c r="B47" s="43" t="s">
        <v>16</v>
      </c>
      <c r="C47" s="81" t="s">
        <v>301</v>
      </c>
      <c r="D47" s="40" t="s">
        <v>195</v>
      </c>
      <c r="E47" s="112">
        <v>42228</v>
      </c>
      <c r="F47" s="102" t="s">
        <v>77</v>
      </c>
    </row>
    <row r="48" spans="1:12" x14ac:dyDescent="0.25">
      <c r="A48" s="11">
        <v>47</v>
      </c>
      <c r="B48" s="43" t="s">
        <v>16</v>
      </c>
      <c r="C48" s="81" t="s">
        <v>302</v>
      </c>
      <c r="D48" s="40" t="s">
        <v>195</v>
      </c>
      <c r="E48" s="112">
        <v>42228</v>
      </c>
      <c r="F48" s="102" t="s">
        <v>77</v>
      </c>
    </row>
    <row r="49" spans="1:9" x14ac:dyDescent="0.25">
      <c r="A49" s="11">
        <v>48</v>
      </c>
      <c r="B49" s="43" t="s">
        <v>16</v>
      </c>
      <c r="C49" s="81" t="s">
        <v>303</v>
      </c>
      <c r="F49" s="102" t="s">
        <v>5</v>
      </c>
    </row>
    <row r="50" spans="1:9" x14ac:dyDescent="0.25">
      <c r="A50" s="11">
        <v>49</v>
      </c>
      <c r="B50" s="43" t="s">
        <v>16</v>
      </c>
      <c r="C50" s="81" t="s">
        <v>304</v>
      </c>
      <c r="D50" s="40" t="s">
        <v>195</v>
      </c>
      <c r="E50" s="112">
        <v>42228</v>
      </c>
      <c r="F50" s="102" t="s">
        <v>77</v>
      </c>
    </row>
    <row r="51" spans="1:9" x14ac:dyDescent="0.25">
      <c r="A51" s="11">
        <v>50</v>
      </c>
      <c r="B51" s="43" t="s">
        <v>16</v>
      </c>
      <c r="C51" s="81" t="s">
        <v>305</v>
      </c>
      <c r="D51" s="40" t="s">
        <v>195</v>
      </c>
      <c r="E51" s="112">
        <v>42230</v>
      </c>
      <c r="F51" s="102" t="s">
        <v>77</v>
      </c>
    </row>
    <row r="52" spans="1:9" x14ac:dyDescent="0.25">
      <c r="A52" s="11">
        <v>51</v>
      </c>
      <c r="B52" s="43" t="s">
        <v>16</v>
      </c>
      <c r="C52" s="81" t="s">
        <v>306</v>
      </c>
      <c r="D52" s="40" t="s">
        <v>195</v>
      </c>
      <c r="E52" s="112">
        <v>42233</v>
      </c>
      <c r="F52" s="102" t="s">
        <v>77</v>
      </c>
    </row>
    <row r="53" spans="1:9" x14ac:dyDescent="0.25">
      <c r="A53" s="11">
        <v>52</v>
      </c>
      <c r="B53" s="43" t="s">
        <v>16</v>
      </c>
      <c r="C53" s="81" t="s">
        <v>307</v>
      </c>
      <c r="D53" s="40" t="s">
        <v>195</v>
      </c>
      <c r="E53" s="112">
        <v>42230</v>
      </c>
      <c r="F53" s="102" t="s">
        <v>77</v>
      </c>
    </row>
    <row r="54" spans="1:9" x14ac:dyDescent="0.25">
      <c r="A54" s="11">
        <v>53</v>
      </c>
      <c r="B54" s="43" t="s">
        <v>16</v>
      </c>
      <c r="C54" s="81" t="s">
        <v>308</v>
      </c>
      <c r="D54" s="40" t="s">
        <v>195</v>
      </c>
      <c r="E54" s="112">
        <v>42230</v>
      </c>
      <c r="F54" s="102" t="s">
        <v>77</v>
      </c>
    </row>
    <row r="55" spans="1:9" x14ac:dyDescent="0.25">
      <c r="A55" s="11">
        <v>54</v>
      </c>
      <c r="B55" s="43" t="s">
        <v>16</v>
      </c>
      <c r="C55" s="81" t="s">
        <v>309</v>
      </c>
      <c r="D55" s="40" t="s">
        <v>195</v>
      </c>
      <c r="E55" s="112">
        <v>42230</v>
      </c>
      <c r="F55" s="102" t="s">
        <v>77</v>
      </c>
    </row>
    <row r="56" spans="1:9" x14ac:dyDescent="0.25">
      <c r="A56" s="104"/>
      <c r="B56" s="104"/>
      <c r="C56" s="104"/>
      <c r="D56" s="104"/>
      <c r="E56" s="104"/>
      <c r="F56" s="104"/>
      <c r="G56" s="104"/>
      <c r="H56" s="104"/>
      <c r="I56" s="104"/>
    </row>
    <row r="57" spans="1:9" x14ac:dyDescent="0.25">
      <c r="A57" s="104"/>
      <c r="B57" s="104"/>
      <c r="C57" s="104"/>
      <c r="D57" s="104"/>
      <c r="E57" s="104"/>
      <c r="F57" s="104"/>
      <c r="G57" s="104"/>
      <c r="H57" s="104"/>
      <c r="I57" s="104"/>
    </row>
    <row r="58" spans="1:9" x14ac:dyDescent="0.25">
      <c r="A58" s="104"/>
      <c r="B58" s="104"/>
      <c r="C58" s="104"/>
      <c r="D58" s="104"/>
      <c r="E58" s="104"/>
      <c r="F58" s="104"/>
      <c r="G58" s="104"/>
      <c r="H58" s="104"/>
      <c r="I58" s="104"/>
    </row>
    <row r="59" spans="1:9" x14ac:dyDescent="0.25">
      <c r="A59" s="104"/>
      <c r="B59" s="104"/>
      <c r="C59" s="104"/>
      <c r="D59" s="104"/>
      <c r="E59" s="104"/>
      <c r="F59" s="104"/>
      <c r="G59" s="104"/>
      <c r="H59" s="104"/>
      <c r="I59" s="104"/>
    </row>
    <row r="60" spans="1:9" x14ac:dyDescent="0.25">
      <c r="A60" s="104"/>
      <c r="B60" s="104"/>
      <c r="C60" s="104"/>
      <c r="D60" s="104"/>
      <c r="E60" s="104"/>
      <c r="F60" s="104"/>
      <c r="G60" s="104"/>
      <c r="H60" s="104"/>
      <c r="I60" s="104"/>
    </row>
    <row r="61" spans="1:9" x14ac:dyDescent="0.25">
      <c r="A61" s="104"/>
      <c r="B61" s="104"/>
      <c r="C61" s="104"/>
      <c r="D61" s="104"/>
      <c r="E61" s="104"/>
      <c r="F61" s="104"/>
      <c r="G61" s="104"/>
      <c r="H61" s="104"/>
      <c r="I61" s="104"/>
    </row>
    <row r="62" spans="1:9" x14ac:dyDescent="0.25">
      <c r="A62" s="104"/>
      <c r="B62" s="104"/>
      <c r="C62" s="104"/>
      <c r="D62" s="104"/>
      <c r="E62" s="104"/>
      <c r="F62" s="104"/>
      <c r="G62" s="104"/>
      <c r="H62" s="104"/>
      <c r="I62" s="104"/>
    </row>
    <row r="63" spans="1:9" x14ac:dyDescent="0.25">
      <c r="A63" s="104"/>
      <c r="B63" s="104"/>
      <c r="C63" s="104"/>
      <c r="D63" s="104"/>
      <c r="E63" s="104"/>
      <c r="F63" s="104"/>
      <c r="G63" s="104"/>
      <c r="H63" s="104"/>
      <c r="I63" s="104"/>
    </row>
    <row r="64" spans="1:9" x14ac:dyDescent="0.25">
      <c r="A64" s="104"/>
      <c r="B64" s="104"/>
      <c r="C64" s="104"/>
      <c r="D64" s="104"/>
      <c r="E64" s="104"/>
      <c r="F64" s="104"/>
      <c r="G64" s="104"/>
      <c r="H64" s="104"/>
      <c r="I64" s="104"/>
    </row>
    <row r="65" spans="1:10" x14ac:dyDescent="0.25">
      <c r="A65" s="104"/>
      <c r="B65" s="104"/>
      <c r="C65" s="104"/>
      <c r="D65" s="104"/>
      <c r="E65" s="104"/>
      <c r="F65" s="104"/>
      <c r="G65" s="104"/>
      <c r="H65" s="104"/>
      <c r="I65" s="104"/>
    </row>
    <row r="66" spans="1:10" x14ac:dyDescent="0.25">
      <c r="A66" s="104"/>
      <c r="B66" s="104"/>
      <c r="C66" s="104"/>
      <c r="D66" s="104"/>
      <c r="E66" s="104"/>
      <c r="F66" s="104"/>
      <c r="G66" s="104"/>
      <c r="H66" s="104"/>
      <c r="I66" s="104"/>
    </row>
    <row r="67" spans="1:10" x14ac:dyDescent="0.25">
      <c r="A67" s="104"/>
      <c r="B67" s="104"/>
      <c r="C67" s="104"/>
      <c r="D67" s="104"/>
      <c r="E67" s="104"/>
      <c r="F67" s="104"/>
      <c r="G67" s="104"/>
      <c r="H67" s="104"/>
      <c r="I67" s="104"/>
    </row>
    <row r="68" spans="1:10" x14ac:dyDescent="0.25">
      <c r="A68" s="104"/>
      <c r="B68" s="104"/>
      <c r="C68" s="104"/>
      <c r="D68" s="104"/>
      <c r="E68" s="104"/>
      <c r="F68" s="104"/>
      <c r="G68" s="104"/>
      <c r="H68" s="104"/>
      <c r="I68" s="104"/>
    </row>
    <row r="69" spans="1:10" x14ac:dyDescent="0.25">
      <c r="A69" s="104"/>
      <c r="B69" s="104"/>
      <c r="C69" s="104"/>
      <c r="D69" s="104"/>
      <c r="E69" s="104"/>
      <c r="F69" s="104"/>
      <c r="G69" s="104"/>
      <c r="H69" s="104"/>
      <c r="I69" s="104"/>
    </row>
    <row r="70" spans="1:10" x14ac:dyDescent="0.25">
      <c r="A70" s="104"/>
      <c r="B70" s="104"/>
      <c r="C70" s="104"/>
      <c r="D70" s="104"/>
      <c r="E70" s="104"/>
      <c r="F70" s="104"/>
      <c r="G70" s="104"/>
      <c r="H70" s="104"/>
      <c r="I70" s="104"/>
    </row>
    <row r="71" spans="1:10" x14ac:dyDescent="0.25">
      <c r="A71" s="104"/>
      <c r="B71" s="104"/>
      <c r="C71" s="104"/>
      <c r="D71" s="104"/>
      <c r="E71" s="104"/>
      <c r="F71" s="104"/>
      <c r="G71" s="104"/>
      <c r="H71" s="104"/>
      <c r="I71" s="104"/>
    </row>
    <row r="72" spans="1:10" x14ac:dyDescent="0.25">
      <c r="A72" s="104"/>
      <c r="B72" s="104"/>
      <c r="C72" s="104"/>
      <c r="D72" s="104"/>
      <c r="E72" s="104"/>
      <c r="F72" s="104"/>
      <c r="G72" s="104"/>
      <c r="H72" s="104"/>
      <c r="I72" s="104"/>
    </row>
    <row r="73" spans="1:10" x14ac:dyDescent="0.25">
      <c r="A73" s="104"/>
      <c r="B73" s="104"/>
      <c r="C73" s="104"/>
      <c r="D73" s="104"/>
      <c r="E73" s="104"/>
      <c r="F73" s="104"/>
      <c r="G73" s="104"/>
      <c r="H73" s="104"/>
      <c r="I73" s="104"/>
    </row>
    <row r="74" spans="1:10" x14ac:dyDescent="0.25">
      <c r="A74" s="104"/>
      <c r="B74" s="104"/>
      <c r="C74" s="104"/>
      <c r="D74" s="104"/>
      <c r="E74" s="104"/>
      <c r="F74" s="104"/>
      <c r="G74" s="104"/>
      <c r="H74" s="104"/>
      <c r="I74" s="104"/>
    </row>
    <row r="75" spans="1:10" x14ac:dyDescent="0.25">
      <c r="A75" s="104"/>
      <c r="B75" s="104"/>
      <c r="C75" s="47" t="s">
        <v>19</v>
      </c>
      <c r="D75" s="47">
        <f>SUM(D76:D81)</f>
        <v>53</v>
      </c>
      <c r="F75" s="104"/>
      <c r="G75" s="104"/>
      <c r="H75" s="104"/>
      <c r="I75" s="104"/>
      <c r="J75" s="105"/>
    </row>
    <row r="76" spans="1:10" x14ac:dyDescent="0.25">
      <c r="A76" s="104"/>
      <c r="B76" s="104"/>
      <c r="C76" s="23" t="s">
        <v>77</v>
      </c>
      <c r="D76" s="23">
        <f>COUNTIF(F:F,"Pass")</f>
        <v>51</v>
      </c>
      <c r="F76" s="104"/>
      <c r="G76" s="104"/>
      <c r="H76" s="104"/>
      <c r="I76" s="104"/>
      <c r="J76" s="105"/>
    </row>
    <row r="77" spans="1:10" x14ac:dyDescent="0.25">
      <c r="A77" s="104"/>
      <c r="B77" s="104"/>
      <c r="C77" s="23" t="s">
        <v>78</v>
      </c>
      <c r="D77" s="23">
        <f>COUNTIF(F:F,"Fail")</f>
        <v>0</v>
      </c>
      <c r="F77" s="104"/>
      <c r="G77" s="104"/>
      <c r="H77" s="104"/>
      <c r="I77" s="104"/>
      <c r="J77" s="105"/>
    </row>
    <row r="78" spans="1:10" x14ac:dyDescent="0.25">
      <c r="A78" s="104"/>
      <c r="B78" s="104"/>
      <c r="C78" s="23" t="s">
        <v>79</v>
      </c>
      <c r="D78" s="23">
        <f>COUNTIF(F:F,"No Run")</f>
        <v>2</v>
      </c>
      <c r="F78" s="104"/>
      <c r="G78" s="104"/>
      <c r="H78" s="104"/>
      <c r="I78" s="104"/>
      <c r="J78" s="105"/>
    </row>
    <row r="79" spans="1:10" x14ac:dyDescent="0.25">
      <c r="A79" s="104"/>
      <c r="B79" s="104"/>
      <c r="C79" s="23" t="s">
        <v>7</v>
      </c>
      <c r="D79" s="23">
        <f>COUNTIF(F:F,"Blocked")</f>
        <v>0</v>
      </c>
      <c r="F79" s="104"/>
      <c r="G79" s="104"/>
      <c r="H79" s="104"/>
      <c r="I79" s="104"/>
      <c r="J79" s="105"/>
    </row>
    <row r="80" spans="1:10" x14ac:dyDescent="0.25">
      <c r="A80" s="104"/>
      <c r="B80" s="104"/>
      <c r="C80" s="23" t="s">
        <v>80</v>
      </c>
      <c r="D80" s="23">
        <f>COUNTIF(F:F,"In Progress")</f>
        <v>0</v>
      </c>
      <c r="F80" s="104"/>
      <c r="G80" s="104"/>
      <c r="H80" s="104"/>
      <c r="I80" s="104"/>
      <c r="J80" s="105"/>
    </row>
    <row r="81" spans="1:10" x14ac:dyDescent="0.25">
      <c r="A81" s="104"/>
      <c r="B81" s="104"/>
      <c r="C81" s="40" t="s">
        <v>8</v>
      </c>
      <c r="D81" s="23">
        <f>COUNTIF(F:F,"Deferred")</f>
        <v>0</v>
      </c>
      <c r="F81" s="104"/>
      <c r="G81" s="104"/>
      <c r="H81" s="104"/>
      <c r="I81" s="104"/>
      <c r="J81" s="105"/>
    </row>
    <row r="82" spans="1:10" x14ac:dyDescent="0.25">
      <c r="A82" s="104"/>
      <c r="B82" s="104"/>
      <c r="C82" s="104"/>
      <c r="D82" s="104"/>
      <c r="E82" s="104"/>
      <c r="F82" s="104"/>
      <c r="G82" s="104"/>
      <c r="H82" s="104"/>
      <c r="I82" s="104"/>
      <c r="J82" s="105"/>
    </row>
    <row r="83" spans="1:10" x14ac:dyDescent="0.25">
      <c r="A83" s="104"/>
      <c r="B83" s="104"/>
      <c r="C83" s="104"/>
      <c r="D83" s="104"/>
      <c r="E83" s="104"/>
      <c r="F83" s="104"/>
      <c r="G83" s="104"/>
      <c r="H83" s="104"/>
      <c r="I83" s="104"/>
      <c r="J83" s="105"/>
    </row>
    <row r="84" spans="1:10" x14ac:dyDescent="0.25">
      <c r="A84" s="104"/>
      <c r="B84" s="104"/>
      <c r="C84" s="104"/>
      <c r="D84" s="104"/>
      <c r="E84" s="104"/>
      <c r="F84" s="104"/>
      <c r="G84" s="104"/>
      <c r="H84" s="107"/>
      <c r="I84" s="103"/>
    </row>
    <row r="85" spans="1:10" x14ac:dyDescent="0.25">
      <c r="A85" s="104"/>
      <c r="B85" s="104"/>
      <c r="C85" s="104"/>
      <c r="D85" s="104"/>
      <c r="E85" s="104"/>
      <c r="F85" s="104"/>
      <c r="G85" s="104"/>
      <c r="H85" s="105"/>
    </row>
    <row r="86" spans="1:10" x14ac:dyDescent="0.25">
      <c r="A86" s="104"/>
      <c r="B86" s="104"/>
      <c r="C86" s="104"/>
      <c r="D86" s="104"/>
      <c r="E86" s="104"/>
      <c r="F86" s="104"/>
      <c r="G86" s="104"/>
      <c r="H86" s="105"/>
    </row>
    <row r="87" spans="1:10" x14ac:dyDescent="0.25">
      <c r="A87" s="104"/>
      <c r="B87" s="104"/>
      <c r="C87" s="104"/>
      <c r="D87" s="104"/>
      <c r="E87" s="104"/>
      <c r="F87" s="104"/>
      <c r="G87" s="104"/>
      <c r="H87" s="105"/>
    </row>
    <row r="88" spans="1:10" x14ac:dyDescent="0.25">
      <c r="B88" s="106"/>
      <c r="C88" s="104"/>
      <c r="D88" s="104"/>
      <c r="E88" s="104"/>
      <c r="F88" s="104"/>
      <c r="G88" s="104"/>
      <c r="H88" s="105"/>
    </row>
    <row r="89" spans="1:10" x14ac:dyDescent="0.25">
      <c r="B89" s="106"/>
      <c r="C89" s="104"/>
      <c r="D89" s="104"/>
      <c r="E89" s="104"/>
      <c r="F89" s="104"/>
      <c r="G89" s="104"/>
      <c r="H89" s="105"/>
    </row>
  </sheetData>
  <customSheetViews>
    <customSheetView guid="{5AD06056-7E36-40BF-824D-E1C9192953B7}" showPageBreaks="1" topLeftCell="A10">
      <selection activeCell="I38" sqref="I38"/>
      <pageMargins left="0.7" right="0.7" top="0.75" bottom="0.75" header="0.3" footer="0.3"/>
      <pageSetup paperSize="9" orientation="portrait" r:id="rId1"/>
    </customSheetView>
    <customSheetView guid="{9AD5537E-FAF3-4098-ACF8-6E32EA6523B0}">
      <selection activeCell="C2" sqref="C2:H36"/>
      <pageMargins left="0.7" right="0.7" top="0.75" bottom="0.75" header="0.3" footer="0.3"/>
      <pageSetup paperSize="9" orientation="portrait" r:id="rId2"/>
    </customSheetView>
    <customSheetView guid="{31468F18-B0D0-4538-8018-2FA0DC5EA603}" topLeftCell="A13">
      <selection activeCell="F52" sqref="F52"/>
      <pageMargins left="0.7" right="0.7" top="0.75" bottom="0.75" header="0.3" footer="0.3"/>
      <pageSetup paperSize="9" orientation="portrait" r:id="rId3"/>
    </customSheetView>
    <customSheetView guid="{C845A1D6-CD41-4045-BBCD-721D3FD2036E}" showPageBreaks="1">
      <selection activeCell="I52" sqref="I52"/>
      <pageMargins left="0.7" right="0.7" top="0.75" bottom="0.75" header="0.3" footer="0.3"/>
      <pageSetup paperSize="9" orientation="portrait" r:id="rId4"/>
    </customSheetView>
    <customSheetView guid="{EFA49B61-0A2A-4560-B26F-FC429A7971D9}">
      <selection activeCell="D40" sqref="D40"/>
      <pageMargins left="0.7" right="0.7" top="0.75" bottom="0.75" header="0.3" footer="0.3"/>
      <pageSetup paperSize="9" orientation="portrait" r:id="rId5"/>
    </customSheetView>
    <customSheetView guid="{52EC7D23-56A0-4DD7-A4D1-9FE728B4D5CE}">
      <selection sqref="A1:XFD3"/>
      <pageMargins left="0.7" right="0.7" top="0.75" bottom="0.75" header="0.3" footer="0.3"/>
      <pageSetup paperSize="9" orientation="portrait" r:id="rId6"/>
    </customSheetView>
    <customSheetView guid="{1F7218AF-817F-4F39-827A-BAA58E705C5A}">
      <selection activeCell="I52" sqref="I52"/>
      <pageMargins left="0.7" right="0.7" top="0.75" bottom="0.75" header="0.3" footer="0.3"/>
      <pageSetup paperSize="9" orientation="portrait" r:id="rId7"/>
    </customSheetView>
    <customSheetView guid="{0C363F34-8AD1-4013-BB3A-855EADDB1271}" showPageBreaks="1">
      <selection activeCell="C2" sqref="C2:H36"/>
      <pageMargins left="0.7" right="0.7" top="0.75" bottom="0.75" header="0.3" footer="0.3"/>
      <pageSetup paperSize="9" orientation="portrait" r:id="rId8"/>
    </customSheetView>
  </customSheetViews>
  <conditionalFormatting sqref="F2:F24 F27:F35">
    <cfRule type="cellIs" dxfId="23" priority="3" operator="equal">
      <formula>"In Progress"</formula>
    </cfRule>
    <cfRule type="cellIs" dxfId="22" priority="4" operator="equal">
      <formula>"Pass"</formula>
    </cfRule>
    <cfRule type="cellIs" dxfId="21" priority="5" operator="equal">
      <formula>"Fail"</formula>
    </cfRule>
  </conditionalFormatting>
  <conditionalFormatting sqref="F2:F24 F27:F35">
    <cfRule type="cellIs" dxfId="20" priority="2" operator="equal">
      <formula>"Pass"</formula>
    </cfRule>
  </conditionalFormatting>
  <conditionalFormatting sqref="F1">
    <cfRule type="cellIs" dxfId="19" priority="1" operator="equal">
      <formula>"Pass"</formula>
    </cfRule>
  </conditionalFormatting>
  <dataValidations count="1">
    <dataValidation type="list" allowBlank="1" showInputMessage="1" showErrorMessage="1" sqref="F1:F24 F27:F35">
      <formula1>"No Run, Retest, Pass, Fail, Deferred, Blocked, N/A,In Progress"</formula1>
    </dataValidation>
  </dataValidations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2" sqref="D2:I16"/>
    </sheetView>
  </sheetViews>
  <sheetFormatPr defaultRowHeight="12.75" x14ac:dyDescent="0.2"/>
  <cols>
    <col min="1" max="1" width="9.140625" style="32"/>
    <col min="2" max="2" width="10" style="32" bestFit="1" customWidth="1"/>
    <col min="3" max="3" width="13.7109375" style="32" bestFit="1" customWidth="1"/>
    <col min="4" max="16384" width="9.140625" style="32"/>
  </cols>
  <sheetData>
    <row r="1" spans="1:12" ht="32.25" customHeight="1" x14ac:dyDescent="0.2">
      <c r="A1" s="3" t="s">
        <v>20</v>
      </c>
      <c r="B1" s="3" t="s">
        <v>21</v>
      </c>
      <c r="C1" s="28" t="s">
        <v>22</v>
      </c>
      <c r="D1" s="28" t="s">
        <v>23</v>
      </c>
      <c r="E1" s="4" t="s">
        <v>24</v>
      </c>
      <c r="F1" s="5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">
      <c r="A2" s="6">
        <v>1</v>
      </c>
      <c r="B2" s="27" t="s">
        <v>12</v>
      </c>
      <c r="C2" s="37" t="s">
        <v>63</v>
      </c>
      <c r="D2" s="30"/>
      <c r="E2" s="22"/>
      <c r="F2" s="9"/>
      <c r="G2" s="11"/>
      <c r="H2" s="24"/>
      <c r="I2" s="12"/>
      <c r="J2" s="24"/>
      <c r="K2" s="24"/>
      <c r="L2" s="24"/>
    </row>
    <row r="3" spans="1:12" x14ac:dyDescent="0.2">
      <c r="A3" s="6">
        <v>2</v>
      </c>
      <c r="B3" s="27" t="s">
        <v>12</v>
      </c>
      <c r="C3" s="37" t="s">
        <v>64</v>
      </c>
      <c r="D3" s="30"/>
      <c r="E3" s="22"/>
      <c r="F3" s="9"/>
      <c r="G3" s="11"/>
      <c r="H3" s="24"/>
      <c r="I3" s="11"/>
      <c r="J3" s="24"/>
      <c r="K3" s="24"/>
      <c r="L3" s="24"/>
    </row>
    <row r="4" spans="1:12" x14ac:dyDescent="0.2">
      <c r="A4" s="6">
        <v>3</v>
      </c>
      <c r="B4" s="27" t="s">
        <v>12</v>
      </c>
      <c r="C4" s="27" t="s">
        <v>65</v>
      </c>
      <c r="D4" s="30"/>
      <c r="E4" s="22"/>
      <c r="F4" s="9"/>
      <c r="G4" s="11"/>
      <c r="H4" s="24"/>
      <c r="I4" s="11"/>
      <c r="J4" s="24"/>
      <c r="K4" s="24"/>
      <c r="L4" s="24"/>
    </row>
    <row r="5" spans="1:12" x14ac:dyDescent="0.2">
      <c r="A5" s="6">
        <v>4</v>
      </c>
      <c r="B5" s="27" t="s">
        <v>12</v>
      </c>
      <c r="C5" s="42" t="s">
        <v>66</v>
      </c>
      <c r="D5" s="30"/>
      <c r="E5" s="22"/>
      <c r="F5" s="9"/>
      <c r="G5" s="11"/>
      <c r="H5" s="24"/>
      <c r="I5" s="11"/>
      <c r="J5" s="24"/>
      <c r="K5" s="24"/>
      <c r="L5" s="24"/>
    </row>
    <row r="6" spans="1:12" x14ac:dyDescent="0.2">
      <c r="A6" s="6">
        <v>5</v>
      </c>
      <c r="B6" s="27" t="s">
        <v>12</v>
      </c>
      <c r="C6" s="42" t="s">
        <v>67</v>
      </c>
      <c r="D6" s="30"/>
      <c r="E6" s="22"/>
      <c r="F6" s="9"/>
      <c r="G6" s="11"/>
      <c r="H6" s="24"/>
      <c r="I6" s="11"/>
      <c r="J6" s="24"/>
      <c r="K6" s="24"/>
      <c r="L6" s="24"/>
    </row>
    <row r="7" spans="1:12" x14ac:dyDescent="0.2">
      <c r="A7" s="6">
        <v>6</v>
      </c>
      <c r="B7" s="27" t="s">
        <v>12</v>
      </c>
      <c r="C7" s="42" t="s">
        <v>68</v>
      </c>
      <c r="D7" s="30"/>
      <c r="E7" s="22"/>
      <c r="F7" s="9"/>
      <c r="G7" s="11"/>
      <c r="H7" s="24"/>
      <c r="I7" s="11"/>
      <c r="J7" s="24"/>
      <c r="K7" s="24"/>
      <c r="L7" s="24"/>
    </row>
    <row r="8" spans="1:12" x14ac:dyDescent="0.2">
      <c r="A8" s="6">
        <v>7</v>
      </c>
      <c r="B8" s="27" t="s">
        <v>12</v>
      </c>
      <c r="C8" s="42" t="s">
        <v>69</v>
      </c>
      <c r="D8" s="30"/>
      <c r="E8" s="22"/>
      <c r="F8" s="9"/>
      <c r="G8" s="11"/>
      <c r="H8" s="24"/>
      <c r="I8" s="11"/>
      <c r="J8" s="24"/>
      <c r="K8" s="24"/>
      <c r="L8" s="24"/>
    </row>
    <row r="9" spans="1:12" x14ac:dyDescent="0.2">
      <c r="A9" s="6">
        <v>8</v>
      </c>
      <c r="B9" s="27" t="s">
        <v>12</v>
      </c>
      <c r="C9" s="42" t="s">
        <v>70</v>
      </c>
      <c r="D9" s="30"/>
      <c r="E9" s="22"/>
      <c r="F9" s="9"/>
      <c r="G9" s="11"/>
      <c r="H9" s="24"/>
      <c r="I9" s="11"/>
      <c r="J9" s="24"/>
      <c r="K9" s="24"/>
      <c r="L9" s="24"/>
    </row>
    <row r="10" spans="1:12" x14ac:dyDescent="0.2">
      <c r="A10" s="6">
        <v>9</v>
      </c>
      <c r="B10" s="27" t="s">
        <v>12</v>
      </c>
      <c r="C10" s="42" t="s">
        <v>71</v>
      </c>
      <c r="D10" s="30"/>
      <c r="E10" s="22"/>
      <c r="F10" s="9"/>
      <c r="G10" s="11"/>
      <c r="H10" s="24"/>
      <c r="I10" s="11"/>
      <c r="J10" s="24"/>
      <c r="K10" s="24"/>
      <c r="L10" s="24"/>
    </row>
    <row r="11" spans="1:12" x14ac:dyDescent="0.2">
      <c r="A11" s="6">
        <v>10</v>
      </c>
      <c r="B11" s="27" t="s">
        <v>12</v>
      </c>
      <c r="C11" s="42" t="s">
        <v>72</v>
      </c>
      <c r="D11" s="30"/>
      <c r="E11" s="22"/>
      <c r="F11" s="9"/>
      <c r="G11" s="11"/>
      <c r="H11" s="24"/>
      <c r="I11" s="11"/>
      <c r="J11" s="24"/>
      <c r="K11" s="24"/>
      <c r="L11" s="24"/>
    </row>
    <row r="12" spans="1:12" x14ac:dyDescent="0.2">
      <c r="A12" s="6">
        <v>11</v>
      </c>
      <c r="B12" s="27" t="s">
        <v>12</v>
      </c>
      <c r="C12" s="42" t="s">
        <v>73</v>
      </c>
      <c r="D12" s="30"/>
      <c r="E12" s="22"/>
      <c r="F12" s="9"/>
      <c r="G12" s="11"/>
      <c r="H12" s="24"/>
      <c r="I12" s="11"/>
      <c r="J12" s="24"/>
      <c r="K12" s="24"/>
      <c r="L12" s="24"/>
    </row>
    <row r="13" spans="1:12" x14ac:dyDescent="0.2">
      <c r="A13" s="6">
        <v>12</v>
      </c>
      <c r="B13" s="27" t="s">
        <v>12</v>
      </c>
      <c r="C13" s="42" t="s">
        <v>74</v>
      </c>
      <c r="D13" s="30"/>
      <c r="E13" s="22"/>
      <c r="F13" s="9"/>
      <c r="G13" s="11"/>
      <c r="H13" s="24"/>
      <c r="I13" s="11"/>
      <c r="J13" s="24"/>
      <c r="K13" s="24"/>
      <c r="L13" s="24"/>
    </row>
    <row r="14" spans="1:12" x14ac:dyDescent="0.2">
      <c r="A14" s="6">
        <v>13</v>
      </c>
      <c r="B14" s="27" t="s">
        <v>12</v>
      </c>
      <c r="C14" s="42" t="s">
        <v>75</v>
      </c>
      <c r="D14" s="30"/>
      <c r="E14" s="22"/>
      <c r="F14" s="9"/>
      <c r="G14" s="11"/>
      <c r="H14" s="24"/>
      <c r="I14" s="11"/>
      <c r="J14" s="24"/>
      <c r="K14" s="24"/>
      <c r="L14" s="24"/>
    </row>
    <row r="15" spans="1:12" x14ac:dyDescent="0.2">
      <c r="A15" s="6">
        <v>14</v>
      </c>
      <c r="B15" s="27" t="s">
        <v>12</v>
      </c>
      <c r="C15" s="42" t="s">
        <v>76</v>
      </c>
      <c r="D15" s="30"/>
      <c r="E15" s="22"/>
      <c r="F15" s="9"/>
      <c r="G15" s="11"/>
      <c r="H15" s="24"/>
      <c r="I15" s="16"/>
      <c r="J15" s="24"/>
      <c r="K15" s="24"/>
      <c r="L15" s="24"/>
    </row>
    <row r="19" spans="3:4" x14ac:dyDescent="0.2">
      <c r="C19" s="33" t="s">
        <v>19</v>
      </c>
      <c r="D19" s="33">
        <f>SUM(D20:D25)</f>
        <v>0</v>
      </c>
    </row>
    <row r="20" spans="3:4" x14ac:dyDescent="0.2">
      <c r="C20" s="17" t="s">
        <v>77</v>
      </c>
      <c r="D20" s="17">
        <f>COUNTIF(F:F,"Pass")</f>
        <v>0</v>
      </c>
    </row>
    <row r="21" spans="3:4" x14ac:dyDescent="0.2">
      <c r="C21" s="17" t="s">
        <v>78</v>
      </c>
      <c r="D21" s="17">
        <f>COUNTIF(F:F,"Fail")</f>
        <v>0</v>
      </c>
    </row>
    <row r="22" spans="3:4" x14ac:dyDescent="0.2">
      <c r="C22" s="17" t="s">
        <v>79</v>
      </c>
      <c r="D22" s="17">
        <f>COUNTIF(F:F,"No Run")</f>
        <v>0</v>
      </c>
    </row>
    <row r="23" spans="3:4" x14ac:dyDescent="0.2">
      <c r="C23" s="17" t="s">
        <v>7</v>
      </c>
      <c r="D23" s="17">
        <f>COUNTIF(F:F,"Blocked")</f>
        <v>0</v>
      </c>
    </row>
    <row r="24" spans="3:4" x14ac:dyDescent="0.2">
      <c r="C24" s="34" t="s">
        <v>80</v>
      </c>
      <c r="D24" s="17">
        <f>COUNTIF(F:F,"In Progress")</f>
        <v>0</v>
      </c>
    </row>
    <row r="25" spans="3:4" x14ac:dyDescent="0.2">
      <c r="C25" s="40" t="s">
        <v>8</v>
      </c>
      <c r="D25" s="23">
        <f>COUNTIF(F:F,"Deferred")</f>
        <v>0</v>
      </c>
    </row>
  </sheetData>
  <customSheetViews>
    <customSheetView guid="{5AD06056-7E36-40BF-824D-E1C9192953B7}" showPageBreaks="1">
      <selection activeCell="D2" sqref="D2:I16"/>
      <pageMargins left="0.7" right="0.7" top="0.75" bottom="0.75" header="0.3" footer="0.3"/>
      <pageSetup orientation="portrait" r:id="rId1"/>
    </customSheetView>
    <customSheetView guid="{9AD5537E-FAF3-4098-ACF8-6E32EA6523B0}">
      <selection activeCell="D2" sqref="D2:I16"/>
      <pageMargins left="0.7" right="0.7" top="0.75" bottom="0.75" header="0.3" footer="0.3"/>
      <pageSetup orientation="portrait" r:id="rId2"/>
    </customSheetView>
    <customSheetView guid="{31468F18-B0D0-4538-8018-2FA0DC5EA603}">
      <selection activeCell="D2" sqref="D2:I16"/>
      <pageMargins left="0.7" right="0.7" top="0.75" bottom="0.75" header="0.3" footer="0.3"/>
    </customSheetView>
    <customSheetView guid="{C845A1D6-CD41-4045-BBCD-721D3FD2036E}" showPageBreaks="1">
      <selection activeCell="D2" sqref="D2:I16"/>
      <pageMargins left="0.7" right="0.7" top="0.75" bottom="0.75" header="0.3" footer="0.3"/>
      <pageSetup orientation="portrait" r:id="rId3"/>
    </customSheetView>
    <customSheetView guid="{EFA49B61-0A2A-4560-B26F-FC429A7971D9}">
      <selection activeCell="D20" sqref="D20"/>
      <pageMargins left="0.7" right="0.7" top="0.75" bottom="0.75" header="0.3" footer="0.3"/>
    </customSheetView>
    <customSheetView guid="{52EC7D23-56A0-4DD7-A4D1-9FE728B4D5CE}">
      <selection activeCell="F23" sqref="F23"/>
      <pageMargins left="0.7" right="0.7" top="0.75" bottom="0.75" header="0.3" footer="0.3"/>
    </customSheetView>
    <customSheetView guid="{1F7218AF-817F-4F39-827A-BAA58E705C5A}">
      <selection activeCell="D2" sqref="D2:I16"/>
      <pageMargins left="0.7" right="0.7" top="0.75" bottom="0.75" header="0.3" footer="0.3"/>
      <pageSetup orientation="portrait" r:id="rId4"/>
    </customSheetView>
    <customSheetView guid="{0C363F34-8AD1-4013-BB3A-855EADDB1271}" showPageBreaks="1">
      <selection activeCell="D2" sqref="D2:I16"/>
      <pageMargins left="0.7" right="0.7" top="0.75" bottom="0.75" header="0.3" footer="0.3"/>
      <pageSetup orientation="portrait" r:id="rId5"/>
    </customSheetView>
  </customSheetViews>
  <conditionalFormatting sqref="F2:F15">
    <cfRule type="cellIs" dxfId="18" priority="3" operator="equal">
      <formula>"In Progress"</formula>
    </cfRule>
    <cfRule type="cellIs" dxfId="17" priority="4" operator="equal">
      <formula>"Pass"</formula>
    </cfRule>
    <cfRule type="cellIs" dxfId="16" priority="5" operator="equal">
      <formula>"Fail"</formula>
    </cfRule>
  </conditionalFormatting>
  <conditionalFormatting sqref="F2:F15">
    <cfRule type="cellIs" dxfId="15" priority="2" operator="equal">
      <formula>"Pass"</formula>
    </cfRule>
  </conditionalFormatting>
  <conditionalFormatting sqref="F1">
    <cfRule type="cellIs" dxfId="14" priority="1" operator="equal">
      <formula>"Pass"</formula>
    </cfRule>
  </conditionalFormatting>
  <dataValidations count="1">
    <dataValidation type="list" allowBlank="1" showInputMessage="1" showErrorMessage="1" sqref="F1:F15">
      <formula1>"No Run, Retest, Pass, Fail, Deferred, Blocked, N/A,In Progress"</formula1>
    </dataValidation>
  </dataValidations>
  <pageMargins left="0.7" right="0.7" top="0.75" bottom="0.75" header="0.3" footer="0.3"/>
  <pageSetup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16" workbookViewId="0">
      <selection activeCell="K49" sqref="K49"/>
    </sheetView>
  </sheetViews>
  <sheetFormatPr defaultRowHeight="12.75" x14ac:dyDescent="0.25"/>
  <cols>
    <col min="1" max="1" width="7.140625" style="45" customWidth="1"/>
    <col min="2" max="2" width="14" style="45" bestFit="1" customWidth="1"/>
    <col min="3" max="3" width="13.7109375" style="45" bestFit="1" customWidth="1"/>
    <col min="4" max="4" width="9.42578125" style="45" bestFit="1" customWidth="1"/>
    <col min="5" max="8" width="9.140625" style="45"/>
    <col min="9" max="9" width="14" style="45" customWidth="1"/>
    <col min="10" max="16384" width="9.140625" style="45"/>
  </cols>
  <sheetData>
    <row r="1" spans="1:12" ht="32.25" customHeigh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4" t="s">
        <v>24</v>
      </c>
      <c r="F1" s="5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5">
      <c r="A2" s="6">
        <v>1</v>
      </c>
      <c r="B2" s="11" t="s">
        <v>13</v>
      </c>
      <c r="C2" s="81" t="s">
        <v>229</v>
      </c>
      <c r="D2" s="36" t="s">
        <v>81</v>
      </c>
      <c r="E2" s="39">
        <v>42228</v>
      </c>
      <c r="F2" s="9" t="s">
        <v>77</v>
      </c>
      <c r="G2" s="11"/>
      <c r="H2" s="36"/>
      <c r="I2" s="11"/>
      <c r="J2" s="36"/>
      <c r="K2" s="36"/>
      <c r="L2" s="36"/>
    </row>
    <row r="3" spans="1:12" ht="15" x14ac:dyDescent="0.25">
      <c r="A3" s="6">
        <v>2</v>
      </c>
      <c r="B3" s="11" t="s">
        <v>13</v>
      </c>
      <c r="C3" s="108" t="s">
        <v>230</v>
      </c>
      <c r="D3" s="36" t="s">
        <v>81</v>
      </c>
      <c r="E3" s="39">
        <v>42228</v>
      </c>
      <c r="F3" s="9" t="s">
        <v>77</v>
      </c>
      <c r="G3" s="11"/>
      <c r="H3" s="36"/>
      <c r="I3" s="11"/>
      <c r="J3" s="36"/>
      <c r="K3" s="36"/>
      <c r="L3" s="36"/>
    </row>
    <row r="4" spans="1:12" ht="15" x14ac:dyDescent="0.25">
      <c r="A4" s="6">
        <v>3</v>
      </c>
      <c r="B4" s="11" t="s">
        <v>13</v>
      </c>
      <c r="C4" s="108" t="s">
        <v>231</v>
      </c>
      <c r="D4" s="36" t="s">
        <v>81</v>
      </c>
      <c r="E4" s="39">
        <v>42228</v>
      </c>
      <c r="F4" s="9" t="s">
        <v>77</v>
      </c>
      <c r="G4" s="11"/>
      <c r="H4" s="36"/>
      <c r="I4" s="11"/>
      <c r="J4" s="36"/>
      <c r="K4" s="36"/>
      <c r="L4" s="36"/>
    </row>
    <row r="5" spans="1:12" ht="15" x14ac:dyDescent="0.25">
      <c r="A5" s="6">
        <v>4</v>
      </c>
      <c r="B5" s="11" t="s">
        <v>13</v>
      </c>
      <c r="C5" s="108" t="s">
        <v>232</v>
      </c>
      <c r="D5" s="36" t="s">
        <v>81</v>
      </c>
      <c r="E5" s="39">
        <v>42228</v>
      </c>
      <c r="F5" s="9" t="s">
        <v>77</v>
      </c>
      <c r="G5" s="11"/>
      <c r="H5" s="36"/>
      <c r="I5" s="11"/>
      <c r="J5" s="36"/>
      <c r="K5" s="36"/>
      <c r="L5" s="36"/>
    </row>
    <row r="6" spans="1:12" ht="15" x14ac:dyDescent="0.25">
      <c r="A6" s="6">
        <v>5</v>
      </c>
      <c r="B6" s="11" t="s">
        <v>13</v>
      </c>
      <c r="C6" s="108" t="s">
        <v>233</v>
      </c>
      <c r="D6" s="36" t="s">
        <v>81</v>
      </c>
      <c r="E6" s="39">
        <v>42228</v>
      </c>
      <c r="F6" s="9" t="s">
        <v>77</v>
      </c>
      <c r="G6" s="11"/>
      <c r="H6" s="36"/>
      <c r="I6" s="11"/>
      <c r="J6" s="36"/>
      <c r="K6" s="36"/>
      <c r="L6" s="36"/>
    </row>
    <row r="7" spans="1:12" ht="15" x14ac:dyDescent="0.25">
      <c r="A7" s="6">
        <v>6</v>
      </c>
      <c r="B7" s="11" t="s">
        <v>13</v>
      </c>
      <c r="C7" s="108" t="s">
        <v>234</v>
      </c>
      <c r="D7" s="36" t="s">
        <v>81</v>
      </c>
      <c r="E7" s="39">
        <v>42228</v>
      </c>
      <c r="F7" s="9" t="s">
        <v>77</v>
      </c>
      <c r="G7" s="11"/>
      <c r="H7" s="36"/>
      <c r="I7" s="11"/>
      <c r="J7" s="36"/>
      <c r="K7" s="36"/>
      <c r="L7" s="36"/>
    </row>
    <row r="8" spans="1:12" ht="15" x14ac:dyDescent="0.25">
      <c r="A8" s="6">
        <v>7</v>
      </c>
      <c r="B8" s="11" t="s">
        <v>13</v>
      </c>
      <c r="C8" s="108" t="s">
        <v>235</v>
      </c>
      <c r="D8" s="36" t="s">
        <v>81</v>
      </c>
      <c r="E8" s="39">
        <v>42228</v>
      </c>
      <c r="F8" s="9" t="s">
        <v>77</v>
      </c>
      <c r="G8" s="11"/>
      <c r="H8" s="36"/>
      <c r="I8" s="11"/>
      <c r="J8" s="36"/>
      <c r="K8" s="36"/>
      <c r="L8" s="36"/>
    </row>
    <row r="9" spans="1:12" ht="15" x14ac:dyDescent="0.25">
      <c r="A9" s="6">
        <v>8</v>
      </c>
      <c r="B9" s="11" t="s">
        <v>13</v>
      </c>
      <c r="C9" s="108" t="s">
        <v>236</v>
      </c>
      <c r="D9" s="36" t="s">
        <v>81</v>
      </c>
      <c r="E9" s="39">
        <v>42228</v>
      </c>
      <c r="F9" s="9" t="s">
        <v>77</v>
      </c>
      <c r="G9" s="11"/>
      <c r="H9" s="36"/>
      <c r="I9" s="11"/>
      <c r="J9" s="36"/>
      <c r="K9" s="36"/>
      <c r="L9" s="36"/>
    </row>
    <row r="10" spans="1:12" ht="15" x14ac:dyDescent="0.25">
      <c r="A10" s="6">
        <v>9</v>
      </c>
      <c r="B10" s="11" t="s">
        <v>13</v>
      </c>
      <c r="C10" s="108" t="s">
        <v>237</v>
      </c>
      <c r="D10" s="36" t="s">
        <v>81</v>
      </c>
      <c r="E10" s="39">
        <v>42228</v>
      </c>
      <c r="F10" s="9" t="s">
        <v>77</v>
      </c>
      <c r="G10" s="11"/>
      <c r="H10" s="36"/>
      <c r="I10" s="11"/>
      <c r="J10" s="36"/>
      <c r="K10" s="36"/>
      <c r="L10" s="36"/>
    </row>
    <row r="11" spans="1:12" ht="15" x14ac:dyDescent="0.25">
      <c r="A11" s="6">
        <v>10</v>
      </c>
      <c r="B11" s="11" t="s">
        <v>13</v>
      </c>
      <c r="C11" s="108" t="s">
        <v>238</v>
      </c>
      <c r="D11" s="36" t="s">
        <v>194</v>
      </c>
      <c r="E11" s="39">
        <v>42233</v>
      </c>
      <c r="F11" s="9" t="s">
        <v>77</v>
      </c>
      <c r="G11" s="11"/>
      <c r="H11" s="36"/>
      <c r="I11" s="11"/>
      <c r="J11" s="36"/>
      <c r="K11" s="36"/>
      <c r="L11" s="36"/>
    </row>
    <row r="12" spans="1:12" ht="15" x14ac:dyDescent="0.25">
      <c r="A12" s="6">
        <v>11</v>
      </c>
      <c r="B12" s="11" t="s">
        <v>13</v>
      </c>
      <c r="C12" s="108" t="s">
        <v>239</v>
      </c>
      <c r="D12" s="36" t="s">
        <v>81</v>
      </c>
      <c r="E12" s="39">
        <v>42228</v>
      </c>
      <c r="F12" s="9" t="s">
        <v>77</v>
      </c>
      <c r="G12" s="11"/>
      <c r="H12" s="36"/>
      <c r="I12" s="11"/>
      <c r="J12" s="36"/>
      <c r="K12" s="36"/>
      <c r="L12" s="36"/>
    </row>
    <row r="13" spans="1:12" ht="15" x14ac:dyDescent="0.25">
      <c r="A13" s="6">
        <v>12</v>
      </c>
      <c r="B13" s="11" t="s">
        <v>13</v>
      </c>
      <c r="C13" s="108" t="s">
        <v>240</v>
      </c>
      <c r="D13" s="36" t="s">
        <v>81</v>
      </c>
      <c r="E13" s="39">
        <v>42228</v>
      </c>
      <c r="F13" s="9" t="s">
        <v>77</v>
      </c>
      <c r="G13" s="11"/>
      <c r="H13" s="36"/>
      <c r="I13" s="11"/>
      <c r="J13" s="36"/>
      <c r="K13" s="36"/>
      <c r="L13" s="36"/>
    </row>
    <row r="14" spans="1:12" ht="15" x14ac:dyDescent="0.25">
      <c r="A14" s="6">
        <v>13</v>
      </c>
      <c r="B14" s="11" t="s">
        <v>13</v>
      </c>
      <c r="C14" s="108" t="s">
        <v>241</v>
      </c>
      <c r="D14" s="36" t="s">
        <v>81</v>
      </c>
      <c r="E14" s="39">
        <v>42228</v>
      </c>
      <c r="F14" s="9" t="s">
        <v>77</v>
      </c>
      <c r="G14" s="11"/>
      <c r="H14" s="36"/>
      <c r="I14" s="11"/>
      <c r="J14" s="36"/>
      <c r="K14" s="36"/>
      <c r="L14" s="36"/>
    </row>
    <row r="15" spans="1:12" ht="15" x14ac:dyDescent="0.25">
      <c r="A15" s="6">
        <v>14</v>
      </c>
      <c r="B15" s="11" t="s">
        <v>13</v>
      </c>
      <c r="C15" s="108" t="s">
        <v>242</v>
      </c>
      <c r="D15" s="36" t="s">
        <v>81</v>
      </c>
      <c r="E15" s="39">
        <v>42228</v>
      </c>
      <c r="F15" s="9" t="s">
        <v>77</v>
      </c>
      <c r="G15" s="11"/>
      <c r="H15" s="36"/>
      <c r="I15" s="11"/>
      <c r="J15" s="36"/>
      <c r="K15" s="36"/>
      <c r="L15" s="36"/>
    </row>
    <row r="16" spans="1:12" ht="15" x14ac:dyDescent="0.25">
      <c r="A16" s="6">
        <v>15</v>
      </c>
      <c r="B16" s="11" t="s">
        <v>13</v>
      </c>
      <c r="C16" s="108" t="s">
        <v>243</v>
      </c>
      <c r="D16" s="36" t="s">
        <v>81</v>
      </c>
      <c r="E16" s="39">
        <v>42228</v>
      </c>
      <c r="F16" s="9" t="s">
        <v>77</v>
      </c>
      <c r="G16" s="11"/>
      <c r="H16" s="36"/>
      <c r="I16" s="11"/>
      <c r="J16" s="36"/>
      <c r="K16" s="36"/>
      <c r="L16" s="36"/>
    </row>
    <row r="17" spans="1:12" ht="15" x14ac:dyDescent="0.25">
      <c r="A17" s="6">
        <v>16</v>
      </c>
      <c r="B17" s="11" t="s">
        <v>13</v>
      </c>
      <c r="C17" s="108" t="s">
        <v>244</v>
      </c>
      <c r="D17" s="36" t="s">
        <v>81</v>
      </c>
      <c r="E17" s="39">
        <v>42228</v>
      </c>
      <c r="F17" s="9" t="s">
        <v>77</v>
      </c>
      <c r="G17" s="11"/>
      <c r="H17" s="36"/>
      <c r="I17" s="11"/>
      <c r="J17" s="36"/>
      <c r="K17" s="36"/>
      <c r="L17" s="36"/>
    </row>
    <row r="18" spans="1:12" ht="15" x14ac:dyDescent="0.25">
      <c r="A18" s="6">
        <v>17</v>
      </c>
      <c r="B18" s="11" t="s">
        <v>13</v>
      </c>
      <c r="C18" s="108" t="s">
        <v>245</v>
      </c>
      <c r="D18" s="36" t="s">
        <v>81</v>
      </c>
      <c r="E18" s="39">
        <v>42228</v>
      </c>
      <c r="F18" s="9" t="s">
        <v>77</v>
      </c>
      <c r="G18" s="11"/>
      <c r="H18" s="36"/>
      <c r="I18" s="11"/>
      <c r="J18" s="36"/>
      <c r="K18" s="36"/>
      <c r="L18" s="36"/>
    </row>
    <row r="19" spans="1:12" ht="15" x14ac:dyDescent="0.25">
      <c r="A19" s="6">
        <v>18</v>
      </c>
      <c r="B19" s="11" t="s">
        <v>13</v>
      </c>
      <c r="C19" s="108" t="s">
        <v>246</v>
      </c>
      <c r="D19" s="36" t="s">
        <v>81</v>
      </c>
      <c r="E19" s="39">
        <v>42228</v>
      </c>
      <c r="F19" s="9" t="s">
        <v>77</v>
      </c>
      <c r="G19" s="11"/>
      <c r="H19" s="36"/>
      <c r="I19" s="11"/>
      <c r="J19" s="36"/>
      <c r="K19" s="36"/>
      <c r="L19" s="36"/>
    </row>
    <row r="20" spans="1:12" ht="15" x14ac:dyDescent="0.25">
      <c r="A20" s="6">
        <v>19</v>
      </c>
      <c r="B20" s="11" t="s">
        <v>13</v>
      </c>
      <c r="C20" s="108" t="s">
        <v>247</v>
      </c>
      <c r="D20" s="36" t="s">
        <v>81</v>
      </c>
      <c r="E20" s="39">
        <v>42228</v>
      </c>
      <c r="F20" s="9" t="s">
        <v>77</v>
      </c>
      <c r="G20" s="11"/>
      <c r="H20" s="36"/>
      <c r="I20" s="11"/>
      <c r="J20" s="36"/>
      <c r="K20" s="36"/>
      <c r="L20" s="36"/>
    </row>
    <row r="21" spans="1:12" ht="15" x14ac:dyDescent="0.25">
      <c r="A21" s="6">
        <v>20</v>
      </c>
      <c r="B21" s="11" t="s">
        <v>13</v>
      </c>
      <c r="C21" s="108" t="s">
        <v>248</v>
      </c>
      <c r="D21" s="36" t="s">
        <v>81</v>
      </c>
      <c r="E21" s="39">
        <v>42228</v>
      </c>
      <c r="F21" s="9" t="s">
        <v>77</v>
      </c>
      <c r="G21" s="11"/>
      <c r="H21" s="36"/>
      <c r="I21" s="11"/>
      <c r="J21" s="36"/>
      <c r="K21" s="36"/>
      <c r="L21" s="36"/>
    </row>
    <row r="22" spans="1:12" ht="15" x14ac:dyDescent="0.25">
      <c r="A22" s="6">
        <v>21</v>
      </c>
      <c r="B22" s="11" t="s">
        <v>13</v>
      </c>
      <c r="C22" s="108" t="s">
        <v>249</v>
      </c>
      <c r="D22" s="36" t="s">
        <v>81</v>
      </c>
      <c r="E22" s="39">
        <v>42229</v>
      </c>
      <c r="F22" s="9" t="s">
        <v>77</v>
      </c>
      <c r="G22" s="11"/>
      <c r="H22" s="36"/>
      <c r="I22" s="11"/>
      <c r="J22" s="36"/>
      <c r="K22" s="36"/>
      <c r="L22" s="36"/>
    </row>
    <row r="23" spans="1:12" ht="15" x14ac:dyDescent="0.25">
      <c r="A23" s="6">
        <v>22</v>
      </c>
      <c r="B23" s="11" t="s">
        <v>13</v>
      </c>
      <c r="C23" s="108" t="s">
        <v>250</v>
      </c>
      <c r="D23" s="36" t="s">
        <v>81</v>
      </c>
      <c r="E23" s="39">
        <v>42229</v>
      </c>
      <c r="F23" s="9" t="s">
        <v>77</v>
      </c>
      <c r="G23" s="11"/>
      <c r="H23" s="36"/>
      <c r="I23" s="11"/>
      <c r="J23" s="36"/>
      <c r="K23" s="36"/>
      <c r="L23" s="36"/>
    </row>
    <row r="24" spans="1:12" ht="15" x14ac:dyDescent="0.25">
      <c r="A24" s="6">
        <v>23</v>
      </c>
      <c r="B24" s="11" t="s">
        <v>13</v>
      </c>
      <c r="C24" s="108" t="s">
        <v>251</v>
      </c>
      <c r="D24" s="36" t="s">
        <v>81</v>
      </c>
      <c r="E24" s="39">
        <v>42229</v>
      </c>
      <c r="F24" s="9" t="s">
        <v>77</v>
      </c>
      <c r="G24" s="11"/>
      <c r="H24" s="36"/>
      <c r="I24" s="11"/>
      <c r="J24" s="36"/>
      <c r="K24" s="36"/>
      <c r="L24" s="36"/>
    </row>
    <row r="25" spans="1:12" ht="15" x14ac:dyDescent="0.25">
      <c r="A25" s="6">
        <v>24</v>
      </c>
      <c r="B25" s="11" t="s">
        <v>13</v>
      </c>
      <c r="C25" s="108" t="s">
        <v>251</v>
      </c>
      <c r="D25" s="36" t="s">
        <v>81</v>
      </c>
      <c r="E25" s="39">
        <v>42229</v>
      </c>
      <c r="F25" s="9" t="s">
        <v>77</v>
      </c>
      <c r="G25" s="11"/>
      <c r="H25" s="36"/>
      <c r="I25" s="11"/>
      <c r="J25" s="36"/>
      <c r="K25" s="36"/>
      <c r="L25" s="36"/>
    </row>
    <row r="26" spans="1:12" ht="15" x14ac:dyDescent="0.25">
      <c r="A26" s="6">
        <v>25</v>
      </c>
      <c r="B26" s="11" t="s">
        <v>13</v>
      </c>
      <c r="C26" s="108" t="s">
        <v>252</v>
      </c>
      <c r="D26" s="36" t="s">
        <v>81</v>
      </c>
      <c r="E26" s="39">
        <v>42229</v>
      </c>
      <c r="F26" s="9" t="s">
        <v>77</v>
      </c>
      <c r="G26" s="11"/>
      <c r="H26" s="36"/>
      <c r="I26" s="11"/>
      <c r="J26" s="36"/>
      <c r="K26" s="36"/>
      <c r="L26" s="36"/>
    </row>
    <row r="27" spans="1:12" ht="15" x14ac:dyDescent="0.25">
      <c r="A27" s="6">
        <v>26</v>
      </c>
      <c r="B27" s="11" t="s">
        <v>13</v>
      </c>
      <c r="C27" s="108" t="s">
        <v>253</v>
      </c>
      <c r="D27" s="36" t="s">
        <v>81</v>
      </c>
      <c r="E27" s="39">
        <v>42229</v>
      </c>
      <c r="F27" s="9" t="s">
        <v>77</v>
      </c>
      <c r="G27" s="11"/>
      <c r="H27" s="36"/>
      <c r="I27" s="11"/>
      <c r="J27" s="36"/>
      <c r="K27" s="36"/>
      <c r="L27" s="36"/>
    </row>
    <row r="28" spans="1:12" ht="15" x14ac:dyDescent="0.25">
      <c r="A28" s="6">
        <v>27</v>
      </c>
      <c r="B28" s="11" t="s">
        <v>13</v>
      </c>
      <c r="C28" s="108" t="s">
        <v>254</v>
      </c>
      <c r="D28" s="36" t="s">
        <v>81</v>
      </c>
      <c r="E28" s="39">
        <v>42229</v>
      </c>
      <c r="F28" s="9" t="s">
        <v>77</v>
      </c>
      <c r="G28" s="11"/>
      <c r="H28" s="36"/>
      <c r="I28" s="11" t="s">
        <v>88</v>
      </c>
      <c r="J28" s="36"/>
      <c r="K28" s="36"/>
      <c r="L28" s="36"/>
    </row>
    <row r="29" spans="1:12" ht="15" x14ac:dyDescent="0.25">
      <c r="A29" s="6">
        <v>28</v>
      </c>
      <c r="B29" s="11" t="s">
        <v>13</v>
      </c>
      <c r="C29" s="108" t="s">
        <v>255</v>
      </c>
      <c r="D29" s="36" t="s">
        <v>81</v>
      </c>
      <c r="E29" s="39">
        <v>42229</v>
      </c>
      <c r="F29" s="9" t="s">
        <v>77</v>
      </c>
      <c r="G29" s="11"/>
      <c r="H29" s="36"/>
      <c r="I29" s="11"/>
      <c r="J29" s="36"/>
      <c r="K29" s="36"/>
      <c r="L29" s="36"/>
    </row>
    <row r="30" spans="1:12" ht="15" x14ac:dyDescent="0.25">
      <c r="A30" s="6">
        <v>29</v>
      </c>
      <c r="B30" s="11" t="s">
        <v>13</v>
      </c>
      <c r="C30" s="108" t="s">
        <v>256</v>
      </c>
      <c r="D30" s="36" t="s">
        <v>81</v>
      </c>
      <c r="E30" s="39">
        <v>42229</v>
      </c>
      <c r="F30" s="9" t="s">
        <v>77</v>
      </c>
      <c r="G30" s="11"/>
      <c r="H30" s="36"/>
      <c r="I30" s="11"/>
      <c r="J30" s="36"/>
      <c r="K30" s="36"/>
      <c r="L30" s="36"/>
    </row>
    <row r="31" spans="1:12" ht="15" x14ac:dyDescent="0.25">
      <c r="A31" s="6">
        <v>30</v>
      </c>
      <c r="B31" s="11" t="s">
        <v>13</v>
      </c>
      <c r="C31" s="108" t="s">
        <v>257</v>
      </c>
      <c r="D31" s="36" t="s">
        <v>81</v>
      </c>
      <c r="E31" s="39">
        <v>42229</v>
      </c>
      <c r="F31" s="9" t="s">
        <v>77</v>
      </c>
      <c r="G31" s="11"/>
      <c r="H31" s="36"/>
      <c r="I31" s="11"/>
      <c r="J31" s="36"/>
      <c r="K31" s="36"/>
      <c r="L31" s="36"/>
    </row>
    <row r="32" spans="1:12" ht="15" x14ac:dyDescent="0.25">
      <c r="A32" s="6">
        <v>31</v>
      </c>
      <c r="B32" s="11" t="s">
        <v>13</v>
      </c>
      <c r="C32" s="108" t="s">
        <v>287</v>
      </c>
      <c r="D32" s="36" t="s">
        <v>81</v>
      </c>
      <c r="E32" s="39">
        <v>42229</v>
      </c>
      <c r="F32" s="9" t="s">
        <v>77</v>
      </c>
      <c r="G32" s="11"/>
      <c r="H32" s="36"/>
      <c r="I32" s="11"/>
      <c r="J32" s="36"/>
      <c r="K32" s="36"/>
      <c r="L32" s="36"/>
    </row>
    <row r="33" spans="1:12" ht="15" x14ac:dyDescent="0.25">
      <c r="A33" s="6">
        <v>32</v>
      </c>
      <c r="B33" s="11" t="s">
        <v>13</v>
      </c>
      <c r="C33" s="108" t="s">
        <v>258</v>
      </c>
      <c r="D33" s="36" t="s">
        <v>81</v>
      </c>
      <c r="E33" s="39">
        <v>42229</v>
      </c>
      <c r="F33" s="9" t="s">
        <v>77</v>
      </c>
      <c r="G33" s="11"/>
      <c r="H33" s="36"/>
      <c r="I33" s="11"/>
      <c r="J33" s="36"/>
      <c r="K33" s="36"/>
      <c r="L33" s="36"/>
    </row>
    <row r="34" spans="1:12" ht="15" x14ac:dyDescent="0.25">
      <c r="A34" s="6">
        <v>33</v>
      </c>
      <c r="B34" s="11" t="s">
        <v>13</v>
      </c>
      <c r="C34" s="108" t="s">
        <v>259</v>
      </c>
      <c r="D34" s="36" t="s">
        <v>81</v>
      </c>
      <c r="E34" s="39">
        <v>42229</v>
      </c>
      <c r="F34" s="9" t="s">
        <v>77</v>
      </c>
      <c r="G34" s="11"/>
      <c r="H34" s="36"/>
      <c r="I34" s="11" t="s">
        <v>87</v>
      </c>
      <c r="J34" s="36"/>
      <c r="K34" s="36"/>
      <c r="L34" s="36"/>
    </row>
    <row r="35" spans="1:12" ht="15" x14ac:dyDescent="0.25">
      <c r="A35" s="6">
        <v>34</v>
      </c>
      <c r="B35" s="11" t="s">
        <v>13</v>
      </c>
      <c r="C35" s="108" t="s">
        <v>260</v>
      </c>
      <c r="D35" s="71" t="s">
        <v>81</v>
      </c>
      <c r="E35" s="39">
        <v>42229</v>
      </c>
      <c r="F35" s="9" t="s">
        <v>77</v>
      </c>
      <c r="G35" s="11"/>
      <c r="H35" s="36"/>
      <c r="I35" s="11" t="s">
        <v>87</v>
      </c>
      <c r="J35" s="36"/>
      <c r="K35" s="36"/>
      <c r="L35" s="36"/>
    </row>
    <row r="36" spans="1:12" ht="15" x14ac:dyDescent="0.25">
      <c r="A36" s="6">
        <v>35</v>
      </c>
      <c r="B36" s="11" t="s">
        <v>13</v>
      </c>
      <c r="C36" s="108" t="s">
        <v>261</v>
      </c>
      <c r="D36" s="36" t="s">
        <v>81</v>
      </c>
      <c r="E36" s="39">
        <v>42229</v>
      </c>
      <c r="F36" s="9" t="s">
        <v>77</v>
      </c>
      <c r="G36" s="11"/>
      <c r="H36" s="36"/>
      <c r="I36" s="11"/>
      <c r="J36" s="36"/>
      <c r="K36" s="36"/>
      <c r="L36" s="36"/>
    </row>
    <row r="37" spans="1:12" ht="15" x14ac:dyDescent="0.25">
      <c r="A37" s="6">
        <v>36</v>
      </c>
      <c r="B37" s="11" t="s">
        <v>13</v>
      </c>
      <c r="C37" s="108" t="s">
        <v>262</v>
      </c>
      <c r="D37" s="36" t="s">
        <v>81</v>
      </c>
      <c r="E37" s="39">
        <v>42229</v>
      </c>
      <c r="F37" s="9" t="s">
        <v>77</v>
      </c>
      <c r="G37" s="11"/>
      <c r="H37" s="40"/>
      <c r="I37" s="11"/>
      <c r="J37" s="36"/>
      <c r="K37" s="36"/>
      <c r="L37" s="36"/>
    </row>
    <row r="38" spans="1:12" ht="15" x14ac:dyDescent="0.25">
      <c r="A38" s="6">
        <v>37</v>
      </c>
      <c r="B38" s="11" t="s">
        <v>13</v>
      </c>
      <c r="C38" s="108" t="s">
        <v>263</v>
      </c>
      <c r="D38" s="36" t="s">
        <v>81</v>
      </c>
      <c r="E38" s="39">
        <v>42229</v>
      </c>
      <c r="F38" s="9" t="s">
        <v>77</v>
      </c>
      <c r="G38" s="11"/>
      <c r="H38" s="40"/>
      <c r="I38" s="11"/>
      <c r="J38" s="36"/>
      <c r="K38" s="36"/>
      <c r="L38" s="36"/>
    </row>
    <row r="39" spans="1:12" ht="15" x14ac:dyDescent="0.25">
      <c r="A39" s="6">
        <v>38</v>
      </c>
      <c r="B39" s="11" t="s">
        <v>13</v>
      </c>
      <c r="C39" s="108" t="s">
        <v>264</v>
      </c>
      <c r="D39" s="36" t="s">
        <v>81</v>
      </c>
      <c r="E39" s="39">
        <v>42229</v>
      </c>
      <c r="F39" s="9" t="s">
        <v>77</v>
      </c>
      <c r="G39" s="11"/>
      <c r="H39" s="40"/>
      <c r="I39" s="11"/>
      <c r="J39" s="36"/>
      <c r="K39" s="36"/>
      <c r="L39" s="36"/>
    </row>
    <row r="40" spans="1:12" ht="15" x14ac:dyDescent="0.25">
      <c r="A40" s="6">
        <v>39</v>
      </c>
      <c r="B40" s="11" t="s">
        <v>13</v>
      </c>
      <c r="C40" s="108" t="s">
        <v>265</v>
      </c>
      <c r="D40" s="36" t="s">
        <v>81</v>
      </c>
      <c r="E40" s="39">
        <v>42230</v>
      </c>
      <c r="F40" s="9" t="s">
        <v>77</v>
      </c>
      <c r="G40" s="11"/>
      <c r="H40" s="40"/>
      <c r="I40" s="11"/>
      <c r="J40" s="36"/>
      <c r="K40" s="36"/>
      <c r="L40" s="36"/>
    </row>
    <row r="41" spans="1:12" ht="15" x14ac:dyDescent="0.25">
      <c r="A41" s="109">
        <v>40</v>
      </c>
      <c r="B41" s="23" t="s">
        <v>13</v>
      </c>
      <c r="C41" s="108" t="s">
        <v>286</v>
      </c>
      <c r="D41" s="107" t="s">
        <v>81</v>
      </c>
      <c r="E41" s="118">
        <v>42230</v>
      </c>
      <c r="F41" s="110" t="s">
        <v>78</v>
      </c>
      <c r="G41" s="103"/>
      <c r="H41" s="103"/>
      <c r="I41" s="103" t="s">
        <v>372</v>
      </c>
      <c r="J41" s="103"/>
      <c r="K41" s="103"/>
      <c r="L41" s="103"/>
    </row>
    <row r="42" spans="1:12" ht="15" x14ac:dyDescent="0.25">
      <c r="A42" s="109">
        <v>41</v>
      </c>
      <c r="B42" s="23" t="s">
        <v>13</v>
      </c>
      <c r="C42" s="108" t="s">
        <v>266</v>
      </c>
      <c r="D42" s="105" t="s">
        <v>81</v>
      </c>
      <c r="E42" s="112">
        <v>42230</v>
      </c>
      <c r="F42" s="111" t="s">
        <v>77</v>
      </c>
      <c r="G42" s="40"/>
      <c r="H42" s="40"/>
      <c r="I42" s="40"/>
      <c r="J42" s="40"/>
      <c r="K42" s="40"/>
      <c r="L42" s="40"/>
    </row>
    <row r="43" spans="1:12" ht="15" x14ac:dyDescent="0.25">
      <c r="A43" s="109">
        <v>42</v>
      </c>
      <c r="B43" s="23" t="s">
        <v>13</v>
      </c>
      <c r="C43" s="108" t="s">
        <v>267</v>
      </c>
      <c r="D43" s="105" t="s">
        <v>81</v>
      </c>
      <c r="E43" s="112">
        <v>42230</v>
      </c>
      <c r="F43" s="111" t="s">
        <v>77</v>
      </c>
      <c r="G43" s="40"/>
      <c r="H43" s="40"/>
      <c r="I43" s="40"/>
      <c r="J43" s="40"/>
      <c r="K43" s="40"/>
      <c r="L43" s="40"/>
    </row>
    <row r="44" spans="1:12" ht="15" x14ac:dyDescent="0.25">
      <c r="A44" s="109">
        <v>43</v>
      </c>
      <c r="B44" s="23" t="s">
        <v>13</v>
      </c>
      <c r="C44" s="108" t="s">
        <v>268</v>
      </c>
      <c r="D44" s="105" t="s">
        <v>81</v>
      </c>
      <c r="E44" s="112">
        <v>42230</v>
      </c>
      <c r="F44" s="111" t="s">
        <v>77</v>
      </c>
      <c r="G44" s="40"/>
      <c r="H44" s="40"/>
      <c r="I44" s="40"/>
      <c r="J44" s="40"/>
      <c r="K44" s="40"/>
      <c r="L44" s="40"/>
    </row>
    <row r="45" spans="1:12" ht="15" x14ac:dyDescent="0.25">
      <c r="A45" s="109">
        <v>44</v>
      </c>
      <c r="B45" s="23" t="s">
        <v>13</v>
      </c>
      <c r="C45" s="108" t="s">
        <v>269</v>
      </c>
      <c r="D45" s="105" t="s">
        <v>81</v>
      </c>
      <c r="E45" s="112">
        <v>42230</v>
      </c>
      <c r="F45" s="111" t="s">
        <v>77</v>
      </c>
      <c r="G45" s="40"/>
      <c r="H45" s="40"/>
      <c r="I45" s="40"/>
      <c r="J45" s="40"/>
      <c r="K45" s="40"/>
      <c r="L45" s="40"/>
    </row>
    <row r="46" spans="1:12" ht="15" x14ac:dyDescent="0.25">
      <c r="A46" s="109">
        <v>45</v>
      </c>
      <c r="B46" s="23" t="s">
        <v>13</v>
      </c>
      <c r="C46" s="108" t="s">
        <v>270</v>
      </c>
      <c r="D46" s="105" t="s">
        <v>81</v>
      </c>
      <c r="E46" s="112">
        <v>42230</v>
      </c>
      <c r="F46" s="111" t="s">
        <v>77</v>
      </c>
      <c r="G46" s="40"/>
      <c r="H46" s="40"/>
      <c r="I46" s="40"/>
      <c r="J46" s="40"/>
      <c r="K46" s="40"/>
      <c r="L46" s="40"/>
    </row>
    <row r="47" spans="1:12" ht="15" x14ac:dyDescent="0.25">
      <c r="A47" s="109">
        <v>46</v>
      </c>
      <c r="B47" s="23" t="s">
        <v>13</v>
      </c>
      <c r="C47" s="108" t="s">
        <v>271</v>
      </c>
      <c r="D47" s="105" t="s">
        <v>81</v>
      </c>
      <c r="E47" s="112">
        <v>42230</v>
      </c>
      <c r="F47" s="111" t="s">
        <v>77</v>
      </c>
      <c r="G47" s="40"/>
      <c r="H47" s="40"/>
      <c r="I47" s="40"/>
      <c r="J47" s="40"/>
      <c r="K47" s="40"/>
      <c r="L47" s="40"/>
    </row>
    <row r="48" spans="1:12" ht="15" x14ac:dyDescent="0.25">
      <c r="A48" s="109">
        <v>47</v>
      </c>
      <c r="B48" s="23" t="s">
        <v>13</v>
      </c>
      <c r="C48" s="108" t="s">
        <v>272</v>
      </c>
      <c r="D48" s="105" t="s">
        <v>81</v>
      </c>
      <c r="E48" s="112">
        <v>42230</v>
      </c>
      <c r="F48" s="111" t="s">
        <v>77</v>
      </c>
      <c r="G48" s="40"/>
      <c r="H48" s="40"/>
      <c r="I48" s="40"/>
      <c r="J48" s="40"/>
      <c r="K48" s="40"/>
      <c r="L48" s="40"/>
    </row>
    <row r="49" spans="1:12" ht="15" x14ac:dyDescent="0.25">
      <c r="A49" s="109">
        <v>48</v>
      </c>
      <c r="B49" s="23" t="s">
        <v>13</v>
      </c>
      <c r="C49" s="108" t="s">
        <v>273</v>
      </c>
      <c r="D49" s="105"/>
      <c r="E49" s="40"/>
      <c r="F49" s="111" t="s">
        <v>5</v>
      </c>
      <c r="G49" s="40"/>
      <c r="H49" s="40"/>
      <c r="I49" s="40"/>
      <c r="J49" s="40"/>
      <c r="K49" s="40"/>
      <c r="L49" s="40"/>
    </row>
    <row r="50" spans="1:12" ht="15" x14ac:dyDescent="0.25">
      <c r="A50" s="109">
        <v>49</v>
      </c>
      <c r="B50" s="23" t="s">
        <v>13</v>
      </c>
      <c r="C50" s="108" t="s">
        <v>274</v>
      </c>
      <c r="D50" s="105" t="s">
        <v>371</v>
      </c>
      <c r="E50" s="112">
        <v>42230</v>
      </c>
      <c r="F50" s="111" t="s">
        <v>370</v>
      </c>
      <c r="G50" s="40"/>
      <c r="H50" s="40"/>
      <c r="I50" s="40"/>
      <c r="J50" s="40"/>
      <c r="K50" s="40"/>
      <c r="L50" s="40"/>
    </row>
    <row r="51" spans="1:12" ht="15" x14ac:dyDescent="0.25">
      <c r="A51" s="109">
        <v>50</v>
      </c>
      <c r="B51" s="23" t="s">
        <v>13</v>
      </c>
      <c r="C51" s="108" t="s">
        <v>275</v>
      </c>
      <c r="D51" s="105" t="s">
        <v>195</v>
      </c>
      <c r="E51" s="112">
        <v>42230</v>
      </c>
      <c r="F51" s="111" t="s">
        <v>77</v>
      </c>
      <c r="G51" s="40"/>
      <c r="H51" s="40"/>
      <c r="I51" s="40"/>
      <c r="J51" s="40"/>
      <c r="K51" s="40"/>
      <c r="L51" s="40"/>
    </row>
    <row r="52" spans="1:12" ht="15" x14ac:dyDescent="0.25">
      <c r="A52" s="109">
        <v>51</v>
      </c>
      <c r="B52" s="23" t="s">
        <v>13</v>
      </c>
      <c r="C52" s="108" t="s">
        <v>276</v>
      </c>
      <c r="D52" s="105" t="s">
        <v>195</v>
      </c>
      <c r="E52" s="112">
        <v>42230</v>
      </c>
      <c r="F52" s="111" t="s">
        <v>77</v>
      </c>
      <c r="G52" s="40"/>
      <c r="H52" s="40"/>
      <c r="I52" s="40"/>
      <c r="J52" s="40"/>
      <c r="K52" s="40"/>
      <c r="L52" s="40"/>
    </row>
    <row r="53" spans="1:12" ht="15" x14ac:dyDescent="0.25">
      <c r="A53" s="109">
        <v>52</v>
      </c>
      <c r="B53" s="23" t="s">
        <v>13</v>
      </c>
      <c r="C53" s="108" t="s">
        <v>277</v>
      </c>
      <c r="D53" s="105" t="s">
        <v>195</v>
      </c>
      <c r="E53" s="112">
        <v>42233</v>
      </c>
      <c r="F53" s="111" t="s">
        <v>77</v>
      </c>
      <c r="G53" s="40"/>
      <c r="H53" s="40"/>
      <c r="I53" s="40"/>
      <c r="J53" s="40"/>
      <c r="K53" s="40"/>
      <c r="L53" s="40"/>
    </row>
    <row r="54" spans="1:12" ht="15" x14ac:dyDescent="0.25">
      <c r="A54" s="109">
        <v>53</v>
      </c>
      <c r="B54" s="23" t="s">
        <v>13</v>
      </c>
      <c r="C54" s="108" t="s">
        <v>278</v>
      </c>
      <c r="D54" s="105" t="s">
        <v>195</v>
      </c>
      <c r="E54" s="112">
        <v>42230</v>
      </c>
      <c r="F54" s="111" t="s">
        <v>370</v>
      </c>
      <c r="G54" s="40"/>
      <c r="H54" s="40"/>
      <c r="I54" s="40"/>
      <c r="J54" s="40"/>
      <c r="K54" s="40"/>
      <c r="L54" s="40"/>
    </row>
    <row r="55" spans="1:12" ht="15" x14ac:dyDescent="0.25">
      <c r="A55" s="109">
        <v>54</v>
      </c>
      <c r="B55" s="23" t="s">
        <v>13</v>
      </c>
      <c r="C55" s="108" t="s">
        <v>279</v>
      </c>
      <c r="D55" s="105" t="s">
        <v>371</v>
      </c>
      <c r="E55" s="112">
        <v>42230</v>
      </c>
      <c r="F55" s="111" t="s">
        <v>370</v>
      </c>
      <c r="G55" s="40"/>
      <c r="H55" s="40"/>
      <c r="I55" s="40"/>
      <c r="J55" s="40"/>
      <c r="K55" s="40"/>
      <c r="L55" s="40"/>
    </row>
    <row r="56" spans="1:12" ht="15" x14ac:dyDescent="0.25">
      <c r="A56" s="109">
        <v>55</v>
      </c>
      <c r="B56" s="23" t="s">
        <v>13</v>
      </c>
      <c r="C56" s="108" t="s">
        <v>280</v>
      </c>
      <c r="D56" s="105" t="s">
        <v>195</v>
      </c>
      <c r="E56" s="112">
        <v>42230</v>
      </c>
      <c r="F56" s="111" t="s">
        <v>77</v>
      </c>
      <c r="G56" s="40"/>
      <c r="H56" s="40"/>
      <c r="I56" s="40"/>
      <c r="J56" s="40"/>
      <c r="K56" s="40"/>
      <c r="L56" s="40"/>
    </row>
    <row r="57" spans="1:12" ht="15" x14ac:dyDescent="0.25">
      <c r="A57" s="109">
        <v>56</v>
      </c>
      <c r="B57" s="23" t="s">
        <v>13</v>
      </c>
      <c r="C57" s="108" t="s">
        <v>281</v>
      </c>
      <c r="D57" s="105" t="s">
        <v>195</v>
      </c>
      <c r="E57" s="112">
        <v>42233</v>
      </c>
      <c r="F57" s="111" t="s">
        <v>77</v>
      </c>
      <c r="G57" s="40"/>
      <c r="H57" s="40"/>
      <c r="I57" s="40"/>
      <c r="J57" s="40"/>
      <c r="K57" s="40"/>
      <c r="L57" s="40"/>
    </row>
    <row r="58" spans="1:12" ht="15" x14ac:dyDescent="0.25">
      <c r="A58" s="109">
        <v>57</v>
      </c>
      <c r="B58" s="23" t="s">
        <v>13</v>
      </c>
      <c r="C58" s="108" t="s">
        <v>282</v>
      </c>
      <c r="D58" s="105" t="s">
        <v>195</v>
      </c>
      <c r="E58" s="112">
        <v>42233</v>
      </c>
      <c r="F58" s="111" t="s">
        <v>77</v>
      </c>
      <c r="G58" s="40"/>
      <c r="H58" s="40"/>
      <c r="I58" s="40"/>
      <c r="J58" s="40"/>
      <c r="K58" s="40"/>
      <c r="L58" s="40"/>
    </row>
    <row r="59" spans="1:12" ht="15" x14ac:dyDescent="0.25">
      <c r="A59" s="109">
        <v>58</v>
      </c>
      <c r="B59" s="23" t="s">
        <v>13</v>
      </c>
      <c r="C59" s="108" t="s">
        <v>283</v>
      </c>
      <c r="D59" s="105" t="s">
        <v>371</v>
      </c>
      <c r="E59" s="112">
        <v>42233</v>
      </c>
      <c r="F59" s="111" t="s">
        <v>77</v>
      </c>
      <c r="G59" s="40"/>
      <c r="H59" s="40"/>
      <c r="I59" s="40"/>
      <c r="J59" s="40"/>
      <c r="K59" s="40"/>
      <c r="L59" s="40"/>
    </row>
    <row r="60" spans="1:12" ht="15" x14ac:dyDescent="0.25">
      <c r="A60" s="48">
        <v>59</v>
      </c>
      <c r="B60" s="23" t="s">
        <v>13</v>
      </c>
      <c r="C60" s="108" t="s">
        <v>284</v>
      </c>
      <c r="D60" s="40" t="s">
        <v>195</v>
      </c>
      <c r="E60" s="112">
        <v>42233</v>
      </c>
      <c r="F60" s="111" t="s">
        <v>77</v>
      </c>
      <c r="G60" s="40"/>
      <c r="H60" s="40"/>
      <c r="I60" s="40"/>
      <c r="J60" s="40"/>
      <c r="K60" s="40"/>
      <c r="L60" s="40"/>
    </row>
    <row r="61" spans="1:12" ht="15" x14ac:dyDescent="0.25">
      <c r="A61" s="48">
        <v>60</v>
      </c>
      <c r="B61" s="23" t="s">
        <v>13</v>
      </c>
      <c r="C61" s="108" t="s">
        <v>285</v>
      </c>
      <c r="D61" s="40" t="s">
        <v>371</v>
      </c>
      <c r="E61" s="112">
        <v>42233</v>
      </c>
      <c r="F61" s="111" t="s">
        <v>77</v>
      </c>
      <c r="G61" s="40"/>
      <c r="H61" s="40"/>
      <c r="I61" s="40"/>
      <c r="J61" s="40"/>
      <c r="K61" s="40"/>
      <c r="L61" s="40"/>
    </row>
    <row r="62" spans="1:12" ht="15" x14ac:dyDescent="0.25">
      <c r="A62" s="48">
        <v>60</v>
      </c>
      <c r="B62" s="23" t="s">
        <v>13</v>
      </c>
      <c r="C62" s="116" t="s">
        <v>253</v>
      </c>
      <c r="D62" s="119" t="s">
        <v>81</v>
      </c>
      <c r="E62" s="120">
        <v>42230</v>
      </c>
      <c r="F62" s="121" t="s">
        <v>77</v>
      </c>
      <c r="G62" s="119"/>
      <c r="H62" s="119"/>
      <c r="I62" s="119"/>
      <c r="J62" s="119"/>
      <c r="K62" s="119"/>
      <c r="L62" s="119"/>
    </row>
    <row r="63" spans="1:12" ht="15" x14ac:dyDescent="0.25">
      <c r="A63" s="48">
        <v>60</v>
      </c>
      <c r="B63" s="23" t="s">
        <v>13</v>
      </c>
      <c r="C63" s="116" t="s">
        <v>373</v>
      </c>
      <c r="D63" s="40"/>
      <c r="E63" s="40"/>
      <c r="F63" s="111" t="s">
        <v>5</v>
      </c>
      <c r="G63" s="119"/>
      <c r="H63" s="119"/>
      <c r="I63" s="119"/>
      <c r="J63" s="119"/>
      <c r="K63" s="119"/>
      <c r="L63" s="119"/>
    </row>
    <row r="64" spans="1:12" ht="15" x14ac:dyDescent="0.25">
      <c r="A64" s="48">
        <v>60</v>
      </c>
      <c r="B64" s="23" t="s">
        <v>13</v>
      </c>
      <c r="C64" s="116" t="s">
        <v>374</v>
      </c>
      <c r="D64" s="40"/>
      <c r="E64" s="40"/>
      <c r="F64" s="111" t="s">
        <v>5</v>
      </c>
      <c r="G64" s="119"/>
      <c r="H64" s="119"/>
      <c r="I64" s="119"/>
      <c r="J64" s="119"/>
      <c r="K64" s="119"/>
      <c r="L64" s="119"/>
    </row>
    <row r="65" spans="1:12" ht="15" x14ac:dyDescent="0.25">
      <c r="A65" s="48">
        <v>60</v>
      </c>
      <c r="B65" s="23" t="s">
        <v>13</v>
      </c>
      <c r="C65" s="116" t="s">
        <v>375</v>
      </c>
      <c r="D65" s="40"/>
      <c r="E65" s="40"/>
      <c r="F65" s="111" t="s">
        <v>5</v>
      </c>
      <c r="G65" s="103"/>
      <c r="H65" s="103"/>
      <c r="I65" s="103"/>
      <c r="J65" s="103"/>
      <c r="K65" s="103"/>
      <c r="L65" s="103"/>
    </row>
    <row r="70" spans="1:12" x14ac:dyDescent="0.25">
      <c r="C70" s="47" t="s">
        <v>19</v>
      </c>
      <c r="D70" s="47">
        <f>SUM(D71:D76)</f>
        <v>64</v>
      </c>
    </row>
    <row r="71" spans="1:12" x14ac:dyDescent="0.25">
      <c r="C71" s="23" t="s">
        <v>77</v>
      </c>
      <c r="D71" s="23">
        <f>COUNTIF(F:F,"Pass")</f>
        <v>59</v>
      </c>
    </row>
    <row r="72" spans="1:12" x14ac:dyDescent="0.25">
      <c r="C72" s="23" t="s">
        <v>78</v>
      </c>
      <c r="D72" s="23">
        <f>COUNTIF(F:F,"Fail")</f>
        <v>1</v>
      </c>
    </row>
    <row r="73" spans="1:12" x14ac:dyDescent="0.25">
      <c r="C73" s="23" t="s">
        <v>79</v>
      </c>
      <c r="D73" s="23">
        <f>COUNTIF(F:F,"No Run")</f>
        <v>4</v>
      </c>
    </row>
    <row r="74" spans="1:12" x14ac:dyDescent="0.25">
      <c r="C74" s="23" t="s">
        <v>7</v>
      </c>
      <c r="D74" s="23">
        <f>COUNTIF(F:F,"Blocked")</f>
        <v>0</v>
      </c>
    </row>
    <row r="75" spans="1:12" x14ac:dyDescent="0.25">
      <c r="C75" s="48" t="s">
        <v>80</v>
      </c>
      <c r="D75" s="23">
        <f>COUNTIF(F:F,"In Progress")</f>
        <v>0</v>
      </c>
    </row>
    <row r="76" spans="1:12" x14ac:dyDescent="0.25">
      <c r="C76" s="40" t="s">
        <v>8</v>
      </c>
      <c r="D76" s="23">
        <f>COUNTIF(F:F,"Deferred")</f>
        <v>0</v>
      </c>
    </row>
  </sheetData>
  <customSheetViews>
    <customSheetView guid="{5AD06056-7E36-40BF-824D-E1C9192953B7}" showPageBreaks="1" topLeftCell="A16">
      <selection activeCell="K49" sqref="K49"/>
      <pageMargins left="0.7" right="0.7" top="0.75" bottom="0.75" header="0.3" footer="0.3"/>
      <pageSetup orientation="portrait" r:id="rId1"/>
    </customSheetView>
    <customSheetView guid="{9AD5537E-FAF3-4098-ACF8-6E32EA6523B0}">
      <selection activeCell="F10" sqref="F10"/>
      <pageMargins left="0.7" right="0.7" top="0.75" bottom="0.75" header="0.3" footer="0.3"/>
      <pageSetup orientation="portrait" r:id="rId2"/>
    </customSheetView>
    <customSheetView guid="{31468F18-B0D0-4538-8018-2FA0DC5EA603}" topLeftCell="A31">
      <selection activeCell="B67" sqref="B67"/>
      <pageMargins left="0.7" right="0.7" top="0.75" bottom="0.75" header="0.3" footer="0.3"/>
    </customSheetView>
    <customSheetView guid="{C845A1D6-CD41-4045-BBCD-721D3FD2036E}" showPageBreaks="1">
      <selection activeCell="D22" sqref="D22"/>
      <pageMargins left="0.7" right="0.7" top="0.75" bottom="0.75" header="0.3" footer="0.3"/>
      <pageSetup orientation="portrait" r:id="rId3"/>
    </customSheetView>
    <customSheetView guid="{EFA49B61-0A2A-4560-B26F-FC429A7971D9}" topLeftCell="A7">
      <selection activeCell="I28" sqref="I28"/>
      <pageMargins left="0.7" right="0.7" top="0.75" bottom="0.75" header="0.3" footer="0.3"/>
    </customSheetView>
    <customSheetView guid="{52EC7D23-56A0-4DD7-A4D1-9FE728B4D5CE}" topLeftCell="A7">
      <selection activeCell="I44" sqref="I44"/>
      <pageMargins left="0.7" right="0.7" top="0.75" bottom="0.75" header="0.3" footer="0.3"/>
    </customSheetView>
    <customSheetView guid="{1F7218AF-817F-4F39-827A-BAA58E705C5A}">
      <selection activeCell="F24" sqref="F24"/>
      <pageMargins left="0.7" right="0.7" top="0.75" bottom="0.75" header="0.3" footer="0.3"/>
      <pageSetup orientation="portrait" r:id="rId4"/>
    </customSheetView>
    <customSheetView guid="{0C363F34-8AD1-4013-BB3A-855EADDB1271}" showPageBreaks="1">
      <selection activeCell="F10" sqref="F10"/>
      <pageMargins left="0.7" right="0.7" top="0.75" bottom="0.75" header="0.3" footer="0.3"/>
      <pageSetup orientation="portrait" r:id="rId5"/>
    </customSheetView>
  </customSheetViews>
  <conditionalFormatting sqref="F2:F40">
    <cfRule type="cellIs" dxfId="13" priority="3" operator="equal">
      <formula>"In Progress"</formula>
    </cfRule>
    <cfRule type="cellIs" dxfId="12" priority="4" operator="equal">
      <formula>"Pass"</formula>
    </cfRule>
    <cfRule type="cellIs" dxfId="11" priority="5" operator="equal">
      <formula>"Fail"</formula>
    </cfRule>
  </conditionalFormatting>
  <conditionalFormatting sqref="F2:F40">
    <cfRule type="cellIs" dxfId="10" priority="2" operator="equal">
      <formula>"Pass"</formula>
    </cfRule>
  </conditionalFormatting>
  <conditionalFormatting sqref="F1">
    <cfRule type="cellIs" dxfId="9" priority="1" operator="equal">
      <formula>"Pass"</formula>
    </cfRule>
  </conditionalFormatting>
  <dataValidations count="1">
    <dataValidation type="list" allowBlank="1" showInputMessage="1" showErrorMessage="1" sqref="F1:F40">
      <formula1>"No Run, Retest, Pass, Fail, Deferred, Blocked, N/A,In Progress"</formula1>
    </dataValidation>
  </dataValidations>
  <pageMargins left="0.7" right="0.7" top="0.75" bottom="0.75" header="0.3" footer="0.3"/>
  <pageSetup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10" workbookViewId="0">
      <selection activeCell="E41" sqref="E41"/>
    </sheetView>
  </sheetViews>
  <sheetFormatPr defaultRowHeight="15" x14ac:dyDescent="0.25"/>
  <cols>
    <col min="1" max="1" width="6" style="51" customWidth="1"/>
    <col min="2" max="2" width="17.7109375" style="51" bestFit="1" customWidth="1"/>
    <col min="3" max="3" width="13.7109375" style="51" bestFit="1" customWidth="1"/>
    <col min="4" max="7" width="9.140625" style="51"/>
    <col min="8" max="8" width="12" style="51" customWidth="1"/>
    <col min="9" max="9" width="11" style="51" customWidth="1"/>
    <col min="10" max="16384" width="9.140625" style="51"/>
  </cols>
  <sheetData>
    <row r="1" spans="1:12" s="49" customFormat="1" ht="32.25" customHeight="1" x14ac:dyDescent="0.25">
      <c r="A1" s="3" t="s">
        <v>20</v>
      </c>
      <c r="B1" s="3" t="s">
        <v>21</v>
      </c>
      <c r="C1" s="31" t="s">
        <v>22</v>
      </c>
      <c r="D1" s="3" t="s">
        <v>23</v>
      </c>
      <c r="E1" s="4" t="s">
        <v>24</v>
      </c>
      <c r="F1" s="5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25">
      <c r="A2" s="35">
        <v>1</v>
      </c>
      <c r="B2" s="35" t="s">
        <v>14</v>
      </c>
      <c r="C2" s="114" t="s">
        <v>311</v>
      </c>
      <c r="D2" s="35" t="s">
        <v>194</v>
      </c>
      <c r="E2" s="26">
        <v>42229</v>
      </c>
      <c r="F2" s="50" t="s">
        <v>77</v>
      </c>
      <c r="G2" s="35"/>
      <c r="H2" s="35"/>
      <c r="I2" s="35"/>
      <c r="J2" s="35"/>
      <c r="K2" s="35"/>
      <c r="L2" s="35"/>
    </row>
    <row r="3" spans="1:12" x14ac:dyDescent="0.25">
      <c r="A3" s="35">
        <v>2</v>
      </c>
      <c r="B3" s="35" t="s">
        <v>14</v>
      </c>
      <c r="C3" s="115" t="s">
        <v>312</v>
      </c>
      <c r="D3" s="35" t="s">
        <v>194</v>
      </c>
      <c r="E3" s="26">
        <v>42229</v>
      </c>
      <c r="F3" s="50" t="s">
        <v>77</v>
      </c>
      <c r="G3" s="35"/>
      <c r="H3" s="35"/>
      <c r="I3" s="35"/>
      <c r="J3" s="35"/>
      <c r="K3" s="35"/>
      <c r="L3" s="35"/>
    </row>
    <row r="4" spans="1:12" x14ac:dyDescent="0.25">
      <c r="A4" s="35">
        <v>3</v>
      </c>
      <c r="B4" s="35" t="s">
        <v>14</v>
      </c>
      <c r="C4" s="115" t="s">
        <v>313</v>
      </c>
      <c r="D4" s="35" t="s">
        <v>194</v>
      </c>
      <c r="E4" s="26">
        <v>42229</v>
      </c>
      <c r="F4" s="50" t="s">
        <v>77</v>
      </c>
      <c r="G4" s="35"/>
      <c r="H4" s="35"/>
      <c r="I4" s="35"/>
      <c r="J4" s="35"/>
      <c r="K4" s="35"/>
      <c r="L4" s="35"/>
    </row>
    <row r="5" spans="1:12" x14ac:dyDescent="0.25">
      <c r="A5" s="35">
        <v>4</v>
      </c>
      <c r="B5" s="35" t="s">
        <v>14</v>
      </c>
      <c r="C5" s="115" t="s">
        <v>314</v>
      </c>
      <c r="D5" s="35" t="s">
        <v>194</v>
      </c>
      <c r="E5" s="26">
        <v>42229</v>
      </c>
      <c r="F5" s="50" t="s">
        <v>77</v>
      </c>
      <c r="G5" s="35"/>
      <c r="H5" s="35"/>
      <c r="I5" s="35"/>
      <c r="J5" s="35"/>
      <c r="K5" s="35"/>
      <c r="L5" s="35"/>
    </row>
    <row r="6" spans="1:12" x14ac:dyDescent="0.25">
      <c r="A6" s="35">
        <v>5</v>
      </c>
      <c r="B6" s="35" t="s">
        <v>14</v>
      </c>
      <c r="C6" s="115" t="s">
        <v>315</v>
      </c>
      <c r="D6" s="35" t="s">
        <v>194</v>
      </c>
      <c r="E6" s="26">
        <v>42229</v>
      </c>
      <c r="F6" s="50" t="s">
        <v>77</v>
      </c>
      <c r="G6" s="35"/>
      <c r="H6" s="35"/>
      <c r="I6" s="35"/>
      <c r="J6" s="35"/>
      <c r="K6" s="35"/>
      <c r="L6" s="35"/>
    </row>
    <row r="7" spans="1:12" x14ac:dyDescent="0.25">
      <c r="A7" s="35">
        <v>6</v>
      </c>
      <c r="B7" s="35" t="s">
        <v>14</v>
      </c>
      <c r="C7" s="116" t="s">
        <v>316</v>
      </c>
      <c r="D7" s="35" t="s">
        <v>194</v>
      </c>
      <c r="E7" s="26">
        <v>42229</v>
      </c>
      <c r="F7" s="50" t="s">
        <v>77</v>
      </c>
      <c r="G7" s="35"/>
      <c r="H7" s="35"/>
      <c r="I7" s="35"/>
      <c r="J7" s="35"/>
      <c r="K7" s="35"/>
      <c r="L7" s="35"/>
    </row>
    <row r="8" spans="1:12" x14ac:dyDescent="0.25">
      <c r="A8" s="35">
        <v>7</v>
      </c>
      <c r="B8" s="35" t="s">
        <v>14</v>
      </c>
      <c r="C8" s="116" t="s">
        <v>317</v>
      </c>
      <c r="D8" s="35" t="s">
        <v>194</v>
      </c>
      <c r="E8" s="26">
        <v>42229</v>
      </c>
      <c r="F8" s="50" t="s">
        <v>77</v>
      </c>
      <c r="G8" s="35"/>
      <c r="H8" s="35"/>
      <c r="I8" s="35"/>
      <c r="J8" s="35"/>
      <c r="K8" s="35"/>
      <c r="L8" s="35"/>
    </row>
    <row r="9" spans="1:12" x14ac:dyDescent="0.25">
      <c r="A9" s="35">
        <v>8</v>
      </c>
      <c r="B9" s="35" t="s">
        <v>14</v>
      </c>
      <c r="C9" s="116" t="s">
        <v>318</v>
      </c>
      <c r="D9" s="35" t="s">
        <v>194</v>
      </c>
      <c r="E9" s="26">
        <v>42229</v>
      </c>
      <c r="F9" s="50" t="s">
        <v>77</v>
      </c>
      <c r="G9" s="35"/>
      <c r="H9" s="35"/>
      <c r="I9" s="35"/>
      <c r="J9" s="35"/>
      <c r="K9" s="35"/>
      <c r="L9" s="35"/>
    </row>
    <row r="10" spans="1:12" x14ac:dyDescent="0.25">
      <c r="A10" s="35">
        <v>9</v>
      </c>
      <c r="B10" s="35" t="s">
        <v>14</v>
      </c>
      <c r="C10" s="115" t="s">
        <v>319</v>
      </c>
      <c r="D10" s="35" t="s">
        <v>194</v>
      </c>
      <c r="E10" s="26">
        <v>42229</v>
      </c>
      <c r="F10" s="50" t="s">
        <v>77</v>
      </c>
      <c r="G10" s="35"/>
      <c r="H10" s="35"/>
      <c r="I10" s="35"/>
      <c r="J10" s="35"/>
      <c r="K10" s="35"/>
      <c r="L10" s="35"/>
    </row>
    <row r="11" spans="1:12" x14ac:dyDescent="0.25">
      <c r="A11" s="35">
        <v>10</v>
      </c>
      <c r="B11" s="35" t="s">
        <v>14</v>
      </c>
      <c r="C11" s="115" t="s">
        <v>320</v>
      </c>
      <c r="D11" s="35" t="s">
        <v>194</v>
      </c>
      <c r="E11" s="26">
        <v>42229</v>
      </c>
      <c r="F11" s="50" t="s">
        <v>77</v>
      </c>
      <c r="G11" s="35"/>
      <c r="H11" s="35"/>
      <c r="I11" s="72"/>
      <c r="J11" s="35"/>
      <c r="K11" s="35"/>
      <c r="L11" s="35"/>
    </row>
    <row r="12" spans="1:12" x14ac:dyDescent="0.25">
      <c r="A12" s="35">
        <v>11</v>
      </c>
      <c r="B12" s="35" t="s">
        <v>14</v>
      </c>
      <c r="C12" s="115" t="s">
        <v>321</v>
      </c>
      <c r="D12" s="35" t="s">
        <v>194</v>
      </c>
      <c r="E12" s="26">
        <v>42230</v>
      </c>
      <c r="F12" s="50" t="s">
        <v>77</v>
      </c>
      <c r="G12" s="35"/>
      <c r="H12" s="35"/>
      <c r="I12" s="72"/>
      <c r="J12" s="35"/>
      <c r="K12" s="35"/>
      <c r="L12" s="35"/>
    </row>
    <row r="13" spans="1:12" x14ac:dyDescent="0.25">
      <c r="A13" s="35">
        <v>12</v>
      </c>
      <c r="B13" s="35" t="s">
        <v>14</v>
      </c>
      <c r="C13" s="115" t="s">
        <v>322</v>
      </c>
      <c r="D13" s="35" t="s">
        <v>194</v>
      </c>
      <c r="E13" s="26">
        <v>42229</v>
      </c>
      <c r="F13" s="50" t="s">
        <v>77</v>
      </c>
      <c r="G13" s="35"/>
      <c r="H13" s="35"/>
      <c r="I13" s="35"/>
      <c r="J13" s="35"/>
      <c r="K13" s="35"/>
      <c r="L13" s="35"/>
    </row>
    <row r="14" spans="1:12" x14ac:dyDescent="0.25">
      <c r="A14" s="35">
        <v>13</v>
      </c>
      <c r="B14" s="35" t="s">
        <v>14</v>
      </c>
      <c r="C14" s="115" t="s">
        <v>323</v>
      </c>
      <c r="D14" s="35" t="s">
        <v>194</v>
      </c>
      <c r="E14" s="26">
        <v>42230</v>
      </c>
      <c r="F14" s="50" t="s">
        <v>77</v>
      </c>
      <c r="G14" s="35"/>
      <c r="H14" s="35"/>
      <c r="I14" s="35"/>
      <c r="J14" s="35"/>
      <c r="K14" s="35"/>
      <c r="L14" s="35"/>
    </row>
    <row r="15" spans="1:12" x14ac:dyDescent="0.25">
      <c r="A15" s="35">
        <v>14</v>
      </c>
      <c r="B15" s="35" t="s">
        <v>14</v>
      </c>
      <c r="C15" s="115" t="s">
        <v>324</v>
      </c>
      <c r="D15" s="35" t="s">
        <v>194</v>
      </c>
      <c r="E15" s="26">
        <v>42230</v>
      </c>
      <c r="F15" s="50" t="s">
        <v>77</v>
      </c>
      <c r="G15" s="35"/>
      <c r="H15" s="35"/>
      <c r="I15" s="35"/>
      <c r="J15" s="35"/>
      <c r="K15" s="35"/>
      <c r="L15" s="35"/>
    </row>
    <row r="16" spans="1:12" x14ac:dyDescent="0.25">
      <c r="A16" s="35">
        <v>15</v>
      </c>
      <c r="B16" s="35" t="s">
        <v>14</v>
      </c>
      <c r="C16" s="115" t="s">
        <v>325</v>
      </c>
      <c r="D16" s="35" t="s">
        <v>194</v>
      </c>
      <c r="E16" s="26">
        <v>42229</v>
      </c>
      <c r="F16" s="50" t="s">
        <v>77</v>
      </c>
      <c r="G16" s="35"/>
      <c r="H16" s="35"/>
      <c r="I16" s="35"/>
      <c r="J16" s="35"/>
      <c r="K16" s="35"/>
      <c r="L16" s="35"/>
    </row>
    <row r="17" spans="1:12" x14ac:dyDescent="0.25">
      <c r="A17" s="35">
        <v>16</v>
      </c>
      <c r="B17" s="35" t="s">
        <v>14</v>
      </c>
      <c r="C17" s="115" t="s">
        <v>326</v>
      </c>
      <c r="D17" s="35" t="s">
        <v>194</v>
      </c>
      <c r="E17" s="26">
        <v>42230</v>
      </c>
      <c r="F17" s="50" t="s">
        <v>77</v>
      </c>
      <c r="G17" s="35"/>
      <c r="H17" s="35"/>
      <c r="I17" s="35"/>
      <c r="J17" s="35"/>
      <c r="K17" s="35"/>
      <c r="L17" s="35"/>
    </row>
    <row r="18" spans="1:12" x14ac:dyDescent="0.25">
      <c r="A18" s="35">
        <v>17</v>
      </c>
      <c r="B18" s="35" t="s">
        <v>14</v>
      </c>
      <c r="C18" s="115" t="s">
        <v>327</v>
      </c>
      <c r="D18" s="35" t="s">
        <v>194</v>
      </c>
      <c r="E18" s="26">
        <v>42229</v>
      </c>
      <c r="F18" s="50" t="s">
        <v>77</v>
      </c>
      <c r="G18" s="35"/>
      <c r="H18" s="35"/>
      <c r="I18" s="35"/>
      <c r="J18" s="35"/>
      <c r="K18" s="35"/>
      <c r="L18" s="35"/>
    </row>
    <row r="19" spans="1:12" x14ac:dyDescent="0.25">
      <c r="A19" s="35">
        <v>18</v>
      </c>
      <c r="B19" s="35" t="s">
        <v>14</v>
      </c>
      <c r="C19" s="116" t="s">
        <v>328</v>
      </c>
      <c r="D19" s="35" t="s">
        <v>194</v>
      </c>
      <c r="E19" s="26">
        <v>42233</v>
      </c>
      <c r="F19" s="50" t="s">
        <v>77</v>
      </c>
      <c r="G19" s="35"/>
      <c r="H19" s="35"/>
      <c r="I19" s="35"/>
      <c r="J19" s="35"/>
      <c r="K19" s="35"/>
      <c r="L19" s="35"/>
    </row>
    <row r="20" spans="1:12" x14ac:dyDescent="0.25">
      <c r="A20" s="35">
        <v>19</v>
      </c>
      <c r="B20" s="35" t="s">
        <v>14</v>
      </c>
      <c r="C20" s="116" t="s">
        <v>329</v>
      </c>
      <c r="D20" s="35" t="s">
        <v>194</v>
      </c>
      <c r="E20" s="26">
        <v>42229</v>
      </c>
      <c r="F20" s="50" t="s">
        <v>77</v>
      </c>
      <c r="G20" s="35"/>
      <c r="H20" s="35"/>
      <c r="I20" s="35"/>
      <c r="J20" s="35"/>
      <c r="K20" s="35"/>
      <c r="L20" s="35"/>
    </row>
    <row r="21" spans="1:12" x14ac:dyDescent="0.25">
      <c r="A21" s="35">
        <v>20</v>
      </c>
      <c r="B21" s="35" t="s">
        <v>14</v>
      </c>
      <c r="C21" s="116" t="s">
        <v>330</v>
      </c>
      <c r="D21" s="35" t="s">
        <v>194</v>
      </c>
      <c r="E21" s="26">
        <v>42233</v>
      </c>
      <c r="F21" s="50" t="s">
        <v>77</v>
      </c>
      <c r="G21" s="35"/>
      <c r="H21" s="35"/>
      <c r="I21" s="35"/>
      <c r="J21" s="35"/>
      <c r="K21" s="35"/>
      <c r="L21" s="35"/>
    </row>
    <row r="22" spans="1:12" x14ac:dyDescent="0.25">
      <c r="A22" s="35">
        <v>21</v>
      </c>
      <c r="B22" s="35" t="s">
        <v>14</v>
      </c>
      <c r="C22" s="116" t="s">
        <v>331</v>
      </c>
      <c r="D22" s="35" t="s">
        <v>194</v>
      </c>
      <c r="E22" s="26">
        <v>42230</v>
      </c>
      <c r="F22" s="50" t="s">
        <v>77</v>
      </c>
      <c r="G22" s="35"/>
      <c r="H22" s="35"/>
      <c r="I22" s="35"/>
      <c r="J22" s="35"/>
      <c r="K22" s="35"/>
      <c r="L22" s="35"/>
    </row>
    <row r="23" spans="1:12" x14ac:dyDescent="0.25">
      <c r="A23" s="35">
        <v>22</v>
      </c>
      <c r="B23" s="35" t="s">
        <v>14</v>
      </c>
      <c r="C23" s="116" t="s">
        <v>332</v>
      </c>
      <c r="D23" s="35" t="s">
        <v>194</v>
      </c>
      <c r="E23" s="26">
        <v>42230</v>
      </c>
      <c r="F23" s="50" t="s">
        <v>77</v>
      </c>
      <c r="G23" s="35"/>
      <c r="H23" s="35"/>
      <c r="I23" s="35"/>
      <c r="J23" s="35"/>
      <c r="K23" s="35"/>
      <c r="L23" s="35"/>
    </row>
    <row r="24" spans="1:12" x14ac:dyDescent="0.25">
      <c r="A24" s="35">
        <v>23</v>
      </c>
      <c r="B24" s="35" t="s">
        <v>14</v>
      </c>
      <c r="C24" s="115" t="s">
        <v>333</v>
      </c>
      <c r="D24" s="35" t="s">
        <v>195</v>
      </c>
      <c r="E24" s="26">
        <v>42230</v>
      </c>
      <c r="F24" s="50" t="s">
        <v>77</v>
      </c>
      <c r="G24" s="35"/>
      <c r="H24" s="35"/>
      <c r="I24" s="35"/>
      <c r="J24" s="35"/>
      <c r="K24" s="35"/>
      <c r="L24" s="35"/>
    </row>
    <row r="25" spans="1:12" x14ac:dyDescent="0.25">
      <c r="A25" s="35">
        <v>24</v>
      </c>
      <c r="B25" s="35" t="s">
        <v>14</v>
      </c>
      <c r="C25" s="115" t="s">
        <v>334</v>
      </c>
      <c r="D25" s="35" t="s">
        <v>194</v>
      </c>
      <c r="E25" s="26">
        <v>42230</v>
      </c>
      <c r="F25" s="50" t="s">
        <v>77</v>
      </c>
      <c r="G25" s="35"/>
      <c r="H25" s="35"/>
      <c r="I25" s="35"/>
      <c r="J25" s="35"/>
      <c r="K25" s="35"/>
      <c r="L25" s="35"/>
    </row>
    <row r="26" spans="1:12" x14ac:dyDescent="0.25">
      <c r="A26" s="35">
        <v>25</v>
      </c>
      <c r="B26" s="35" t="s">
        <v>14</v>
      </c>
      <c r="C26" s="116" t="s">
        <v>335</v>
      </c>
      <c r="D26" s="35" t="s">
        <v>194</v>
      </c>
      <c r="E26" s="26">
        <v>42230</v>
      </c>
      <c r="F26" s="50" t="s">
        <v>77</v>
      </c>
      <c r="G26" s="35"/>
      <c r="H26" s="75"/>
      <c r="I26" s="35"/>
      <c r="J26" s="35"/>
      <c r="K26" s="35"/>
      <c r="L26" s="35"/>
    </row>
    <row r="27" spans="1:12" x14ac:dyDescent="0.25">
      <c r="A27" s="35">
        <v>26</v>
      </c>
      <c r="B27" s="35" t="s">
        <v>14</v>
      </c>
      <c r="C27" s="116" t="s">
        <v>336</v>
      </c>
      <c r="D27" s="35" t="s">
        <v>194</v>
      </c>
      <c r="E27" s="26">
        <v>42233</v>
      </c>
      <c r="F27" s="50" t="s">
        <v>77</v>
      </c>
      <c r="G27" s="35"/>
      <c r="H27" s="35"/>
      <c r="I27" s="35"/>
      <c r="J27" s="35"/>
      <c r="K27" s="35"/>
      <c r="L27" s="35"/>
    </row>
    <row r="28" spans="1:12" x14ac:dyDescent="0.25">
      <c r="A28" s="35">
        <v>27</v>
      </c>
      <c r="B28" s="35" t="s">
        <v>14</v>
      </c>
      <c r="C28" s="116" t="s">
        <v>337</v>
      </c>
      <c r="D28" s="35" t="s">
        <v>194</v>
      </c>
      <c r="E28" s="26">
        <v>42233</v>
      </c>
      <c r="F28" s="50" t="s">
        <v>77</v>
      </c>
      <c r="G28" s="35"/>
      <c r="H28" s="35"/>
      <c r="I28" s="75"/>
      <c r="J28" s="35"/>
      <c r="K28" s="35"/>
      <c r="L28" s="35"/>
    </row>
    <row r="29" spans="1:12" x14ac:dyDescent="0.25">
      <c r="A29" s="35">
        <v>28</v>
      </c>
      <c r="B29" s="35" t="s">
        <v>14</v>
      </c>
      <c r="C29" s="116" t="s">
        <v>338</v>
      </c>
      <c r="D29" s="35" t="s">
        <v>194</v>
      </c>
      <c r="E29" s="26">
        <v>42230</v>
      </c>
      <c r="F29" s="50" t="s">
        <v>77</v>
      </c>
      <c r="G29" s="35"/>
      <c r="H29" s="76"/>
      <c r="I29" s="72"/>
      <c r="J29" s="35"/>
      <c r="K29" s="73"/>
      <c r="L29" s="35"/>
    </row>
    <row r="30" spans="1:12" x14ac:dyDescent="0.25">
      <c r="A30" s="35">
        <v>29</v>
      </c>
      <c r="B30" s="35" t="s">
        <v>14</v>
      </c>
      <c r="C30" s="116" t="s">
        <v>339</v>
      </c>
      <c r="D30" s="35" t="s">
        <v>194</v>
      </c>
      <c r="E30" s="26">
        <v>42229</v>
      </c>
      <c r="F30" s="50" t="s">
        <v>77</v>
      </c>
      <c r="G30" s="35"/>
      <c r="H30" s="77"/>
      <c r="I30" s="72"/>
      <c r="J30" s="35"/>
      <c r="K30" s="74"/>
      <c r="L30" s="35"/>
    </row>
    <row r="31" spans="1:12" x14ac:dyDescent="0.25">
      <c r="A31" s="35">
        <v>30</v>
      </c>
      <c r="B31" s="35" t="s">
        <v>14</v>
      </c>
      <c r="C31" s="116" t="s">
        <v>340</v>
      </c>
      <c r="D31" s="35" t="s">
        <v>194</v>
      </c>
      <c r="E31" s="26">
        <v>42230</v>
      </c>
      <c r="F31" s="50" t="s">
        <v>77</v>
      </c>
      <c r="G31" s="35"/>
      <c r="H31" s="35"/>
      <c r="I31" s="35"/>
      <c r="J31" s="35"/>
      <c r="K31" s="35"/>
      <c r="L31" s="35"/>
    </row>
    <row r="32" spans="1:12" x14ac:dyDescent="0.25">
      <c r="A32" s="35">
        <v>31</v>
      </c>
      <c r="B32" s="35" t="s">
        <v>14</v>
      </c>
      <c r="C32" s="116" t="s">
        <v>341</v>
      </c>
      <c r="D32" s="35" t="s">
        <v>194</v>
      </c>
      <c r="E32" s="26">
        <v>42229</v>
      </c>
      <c r="F32" s="50" t="s">
        <v>77</v>
      </c>
      <c r="G32" s="35"/>
      <c r="H32" s="35"/>
      <c r="I32" s="35"/>
      <c r="J32" s="35"/>
      <c r="K32" s="35"/>
      <c r="L32" s="35"/>
    </row>
    <row r="33" spans="1:12" x14ac:dyDescent="0.25">
      <c r="A33" s="35">
        <v>32</v>
      </c>
      <c r="B33" s="35" t="s">
        <v>14</v>
      </c>
      <c r="C33" s="115" t="s">
        <v>342</v>
      </c>
      <c r="D33" s="35" t="s">
        <v>195</v>
      </c>
      <c r="E33" s="26">
        <v>42230</v>
      </c>
      <c r="F33" s="50" t="s">
        <v>77</v>
      </c>
      <c r="G33" s="35"/>
      <c r="H33" s="35"/>
      <c r="I33" s="35"/>
      <c r="J33" s="35"/>
      <c r="K33" s="35"/>
      <c r="L33" s="35"/>
    </row>
    <row r="34" spans="1:12" x14ac:dyDescent="0.25">
      <c r="A34" s="35">
        <v>33</v>
      </c>
      <c r="B34" s="35" t="s">
        <v>14</v>
      </c>
      <c r="C34" s="115" t="s">
        <v>343</v>
      </c>
      <c r="D34" s="35" t="s">
        <v>194</v>
      </c>
      <c r="E34" s="26">
        <v>42230</v>
      </c>
      <c r="F34" s="117" t="s">
        <v>77</v>
      </c>
      <c r="G34" s="35"/>
      <c r="H34" s="35"/>
      <c r="I34" s="53"/>
      <c r="J34" s="53"/>
      <c r="K34" s="53"/>
      <c r="L34" s="53"/>
    </row>
    <row r="35" spans="1:12" x14ac:dyDescent="0.25">
      <c r="A35" s="35">
        <v>34</v>
      </c>
      <c r="B35" s="35" t="s">
        <v>14</v>
      </c>
      <c r="C35" s="116" t="s">
        <v>344</v>
      </c>
      <c r="D35" s="35" t="s">
        <v>194</v>
      </c>
      <c r="E35" s="26">
        <v>42233</v>
      </c>
      <c r="F35" s="117" t="s">
        <v>77</v>
      </c>
      <c r="G35" s="35"/>
      <c r="H35" s="35"/>
      <c r="I35" s="53"/>
      <c r="J35" s="53"/>
      <c r="K35" s="53"/>
      <c r="L35" s="53"/>
    </row>
    <row r="36" spans="1:12" x14ac:dyDescent="0.25">
      <c r="A36" s="35">
        <v>35</v>
      </c>
      <c r="B36" s="35" t="s">
        <v>14</v>
      </c>
      <c r="C36" s="116" t="s">
        <v>345</v>
      </c>
      <c r="D36" s="35" t="s">
        <v>194</v>
      </c>
      <c r="E36" s="26">
        <v>42230</v>
      </c>
      <c r="F36" s="117" t="s">
        <v>77</v>
      </c>
      <c r="G36" s="35"/>
      <c r="H36" s="35"/>
      <c r="I36" s="53"/>
      <c r="J36" s="53"/>
      <c r="K36" s="53"/>
      <c r="L36" s="53"/>
    </row>
    <row r="37" spans="1:12" x14ac:dyDescent="0.25">
      <c r="A37" s="35">
        <v>36</v>
      </c>
      <c r="B37" s="35" t="s">
        <v>14</v>
      </c>
      <c r="C37" s="116" t="s">
        <v>346</v>
      </c>
      <c r="D37" s="35" t="s">
        <v>194</v>
      </c>
      <c r="E37" s="26">
        <v>42233</v>
      </c>
      <c r="F37" s="117" t="s">
        <v>77</v>
      </c>
      <c r="G37" s="35"/>
      <c r="H37" s="35"/>
      <c r="I37" s="53"/>
      <c r="J37" s="53"/>
      <c r="K37" s="53"/>
      <c r="L37" s="53"/>
    </row>
    <row r="38" spans="1:12" x14ac:dyDescent="0.25">
      <c r="A38" s="35">
        <v>37</v>
      </c>
      <c r="B38" s="35" t="s">
        <v>14</v>
      </c>
      <c r="C38" s="116" t="s">
        <v>347</v>
      </c>
      <c r="D38" s="35" t="s">
        <v>194</v>
      </c>
      <c r="E38" s="26">
        <v>42230</v>
      </c>
      <c r="F38" s="117" t="s">
        <v>77</v>
      </c>
      <c r="G38" s="35"/>
      <c r="H38" s="35"/>
      <c r="I38" s="53"/>
      <c r="J38" s="53"/>
      <c r="K38" s="53"/>
      <c r="L38" s="53"/>
    </row>
    <row r="39" spans="1:12" x14ac:dyDescent="0.25">
      <c r="A39" s="35">
        <v>38</v>
      </c>
      <c r="B39" s="35" t="s">
        <v>14</v>
      </c>
      <c r="C39" s="116" t="s">
        <v>348</v>
      </c>
      <c r="D39" s="35" t="s">
        <v>194</v>
      </c>
      <c r="E39" s="26">
        <v>42233</v>
      </c>
      <c r="F39" s="117" t="s">
        <v>78</v>
      </c>
      <c r="G39" s="35"/>
      <c r="H39" s="35"/>
      <c r="J39" s="53"/>
      <c r="K39" s="53" t="s">
        <v>377</v>
      </c>
      <c r="L39" s="53"/>
    </row>
    <row r="40" spans="1:12" x14ac:dyDescent="0.25">
      <c r="A40" s="35">
        <v>39</v>
      </c>
      <c r="B40" s="35" t="s">
        <v>14</v>
      </c>
      <c r="C40" s="116" t="s">
        <v>349</v>
      </c>
      <c r="D40" s="35" t="s">
        <v>194</v>
      </c>
      <c r="E40" s="26">
        <v>42230</v>
      </c>
      <c r="F40" s="117" t="s">
        <v>77</v>
      </c>
      <c r="G40" s="35"/>
      <c r="H40" s="35"/>
      <c r="I40" s="53"/>
      <c r="J40" s="53"/>
      <c r="K40" s="53"/>
      <c r="L40" s="53"/>
    </row>
    <row r="41" spans="1:12" x14ac:dyDescent="0.25">
      <c r="A41" s="35">
        <v>40</v>
      </c>
      <c r="B41" s="35" t="s">
        <v>14</v>
      </c>
      <c r="C41" s="115" t="s">
        <v>350</v>
      </c>
      <c r="D41" s="35" t="s">
        <v>195</v>
      </c>
      <c r="E41" s="26">
        <v>42230</v>
      </c>
      <c r="F41" s="117" t="s">
        <v>77</v>
      </c>
      <c r="G41" s="35"/>
      <c r="H41" s="35"/>
      <c r="I41" s="53"/>
      <c r="J41" s="53"/>
      <c r="K41" s="53"/>
      <c r="L41" s="53"/>
    </row>
    <row r="42" spans="1:12" x14ac:dyDescent="0.25">
      <c r="A42" s="35">
        <v>41</v>
      </c>
      <c r="B42" s="35" t="s">
        <v>14</v>
      </c>
      <c r="C42" s="115" t="s">
        <v>351</v>
      </c>
      <c r="D42" s="35" t="s">
        <v>194</v>
      </c>
      <c r="E42" s="26">
        <v>42230</v>
      </c>
      <c r="F42" s="50" t="s">
        <v>77</v>
      </c>
      <c r="G42" s="35"/>
      <c r="H42" s="35"/>
      <c r="I42" s="53"/>
      <c r="J42" s="53"/>
      <c r="K42" s="53"/>
      <c r="L42" s="53"/>
    </row>
    <row r="43" spans="1:12" x14ac:dyDescent="0.25">
      <c r="A43" s="35">
        <v>42</v>
      </c>
      <c r="B43" s="35" t="s">
        <v>14</v>
      </c>
      <c r="C43" s="115" t="s">
        <v>352</v>
      </c>
      <c r="D43" s="35" t="s">
        <v>194</v>
      </c>
      <c r="E43" s="26">
        <v>42229</v>
      </c>
      <c r="F43" s="50" t="s">
        <v>77</v>
      </c>
      <c r="G43" s="35"/>
      <c r="H43" s="35"/>
      <c r="I43" s="53"/>
      <c r="J43" s="53"/>
      <c r="K43" s="53"/>
      <c r="L43" s="53"/>
    </row>
    <row r="44" spans="1:12" x14ac:dyDescent="0.25">
      <c r="A44" s="35">
        <v>43</v>
      </c>
      <c r="B44" s="35" t="s">
        <v>14</v>
      </c>
      <c r="C44" s="116" t="s">
        <v>353</v>
      </c>
      <c r="D44" s="35" t="s">
        <v>194</v>
      </c>
      <c r="E44" s="26">
        <v>42233</v>
      </c>
      <c r="F44" s="117" t="s">
        <v>77</v>
      </c>
      <c r="G44" s="35"/>
      <c r="H44" s="35"/>
      <c r="I44" s="53"/>
      <c r="J44" s="53"/>
      <c r="K44" s="53"/>
      <c r="L44" s="53"/>
    </row>
    <row r="45" spans="1:12" x14ac:dyDescent="0.25">
      <c r="A45" s="35">
        <v>44</v>
      </c>
      <c r="B45" s="35" t="s">
        <v>14</v>
      </c>
      <c r="C45" s="116" t="s">
        <v>354</v>
      </c>
      <c r="D45" s="35" t="s">
        <v>194</v>
      </c>
      <c r="E45" s="26">
        <v>42233</v>
      </c>
      <c r="F45" s="50" t="s">
        <v>77</v>
      </c>
      <c r="G45" s="35"/>
      <c r="H45" s="35"/>
      <c r="I45" s="53"/>
      <c r="J45" s="53"/>
      <c r="K45" s="53"/>
      <c r="L45" s="53"/>
    </row>
    <row r="46" spans="1:12" x14ac:dyDescent="0.25">
      <c r="A46" s="35">
        <v>45</v>
      </c>
      <c r="B46" s="35" t="s">
        <v>14</v>
      </c>
      <c r="C46" s="116" t="s">
        <v>355</v>
      </c>
      <c r="D46" s="35" t="s">
        <v>194</v>
      </c>
      <c r="E46" s="26">
        <v>42233</v>
      </c>
      <c r="F46" s="50" t="s">
        <v>77</v>
      </c>
      <c r="G46" s="35"/>
      <c r="H46" s="35"/>
      <c r="I46" s="53"/>
      <c r="J46" s="53"/>
      <c r="K46" s="53"/>
      <c r="L46" s="53"/>
    </row>
    <row r="47" spans="1:12" x14ac:dyDescent="0.25">
      <c r="A47" s="35">
        <v>46</v>
      </c>
      <c r="B47" s="35" t="s">
        <v>14</v>
      </c>
      <c r="C47" s="116" t="s">
        <v>356</v>
      </c>
      <c r="D47" s="35" t="s">
        <v>194</v>
      </c>
      <c r="E47" s="26">
        <v>42233</v>
      </c>
      <c r="F47" s="117" t="s">
        <v>77</v>
      </c>
      <c r="G47" s="35"/>
      <c r="H47" s="35"/>
      <c r="I47" s="53"/>
      <c r="J47" s="53"/>
      <c r="K47" s="53"/>
      <c r="L47" s="53"/>
    </row>
    <row r="48" spans="1:12" x14ac:dyDescent="0.25">
      <c r="A48" s="35">
        <v>47</v>
      </c>
      <c r="B48" s="35" t="s">
        <v>14</v>
      </c>
      <c r="C48" s="81" t="s">
        <v>357</v>
      </c>
      <c r="D48" s="35"/>
      <c r="E48" s="26"/>
      <c r="F48" s="117" t="s">
        <v>5</v>
      </c>
      <c r="G48" s="35"/>
      <c r="H48" s="35"/>
      <c r="I48" s="53"/>
      <c r="J48" s="53"/>
      <c r="K48" s="53"/>
      <c r="L48" s="53"/>
    </row>
    <row r="49" spans="1:12" x14ac:dyDescent="0.25">
      <c r="A49" s="35">
        <v>48</v>
      </c>
      <c r="B49" s="35" t="s">
        <v>14</v>
      </c>
      <c r="C49" s="81" t="s">
        <v>358</v>
      </c>
      <c r="D49" s="35" t="s">
        <v>195</v>
      </c>
      <c r="E49" s="26">
        <v>42229</v>
      </c>
      <c r="F49" s="117" t="s">
        <v>77</v>
      </c>
      <c r="G49" s="35"/>
      <c r="H49" s="35"/>
      <c r="I49" s="53"/>
      <c r="J49" s="53"/>
      <c r="K49" s="53"/>
      <c r="L49" s="53"/>
    </row>
    <row r="50" spans="1:12" x14ac:dyDescent="0.25">
      <c r="A50" s="35">
        <v>49</v>
      </c>
      <c r="B50" s="35" t="s">
        <v>14</v>
      </c>
      <c r="C50" s="81" t="s">
        <v>359</v>
      </c>
      <c r="D50" s="35" t="s">
        <v>195</v>
      </c>
      <c r="E50" s="26">
        <v>42229</v>
      </c>
      <c r="F50" s="117" t="s">
        <v>77</v>
      </c>
      <c r="G50" s="35"/>
      <c r="H50" s="35"/>
      <c r="I50" s="53"/>
      <c r="J50" s="53"/>
      <c r="K50" s="53"/>
      <c r="L50" s="53"/>
    </row>
    <row r="51" spans="1:12" x14ac:dyDescent="0.25">
      <c r="A51" s="35">
        <v>50</v>
      </c>
      <c r="B51" s="35" t="s">
        <v>14</v>
      </c>
      <c r="C51" s="81" t="s">
        <v>360</v>
      </c>
      <c r="D51" s="35" t="s">
        <v>195</v>
      </c>
      <c r="E51" s="26">
        <v>42230</v>
      </c>
      <c r="F51" s="117" t="s">
        <v>77</v>
      </c>
      <c r="G51" s="35"/>
      <c r="H51" s="35"/>
      <c r="I51" s="53"/>
      <c r="J51" s="53"/>
      <c r="K51" s="53"/>
      <c r="L51" s="53"/>
    </row>
    <row r="52" spans="1:12" x14ac:dyDescent="0.25">
      <c r="A52" s="35">
        <v>51</v>
      </c>
      <c r="B52" s="35" t="s">
        <v>14</v>
      </c>
      <c r="C52" s="81" t="s">
        <v>361</v>
      </c>
      <c r="D52" s="35" t="s">
        <v>195</v>
      </c>
      <c r="E52" s="26">
        <v>42230</v>
      </c>
      <c r="F52" s="117" t="s">
        <v>77</v>
      </c>
      <c r="G52" s="35"/>
      <c r="H52" s="35"/>
      <c r="I52" s="53"/>
      <c r="J52" s="53"/>
      <c r="K52" s="53"/>
      <c r="L52" s="53"/>
    </row>
    <row r="53" spans="1:12" x14ac:dyDescent="0.25">
      <c r="A53" s="35">
        <v>52</v>
      </c>
      <c r="B53" s="35" t="s">
        <v>14</v>
      </c>
      <c r="C53" s="81" t="s">
        <v>362</v>
      </c>
      <c r="D53" s="35" t="s">
        <v>195</v>
      </c>
      <c r="E53" s="26">
        <v>42230</v>
      </c>
      <c r="F53" s="117" t="s">
        <v>77</v>
      </c>
      <c r="G53" s="35"/>
      <c r="H53" s="35"/>
      <c r="I53" s="53"/>
      <c r="J53" s="53"/>
      <c r="K53" s="53"/>
      <c r="L53" s="53"/>
    </row>
    <row r="54" spans="1:12" x14ac:dyDescent="0.25">
      <c r="A54" s="35">
        <v>53</v>
      </c>
      <c r="B54" s="35" t="s">
        <v>14</v>
      </c>
      <c r="C54" s="81" t="s">
        <v>363</v>
      </c>
      <c r="D54" s="35" t="s">
        <v>195</v>
      </c>
      <c r="E54" s="26">
        <v>42230</v>
      </c>
      <c r="F54" s="117" t="s">
        <v>77</v>
      </c>
      <c r="G54" s="35"/>
      <c r="H54" s="35"/>
      <c r="I54" s="53"/>
      <c r="J54" s="53"/>
      <c r="K54" s="53"/>
      <c r="L54" s="53"/>
    </row>
    <row r="55" spans="1:12" x14ac:dyDescent="0.25">
      <c r="A55" s="35">
        <v>54</v>
      </c>
      <c r="B55" s="35" t="s">
        <v>14</v>
      </c>
      <c r="C55" s="81" t="s">
        <v>364</v>
      </c>
      <c r="D55" s="35" t="s">
        <v>195</v>
      </c>
      <c r="E55" s="26">
        <v>42229</v>
      </c>
      <c r="F55" s="117" t="s">
        <v>77</v>
      </c>
      <c r="G55" s="35"/>
      <c r="H55" s="35"/>
      <c r="I55" s="53"/>
      <c r="J55" s="53"/>
      <c r="K55" s="53"/>
      <c r="L55" s="53"/>
    </row>
    <row r="56" spans="1:12" x14ac:dyDescent="0.25">
      <c r="A56" s="35">
        <v>55</v>
      </c>
      <c r="B56" s="35" t="s">
        <v>14</v>
      </c>
      <c r="C56" s="81" t="s">
        <v>365</v>
      </c>
      <c r="D56" s="35" t="s">
        <v>195</v>
      </c>
      <c r="E56" s="26">
        <v>42233</v>
      </c>
      <c r="F56" s="117" t="s">
        <v>77</v>
      </c>
      <c r="G56" s="35"/>
      <c r="H56" s="35"/>
      <c r="I56" s="53"/>
      <c r="J56" s="53"/>
      <c r="K56" s="53"/>
      <c r="L56" s="53"/>
    </row>
    <row r="57" spans="1:12" x14ac:dyDescent="0.25">
      <c r="A57" s="35">
        <v>56</v>
      </c>
      <c r="B57" s="35" t="s">
        <v>14</v>
      </c>
      <c r="C57" s="81" t="s">
        <v>366</v>
      </c>
      <c r="D57" s="35" t="s">
        <v>195</v>
      </c>
      <c r="E57" s="26">
        <v>42233</v>
      </c>
      <c r="F57" s="117" t="s">
        <v>77</v>
      </c>
      <c r="G57" s="35"/>
      <c r="H57" s="35"/>
      <c r="I57" s="53"/>
      <c r="J57" s="53"/>
      <c r="K57" s="53"/>
      <c r="L57" s="53"/>
    </row>
    <row r="58" spans="1:12" x14ac:dyDescent="0.25">
      <c r="A58" s="35">
        <v>57</v>
      </c>
      <c r="B58" s="35" t="s">
        <v>14</v>
      </c>
      <c r="C58" s="81" t="s">
        <v>367</v>
      </c>
      <c r="D58" s="35" t="s">
        <v>195</v>
      </c>
      <c r="E58" s="26">
        <v>42233</v>
      </c>
      <c r="F58" s="117" t="s">
        <v>77</v>
      </c>
      <c r="G58" s="35"/>
      <c r="H58" s="35"/>
      <c r="I58" s="53"/>
      <c r="J58" s="53"/>
      <c r="K58" s="53"/>
      <c r="L58" s="53"/>
    </row>
    <row r="59" spans="1:12" x14ac:dyDescent="0.25">
      <c r="A59" s="35">
        <v>58</v>
      </c>
      <c r="B59" s="35" t="s">
        <v>14</v>
      </c>
      <c r="C59" s="81" t="s">
        <v>368</v>
      </c>
      <c r="D59" s="35" t="s">
        <v>195</v>
      </c>
      <c r="E59" s="26">
        <v>42233</v>
      </c>
      <c r="F59" s="117" t="s">
        <v>77</v>
      </c>
      <c r="G59" s="35"/>
      <c r="H59" s="35"/>
      <c r="I59" s="53"/>
      <c r="J59" s="53"/>
      <c r="K59" s="53"/>
      <c r="L59" s="53"/>
    </row>
    <row r="60" spans="1:12" x14ac:dyDescent="0.25">
      <c r="A60" s="35">
        <v>59</v>
      </c>
      <c r="B60" s="35" t="s">
        <v>14</v>
      </c>
      <c r="C60" s="81" t="s">
        <v>369</v>
      </c>
      <c r="D60" s="35" t="s">
        <v>195</v>
      </c>
      <c r="E60" s="26">
        <v>42233</v>
      </c>
      <c r="F60" s="117" t="s">
        <v>77</v>
      </c>
      <c r="G60" s="35"/>
      <c r="H60" s="35"/>
      <c r="I60" s="53"/>
      <c r="J60" s="53"/>
      <c r="K60" s="53"/>
      <c r="L60" s="53"/>
    </row>
    <row r="69" spans="3:4" x14ac:dyDescent="0.25">
      <c r="C69" s="52" t="s">
        <v>19</v>
      </c>
      <c r="D69" s="52">
        <f>SUM(D70:D75)</f>
        <v>59</v>
      </c>
    </row>
    <row r="70" spans="3:4" x14ac:dyDescent="0.25">
      <c r="C70" s="53" t="s">
        <v>77</v>
      </c>
      <c r="D70" s="53">
        <f>COUNTIF(F:F,"Pass")</f>
        <v>57</v>
      </c>
    </row>
    <row r="71" spans="3:4" x14ac:dyDescent="0.25">
      <c r="C71" s="53" t="s">
        <v>78</v>
      </c>
      <c r="D71" s="53">
        <f>COUNTIF(F:F,"Fail")</f>
        <v>1</v>
      </c>
    </row>
    <row r="72" spans="3:4" x14ac:dyDescent="0.25">
      <c r="C72" s="53" t="s">
        <v>79</v>
      </c>
      <c r="D72" s="53">
        <f>COUNTIF(F:F,"No Run")</f>
        <v>1</v>
      </c>
    </row>
    <row r="73" spans="3:4" x14ac:dyDescent="0.25">
      <c r="C73" s="53" t="s">
        <v>7</v>
      </c>
      <c r="D73" s="53">
        <f>COUNTIF(F:F,"Blocked")</f>
        <v>0</v>
      </c>
    </row>
    <row r="74" spans="3:4" x14ac:dyDescent="0.25">
      <c r="C74" s="54" t="s">
        <v>80</v>
      </c>
      <c r="D74" s="53">
        <f>COUNTIF(F:F,"In Progress")</f>
        <v>0</v>
      </c>
    </row>
    <row r="75" spans="3:4" x14ac:dyDescent="0.25">
      <c r="C75" s="40" t="s">
        <v>8</v>
      </c>
      <c r="D75" s="23">
        <f>COUNTIF(F:F,"Deferred")</f>
        <v>0</v>
      </c>
    </row>
  </sheetData>
  <customSheetViews>
    <customSheetView guid="{5AD06056-7E36-40BF-824D-E1C9192953B7}" showPageBreaks="1" topLeftCell="A10">
      <selection activeCell="E41" sqref="E41"/>
      <pageMargins left="0.7" right="0.7" top="0.75" bottom="0.75" header="0.3" footer="0.3"/>
      <pageSetup orientation="portrait" r:id="rId1"/>
    </customSheetView>
    <customSheetView guid="{9AD5537E-FAF3-4098-ACF8-6E32EA6523B0}">
      <selection activeCell="C2" sqref="C2:H33"/>
      <pageMargins left="0.7" right="0.7" top="0.75" bottom="0.75" header="0.3" footer="0.3"/>
      <pageSetup orientation="portrait" r:id="rId2"/>
    </customSheetView>
    <customSheetView guid="{31468F18-B0D0-4538-8018-2FA0DC5EA603}" topLeftCell="A49">
      <selection activeCell="F60" sqref="F60"/>
      <pageMargins left="0.7" right="0.7" top="0.75" bottom="0.75" header="0.3" footer="0.3"/>
    </customSheetView>
    <customSheetView guid="{C845A1D6-CD41-4045-BBCD-721D3FD2036E}" showPageBreaks="1" topLeftCell="A46">
      <selection activeCell="F2" sqref="F2"/>
      <pageMargins left="0.7" right="0.7" top="0.75" bottom="0.75" header="0.3" footer="0.3"/>
      <pageSetup orientation="portrait" r:id="rId3"/>
    </customSheetView>
    <customSheetView guid="{EFA49B61-0A2A-4560-B26F-FC429A7971D9}" showPageBreaks="1">
      <selection activeCell="D9" sqref="D9:H9"/>
      <pageMargins left="0.7" right="0.7" top="0.75" bottom="0.75" header="0.3" footer="0.3"/>
      <pageSetup orientation="portrait" horizontalDpi="90" verticalDpi="90" r:id="rId4"/>
    </customSheetView>
    <customSheetView guid="{52EC7D23-56A0-4DD7-A4D1-9FE728B4D5CE}" topLeftCell="A22">
      <selection activeCell="C42" sqref="C42:D42"/>
      <pageMargins left="0.7" right="0.7" top="0.75" bottom="0.75" header="0.3" footer="0.3"/>
    </customSheetView>
    <customSheetView guid="{1F7218AF-817F-4F39-827A-BAA58E705C5A}">
      <selection activeCell="C2" sqref="C2:H33"/>
      <pageMargins left="0.7" right="0.7" top="0.75" bottom="0.75" header="0.3" footer="0.3"/>
      <pageSetup orientation="portrait" r:id="rId5"/>
    </customSheetView>
    <customSheetView guid="{0C363F34-8AD1-4013-BB3A-855EADDB1271}" showPageBreaks="1">
      <selection activeCell="C2" sqref="C2:H33"/>
      <pageMargins left="0.7" right="0.7" top="0.75" bottom="0.75" header="0.3" footer="0.3"/>
      <pageSetup orientation="portrait" r:id="rId6"/>
    </customSheetView>
  </customSheetViews>
  <conditionalFormatting sqref="F10:F33 F2:F8">
    <cfRule type="cellIs" dxfId="8" priority="7" operator="equal">
      <formula>"In Progress"</formula>
    </cfRule>
    <cfRule type="cellIs" dxfId="7" priority="8" operator="equal">
      <formula>"Pass"</formula>
    </cfRule>
    <cfRule type="cellIs" dxfId="6" priority="9" operator="equal">
      <formula>"Fail"</formula>
    </cfRule>
  </conditionalFormatting>
  <conditionalFormatting sqref="F10:F33 F2:F8">
    <cfRule type="cellIs" dxfId="5" priority="6" operator="equal">
      <formula>"Pass"</formula>
    </cfRule>
  </conditionalFormatting>
  <conditionalFormatting sqref="F9">
    <cfRule type="cellIs" dxfId="4" priority="3" operator="equal">
      <formula>"In Progress"</formula>
    </cfRule>
    <cfRule type="cellIs" dxfId="3" priority="4" operator="equal">
      <formula>"Pass"</formula>
    </cfRule>
    <cfRule type="cellIs" dxfId="2" priority="5" operator="equal">
      <formula>"Fail"</formula>
    </cfRule>
  </conditionalFormatting>
  <conditionalFormatting sqref="F9">
    <cfRule type="cellIs" dxfId="1" priority="2" operator="equal">
      <formula>"Pass"</formula>
    </cfRule>
  </conditionalFormatting>
  <conditionalFormatting sqref="F1">
    <cfRule type="cellIs" dxfId="0" priority="1" operator="equal">
      <formula>"Pass"</formula>
    </cfRule>
  </conditionalFormatting>
  <dataValidations count="1">
    <dataValidation type="list" allowBlank="1" showInputMessage="1" showErrorMessage="1" sqref="F1:F33">
      <formula1>"No Run, Retest, Pass, Fail, Deferred, Blocked, N/A,In Progress"</formula1>
    </dataValidation>
  </dataValidation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USTDPRD3</vt:lpstr>
      <vt:lpstr>UMASS3</vt:lpstr>
      <vt:lpstr>Pricing Grid</vt:lpstr>
      <vt:lpstr>UPEGSHF3</vt:lpstr>
      <vt:lpstr>UMUSMOV3</vt:lpstr>
      <vt:lpstr>UNONPRC3</vt:lpstr>
      <vt:lpstr>UBUND3</vt:lpstr>
      <vt:lpstr>ULBUND3</vt:lpstr>
      <vt:lpstr>CW New changes</vt:lpstr>
      <vt:lpstr>Store UI New changes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Gairola, Kamal-CW</cp:lastModifiedBy>
  <cp:lastPrinted>2015-08-28T08:21:39Z</cp:lastPrinted>
  <dcterms:created xsi:type="dcterms:W3CDTF">2006-09-16T00:00:00Z</dcterms:created>
  <dcterms:modified xsi:type="dcterms:W3CDTF">2015-12-04T08:07:22Z</dcterms:modified>
</cp:coreProperties>
</file>