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re2P-Rel\Core2P-18.4\Test Data\"/>
    </mc:Choice>
  </mc:AlternateContent>
  <bookViews>
    <workbookView xWindow="0" yWindow="0" windowWidth="12390" windowHeight="4020" firstSheet="1" activeTab="2"/>
  </bookViews>
  <sheets>
    <sheet name="DDM_Fields" sheetId="1" r:id="rId1"/>
    <sheet name="DDMFieldRule" sheetId="2" r:id="rId2"/>
    <sheet name="FeeRule" sheetId="3" r:id="rId3"/>
    <sheet name="DataTable" sheetId="4" r:id="rId4"/>
  </sheets>
  <calcPr calcId="152511"/>
</workbook>
</file>

<file path=xl/calcChain.xml><?xml version="1.0" encoding="utf-8"?>
<calcChain xmlns="http://schemas.openxmlformats.org/spreadsheetml/2006/main">
  <c r="L30" i="3" l="1"/>
  <c r="I28" i="2" l="1"/>
  <c r="J24" i="2" l="1"/>
  <c r="I24" i="2"/>
  <c r="I25" i="2"/>
  <c r="J25" i="2"/>
  <c r="B20" i="3" l="1"/>
  <c r="L26" i="3" l="1"/>
  <c r="L25" i="3"/>
  <c r="L24" i="3"/>
  <c r="L23" i="3"/>
  <c r="I27" i="2" l="1"/>
  <c r="J27" i="2"/>
  <c r="J26" i="2" l="1"/>
  <c r="I26" i="2"/>
  <c r="J23" i="2"/>
  <c r="I23" i="2"/>
  <c r="B21" i="3" l="1"/>
  <c r="L20" i="3" l="1"/>
  <c r="J21" i="2"/>
  <c r="I21" i="2"/>
  <c r="L18" i="3" l="1"/>
  <c r="L19" i="3"/>
  <c r="L17" i="3" l="1"/>
  <c r="I19" i="2" l="1"/>
  <c r="J19" i="2"/>
  <c r="I20" i="2"/>
  <c r="J20" i="2"/>
  <c r="J18" i="2" l="1"/>
  <c r="I18" i="2"/>
  <c r="L16" i="3" l="1"/>
  <c r="L15" i="3"/>
  <c r="L13" i="3" l="1"/>
  <c r="L12" i="3" l="1"/>
  <c r="L11" i="3" l="1"/>
  <c r="L9" i="3" l="1"/>
  <c r="L7" i="3" l="1"/>
  <c r="B16" i="1" l="1"/>
  <c r="L6" i="3" l="1"/>
  <c r="I11" i="2" l="1"/>
  <c r="J11" i="2"/>
  <c r="I15" i="2" l="1"/>
  <c r="J15" i="2"/>
  <c r="I14" i="2"/>
  <c r="J14" i="2"/>
  <c r="J12" i="2"/>
  <c r="I13" i="2"/>
  <c r="J13" i="2"/>
  <c r="I12" i="2"/>
  <c r="I10" i="2"/>
  <c r="J10" i="2"/>
  <c r="J9" i="2"/>
  <c r="I9" i="2"/>
  <c r="B5" i="3" l="1"/>
  <c r="L4" i="3"/>
  <c r="L3" i="3"/>
  <c r="L2" i="3"/>
  <c r="B2" i="3"/>
  <c r="J6" i="2" l="1"/>
  <c r="I6" i="2"/>
  <c r="J3" i="2"/>
  <c r="I3" i="2"/>
  <c r="J2" i="2"/>
  <c r="I2" i="2"/>
  <c r="M4" i="1" l="1"/>
  <c r="B4" i="1"/>
  <c r="M7" i="1" l="1"/>
  <c r="B7" i="1"/>
  <c r="M3" i="1"/>
  <c r="B3" i="1"/>
  <c r="M6" i="1"/>
  <c r="B6" i="1"/>
  <c r="B14" i="1" l="1"/>
  <c r="B8" i="1"/>
  <c r="U9" i="1" l="1"/>
  <c r="T2" i="1" l="1"/>
  <c r="B2" i="1"/>
  <c r="M5" i="1" l="1"/>
  <c r="B5" i="1"/>
  <c r="B12" i="1" l="1"/>
  <c r="B13" i="1"/>
  <c r="B11" i="1"/>
  <c r="B10" i="1" l="1"/>
</calcChain>
</file>

<file path=xl/comments1.xml><?xml version="1.0" encoding="utf-8"?>
<comments xmlns="http://schemas.openxmlformats.org/spreadsheetml/2006/main">
  <authors>
    <author>Shridhar Sawant</author>
  </authors>
  <commentList>
    <comment ref="F1" authorId="0" shapeId="0">
      <text>
        <r>
          <rPr>
            <b/>
            <sz val="8"/>
            <color indexed="81"/>
            <rFont val="Tahoma"/>
            <family val="2"/>
          </rPr>
          <t>Shridhar Sawant:</t>
        </r>
        <r>
          <rPr>
            <sz val="8"/>
            <color indexed="81"/>
            <rFont val="Tahoma"/>
            <family val="2"/>
          </rPr>
          <t xml:space="preserve">
Loan Type^^FHA</t>
        </r>
      </text>
    </comment>
  </commentList>
</comments>
</file>

<file path=xl/comments2.xml><?xml version="1.0" encoding="utf-8"?>
<comments xmlns="http://schemas.openxmlformats.org/spreadsheetml/2006/main">
  <authors>
    <author>Madhava Reddy</author>
  </authors>
  <commentList>
    <comment ref="Q1" authorId="0" shapeId="0">
      <text>
        <r>
          <rPr>
            <b/>
            <sz val="8"/>
            <color indexed="81"/>
            <rFont val="Tahoma"/>
            <family val="2"/>
          </rPr>
          <t>Enter Multiple RowIDs separated by "|" if we want to create multiple scenarios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Madhava Reddy</author>
  </authors>
  <commentList>
    <comment ref="S1" authorId="0" shapeId="0">
      <text>
        <r>
          <rPr>
            <b/>
            <sz val="8"/>
            <color indexed="81"/>
            <rFont val="Tahoma"/>
            <family val="2"/>
          </rPr>
          <t>Enter Multiple RowIDs separated by "|" if we want to create multiple scenarios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<sst xmlns="http://schemas.openxmlformats.org/spreadsheetml/2006/main" count="691" uniqueCount="340">
  <si>
    <t>RowID</t>
  </si>
  <si>
    <t>RuleName</t>
  </si>
  <si>
    <t>AutoPopulateValue</t>
  </si>
  <si>
    <t>HUD126_Test</t>
  </si>
  <si>
    <t>Test</t>
  </si>
  <si>
    <t>HUD126_FieldName</t>
  </si>
  <si>
    <t>NewHUD.X126</t>
  </si>
  <si>
    <t>HUD179_Blank</t>
  </si>
  <si>
    <t>HUD179_Yes</t>
  </si>
  <si>
    <t>HUD179_No</t>
  </si>
  <si>
    <t>HUD189_Lender</t>
  </si>
  <si>
    <t>Yes</t>
  </si>
  <si>
    <t>No</t>
  </si>
  <si>
    <t>Lender</t>
  </si>
  <si>
    <t>808;809;810;811;812;813;814;815;816;817;818;819;820;821;822;823;824;825;826;827;828;829;830;831;832;833;834;835;</t>
  </si>
  <si>
    <t>1302;1303;1304;1305;1306;1307;1308;1309;</t>
  </si>
  <si>
    <t>1310;1311;1312;1313;1314;1315;1316;1317;1318;1319;1320;</t>
  </si>
  <si>
    <t>1109;1110;1111;1112;1113;1114;1115;1116;</t>
  </si>
  <si>
    <t>FeeRuleEditName</t>
  </si>
  <si>
    <t>New Edit Fee Scenario Name</t>
  </si>
  <si>
    <t>Conditions</t>
  </si>
  <si>
    <t>Loan Type</t>
  </si>
  <si>
    <t>ConditionValue</t>
  </si>
  <si>
    <t>Conventional</t>
  </si>
  <si>
    <t>ConditionTotalValue</t>
  </si>
  <si>
    <t>Advanced Conditions</t>
  </si>
  <si>
    <t>FieldID1</t>
  </si>
  <si>
    <t>Condition</t>
  </si>
  <si>
    <t>DDM</t>
  </si>
  <si>
    <t>Pro</t>
  </si>
  <si>
    <t>TestValue1</t>
  </si>
  <si>
    <t>TestValue2</t>
  </si>
  <si>
    <t>TestValue3</t>
  </si>
  <si>
    <t>Is (Exact)</t>
  </si>
  <si>
    <t>AdvanceCondition</t>
  </si>
  <si>
    <t>FieldRuleName</t>
  </si>
  <si>
    <t>FieldID</t>
  </si>
  <si>
    <t>PTAC_3613_DDM_NoValueSetFields_808Specific</t>
  </si>
  <si>
    <t>PTAC_3606_DDM_NoValueSetFields</t>
  </si>
  <si>
    <t>PTAC_3607_DDM_NoValueSetFields</t>
  </si>
  <si>
    <t>PTAC_3608_DDM_NoValueSetFields</t>
  </si>
  <si>
    <t>PTAC_3609_DDM_NoValueSetFields</t>
  </si>
  <si>
    <t>PTAC_3560_DDM_NoValueSetFields</t>
  </si>
  <si>
    <t>PTAC_3559_DDM_NoValueSetFields_808Specific_Edit</t>
  </si>
  <si>
    <t>New Fee Scenario Name</t>
  </si>
  <si>
    <t>PTAC_3484_DDM_NoValueSetFields_808Specific_Edit</t>
  </si>
  <si>
    <t>PTAC_3562_DDM_NoValueSetFields_808Specific_Edit</t>
  </si>
  <si>
    <t>PTAC_3558_DDM_NoValueSetFields_808Specific_Reset</t>
  </si>
  <si>
    <t>PTAC_3586_DDM_AddNewFieldRule</t>
  </si>
  <si>
    <t>PTAC_3563_DDM_NoValueSetFields_808Specific</t>
  </si>
  <si>
    <t>PTAC_3561_DDM_NoValueSetFields_808Specific</t>
  </si>
  <si>
    <t>AdvField_1</t>
  </si>
  <si>
    <t>AdvField_2</t>
  </si>
  <si>
    <t>FieldsList</t>
  </si>
  <si>
    <t>RuleCondition</t>
  </si>
  <si>
    <t>ValueSet</t>
  </si>
  <si>
    <t>ScenarioName</t>
  </si>
  <si>
    <t>FIELDR001</t>
  </si>
  <si>
    <t>SHRITEST001</t>
  </si>
  <si>
    <t>4000|4001</t>
  </si>
  <si>
    <t>Scenarion 001</t>
  </si>
  <si>
    <t>Loan Type|FHA</t>
  </si>
  <si>
    <t>ChannelList</t>
  </si>
  <si>
    <t>Banked – Retail</t>
  </si>
  <si>
    <t>4000;Specific Value;TEST|4001;Specific Value;TEST01</t>
  </si>
  <si>
    <t>EffectiveDate</t>
  </si>
  <si>
    <t>EffectiveCriteriaOperator</t>
  </si>
  <si>
    <t>EffectiveStartDate</t>
  </si>
  <si>
    <t>EffectiveEndDate</t>
  </si>
  <si>
    <t>2025 - Loan Created Date</t>
  </si>
  <si>
    <t>NICE1438_Create</t>
  </si>
  <si>
    <t>SHRITEST002</t>
  </si>
  <si>
    <t>No channel selected</t>
  </si>
  <si>
    <t>Loan Type|HELOC</t>
  </si>
  <si>
    <t>NICE1438_Update001</t>
  </si>
  <si>
    <t>Loan Type|VA</t>
  </si>
  <si>
    <t>NICE1438_Update002</t>
  </si>
  <si>
    <t>Brokered</t>
  </si>
  <si>
    <t>NICE1439_Create</t>
  </si>
  <si>
    <t>SHRITEST003</t>
  </si>
  <si>
    <t>4001</t>
  </si>
  <si>
    <t>Loan Purpose|Other</t>
  </si>
  <si>
    <t>NICE1439_Update001</t>
  </si>
  <si>
    <t>Loan Purpose|Construction</t>
  </si>
  <si>
    <t>NICE1439_Update002</t>
  </si>
  <si>
    <t>Banked – Wholesale</t>
  </si>
  <si>
    <t>4001;Specific Value;NICE1438</t>
  </si>
  <si>
    <t>4001;Specific Value;NICE1439</t>
  </si>
  <si>
    <t>FeeRule1</t>
  </si>
  <si>
    <t>3142 - Application Date</t>
  </si>
  <si>
    <t>05/15/2017</t>
  </si>
  <si>
    <t>05/16/2017</t>
  </si>
  <si>
    <t>Current Role</t>
  </si>
  <si>
    <t>FeeRuleName</t>
  </si>
  <si>
    <t>LineGroup</t>
  </si>
  <si>
    <t>FeeScenarioName</t>
  </si>
  <si>
    <t>Channels</t>
  </si>
  <si>
    <t>ConditionType</t>
  </si>
  <si>
    <t>CurrentRole</t>
  </si>
  <si>
    <t>Milestone</t>
  </si>
  <si>
    <t>EffectiveCriteria</t>
  </si>
  <si>
    <t>ValueType</t>
  </si>
  <si>
    <t>Value</t>
  </si>
  <si>
    <t>MultiScenariosRowID</t>
  </si>
  <si>
    <t>CreateFeeRule1</t>
  </si>
  <si>
    <t>Feee Scenario 1</t>
  </si>
  <si>
    <t>Banked – Retail|Banked – Wholesale|Brokered</t>
  </si>
  <si>
    <t>Rate</t>
  </si>
  <si>
    <t>Unlocked</t>
  </si>
  <si>
    <t>NEWHUD.X126|NEWHUD2.X1233</t>
  </si>
  <si>
    <t>Specific Value|Calculation</t>
  </si>
  <si>
    <t>1302|[4000]=100</t>
  </si>
  <si>
    <t>CreateFeeRule2|CreateFeeRule3</t>
  </si>
  <si>
    <t>CreateFeeRule2</t>
  </si>
  <si>
    <t>Feee Scenario 2</t>
  </si>
  <si>
    <t>CreateFeeRule3</t>
  </si>
  <si>
    <t>Feee Scenario 3</t>
  </si>
  <si>
    <t>FHA</t>
  </si>
  <si>
    <t>EditFeeRule</t>
  </si>
  <si>
    <t>Banked – Retail|Brokered</t>
  </si>
  <si>
    <t>NEWHUD.X179</t>
  </si>
  <si>
    <t>Specific Value</t>
  </si>
  <si>
    <t>NICE-2434</t>
  </si>
  <si>
    <t>AutoTest123</t>
  </si>
  <si>
    <t>Advanced Conditions|[4001] = "Lee"</t>
  </si>
  <si>
    <t>1178;Specific Value;abc@gk.com</t>
  </si>
  <si>
    <t>NICE-2437</t>
  </si>
  <si>
    <t>VerData</t>
  </si>
  <si>
    <t>Loan Program|5/1 ARM</t>
  </si>
  <si>
    <t>4001;Specific Value;NICE2437</t>
  </si>
  <si>
    <t>2/1 Buydown,3/1 ARM,30 Year Fixed,5/1 ARM,Construction Loan,FHA,Fixed Rate Loan w/MI,Investment,Second Mortgage,VA</t>
  </si>
  <si>
    <t>NICE-2437_1</t>
  </si>
  <si>
    <t>Loan Program|Investment</t>
  </si>
  <si>
    <t>4001;Specific Value;Test</t>
  </si>
  <si>
    <t>NICE-2437_2</t>
  </si>
  <si>
    <t>NICE-2437_3</t>
  </si>
  <si>
    <t>Scenarion 002</t>
  </si>
  <si>
    <t>Scenarion 003</t>
  </si>
  <si>
    <t>Loan Program|Auto123</t>
  </si>
  <si>
    <t>Loan Program|3/1 ARM</t>
  </si>
  <si>
    <t>4001;Specific Value;Tes1</t>
  </si>
  <si>
    <t>4001;Specific Value;Test2</t>
  </si>
  <si>
    <t>NICE-2435</t>
  </si>
  <si>
    <t>Current Role|Qualification</t>
  </si>
  <si>
    <t>4001;Specific Value;NICE2435</t>
  </si>
  <si>
    <t>NICE-2435_1</t>
  </si>
  <si>
    <t>Current Role|Processing</t>
  </si>
  <si>
    <t>NICE-2435_2</t>
  </si>
  <si>
    <t>Current Role|Docs Signing</t>
  </si>
  <si>
    <t>MilestoneDropDown</t>
  </si>
  <si>
    <t>Qualification</t>
  </si>
  <si>
    <t>NICE-2435_3</t>
  </si>
  <si>
    <t>Current Role|Funding</t>
  </si>
  <si>
    <t>Processing</t>
  </si>
  <si>
    <t>NICE-2446</t>
  </si>
  <si>
    <t>Fee Scenario 1</t>
  </si>
  <si>
    <t>[4001] = "Lee"</t>
  </si>
  <si>
    <t>Auto123</t>
  </si>
  <si>
    <t>NEWHUD.X126|NEWHUD.X136|NEWHUD.X147</t>
  </si>
  <si>
    <t>Specific Value|Specific Value|Specific Value</t>
  </si>
  <si>
    <t>NICE-2466</t>
  </si>
  <si>
    <t>Locked</t>
  </si>
  <si>
    <t>Locked|Unlocked</t>
  </si>
  <si>
    <t>NICE-2466-1</t>
  </si>
  <si>
    <t>Application Fee|500|600</t>
  </si>
  <si>
    <t>NICE-2460</t>
  </si>
  <si>
    <t>Loan Purpose</t>
  </si>
  <si>
    <t>Purchase|Cash Out Refi|No Cash Out Refi|Construction|Construction Perm|Other|Not Entered</t>
  </si>
  <si>
    <t>No Cash Out Refi</t>
  </si>
  <si>
    <t>NICE-2460-1</t>
  </si>
  <si>
    <t>Construction Perm</t>
  </si>
  <si>
    <t>NICE-2460-2</t>
  </si>
  <si>
    <t>Fee Scenario 2</t>
  </si>
  <si>
    <t>Cash Out Refi</t>
  </si>
  <si>
    <t>NICE-2460-3</t>
  </si>
  <si>
    <t>Construction</t>
  </si>
  <si>
    <t>Fee Scenario 3</t>
  </si>
  <si>
    <t>NICE-2462</t>
  </si>
  <si>
    <t>HELOC</t>
  </si>
  <si>
    <t>Conventional|FHA|VA|USDA RHS|HELOC|Other|Not Entered</t>
  </si>
  <si>
    <t>NICE-2462-1</t>
  </si>
  <si>
    <t>NICE-2462-2</t>
  </si>
  <si>
    <t>NICE-2462-3</t>
  </si>
  <si>
    <t>VA</t>
  </si>
  <si>
    <t>NICE-2548</t>
  </si>
  <si>
    <t>NICE-2548_1</t>
  </si>
  <si>
    <t>NICE-2548_2</t>
  </si>
  <si>
    <t>Current Role|AutoCustom</t>
  </si>
  <si>
    <t>4001;Specific Value;Test1</t>
  </si>
  <si>
    <t>NICE-2549</t>
  </si>
  <si>
    <t>NICE-2549_1</t>
  </si>
  <si>
    <t>NICE-2549_2</t>
  </si>
  <si>
    <t>AutoCustom</t>
  </si>
  <si>
    <t>NICE_796_TC_02</t>
  </si>
  <si>
    <t>NICE796</t>
  </si>
  <si>
    <t>SCN796</t>
  </si>
  <si>
    <t>Loan Type|Conventional</t>
  </si>
  <si>
    <t>745 - Trans Details Application Date</t>
  </si>
  <si>
    <t>Fee902</t>
  </si>
  <si>
    <t>Activate</t>
  </si>
  <si>
    <t>DataTableName</t>
  </si>
  <si>
    <t>Formula</t>
  </si>
  <si>
    <t>EditableValue</t>
  </si>
  <si>
    <t>ClearloanValue</t>
  </si>
  <si>
    <t>NEWHUD2.X2198|NEWHUD2.X2194</t>
  </si>
  <si>
    <t>NICE_2359_TC_01</t>
  </si>
  <si>
    <t>DTNICE2359</t>
  </si>
  <si>
    <t>NEWHUD2.X446</t>
  </si>
  <si>
    <t>801e</t>
  </si>
  <si>
    <t>Nice2359_801e</t>
  </si>
  <si>
    <t>TriggerSet</t>
  </si>
  <si>
    <t>LE|FC|SC</t>
  </si>
  <si>
    <t>FC_TriggerField</t>
  </si>
  <si>
    <t>SC_TriggerField</t>
  </si>
  <si>
    <t>4001;Is (Exact);Keni</t>
  </si>
  <si>
    <t>NICE-1802</t>
  </si>
  <si>
    <t>Ken</t>
  </si>
  <si>
    <t>DTAuto1234</t>
  </si>
  <si>
    <t>52|4002|4005|19|65</t>
  </si>
  <si>
    <t>CTA-69</t>
  </si>
  <si>
    <t>CTA-69_1</t>
  </si>
  <si>
    <t>CTA-69_2</t>
  </si>
  <si>
    <t>CTA-69_3</t>
  </si>
  <si>
    <t>Other|1402</t>
  </si>
  <si>
    <t>CTA-68</t>
  </si>
  <si>
    <t>NICE2306_EffDate</t>
  </si>
  <si>
    <t>802f</t>
  </si>
  <si>
    <t>CTA-68_1</t>
  </si>
  <si>
    <t>CTA-68_3</t>
  </si>
  <si>
    <t>CTA-68_2</t>
  </si>
  <si>
    <t>NEWHUD.X1182|NEWHUD2.X984</t>
  </si>
  <si>
    <t>Specific Value|Specific Value</t>
  </si>
  <si>
    <t>Seller|1212</t>
  </si>
  <si>
    <t>NICE2306_EffDate_1</t>
  </si>
  <si>
    <t>NICE2306_EffDate_2</t>
  </si>
  <si>
    <t>NICE2306_EffDate_3</t>
  </si>
  <si>
    <t>NEWHUD2.X988</t>
  </si>
  <si>
    <t>CTA-68_1|CTA-68_2|CTA-68_3</t>
  </si>
  <si>
    <t>NEWHUD.X1156</t>
  </si>
  <si>
    <t>SC_2</t>
  </si>
  <si>
    <t>SC_3</t>
  </si>
  <si>
    <t>SC_4</t>
  </si>
  <si>
    <t>SC_1</t>
  </si>
  <si>
    <t>NEWHUD.X1153</t>
  </si>
  <si>
    <t>NICE-2166</t>
  </si>
  <si>
    <t>52;Married|4002;Lee|4005;7|19;0|65;</t>
  </si>
  <si>
    <t>FileName</t>
  </si>
  <si>
    <t>CTA-135</t>
  </si>
  <si>
    <t>Operator</t>
  </si>
  <si>
    <t>CTA-141</t>
  </si>
  <si>
    <t>4000|4008|1402|1811|136|4002|4004</t>
  </si>
  <si>
    <t>Equals|Equals|=|Equals|=|Ignore this field|No value in loan file</t>
  </si>
  <si>
    <t>abc|Individual|01/01/2017|Investor|10000||</t>
  </si>
  <si>
    <t>Administration Fee|200|300</t>
  </si>
  <si>
    <t>Administration Fee|600|700</t>
  </si>
  <si>
    <t>Funding Fee|800|900</t>
  </si>
  <si>
    <t>&gt;= On Or After</t>
  </si>
  <si>
    <t>&lt;= Less than Equal to</t>
  </si>
  <si>
    <t>&gt; After</t>
  </si>
  <si>
    <t>Output</t>
  </si>
  <si>
    <t>AutoNICE2166</t>
  </si>
  <si>
    <t>AutoCTA135</t>
  </si>
  <si>
    <t>DTAutoCTA135</t>
  </si>
  <si>
    <t>AutoCTA69</t>
  </si>
  <si>
    <t>DTNICE796</t>
  </si>
  <si>
    <t>1111|333</t>
  </si>
  <si>
    <t>Scenario 003</t>
  </si>
  <si>
    <t>Scenario 004</t>
  </si>
  <si>
    <t>Scenario 001</t>
  </si>
  <si>
    <t>Scenario 002</t>
  </si>
  <si>
    <t>Specific Value|Table|Table|Calculation|Clear value in loan file</t>
  </si>
  <si>
    <t>NEWHUD2.X2190|NEWHUD2.X2196|NEWHUD2.X2199|NEWHUD2.X2195|NEWHUD2.X2201</t>
  </si>
  <si>
    <t>AutoCTA141</t>
  </si>
  <si>
    <t>1638|NEWHUD2.X3761</t>
  </si>
  <si>
    <t>Table|Calculation</t>
  </si>
  <si>
    <t>AutoStateTax|3*7</t>
  </si>
  <si>
    <t>482|21</t>
  </si>
  <si>
    <t>389|1620|SYS.X28|NEWHUD2.X108|NEWHUD2.X452|NEWHUD2.X456|NEWHUD2.X460|NEWHUD2.X461</t>
  </si>
  <si>
    <t>Calculation|Table|Specific Value|Clear value in loan file|No Value Set|Calculation|Specific Value|Specific Value</t>
  </si>
  <si>
    <t>OutputValueType</t>
  </si>
  <si>
    <t>=|=</t>
  </si>
  <si>
    <t>=</t>
  </si>
  <si>
    <t>Equals</t>
  </si>
  <si>
    <t>AutoNICE1802</t>
  </si>
  <si>
    <t>389;10|1620;999|SYS.X28;1|NEWHUD2.X108;|NEWHUD2.X452;|NEWHUD2.X456;9|NEWHUD2.X460;1|NEWHUD2.X461;2</t>
  </si>
  <si>
    <t>DTAutoCTA69</t>
  </si>
  <si>
    <t>Price</t>
  </si>
  <si>
    <t>CTA-69a</t>
  </si>
  <si>
    <t>4001;CreatedDate|1092;27|138;15|969;12|137;</t>
  </si>
  <si>
    <t>4001;Specific Value;CreatedDate|1092;Use Calculated Value|138;Use Calculated Value|969;Use Calculated Value|137;Use Calculated Value</t>
  </si>
  <si>
    <t>4001|1092|138|969|137</t>
  </si>
  <si>
    <t>4001;AppDate|1092;16|138;18|969;13|137;</t>
  </si>
  <si>
    <t>4001;TransAppDate|1092;2|138;3|969;12|137;</t>
  </si>
  <si>
    <t>4001;OtherDOB|1092;9|138;6|969;13|137;</t>
  </si>
  <si>
    <t>AutoTest2548</t>
  </si>
  <si>
    <t>DataTemplate</t>
  </si>
  <si>
    <t>AutoTemplateNICE2548</t>
  </si>
  <si>
    <t>4001;CreatedDate|1092;27|138;15|969;12|137;120</t>
  </si>
  <si>
    <t>1320Newrule</t>
  </si>
  <si>
    <t>52;Specific Value;Married|4002;Table;DTAuto1234;Output 1 - OUTPUT COLUMN 1|4005;Calculation;3+4|19;Clear value in loan file|65;No Value Set</t>
  </si>
  <si>
    <t>NEWHUD2.X2190;Specific Value;1212|NEWHUD2.X2196;Table;DTNICE796;Output 1 - OUTPUT COLUMN 1|NEWHUD2.X2199;Table;DTNICE796;Output 2 - OUTPUT COLUMN 2|NEWHUD2.X2195;Calculation;3+4|NEWHUD2.X2201;Clear value in loan file</t>
  </si>
  <si>
    <t>4001;Specific Value;CreatedDate|1092;Specific Value;27|138;Calculation;9+6|969;Table;DTAutoCTA69;Output 1 - OUTPUT COLUMN 1|137;Clear value in loan file</t>
  </si>
  <si>
    <t>4001;Specific Value;AppDate|1092;Specific Value;16|138;Calculation;3*6|969;Table;DTAutoCTA69;Output 2 - OUTPUT COLUMN 2|137;Clear value in loan file</t>
  </si>
  <si>
    <t>4001;Specific Value;TransAppDate|1092;Specific Value;2|138;Calculation;8-5|969;Table;DTAutoCTA69;Output 1 - OUTPUT COLUMN 1|137;Clear value in loan file</t>
  </si>
  <si>
    <t>4001;Specific Value;OtherDOB|1092;Specific Value;9|138;Calculation;2*3|969;Table;DTAutoCTA69;Output 2 - OUTPUT COLUMN 2|137;Clear value in loan file</t>
  </si>
  <si>
    <t>7+3|DTNICE2359;Output 1 - OUTPUT COLUMN 1|Yes|||4+5|Yes|2</t>
  </si>
  <si>
    <t>NICE-5216</t>
  </si>
  <si>
    <t>AutoNICE5216</t>
  </si>
  <si>
    <t>4001|4003</t>
  </si>
  <si>
    <t>Does not equal</t>
  </si>
  <si>
    <t>Mr</t>
  </si>
  <si>
    <t>When condition below is met</t>
  </si>
  <si>
    <t>After initial Loan Estimate is sent</t>
  </si>
  <si>
    <t>[@CX.AUTO5216] &gt;= #1/1/2018#</t>
  </si>
  <si>
    <t>Other|CX.AUTO5216</t>
  </si>
  <si>
    <t>DTAuto5216</t>
  </si>
  <si>
    <t>4001;Specific Value;NICE5216|4003;Table;DTAuto5216;Output 1 - OUTPUT COLUMN 1</t>
  </si>
  <si>
    <t>Specific Value|Specific Value|Calculation</t>
  </si>
  <si>
    <t>12|13|5*2</t>
  </si>
  <si>
    <t>Lee|5*2</t>
  </si>
  <si>
    <t>999|5*2</t>
  </si>
  <si>
    <t>Specific Value|Specific Value|Specific Value|Calculation</t>
  </si>
  <si>
    <t>500|200|300|5*2</t>
  </si>
  <si>
    <t>DTAutoCTA135;Output 1 - OUTPUT COLUMN 1|DTAutoCTA135;Output 2 - OUTPUT COLUMN 2|DTAutoCTA135;Output 3 - OUTPUT COLUMN 3|DTAutoCTA135;Output 4 - OUTPUT COLUMN 4|DTAutoCTA135;Output 5 - OUTPUT COLUMN 5|DTAutoCTA135;Output 6 - OUTPUT COLUMN 6</t>
  </si>
  <si>
    <t>Table|Table|Table|Table|Table|Table</t>
  </si>
  <si>
    <t>561|NEWHUD2.X2168|NEWHUD2.X2169|NEWHUD2.X2160|NEWHUD2.X2162|NEWHUD2.X2163</t>
  </si>
  <si>
    <t>Specific Value|Calculation|Calculation|Clear value in loan file|Specific Value|Specific Value|Clear value in loan file|Calculation</t>
  </si>
  <si>
    <t>1100|11+11|4*11||55|66||8*11</t>
  </si>
  <si>
    <t>ExportScenario</t>
  </si>
  <si>
    <t>Specific Value|Table</t>
  </si>
  <si>
    <t>NEWHUD2.X2220|NEWHUD2.X2223</t>
  </si>
  <si>
    <t>99|10</t>
  </si>
  <si>
    <t>99|DTAuto5216;Output 2 - OUTPUT COLUMN 2</t>
  </si>
  <si>
    <t>Specific Value|Calculation|Specific Value</t>
  </si>
  <si>
    <t>Mr|5*2|18</t>
  </si>
  <si>
    <t>Table|Specific Value</t>
  </si>
  <si>
    <t>AutoCityTax|27</t>
  </si>
  <si>
    <t>1637|NEWHUD2.X3708</t>
  </si>
  <si>
    <t>1637;AutoCityTax|647;500</t>
  </si>
  <si>
    <t>1212|DTNICE796;Output 1 - OUTPUT COLUMN 1|DTNICE796;Output 2 - OUTPUT COLUMN 2|3+4|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</si>
</sst>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14" fontId="0" fillId="0" borderId="0" xfId="0" quotePrefix="1" applyNumberFormat="1"/>
    <xf numFmtId="0" fontId="0" fillId="0" borderId="0" xfId="0" quotePrefix="1" applyAlignment="1">
      <alignment wrapText="1"/>
    </xf>
    <xf numFmtId="3" fontId="0" fillId="0" borderId="0" xfId="0" quotePrefix="1" applyNumberFormat="1"/>
    <xf numFmtId="0" fontId="0" fillId="0" borderId="0" xfId="0" quotePrefix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zoomScale="85" zoomScaleNormal="85" workbookViewId="0">
      <selection activeCell="A15" sqref="A15"/>
    </sheetView>
  </sheetViews>
  <sheetFormatPr defaultRowHeight="15" x14ac:dyDescent="0.25"/>
  <cols>
    <col min="1" max="1" width="21.5703125" customWidth="1"/>
    <col min="2" max="2" width="22.7109375" bestFit="1" customWidth="1"/>
    <col min="3" max="3" width="27.42578125" customWidth="1"/>
    <col min="4" max="4" width="12.7109375" bestFit="1" customWidth="1"/>
    <col min="5" max="5" width="19" bestFit="1" customWidth="1"/>
    <col min="6" max="6" width="14" bestFit="1" customWidth="1"/>
    <col min="7" max="7" width="12.140625" bestFit="1" customWidth="1"/>
    <col min="8" max="8" width="11.5703125" bestFit="1" customWidth="1"/>
    <col min="9" max="9" width="15.28515625" bestFit="1" customWidth="1"/>
    <col min="10" max="10" width="27" bestFit="1" customWidth="1"/>
    <col min="11" max="11" width="20" bestFit="1" customWidth="1"/>
    <col min="12" max="12" width="15" bestFit="1" customWidth="1"/>
    <col min="13" max="13" width="24.42578125" bestFit="1" customWidth="1"/>
    <col min="14" max="15" width="8.28515625" bestFit="1" customWidth="1"/>
    <col min="16" max="16" width="9.7109375" bestFit="1" customWidth="1"/>
    <col min="17" max="19" width="10.85546875" bestFit="1" customWidth="1"/>
    <col min="20" max="20" width="43.28515625" bestFit="1" customWidth="1"/>
    <col min="21" max="21" width="23.140625" bestFit="1" customWidth="1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18</v>
      </c>
      <c r="K1" s="1" t="s">
        <v>20</v>
      </c>
      <c r="L1" s="1" t="s">
        <v>22</v>
      </c>
      <c r="M1" s="1" t="s">
        <v>24</v>
      </c>
      <c r="N1" s="1" t="s">
        <v>51</v>
      </c>
      <c r="O1" s="1" t="s">
        <v>52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34</v>
      </c>
      <c r="U1" s="2" t="s">
        <v>35</v>
      </c>
      <c r="V1" s="2" t="s">
        <v>36</v>
      </c>
      <c r="W1" s="2" t="s">
        <v>26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27</v>
      </c>
    </row>
    <row r="2" spans="1:28" x14ac:dyDescent="0.25">
      <c r="A2" t="s">
        <v>50</v>
      </c>
      <c r="B2" t="str">
        <f t="shared" ref="B2:B8" ca="1" si="0">"RuleName"&amp;TEXT(NOW(),"HHMMYYYYMMSS")</f>
        <v>RuleName150420180435</v>
      </c>
      <c r="C2">
        <v>808</v>
      </c>
      <c r="J2" t="s">
        <v>19</v>
      </c>
      <c r="K2" t="s">
        <v>25</v>
      </c>
      <c r="N2">
        <v>4000</v>
      </c>
      <c r="O2">
        <v>4002</v>
      </c>
      <c r="P2" t="s">
        <v>33</v>
      </c>
      <c r="Q2" t="s">
        <v>4</v>
      </c>
      <c r="R2" t="s">
        <v>28</v>
      </c>
      <c r="S2" t="s">
        <v>29</v>
      </c>
      <c r="T2" t="str">
        <f>"["&amp;N2&amp;"]"&amp;" = "&amp;Q2&amp;" and ["&amp;O2&amp;"] = "&amp;R2&amp;" and ["&amp;O2&amp;"] = "&amp;S2</f>
        <v>[4000] = Test and [4002] = DDM and [4002] = Pro</v>
      </c>
    </row>
    <row r="3" spans="1:28" x14ac:dyDescent="0.25">
      <c r="A3" t="s">
        <v>45</v>
      </c>
      <c r="B3" t="str">
        <f t="shared" ca="1" si="0"/>
        <v>RuleName150420180435</v>
      </c>
      <c r="C3">
        <v>808</v>
      </c>
      <c r="J3" t="s">
        <v>44</v>
      </c>
      <c r="K3" t="s">
        <v>21</v>
      </c>
      <c r="L3" t="s">
        <v>23</v>
      </c>
      <c r="M3" t="str">
        <f>K3&amp;" is "&amp;L3</f>
        <v>Loan Type is Conventional</v>
      </c>
    </row>
    <row r="4" spans="1:28" x14ac:dyDescent="0.25">
      <c r="A4" t="s">
        <v>47</v>
      </c>
      <c r="B4" t="str">
        <f t="shared" ca="1" si="0"/>
        <v>RuleName150420180435</v>
      </c>
      <c r="C4">
        <v>808</v>
      </c>
      <c r="J4" t="s">
        <v>44</v>
      </c>
      <c r="K4" t="s">
        <v>21</v>
      </c>
      <c r="L4" t="s">
        <v>23</v>
      </c>
      <c r="M4" t="str">
        <f>K4&amp;" is "&amp;L4</f>
        <v>Loan Type is Conventional</v>
      </c>
    </row>
    <row r="5" spans="1:28" x14ac:dyDescent="0.25">
      <c r="A5" t="s">
        <v>43</v>
      </c>
      <c r="B5" t="str">
        <f t="shared" ca="1" si="0"/>
        <v>RuleName150420180435</v>
      </c>
      <c r="C5">
        <v>808</v>
      </c>
      <c r="J5" t="s">
        <v>44</v>
      </c>
      <c r="K5" t="s">
        <v>21</v>
      </c>
      <c r="L5" t="s">
        <v>23</v>
      </c>
      <c r="M5" t="str">
        <f>K5&amp;" is "&amp;L5</f>
        <v>Loan Type is Conventional</v>
      </c>
    </row>
    <row r="6" spans="1:28" x14ac:dyDescent="0.25">
      <c r="A6" t="s">
        <v>42</v>
      </c>
      <c r="B6" t="str">
        <f t="shared" ca="1" si="0"/>
        <v>RuleName150420180435</v>
      </c>
      <c r="C6">
        <v>808</v>
      </c>
      <c r="J6" t="s">
        <v>19</v>
      </c>
      <c r="K6" t="s">
        <v>21</v>
      </c>
      <c r="L6" t="s">
        <v>23</v>
      </c>
      <c r="M6" t="str">
        <f>K6&amp;" is "&amp;L6</f>
        <v>Loan Type is Conventional</v>
      </c>
    </row>
    <row r="7" spans="1:28" x14ac:dyDescent="0.25">
      <c r="A7" t="s">
        <v>46</v>
      </c>
      <c r="B7" t="str">
        <f t="shared" ca="1" si="0"/>
        <v>RuleName150420180435</v>
      </c>
      <c r="C7">
        <v>808</v>
      </c>
      <c r="J7" t="s">
        <v>44</v>
      </c>
      <c r="K7" t="s">
        <v>21</v>
      </c>
      <c r="L7" t="s">
        <v>23</v>
      </c>
      <c r="M7" t="str">
        <f>K7&amp;" is "&amp;L7</f>
        <v>Loan Type is Conventional</v>
      </c>
    </row>
    <row r="8" spans="1:28" x14ac:dyDescent="0.25">
      <c r="A8" t="s">
        <v>49</v>
      </c>
      <c r="B8" t="str">
        <f t="shared" ca="1" si="0"/>
        <v>RuleName150420180435</v>
      </c>
      <c r="C8">
        <v>808</v>
      </c>
      <c r="D8" t="s">
        <v>4</v>
      </c>
      <c r="E8" t="s">
        <v>6</v>
      </c>
      <c r="G8" t="s">
        <v>11</v>
      </c>
      <c r="H8" t="s">
        <v>12</v>
      </c>
      <c r="I8" t="s">
        <v>13</v>
      </c>
    </row>
    <row r="9" spans="1:28" x14ac:dyDescent="0.25">
      <c r="A9" t="s">
        <v>48</v>
      </c>
      <c r="U9" t="str">
        <f ca="1">"FieldName"&amp;TEXT(NOW(),"HHMMYYYYMMSS")</f>
        <v>FieldName150420180435</v>
      </c>
      <c r="V9">
        <v>4000</v>
      </c>
      <c r="W9">
        <v>4001</v>
      </c>
    </row>
    <row r="10" spans="1:28" x14ac:dyDescent="0.25">
      <c r="A10" t="s">
        <v>38</v>
      </c>
      <c r="B10" t="str">
        <f ca="1">"RuleName"&amp;TEXT(NOW(),"HHMMYYYYMMSS")</f>
        <v>RuleName150420180435</v>
      </c>
      <c r="C10" t="s">
        <v>14</v>
      </c>
      <c r="D10" t="s">
        <v>4</v>
      </c>
      <c r="E10" t="s">
        <v>6</v>
      </c>
      <c r="G10" t="s">
        <v>11</v>
      </c>
      <c r="H10" t="s">
        <v>12</v>
      </c>
      <c r="I10" t="s">
        <v>13</v>
      </c>
    </row>
    <row r="11" spans="1:28" x14ac:dyDescent="0.25">
      <c r="A11" t="s">
        <v>39</v>
      </c>
      <c r="B11" t="str">
        <f ca="1">"RuleName"&amp;TEXT(NOW(),"HHMMYYYYMMSS")</f>
        <v>RuleName150420180435</v>
      </c>
      <c r="C11" t="s">
        <v>15</v>
      </c>
    </row>
    <row r="12" spans="1:28" x14ac:dyDescent="0.25">
      <c r="A12" t="s">
        <v>40</v>
      </c>
      <c r="B12" t="str">
        <f ca="1">"RuleName"&amp;TEXT(NOW(),"HHMMYYYYMMSS")</f>
        <v>RuleName150420180435</v>
      </c>
      <c r="C12" t="s">
        <v>16</v>
      </c>
    </row>
    <row r="13" spans="1:28" x14ac:dyDescent="0.25">
      <c r="A13" t="s">
        <v>41</v>
      </c>
      <c r="B13" t="str">
        <f ca="1">"RuleName"&amp;TEXT(NOW(),"HHMMYYYYMMSS")</f>
        <v>RuleName150420180435</v>
      </c>
      <c r="C13" t="s">
        <v>17</v>
      </c>
    </row>
    <row r="14" spans="1:28" x14ac:dyDescent="0.25">
      <c r="A14" t="s">
        <v>37</v>
      </c>
      <c r="B14" t="str">
        <f ca="1">"RuleName"&amp;TEXT(NOW(),"HHMMYYYYMMSS")</f>
        <v>RuleName150420180435</v>
      </c>
      <c r="C14">
        <v>808</v>
      </c>
      <c r="D14" t="s">
        <v>4</v>
      </c>
      <c r="E14" t="s">
        <v>6</v>
      </c>
      <c r="G14" t="s">
        <v>11</v>
      </c>
      <c r="H14" t="s">
        <v>12</v>
      </c>
      <c r="I14" t="s">
        <v>13</v>
      </c>
    </row>
    <row r="15" spans="1:28" x14ac:dyDescent="0.25">
      <c r="A15" t="s">
        <v>88</v>
      </c>
      <c r="B15" t="s">
        <v>298</v>
      </c>
      <c r="C15">
        <v>1320</v>
      </c>
      <c r="X15" t="s">
        <v>89</v>
      </c>
      <c r="Y15" t="s">
        <v>258</v>
      </c>
      <c r="Z15" s="4" t="s">
        <v>90</v>
      </c>
      <c r="AA15" s="7" t="s">
        <v>91</v>
      </c>
      <c r="AB15" t="s">
        <v>92</v>
      </c>
    </row>
    <row r="16" spans="1:28" x14ac:dyDescent="0.25">
      <c r="A16" t="s">
        <v>154</v>
      </c>
      <c r="B16" t="str">
        <f ca="1">"RuleName"&amp;TEXT(NOW(),"HHMMYYYYMMSS")</f>
        <v>RuleName150420180435</v>
      </c>
      <c r="C16">
        <v>808</v>
      </c>
    </row>
  </sheetData>
  <sortState ref="A2:W1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zoomScale="85" zoomScaleNormal="85" workbookViewId="0">
      <pane ySplit="1" topLeftCell="A23" activePane="bottomLeft" state="frozen"/>
      <selection pane="bottomLeft" activeCell="D28" sqref="D28"/>
    </sheetView>
  </sheetViews>
  <sheetFormatPr defaultRowHeight="15" x14ac:dyDescent="0.25"/>
  <cols>
    <col min="1" max="1" width="19.85546875" bestFit="1" customWidth="1"/>
    <col min="2" max="2" width="12" bestFit="1" customWidth="1"/>
    <col min="3" max="3" width="10" bestFit="1" customWidth="1"/>
    <col min="4" max="4" width="14" bestFit="1" customWidth="1"/>
    <col min="5" max="5" width="14.7109375" bestFit="1" customWidth="1"/>
    <col min="6" max="6" width="14.5703125" bestFit="1" customWidth="1"/>
    <col min="7" max="10" width="14.5703125" customWidth="1"/>
    <col min="11" max="11" width="62.28515625" customWidth="1"/>
    <col min="13" max="13" width="8.5703125" customWidth="1"/>
    <col min="14" max="14" width="22.7109375" bestFit="1" customWidth="1"/>
    <col min="15" max="15" width="18.85546875" bestFit="1" customWidth="1"/>
  </cols>
  <sheetData>
    <row r="1" spans="1:16" x14ac:dyDescent="0.25">
      <c r="A1" s="1" t="s">
        <v>0</v>
      </c>
      <c r="B1" s="1" t="s">
        <v>1</v>
      </c>
      <c r="C1" s="1" t="s">
        <v>53</v>
      </c>
      <c r="D1" s="1" t="s">
        <v>56</v>
      </c>
      <c r="E1" s="1" t="s">
        <v>62</v>
      </c>
      <c r="F1" s="1" t="s">
        <v>54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55</v>
      </c>
      <c r="L1" s="1" t="s">
        <v>127</v>
      </c>
      <c r="M1" s="1" t="s">
        <v>149</v>
      </c>
      <c r="N1" s="1" t="s">
        <v>295</v>
      </c>
      <c r="O1" s="1" t="s">
        <v>311</v>
      </c>
      <c r="P1" s="1" t="s">
        <v>312</v>
      </c>
    </row>
    <row r="2" spans="1:16" ht="30" x14ac:dyDescent="0.25">
      <c r="A2" t="s">
        <v>57</v>
      </c>
      <c r="B2" t="s">
        <v>58</v>
      </c>
      <c r="C2" s="3" t="s">
        <v>59</v>
      </c>
      <c r="D2" t="s">
        <v>60</v>
      </c>
      <c r="E2" t="s">
        <v>63</v>
      </c>
      <c r="F2" t="s">
        <v>61</v>
      </c>
      <c r="G2" s="5" t="s">
        <v>69</v>
      </c>
      <c r="H2" t="s">
        <v>256</v>
      </c>
      <c r="I2" s="4">
        <f ca="1">TODAY()-3</f>
        <v>43317</v>
      </c>
      <c r="J2" s="4">
        <f ca="1">TODAY()+10</f>
        <v>43330</v>
      </c>
      <c r="K2" t="s">
        <v>64</v>
      </c>
    </row>
    <row r="3" spans="1:16" ht="30" x14ac:dyDescent="0.25">
      <c r="A3" t="s">
        <v>70</v>
      </c>
      <c r="B3" t="s">
        <v>71</v>
      </c>
      <c r="C3" s="6" t="s">
        <v>80</v>
      </c>
      <c r="D3" t="s">
        <v>60</v>
      </c>
      <c r="E3" t="s">
        <v>72</v>
      </c>
      <c r="F3" t="s">
        <v>73</v>
      </c>
      <c r="G3" s="5" t="s">
        <v>69</v>
      </c>
      <c r="H3" t="s">
        <v>256</v>
      </c>
      <c r="I3" s="4">
        <f ca="1">TODAY()-3</f>
        <v>43317</v>
      </c>
      <c r="J3" s="4">
        <f ca="1">TODAY()+10</f>
        <v>43330</v>
      </c>
      <c r="K3" t="s">
        <v>86</v>
      </c>
    </row>
    <row r="4" spans="1:16" x14ac:dyDescent="0.25">
      <c r="A4" t="s">
        <v>74</v>
      </c>
      <c r="B4" t="s">
        <v>71</v>
      </c>
      <c r="C4" s="3"/>
      <c r="E4" t="s">
        <v>72</v>
      </c>
      <c r="F4" t="s">
        <v>75</v>
      </c>
      <c r="G4" s="5"/>
      <c r="I4" s="4"/>
      <c r="J4" s="4"/>
    </row>
    <row r="5" spans="1:16" x14ac:dyDescent="0.25">
      <c r="A5" t="s">
        <v>76</v>
      </c>
      <c r="B5" t="s">
        <v>71</v>
      </c>
      <c r="E5" t="s">
        <v>77</v>
      </c>
      <c r="F5" t="s">
        <v>73</v>
      </c>
    </row>
    <row r="6" spans="1:16" ht="30" x14ac:dyDescent="0.25">
      <c r="A6" t="s">
        <v>78</v>
      </c>
      <c r="B6" t="s">
        <v>79</v>
      </c>
      <c r="C6" s="6" t="s">
        <v>80</v>
      </c>
      <c r="D6" t="s">
        <v>60</v>
      </c>
      <c r="E6" t="s">
        <v>63</v>
      </c>
      <c r="F6" t="s">
        <v>81</v>
      </c>
      <c r="G6" s="5" t="s">
        <v>69</v>
      </c>
      <c r="H6" t="s">
        <v>256</v>
      </c>
      <c r="I6" s="4">
        <f ca="1">TODAY()-3</f>
        <v>43317</v>
      </c>
      <c r="J6" s="4">
        <f ca="1">TODAY()+10</f>
        <v>43330</v>
      </c>
      <c r="K6" t="s">
        <v>87</v>
      </c>
    </row>
    <row r="7" spans="1:16" x14ac:dyDescent="0.25">
      <c r="A7" t="s">
        <v>82</v>
      </c>
      <c r="B7" t="s">
        <v>79</v>
      </c>
      <c r="C7" s="3"/>
      <c r="E7" t="s">
        <v>63</v>
      </c>
      <c r="F7" t="s">
        <v>83</v>
      </c>
      <c r="G7" s="5"/>
      <c r="I7" s="4"/>
      <c r="J7" s="4"/>
    </row>
    <row r="8" spans="1:16" x14ac:dyDescent="0.25">
      <c r="A8" t="s">
        <v>84</v>
      </c>
      <c r="B8" t="s">
        <v>79</v>
      </c>
      <c r="E8" t="s">
        <v>85</v>
      </c>
      <c r="F8" t="s">
        <v>81</v>
      </c>
    </row>
    <row r="9" spans="1:16" ht="30" x14ac:dyDescent="0.25">
      <c r="A9" s="2" t="s">
        <v>122</v>
      </c>
      <c r="B9" t="s">
        <v>123</v>
      </c>
      <c r="C9">
        <v>1178</v>
      </c>
      <c r="D9" t="s">
        <v>60</v>
      </c>
      <c r="E9" t="s">
        <v>63</v>
      </c>
      <c r="F9" t="s">
        <v>124</v>
      </c>
      <c r="G9" s="5" t="s">
        <v>69</v>
      </c>
      <c r="H9" t="s">
        <v>256</v>
      </c>
      <c r="I9" s="4">
        <f t="shared" ref="I9:I15" ca="1" si="0">TODAY()-3</f>
        <v>43317</v>
      </c>
      <c r="J9" s="4">
        <f t="shared" ref="J9:J15" ca="1" si="1">TODAY()+10</f>
        <v>43330</v>
      </c>
      <c r="K9" t="s">
        <v>125</v>
      </c>
    </row>
    <row r="10" spans="1:16" ht="30" x14ac:dyDescent="0.25">
      <c r="A10" t="s">
        <v>126</v>
      </c>
      <c r="B10" t="s">
        <v>123</v>
      </c>
      <c r="C10">
        <v>4001</v>
      </c>
      <c r="D10" t="s">
        <v>60</v>
      </c>
      <c r="E10" t="s">
        <v>63</v>
      </c>
      <c r="F10" t="s">
        <v>128</v>
      </c>
      <c r="G10" s="5" t="s">
        <v>69</v>
      </c>
      <c r="H10" t="s">
        <v>256</v>
      </c>
      <c r="I10" s="4">
        <f t="shared" ca="1" si="0"/>
        <v>43317</v>
      </c>
      <c r="J10" s="4">
        <f t="shared" ca="1" si="1"/>
        <v>43330</v>
      </c>
      <c r="K10" t="s">
        <v>129</v>
      </c>
      <c r="L10" t="s">
        <v>130</v>
      </c>
    </row>
    <row r="11" spans="1:16" x14ac:dyDescent="0.25">
      <c r="A11" s="2" t="s">
        <v>131</v>
      </c>
      <c r="B11" t="s">
        <v>123</v>
      </c>
      <c r="F11" t="s">
        <v>132</v>
      </c>
      <c r="H11" t="s">
        <v>256</v>
      </c>
      <c r="I11" s="4">
        <f t="shared" ca="1" si="0"/>
        <v>43317</v>
      </c>
      <c r="J11" s="4">
        <f t="shared" ca="1" si="1"/>
        <v>43330</v>
      </c>
      <c r="K11" t="s">
        <v>133</v>
      </c>
    </row>
    <row r="12" spans="1:16" ht="30" x14ac:dyDescent="0.25">
      <c r="A12" s="2" t="s">
        <v>134</v>
      </c>
      <c r="B12" t="s">
        <v>123</v>
      </c>
      <c r="C12">
        <v>4001</v>
      </c>
      <c r="D12" t="s">
        <v>136</v>
      </c>
      <c r="E12" t="s">
        <v>63</v>
      </c>
      <c r="F12" t="s">
        <v>138</v>
      </c>
      <c r="G12" s="5" t="s">
        <v>69</v>
      </c>
      <c r="H12" t="s">
        <v>256</v>
      </c>
      <c r="I12" s="4">
        <f t="shared" ca="1" si="0"/>
        <v>43317</v>
      </c>
      <c r="J12" s="4">
        <f t="shared" ca="1" si="1"/>
        <v>43330</v>
      </c>
      <c r="K12" t="s">
        <v>140</v>
      </c>
    </row>
    <row r="13" spans="1:16" ht="30" x14ac:dyDescent="0.25">
      <c r="A13" s="2" t="s">
        <v>135</v>
      </c>
      <c r="B13" t="s">
        <v>123</v>
      </c>
      <c r="C13">
        <v>4001</v>
      </c>
      <c r="D13" t="s">
        <v>137</v>
      </c>
      <c r="E13" t="s">
        <v>63</v>
      </c>
      <c r="F13" t="s">
        <v>139</v>
      </c>
      <c r="G13" s="5" t="s">
        <v>69</v>
      </c>
      <c r="H13" t="s">
        <v>256</v>
      </c>
      <c r="I13" s="4">
        <f t="shared" ca="1" si="0"/>
        <v>43317</v>
      </c>
      <c r="J13" s="4">
        <f t="shared" ca="1" si="1"/>
        <v>43330</v>
      </c>
      <c r="K13" t="s">
        <v>141</v>
      </c>
    </row>
    <row r="14" spans="1:16" ht="30" x14ac:dyDescent="0.25">
      <c r="A14" s="2" t="s">
        <v>142</v>
      </c>
      <c r="B14" t="s">
        <v>123</v>
      </c>
      <c r="C14">
        <v>4001</v>
      </c>
      <c r="D14" t="s">
        <v>60</v>
      </c>
      <c r="E14" t="s">
        <v>63</v>
      </c>
      <c r="F14" t="s">
        <v>143</v>
      </c>
      <c r="G14" s="5" t="s">
        <v>69</v>
      </c>
      <c r="H14" t="s">
        <v>256</v>
      </c>
      <c r="I14" s="4">
        <f t="shared" ca="1" si="0"/>
        <v>43317</v>
      </c>
      <c r="J14" s="4">
        <f t="shared" ca="1" si="1"/>
        <v>43330</v>
      </c>
      <c r="K14" t="s">
        <v>144</v>
      </c>
    </row>
    <row r="15" spans="1:16" ht="30" x14ac:dyDescent="0.25">
      <c r="A15" s="2" t="s">
        <v>145</v>
      </c>
      <c r="B15" t="s">
        <v>123</v>
      </c>
      <c r="C15">
        <v>4001</v>
      </c>
      <c r="D15" t="s">
        <v>136</v>
      </c>
      <c r="E15" t="s">
        <v>63</v>
      </c>
      <c r="F15" t="s">
        <v>146</v>
      </c>
      <c r="G15" s="5" t="s">
        <v>69</v>
      </c>
      <c r="H15" t="s">
        <v>256</v>
      </c>
      <c r="I15" s="4">
        <f t="shared" ca="1" si="0"/>
        <v>43317</v>
      </c>
      <c r="J15" s="4">
        <f t="shared" ca="1" si="1"/>
        <v>43330</v>
      </c>
      <c r="K15" t="s">
        <v>133</v>
      </c>
    </row>
    <row r="16" spans="1:16" x14ac:dyDescent="0.25">
      <c r="A16" s="2" t="s">
        <v>147</v>
      </c>
      <c r="B16" t="s">
        <v>123</v>
      </c>
      <c r="C16">
        <v>4001</v>
      </c>
      <c r="D16" t="s">
        <v>60</v>
      </c>
      <c r="F16" t="s">
        <v>148</v>
      </c>
      <c r="M16" t="s">
        <v>150</v>
      </c>
    </row>
    <row r="17" spans="1:15" x14ac:dyDescent="0.25">
      <c r="A17" s="2" t="s">
        <v>151</v>
      </c>
      <c r="B17" t="s">
        <v>123</v>
      </c>
      <c r="C17">
        <v>4001</v>
      </c>
      <c r="D17" t="s">
        <v>136</v>
      </c>
      <c r="F17" t="s">
        <v>152</v>
      </c>
      <c r="M17" t="s">
        <v>153</v>
      </c>
    </row>
    <row r="18" spans="1:15" ht="30" x14ac:dyDescent="0.25">
      <c r="A18" s="2" t="s">
        <v>184</v>
      </c>
      <c r="B18" t="s">
        <v>294</v>
      </c>
      <c r="C18">
        <v>4001</v>
      </c>
      <c r="D18" t="s">
        <v>268</v>
      </c>
      <c r="E18" t="s">
        <v>63</v>
      </c>
      <c r="F18" t="s">
        <v>143</v>
      </c>
      <c r="G18" s="5" t="s">
        <v>69</v>
      </c>
      <c r="H18" t="s">
        <v>256</v>
      </c>
      <c r="I18" s="4">
        <f t="shared" ref="I18:I28" ca="1" si="2">TODAY()-3</f>
        <v>43317</v>
      </c>
      <c r="J18" s="4">
        <f t="shared" ref="J18:J27" ca="1" si="3">TODAY()+10</f>
        <v>43330</v>
      </c>
      <c r="K18" t="s">
        <v>144</v>
      </c>
      <c r="N18" t="s">
        <v>296</v>
      </c>
    </row>
    <row r="19" spans="1:15" ht="30" x14ac:dyDescent="0.25">
      <c r="A19" s="2" t="s">
        <v>185</v>
      </c>
      <c r="B19" t="s">
        <v>294</v>
      </c>
      <c r="C19">
        <v>4001</v>
      </c>
      <c r="D19" t="s">
        <v>269</v>
      </c>
      <c r="E19" t="s">
        <v>63</v>
      </c>
      <c r="F19" t="s">
        <v>146</v>
      </c>
      <c r="G19" s="5" t="s">
        <v>69</v>
      </c>
      <c r="H19" t="s">
        <v>256</v>
      </c>
      <c r="I19" s="4">
        <f t="shared" ca="1" si="2"/>
        <v>43317</v>
      </c>
      <c r="J19" s="4">
        <f t="shared" ca="1" si="3"/>
        <v>43330</v>
      </c>
      <c r="K19" t="s">
        <v>133</v>
      </c>
    </row>
    <row r="20" spans="1:15" ht="30" x14ac:dyDescent="0.25">
      <c r="A20" s="2" t="s">
        <v>186</v>
      </c>
      <c r="B20" t="s">
        <v>294</v>
      </c>
      <c r="C20">
        <v>4001</v>
      </c>
      <c r="D20" t="s">
        <v>266</v>
      </c>
      <c r="E20" t="s">
        <v>63</v>
      </c>
      <c r="F20" t="s">
        <v>187</v>
      </c>
      <c r="G20" s="5" t="s">
        <v>69</v>
      </c>
      <c r="H20" t="s">
        <v>256</v>
      </c>
      <c r="I20" s="4">
        <f t="shared" ca="1" si="2"/>
        <v>43317</v>
      </c>
      <c r="J20" s="4">
        <f t="shared" ca="1" si="3"/>
        <v>43330</v>
      </c>
      <c r="K20" t="s">
        <v>188</v>
      </c>
    </row>
    <row r="21" spans="1:15" ht="60" x14ac:dyDescent="0.25">
      <c r="A21" s="2" t="s">
        <v>193</v>
      </c>
      <c r="B21" t="s">
        <v>194</v>
      </c>
      <c r="C21" t="s">
        <v>271</v>
      </c>
      <c r="D21" t="s">
        <v>195</v>
      </c>
      <c r="E21" t="s">
        <v>63</v>
      </c>
      <c r="F21" t="s">
        <v>196</v>
      </c>
      <c r="G21" s="9" t="s">
        <v>197</v>
      </c>
      <c r="H21" t="s">
        <v>256</v>
      </c>
      <c r="I21" s="4">
        <f t="shared" ca="1" si="2"/>
        <v>43317</v>
      </c>
      <c r="J21" s="4">
        <f t="shared" ca="1" si="3"/>
        <v>43330</v>
      </c>
      <c r="K21" t="s">
        <v>300</v>
      </c>
    </row>
    <row r="22" spans="1:15" x14ac:dyDescent="0.25">
      <c r="A22" s="2" t="s">
        <v>215</v>
      </c>
      <c r="B22" t="s">
        <v>283</v>
      </c>
      <c r="C22" t="s">
        <v>218</v>
      </c>
      <c r="D22" t="s">
        <v>268</v>
      </c>
      <c r="E22" t="s">
        <v>63</v>
      </c>
      <c r="F22" t="s">
        <v>196</v>
      </c>
      <c r="K22" t="s">
        <v>299</v>
      </c>
      <c r="L22" t="s">
        <v>245</v>
      </c>
    </row>
    <row r="23" spans="1:15" ht="30" x14ac:dyDescent="0.25">
      <c r="A23" s="2" t="s">
        <v>219</v>
      </c>
      <c r="B23" t="s">
        <v>263</v>
      </c>
      <c r="C23" t="s">
        <v>290</v>
      </c>
      <c r="D23" t="s">
        <v>268</v>
      </c>
      <c r="E23" t="s">
        <v>63</v>
      </c>
      <c r="F23" t="s">
        <v>196</v>
      </c>
      <c r="G23" s="5" t="s">
        <v>69</v>
      </c>
      <c r="H23" t="s">
        <v>256</v>
      </c>
      <c r="I23" s="4">
        <f t="shared" ca="1" si="2"/>
        <v>43317</v>
      </c>
      <c r="J23" s="4">
        <f t="shared" ca="1" si="3"/>
        <v>43330</v>
      </c>
      <c r="K23" t="s">
        <v>301</v>
      </c>
      <c r="L23" t="s">
        <v>288</v>
      </c>
    </row>
    <row r="24" spans="1:15" ht="30" x14ac:dyDescent="0.25">
      <c r="A24" s="2" t="s">
        <v>287</v>
      </c>
      <c r="B24" t="s">
        <v>263</v>
      </c>
      <c r="C24" t="s">
        <v>290</v>
      </c>
      <c r="D24" t="s">
        <v>268</v>
      </c>
      <c r="E24" t="s">
        <v>63</v>
      </c>
      <c r="F24" t="s">
        <v>196</v>
      </c>
      <c r="G24" s="5" t="s">
        <v>69</v>
      </c>
      <c r="H24" t="s">
        <v>256</v>
      </c>
      <c r="I24" s="4">
        <f t="shared" ca="1" si="2"/>
        <v>43317</v>
      </c>
      <c r="J24" s="4">
        <f t="shared" ca="1" si="3"/>
        <v>43330</v>
      </c>
      <c r="K24" t="s">
        <v>289</v>
      </c>
      <c r="L24" t="s">
        <v>297</v>
      </c>
    </row>
    <row r="25" spans="1:15" ht="45" x14ac:dyDescent="0.25">
      <c r="A25" s="2" t="s">
        <v>220</v>
      </c>
      <c r="B25" t="s">
        <v>263</v>
      </c>
      <c r="C25" t="s">
        <v>290</v>
      </c>
      <c r="D25" t="s">
        <v>269</v>
      </c>
      <c r="E25" t="s">
        <v>63</v>
      </c>
      <c r="F25" t="s">
        <v>196</v>
      </c>
      <c r="G25" s="9" t="s">
        <v>89</v>
      </c>
      <c r="H25" t="s">
        <v>256</v>
      </c>
      <c r="I25" s="4">
        <f t="shared" ca="1" si="2"/>
        <v>43317</v>
      </c>
      <c r="J25" s="4">
        <f t="shared" ca="1" si="3"/>
        <v>43330</v>
      </c>
      <c r="K25" t="s">
        <v>302</v>
      </c>
      <c r="L25" t="s">
        <v>291</v>
      </c>
    </row>
    <row r="26" spans="1:15" ht="60" x14ac:dyDescent="0.25">
      <c r="A26" s="2" t="s">
        <v>221</v>
      </c>
      <c r="B26" t="s">
        <v>263</v>
      </c>
      <c r="C26" t="s">
        <v>290</v>
      </c>
      <c r="D26" t="s">
        <v>266</v>
      </c>
      <c r="E26" t="s">
        <v>63</v>
      </c>
      <c r="F26" t="s">
        <v>196</v>
      </c>
      <c r="G26" s="9" t="s">
        <v>197</v>
      </c>
      <c r="H26" t="s">
        <v>256</v>
      </c>
      <c r="I26" s="4">
        <f t="shared" ca="1" si="2"/>
        <v>43317</v>
      </c>
      <c r="J26" s="4">
        <f t="shared" ca="1" si="3"/>
        <v>43330</v>
      </c>
      <c r="K26" t="s">
        <v>303</v>
      </c>
      <c r="L26" t="s">
        <v>292</v>
      </c>
    </row>
    <row r="27" spans="1:15" x14ac:dyDescent="0.25">
      <c r="A27" s="2" t="s">
        <v>222</v>
      </c>
      <c r="B27" t="s">
        <v>263</v>
      </c>
      <c r="C27" t="s">
        <v>290</v>
      </c>
      <c r="D27" t="s">
        <v>267</v>
      </c>
      <c r="E27" t="s">
        <v>63</v>
      </c>
      <c r="F27" t="s">
        <v>196</v>
      </c>
      <c r="G27" s="9" t="s">
        <v>223</v>
      </c>
      <c r="H27" t="s">
        <v>256</v>
      </c>
      <c r="I27" s="4">
        <f t="shared" ca="1" si="2"/>
        <v>43317</v>
      </c>
      <c r="J27" s="4">
        <f t="shared" ca="1" si="3"/>
        <v>43330</v>
      </c>
      <c r="K27" t="s">
        <v>304</v>
      </c>
      <c r="L27" t="s">
        <v>293</v>
      </c>
    </row>
    <row r="28" spans="1:15" ht="30" x14ac:dyDescent="0.25">
      <c r="A28" s="2" t="s">
        <v>306</v>
      </c>
      <c r="B28" t="s">
        <v>307</v>
      </c>
      <c r="C28" t="s">
        <v>308</v>
      </c>
      <c r="D28" t="s">
        <v>328</v>
      </c>
      <c r="E28" t="s">
        <v>77</v>
      </c>
      <c r="F28" t="s">
        <v>187</v>
      </c>
      <c r="G28" s="9" t="s">
        <v>314</v>
      </c>
      <c r="H28" t="s">
        <v>256</v>
      </c>
      <c r="I28" s="4">
        <f t="shared" ca="1" si="2"/>
        <v>43317</v>
      </c>
      <c r="K28" t="s">
        <v>316</v>
      </c>
      <c r="O28" t="s">
        <v>313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abSelected="1" zoomScale="80" zoomScaleNormal="80" workbookViewId="0">
      <pane ySplit="1" topLeftCell="A8" activePane="bottomLeft" state="frozen"/>
      <selection pane="bottomLeft" activeCell="G23" sqref="G23"/>
    </sheetView>
  </sheetViews>
  <sheetFormatPr defaultRowHeight="15" x14ac:dyDescent="0.25"/>
  <cols>
    <col min="1" max="1" width="20.140625" customWidth="1"/>
    <col min="2" max="2" width="27.85546875" customWidth="1"/>
    <col min="3" max="3" width="13.140625" customWidth="1"/>
    <col min="4" max="5" width="28.140625" customWidth="1"/>
    <col min="6" max="6" width="21.42578125" customWidth="1"/>
    <col min="7" max="7" width="17" customWidth="1"/>
    <col min="8" max="8" width="13.28515625" customWidth="1"/>
    <col min="9" max="9" width="14.140625" customWidth="1"/>
    <col min="10" max="10" width="20.7109375" customWidth="1"/>
    <col min="11" max="11" width="19.42578125" customWidth="1"/>
    <col min="12" max="13" width="17.28515625" customWidth="1"/>
    <col min="14" max="14" width="75" bestFit="1" customWidth="1"/>
    <col min="15" max="15" width="73.140625" bestFit="1" customWidth="1"/>
    <col min="16" max="16" width="42" bestFit="1" customWidth="1"/>
    <col min="17" max="17" width="11" customWidth="1"/>
    <col min="18" max="18" width="88" bestFit="1" customWidth="1"/>
    <col min="19" max="19" width="10.7109375" bestFit="1" customWidth="1"/>
    <col min="20" max="20" width="14.7109375" bestFit="1" customWidth="1"/>
    <col min="21" max="21" width="43.5703125" bestFit="1" customWidth="1"/>
    <col min="22" max="22" width="29.42578125" bestFit="1" customWidth="1"/>
    <col min="23" max="23" width="18.85546875" bestFit="1" customWidth="1"/>
  </cols>
  <sheetData>
    <row r="1" spans="1:24" s="1" customFormat="1" x14ac:dyDescent="0.25">
      <c r="A1" s="1" t="s">
        <v>0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22</v>
      </c>
      <c r="H1" s="1" t="s">
        <v>98</v>
      </c>
      <c r="I1" s="1" t="s">
        <v>99</v>
      </c>
      <c r="J1" s="1" t="s">
        <v>65</v>
      </c>
      <c r="K1" s="1" t="s">
        <v>100</v>
      </c>
      <c r="L1" s="1" t="s">
        <v>67</v>
      </c>
      <c r="M1" s="1" t="s">
        <v>68</v>
      </c>
      <c r="N1" s="1" t="s">
        <v>36</v>
      </c>
      <c r="O1" s="1" t="s">
        <v>101</v>
      </c>
      <c r="P1" s="1" t="s">
        <v>102</v>
      </c>
      <c r="Q1" s="1" t="s">
        <v>103</v>
      </c>
      <c r="R1" s="1" t="s">
        <v>127</v>
      </c>
      <c r="S1" s="1" t="s">
        <v>199</v>
      </c>
      <c r="T1" s="2" t="s">
        <v>210</v>
      </c>
      <c r="U1" s="2" t="s">
        <v>212</v>
      </c>
      <c r="V1" s="2" t="s">
        <v>213</v>
      </c>
      <c r="W1" s="1" t="s">
        <v>311</v>
      </c>
      <c r="X1" s="1" t="s">
        <v>312</v>
      </c>
    </row>
    <row r="2" spans="1:24" x14ac:dyDescent="0.25">
      <c r="A2" t="s">
        <v>104</v>
      </c>
      <c r="B2" t="str">
        <f ca="1">"RuleName"&amp;TEXT(NOW(),"HHMMYYYYMMSS")</f>
        <v>RuleName150420180435</v>
      </c>
      <c r="C2">
        <v>808</v>
      </c>
      <c r="D2" t="s">
        <v>105</v>
      </c>
      <c r="E2" t="s">
        <v>106</v>
      </c>
      <c r="F2" t="s">
        <v>107</v>
      </c>
      <c r="G2" t="s">
        <v>108</v>
      </c>
      <c r="J2" t="s">
        <v>69</v>
      </c>
      <c r="K2" t="s">
        <v>257</v>
      </c>
      <c r="L2" s="8">
        <f ca="1">TODAY()-10</f>
        <v>43310</v>
      </c>
      <c r="M2" s="8"/>
      <c r="N2" s="8" t="s">
        <v>109</v>
      </c>
      <c r="O2" t="s">
        <v>110</v>
      </c>
      <c r="P2" s="8" t="s">
        <v>111</v>
      </c>
      <c r="Q2" s="8" t="s">
        <v>112</v>
      </c>
    </row>
    <row r="3" spans="1:24" x14ac:dyDescent="0.25">
      <c r="A3" t="s">
        <v>113</v>
      </c>
      <c r="D3" t="s">
        <v>114</v>
      </c>
      <c r="E3" t="s">
        <v>63</v>
      </c>
      <c r="F3" t="s">
        <v>107</v>
      </c>
      <c r="G3" t="s">
        <v>108</v>
      </c>
      <c r="J3" t="s">
        <v>89</v>
      </c>
      <c r="K3" t="s">
        <v>256</v>
      </c>
      <c r="L3" s="8">
        <f ca="1">TODAY()-10</f>
        <v>43310</v>
      </c>
      <c r="M3" s="8"/>
      <c r="N3" s="8" t="s">
        <v>109</v>
      </c>
      <c r="O3" t="s">
        <v>110</v>
      </c>
      <c r="P3" s="8" t="s">
        <v>111</v>
      </c>
      <c r="Q3" s="8"/>
    </row>
    <row r="4" spans="1:24" x14ac:dyDescent="0.25">
      <c r="A4" t="s">
        <v>115</v>
      </c>
      <c r="D4" t="s">
        <v>116</v>
      </c>
      <c r="E4" t="s">
        <v>77</v>
      </c>
      <c r="F4" t="s">
        <v>21</v>
      </c>
      <c r="G4" t="s">
        <v>117</v>
      </c>
      <c r="J4" t="s">
        <v>69</v>
      </c>
      <c r="K4" t="s">
        <v>257</v>
      </c>
      <c r="L4" s="8">
        <f ca="1">TODAY()-10</f>
        <v>43310</v>
      </c>
      <c r="M4" s="8"/>
      <c r="N4" s="8" t="s">
        <v>109</v>
      </c>
      <c r="O4" t="s">
        <v>110</v>
      </c>
      <c r="P4" s="8" t="s">
        <v>111</v>
      </c>
      <c r="Q4" s="8"/>
    </row>
    <row r="5" spans="1:24" x14ac:dyDescent="0.25">
      <c r="A5" t="s">
        <v>118</v>
      </c>
      <c r="B5" t="str">
        <f ca="1">"RuleName"&amp;TEXT(NOW(),"HHMMYYYYMMSS")</f>
        <v>RuleName150420180435</v>
      </c>
      <c r="C5">
        <v>808</v>
      </c>
      <c r="D5" t="s">
        <v>44</v>
      </c>
      <c r="E5" t="s">
        <v>119</v>
      </c>
      <c r="J5" t="s">
        <v>89</v>
      </c>
      <c r="K5" t="s">
        <v>256</v>
      </c>
      <c r="L5" s="8"/>
      <c r="M5" s="8"/>
      <c r="N5" s="8" t="s">
        <v>120</v>
      </c>
      <c r="O5" t="s">
        <v>121</v>
      </c>
      <c r="P5" s="8" t="s">
        <v>11</v>
      </c>
      <c r="Q5" s="8"/>
    </row>
    <row r="6" spans="1:24" x14ac:dyDescent="0.25">
      <c r="A6" t="s">
        <v>154</v>
      </c>
      <c r="B6" t="s">
        <v>157</v>
      </c>
      <c r="C6">
        <v>808</v>
      </c>
      <c r="D6" t="s">
        <v>155</v>
      </c>
      <c r="E6" t="s">
        <v>63</v>
      </c>
      <c r="F6" t="s">
        <v>25</v>
      </c>
      <c r="G6" t="s">
        <v>156</v>
      </c>
      <c r="J6" t="s">
        <v>69</v>
      </c>
      <c r="K6" t="s">
        <v>256</v>
      </c>
      <c r="L6" s="8">
        <f ca="1">TODAY()-10</f>
        <v>43310</v>
      </c>
      <c r="N6" s="8" t="s">
        <v>158</v>
      </c>
      <c r="O6" t="s">
        <v>159</v>
      </c>
      <c r="P6" s="8" t="s">
        <v>253</v>
      </c>
    </row>
    <row r="7" spans="1:24" x14ac:dyDescent="0.25">
      <c r="A7" t="s">
        <v>160</v>
      </c>
      <c r="B7" t="s">
        <v>157</v>
      </c>
      <c r="C7">
        <v>808</v>
      </c>
      <c r="D7" t="s">
        <v>155</v>
      </c>
      <c r="E7" t="s">
        <v>63</v>
      </c>
      <c r="F7" t="s">
        <v>107</v>
      </c>
      <c r="G7" t="s">
        <v>161</v>
      </c>
      <c r="J7" t="s">
        <v>69</v>
      </c>
      <c r="K7" t="s">
        <v>256</v>
      </c>
      <c r="L7" s="8">
        <f ca="1">TODAY()-10</f>
        <v>43310</v>
      </c>
      <c r="N7" s="8" t="s">
        <v>158</v>
      </c>
      <c r="O7" t="s">
        <v>159</v>
      </c>
      <c r="P7" s="8" t="s">
        <v>253</v>
      </c>
      <c r="R7" s="8" t="s">
        <v>162</v>
      </c>
    </row>
    <row r="8" spans="1:24" x14ac:dyDescent="0.25">
      <c r="A8" t="s">
        <v>163</v>
      </c>
      <c r="B8" t="s">
        <v>157</v>
      </c>
      <c r="C8" s="10">
        <v>808</v>
      </c>
      <c r="D8" t="s">
        <v>155</v>
      </c>
      <c r="E8" t="s">
        <v>63</v>
      </c>
      <c r="F8" t="s">
        <v>107</v>
      </c>
      <c r="G8" t="s">
        <v>108</v>
      </c>
      <c r="N8" s="8" t="s">
        <v>158</v>
      </c>
      <c r="O8" t="s">
        <v>159</v>
      </c>
      <c r="P8" s="8" t="s">
        <v>164</v>
      </c>
    </row>
    <row r="9" spans="1:24" x14ac:dyDescent="0.25">
      <c r="A9" t="s">
        <v>165</v>
      </c>
      <c r="B9" t="s">
        <v>157</v>
      </c>
      <c r="C9" s="10">
        <v>808</v>
      </c>
      <c r="D9" t="s">
        <v>155</v>
      </c>
      <c r="E9" t="s">
        <v>63</v>
      </c>
      <c r="F9" t="s">
        <v>166</v>
      </c>
      <c r="G9" t="s">
        <v>168</v>
      </c>
      <c r="J9" t="s">
        <v>69</v>
      </c>
      <c r="K9" t="s">
        <v>256</v>
      </c>
      <c r="L9" s="8">
        <f ca="1">TODAY()-10</f>
        <v>43310</v>
      </c>
      <c r="N9" s="8" t="s">
        <v>158</v>
      </c>
      <c r="O9" t="s">
        <v>159</v>
      </c>
      <c r="P9" s="8" t="s">
        <v>253</v>
      </c>
      <c r="R9" s="8" t="s">
        <v>167</v>
      </c>
    </row>
    <row r="10" spans="1:24" x14ac:dyDescent="0.25">
      <c r="A10" t="s">
        <v>169</v>
      </c>
      <c r="B10" t="s">
        <v>157</v>
      </c>
      <c r="C10" s="10">
        <v>808</v>
      </c>
      <c r="D10" t="s">
        <v>155</v>
      </c>
      <c r="E10" t="s">
        <v>63</v>
      </c>
      <c r="F10" t="s">
        <v>166</v>
      </c>
      <c r="G10" t="s">
        <v>170</v>
      </c>
      <c r="N10" s="8" t="s">
        <v>158</v>
      </c>
      <c r="O10" t="s">
        <v>159</v>
      </c>
      <c r="P10" s="8" t="s">
        <v>164</v>
      </c>
    </row>
    <row r="11" spans="1:24" x14ac:dyDescent="0.25">
      <c r="A11" s="2" t="s">
        <v>171</v>
      </c>
      <c r="B11" t="s">
        <v>157</v>
      </c>
      <c r="C11" s="10">
        <v>808</v>
      </c>
      <c r="D11" t="s">
        <v>172</v>
      </c>
      <c r="E11" t="s">
        <v>63</v>
      </c>
      <c r="F11" t="s">
        <v>166</v>
      </c>
      <c r="G11" t="s">
        <v>173</v>
      </c>
      <c r="J11" t="s">
        <v>69</v>
      </c>
      <c r="K11" t="s">
        <v>256</v>
      </c>
      <c r="L11" s="8">
        <f ca="1">TODAY()-10</f>
        <v>43310</v>
      </c>
      <c r="N11" s="8" t="s">
        <v>158</v>
      </c>
      <c r="O11" t="s">
        <v>159</v>
      </c>
      <c r="P11" s="8" t="s">
        <v>254</v>
      </c>
    </row>
    <row r="12" spans="1:24" x14ac:dyDescent="0.25">
      <c r="A12" s="2" t="s">
        <v>174</v>
      </c>
      <c r="B12" t="s">
        <v>157</v>
      </c>
      <c r="C12" s="10">
        <v>808</v>
      </c>
      <c r="D12" t="s">
        <v>176</v>
      </c>
      <c r="E12" t="s">
        <v>63</v>
      </c>
      <c r="F12" t="s">
        <v>166</v>
      </c>
      <c r="G12" t="s">
        <v>175</v>
      </c>
      <c r="J12" t="s">
        <v>69</v>
      </c>
      <c r="K12" t="s">
        <v>256</v>
      </c>
      <c r="L12" s="8">
        <f ca="1">TODAY()-10</f>
        <v>43310</v>
      </c>
      <c r="N12" s="8" t="s">
        <v>158</v>
      </c>
      <c r="O12" t="s">
        <v>159</v>
      </c>
      <c r="P12" s="8" t="s">
        <v>255</v>
      </c>
    </row>
    <row r="13" spans="1:24" x14ac:dyDescent="0.25">
      <c r="A13" t="s">
        <v>177</v>
      </c>
      <c r="B13" t="s">
        <v>157</v>
      </c>
      <c r="C13" s="10">
        <v>808</v>
      </c>
      <c r="D13" t="s">
        <v>155</v>
      </c>
      <c r="E13" t="s">
        <v>63</v>
      </c>
      <c r="F13" t="s">
        <v>21</v>
      </c>
      <c r="G13" t="s">
        <v>178</v>
      </c>
      <c r="J13" t="s">
        <v>69</v>
      </c>
      <c r="K13" t="s">
        <v>256</v>
      </c>
      <c r="L13" s="8">
        <f ca="1">TODAY()-10</f>
        <v>43310</v>
      </c>
      <c r="N13" s="8" t="s">
        <v>158</v>
      </c>
      <c r="O13" t="s">
        <v>159</v>
      </c>
      <c r="P13" s="8" t="s">
        <v>253</v>
      </c>
      <c r="R13" s="8" t="s">
        <v>179</v>
      </c>
    </row>
    <row r="14" spans="1:24" x14ac:dyDescent="0.25">
      <c r="A14" t="s">
        <v>180</v>
      </c>
      <c r="B14" t="s">
        <v>157</v>
      </c>
      <c r="C14" s="10">
        <v>808</v>
      </c>
      <c r="D14" t="s">
        <v>155</v>
      </c>
      <c r="E14" t="s">
        <v>63</v>
      </c>
      <c r="F14" t="s">
        <v>21</v>
      </c>
      <c r="G14" t="s">
        <v>117</v>
      </c>
      <c r="N14" s="8" t="s">
        <v>158</v>
      </c>
      <c r="O14" t="s">
        <v>159</v>
      </c>
      <c r="P14" s="8" t="s">
        <v>164</v>
      </c>
    </row>
    <row r="15" spans="1:24" x14ac:dyDescent="0.25">
      <c r="A15" t="s">
        <v>181</v>
      </c>
      <c r="B15" t="s">
        <v>157</v>
      </c>
      <c r="C15" s="10">
        <v>808</v>
      </c>
      <c r="D15" t="s">
        <v>172</v>
      </c>
      <c r="E15" t="s">
        <v>63</v>
      </c>
      <c r="F15" t="s">
        <v>21</v>
      </c>
      <c r="G15" t="s">
        <v>183</v>
      </c>
      <c r="J15" t="s">
        <v>69</v>
      </c>
      <c r="K15" t="s">
        <v>256</v>
      </c>
      <c r="L15" s="8">
        <f t="shared" ref="L15:L20" ca="1" si="0">TODAY()-10</f>
        <v>43310</v>
      </c>
      <c r="N15" s="8" t="s">
        <v>158</v>
      </c>
      <c r="O15" t="s">
        <v>159</v>
      </c>
      <c r="P15" s="8" t="s">
        <v>254</v>
      </c>
    </row>
    <row r="16" spans="1:24" x14ac:dyDescent="0.25">
      <c r="A16" t="s">
        <v>182</v>
      </c>
      <c r="B16" t="s">
        <v>157</v>
      </c>
      <c r="C16" s="10">
        <v>808</v>
      </c>
      <c r="D16" t="s">
        <v>176</v>
      </c>
      <c r="E16" t="s">
        <v>63</v>
      </c>
      <c r="F16" t="s">
        <v>21</v>
      </c>
      <c r="G16" t="s">
        <v>23</v>
      </c>
      <c r="J16" t="s">
        <v>69</v>
      </c>
      <c r="K16" t="s">
        <v>256</v>
      </c>
      <c r="L16" s="8">
        <f t="shared" ca="1" si="0"/>
        <v>43310</v>
      </c>
      <c r="N16" s="8" t="s">
        <v>158</v>
      </c>
      <c r="O16" t="s">
        <v>159</v>
      </c>
      <c r="P16" s="8" t="s">
        <v>255</v>
      </c>
    </row>
    <row r="17" spans="1:23" x14ac:dyDescent="0.25">
      <c r="A17" t="s">
        <v>189</v>
      </c>
      <c r="B17" t="s">
        <v>157</v>
      </c>
      <c r="C17" s="10">
        <v>808</v>
      </c>
      <c r="D17" t="s">
        <v>155</v>
      </c>
      <c r="E17" t="s">
        <v>63</v>
      </c>
      <c r="F17" t="s">
        <v>92</v>
      </c>
      <c r="G17" t="s">
        <v>150</v>
      </c>
      <c r="H17" t="s">
        <v>150</v>
      </c>
      <c r="I17" t="s">
        <v>150</v>
      </c>
      <c r="J17" t="s">
        <v>69</v>
      </c>
      <c r="K17" t="s">
        <v>256</v>
      </c>
      <c r="L17" s="8">
        <f t="shared" ca="1" si="0"/>
        <v>43310</v>
      </c>
      <c r="N17" s="8" t="s">
        <v>158</v>
      </c>
      <c r="O17" t="s">
        <v>159</v>
      </c>
      <c r="P17" s="8" t="s">
        <v>253</v>
      </c>
    </row>
    <row r="18" spans="1:23" x14ac:dyDescent="0.25">
      <c r="A18" t="s">
        <v>190</v>
      </c>
      <c r="B18" t="s">
        <v>157</v>
      </c>
      <c r="C18" s="10">
        <v>808</v>
      </c>
      <c r="D18" t="s">
        <v>172</v>
      </c>
      <c r="E18" t="s">
        <v>63</v>
      </c>
      <c r="F18" t="s">
        <v>92</v>
      </c>
      <c r="G18" t="s">
        <v>153</v>
      </c>
      <c r="H18" t="s">
        <v>153</v>
      </c>
      <c r="I18" t="s">
        <v>153</v>
      </c>
      <c r="J18" t="s">
        <v>69</v>
      </c>
      <c r="K18" t="s">
        <v>256</v>
      </c>
      <c r="L18" s="8">
        <f t="shared" ca="1" si="0"/>
        <v>43310</v>
      </c>
      <c r="N18" s="8" t="s">
        <v>158</v>
      </c>
      <c r="O18" t="s">
        <v>159</v>
      </c>
      <c r="P18" s="8" t="s">
        <v>164</v>
      </c>
    </row>
    <row r="19" spans="1:23" x14ac:dyDescent="0.25">
      <c r="A19" t="s">
        <v>191</v>
      </c>
      <c r="B19" t="s">
        <v>157</v>
      </c>
      <c r="C19" s="10">
        <v>808</v>
      </c>
      <c r="D19" t="s">
        <v>176</v>
      </c>
      <c r="E19" t="s">
        <v>63</v>
      </c>
      <c r="F19" t="s">
        <v>92</v>
      </c>
      <c r="G19" t="s">
        <v>192</v>
      </c>
      <c r="H19" t="s">
        <v>192</v>
      </c>
      <c r="I19" t="s">
        <v>192</v>
      </c>
      <c r="J19" t="s">
        <v>69</v>
      </c>
      <c r="K19" t="s">
        <v>256</v>
      </c>
      <c r="L19" s="8">
        <f t="shared" ca="1" si="0"/>
        <v>43310</v>
      </c>
      <c r="N19" s="8" t="s">
        <v>158</v>
      </c>
      <c r="O19" t="s">
        <v>159</v>
      </c>
      <c r="P19" s="8" t="s">
        <v>255</v>
      </c>
    </row>
    <row r="20" spans="1:23" x14ac:dyDescent="0.25">
      <c r="A20" s="2" t="s">
        <v>193</v>
      </c>
      <c r="B20" t="str">
        <f ca="1">"RuleName"&amp;TEXT(NOW(),"HHMMYYYYMMSS")</f>
        <v>RuleName150420180435</v>
      </c>
      <c r="C20" s="10">
        <v>902</v>
      </c>
      <c r="D20" t="s">
        <v>198</v>
      </c>
      <c r="F20" t="s">
        <v>21</v>
      </c>
      <c r="G20" t="s">
        <v>23</v>
      </c>
      <c r="J20" t="s">
        <v>197</v>
      </c>
      <c r="K20" t="s">
        <v>256</v>
      </c>
      <c r="L20" s="8">
        <f t="shared" ca="1" si="0"/>
        <v>43310</v>
      </c>
      <c r="N20" t="s">
        <v>271</v>
      </c>
      <c r="O20" t="s">
        <v>270</v>
      </c>
      <c r="P20" t="s">
        <v>339</v>
      </c>
      <c r="S20" t="s">
        <v>11</v>
      </c>
    </row>
    <row r="21" spans="1:23" x14ac:dyDescent="0.25">
      <c r="A21" s="2" t="s">
        <v>205</v>
      </c>
      <c r="B21" t="str">
        <f ca="1">"RuleName"&amp;TEXT(NOW(),"HHMMYYYYMMSS")</f>
        <v>RuleName150420180435</v>
      </c>
      <c r="C21" s="10" t="s">
        <v>208</v>
      </c>
      <c r="D21" t="s">
        <v>209</v>
      </c>
      <c r="F21" t="s">
        <v>21</v>
      </c>
      <c r="G21" t="s">
        <v>23</v>
      </c>
      <c r="N21" t="s">
        <v>277</v>
      </c>
      <c r="O21" t="s">
        <v>278</v>
      </c>
      <c r="P21" t="s">
        <v>305</v>
      </c>
      <c r="R21" t="s">
        <v>284</v>
      </c>
      <c r="S21" t="s">
        <v>11</v>
      </c>
      <c r="T21" t="s">
        <v>211</v>
      </c>
      <c r="U21" s="10">
        <v>4000</v>
      </c>
      <c r="V21" t="s">
        <v>214</v>
      </c>
    </row>
    <row r="22" spans="1:23" x14ac:dyDescent="0.25">
      <c r="A22" t="s">
        <v>215</v>
      </c>
      <c r="C22" s="10"/>
      <c r="T22" t="s">
        <v>211</v>
      </c>
      <c r="U22" s="10">
        <v>4000</v>
      </c>
      <c r="V22" t="s">
        <v>214</v>
      </c>
    </row>
    <row r="23" spans="1:23" ht="30" x14ac:dyDescent="0.25">
      <c r="A23" s="2" t="s">
        <v>224</v>
      </c>
      <c r="B23" t="s">
        <v>225</v>
      </c>
      <c r="C23" s="10" t="s">
        <v>226</v>
      </c>
      <c r="D23" t="s">
        <v>242</v>
      </c>
      <c r="F23" t="s">
        <v>21</v>
      </c>
      <c r="G23" t="s">
        <v>23</v>
      </c>
      <c r="J23" s="5" t="s">
        <v>69</v>
      </c>
      <c r="K23" t="s">
        <v>256</v>
      </c>
      <c r="L23" s="4">
        <f ca="1">TODAY()-3</f>
        <v>43317</v>
      </c>
      <c r="N23" t="s">
        <v>230</v>
      </c>
      <c r="O23" t="s">
        <v>231</v>
      </c>
      <c r="P23" t="s">
        <v>232</v>
      </c>
      <c r="Q23" t="s">
        <v>237</v>
      </c>
    </row>
    <row r="24" spans="1:23" ht="30" x14ac:dyDescent="0.25">
      <c r="A24" s="2" t="s">
        <v>227</v>
      </c>
      <c r="B24" t="s">
        <v>233</v>
      </c>
      <c r="C24" s="10"/>
      <c r="D24" t="s">
        <v>239</v>
      </c>
      <c r="F24" t="s">
        <v>21</v>
      </c>
      <c r="G24" t="s">
        <v>23</v>
      </c>
      <c r="J24" s="9" t="s">
        <v>89</v>
      </c>
      <c r="K24" t="s">
        <v>256</v>
      </c>
      <c r="L24" s="4">
        <f ca="1">TODAY()-3</f>
        <v>43317</v>
      </c>
      <c r="N24" t="s">
        <v>243</v>
      </c>
      <c r="O24" t="s">
        <v>121</v>
      </c>
      <c r="P24" s="10">
        <v>9090</v>
      </c>
    </row>
    <row r="25" spans="1:23" ht="30" x14ac:dyDescent="0.25">
      <c r="A25" s="2" t="s">
        <v>229</v>
      </c>
      <c r="B25" t="s">
        <v>234</v>
      </c>
      <c r="C25" s="10"/>
      <c r="D25" t="s">
        <v>240</v>
      </c>
      <c r="F25" t="s">
        <v>21</v>
      </c>
      <c r="G25" t="s">
        <v>23</v>
      </c>
      <c r="J25" s="9" t="s">
        <v>197</v>
      </c>
      <c r="K25" t="s">
        <v>256</v>
      </c>
      <c r="L25" s="4">
        <f ca="1">TODAY()-3</f>
        <v>43317</v>
      </c>
      <c r="N25" t="s">
        <v>236</v>
      </c>
      <c r="O25" t="s">
        <v>121</v>
      </c>
      <c r="P25" s="10" t="s">
        <v>11</v>
      </c>
    </row>
    <row r="26" spans="1:23" x14ac:dyDescent="0.25">
      <c r="A26" s="2" t="s">
        <v>228</v>
      </c>
      <c r="B26" t="s">
        <v>235</v>
      </c>
      <c r="C26" s="10"/>
      <c r="D26" t="s">
        <v>241</v>
      </c>
      <c r="F26" t="s">
        <v>21</v>
      </c>
      <c r="G26" t="s">
        <v>23</v>
      </c>
      <c r="J26" s="9" t="s">
        <v>223</v>
      </c>
      <c r="K26" t="s">
        <v>256</v>
      </c>
      <c r="L26" s="4">
        <f ca="1">TODAY()-3</f>
        <v>43317</v>
      </c>
      <c r="N26" t="s">
        <v>238</v>
      </c>
      <c r="O26" t="s">
        <v>121</v>
      </c>
      <c r="P26" s="10">
        <v>252525</v>
      </c>
    </row>
    <row r="27" spans="1:23" x14ac:dyDescent="0.25">
      <c r="A27" s="2" t="s">
        <v>244</v>
      </c>
      <c r="B27" t="s">
        <v>260</v>
      </c>
      <c r="C27" s="10">
        <v>1204</v>
      </c>
      <c r="D27" t="s">
        <v>155</v>
      </c>
      <c r="E27" t="s">
        <v>63</v>
      </c>
      <c r="F27" t="s">
        <v>21</v>
      </c>
      <c r="G27" t="s">
        <v>23</v>
      </c>
      <c r="N27" t="s">
        <v>337</v>
      </c>
      <c r="O27" t="s">
        <v>335</v>
      </c>
      <c r="P27" t="s">
        <v>336</v>
      </c>
      <c r="R27" s="10" t="s">
        <v>338</v>
      </c>
    </row>
    <row r="28" spans="1:23" x14ac:dyDescent="0.25">
      <c r="A28" s="2" t="s">
        <v>247</v>
      </c>
      <c r="B28" t="s">
        <v>261</v>
      </c>
      <c r="C28" s="10">
        <v>901</v>
      </c>
      <c r="D28" t="s">
        <v>155</v>
      </c>
      <c r="E28" t="s">
        <v>63</v>
      </c>
      <c r="F28" t="s">
        <v>21</v>
      </c>
      <c r="G28" t="s">
        <v>23</v>
      </c>
      <c r="N28" s="10" t="s">
        <v>325</v>
      </c>
      <c r="O28" t="s">
        <v>324</v>
      </c>
      <c r="P28" t="s">
        <v>323</v>
      </c>
    </row>
    <row r="29" spans="1:23" x14ac:dyDescent="0.25">
      <c r="A29" s="2" t="s">
        <v>249</v>
      </c>
      <c r="B29" t="s">
        <v>272</v>
      </c>
      <c r="C29" s="10">
        <v>1205</v>
      </c>
      <c r="D29" t="s">
        <v>155</v>
      </c>
      <c r="E29" t="s">
        <v>63</v>
      </c>
      <c r="F29" t="s">
        <v>21</v>
      </c>
      <c r="G29" t="s">
        <v>23</v>
      </c>
      <c r="N29" s="10" t="s">
        <v>273</v>
      </c>
      <c r="O29" t="s">
        <v>274</v>
      </c>
      <c r="P29" t="s">
        <v>275</v>
      </c>
      <c r="R29" s="10" t="s">
        <v>276</v>
      </c>
    </row>
    <row r="30" spans="1:23" x14ac:dyDescent="0.25">
      <c r="A30" s="2" t="s">
        <v>306</v>
      </c>
      <c r="B30" t="s">
        <v>307</v>
      </c>
      <c r="C30" s="10">
        <v>903</v>
      </c>
      <c r="D30" t="s">
        <v>328</v>
      </c>
      <c r="E30" t="s">
        <v>77</v>
      </c>
      <c r="F30" t="s">
        <v>92</v>
      </c>
      <c r="H30" t="s">
        <v>192</v>
      </c>
      <c r="J30" s="9" t="s">
        <v>314</v>
      </c>
      <c r="K30" t="s">
        <v>256</v>
      </c>
      <c r="L30" s="4">
        <f t="shared" ref="L30" ca="1" si="1">TODAY()-3</f>
        <v>43317</v>
      </c>
      <c r="N30" t="s">
        <v>330</v>
      </c>
      <c r="O30" t="s">
        <v>329</v>
      </c>
      <c r="P30" t="s">
        <v>332</v>
      </c>
      <c r="R30" t="s">
        <v>331</v>
      </c>
      <c r="W30" t="s">
        <v>313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"/>
  <sheetViews>
    <sheetView zoomScale="90" zoomScaleNormal="90" workbookViewId="0">
      <selection activeCell="A2" sqref="A2"/>
    </sheetView>
  </sheetViews>
  <sheetFormatPr defaultRowHeight="15" x14ac:dyDescent="0.25"/>
  <cols>
    <col min="1" max="1" width="16.42578125" bestFit="1" customWidth="1"/>
    <col min="2" max="2" width="22.7109375" bestFit="1" customWidth="1"/>
    <col min="3" max="3" width="39.7109375" customWidth="1"/>
    <col min="4" max="4" width="27.5703125" customWidth="1"/>
    <col min="5" max="5" width="39.85546875" bestFit="1" customWidth="1"/>
    <col min="6" max="6" width="19.5703125" customWidth="1"/>
    <col min="7" max="7" width="13.28515625" customWidth="1"/>
    <col min="8" max="8" width="13.5703125" bestFit="1" customWidth="1"/>
    <col min="9" max="9" width="14.7109375" bestFit="1" customWidth="1"/>
  </cols>
  <sheetData>
    <row r="1" spans="1:19" s="1" customFormat="1" x14ac:dyDescent="0.25">
      <c r="A1" s="1" t="s">
        <v>0</v>
      </c>
      <c r="B1" s="1" t="s">
        <v>200</v>
      </c>
      <c r="C1" s="1" t="s">
        <v>36</v>
      </c>
      <c r="D1" s="1" t="s">
        <v>248</v>
      </c>
      <c r="E1" s="1" t="s">
        <v>102</v>
      </c>
      <c r="F1" s="1" t="s">
        <v>279</v>
      </c>
      <c r="G1" s="1" t="s">
        <v>259</v>
      </c>
      <c r="H1" s="1" t="s">
        <v>201</v>
      </c>
      <c r="I1" s="1" t="s">
        <v>202</v>
      </c>
      <c r="J1" s="1" t="s">
        <v>203</v>
      </c>
      <c r="K1" s="1" t="s">
        <v>246</v>
      </c>
    </row>
    <row r="2" spans="1:19" x14ac:dyDescent="0.25">
      <c r="A2" s="2" t="s">
        <v>193</v>
      </c>
      <c r="B2" t="s">
        <v>264</v>
      </c>
      <c r="C2" t="s">
        <v>204</v>
      </c>
      <c r="D2" s="7" t="s">
        <v>280</v>
      </c>
      <c r="E2" t="s">
        <v>265</v>
      </c>
      <c r="F2" t="s">
        <v>321</v>
      </c>
      <c r="G2" s="10" t="s">
        <v>322</v>
      </c>
      <c r="H2">
        <v>7</v>
      </c>
      <c r="I2">
        <v>333</v>
      </c>
      <c r="J2">
        <v>10000</v>
      </c>
    </row>
    <row r="3" spans="1:19" x14ac:dyDescent="0.25">
      <c r="A3" s="2" t="s">
        <v>205</v>
      </c>
      <c r="B3" t="s">
        <v>206</v>
      </c>
      <c r="C3" t="s">
        <v>207</v>
      </c>
      <c r="D3" s="7" t="s">
        <v>281</v>
      </c>
      <c r="E3" s="10">
        <v>555</v>
      </c>
      <c r="F3" s="10" t="s">
        <v>110</v>
      </c>
      <c r="G3" s="10" t="s">
        <v>320</v>
      </c>
      <c r="H3">
        <v>10</v>
      </c>
      <c r="I3">
        <v>2</v>
      </c>
      <c r="J3">
        <v>1000</v>
      </c>
    </row>
    <row r="4" spans="1:19" x14ac:dyDescent="0.25">
      <c r="A4" t="s">
        <v>215</v>
      </c>
      <c r="B4" t="s">
        <v>217</v>
      </c>
      <c r="C4" s="10">
        <v>4004</v>
      </c>
      <c r="D4" s="7" t="s">
        <v>282</v>
      </c>
      <c r="E4" t="s">
        <v>216</v>
      </c>
      <c r="F4" t="s">
        <v>110</v>
      </c>
      <c r="G4" s="10" t="s">
        <v>319</v>
      </c>
    </row>
    <row r="5" spans="1:19" x14ac:dyDescent="0.25">
      <c r="A5" t="s">
        <v>247</v>
      </c>
      <c r="B5" t="s">
        <v>262</v>
      </c>
      <c r="C5" t="s">
        <v>250</v>
      </c>
      <c r="D5" t="s">
        <v>251</v>
      </c>
      <c r="E5" t="s">
        <v>252</v>
      </c>
      <c r="F5" t="s">
        <v>326</v>
      </c>
      <c r="G5" s="10" t="s">
        <v>327</v>
      </c>
      <c r="K5" t="s">
        <v>262</v>
      </c>
    </row>
    <row r="6" spans="1:19" x14ac:dyDescent="0.25">
      <c r="A6" t="s">
        <v>219</v>
      </c>
      <c r="B6" t="s">
        <v>285</v>
      </c>
      <c r="C6" s="10">
        <v>4002</v>
      </c>
      <c r="D6" s="7" t="s">
        <v>282</v>
      </c>
      <c r="E6" t="s">
        <v>286</v>
      </c>
      <c r="F6" t="s">
        <v>317</v>
      </c>
      <c r="G6" s="10" t="s">
        <v>318</v>
      </c>
    </row>
    <row r="7" spans="1:19" x14ac:dyDescent="0.25">
      <c r="A7" t="s">
        <v>306</v>
      </c>
      <c r="B7" t="s">
        <v>315</v>
      </c>
      <c r="C7" s="10">
        <v>4003</v>
      </c>
      <c r="D7" s="7" t="s">
        <v>309</v>
      </c>
      <c r="E7" t="s">
        <v>310</v>
      </c>
      <c r="F7" t="s">
        <v>333</v>
      </c>
      <c r="G7" s="10" t="s">
        <v>334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DDM_Fields</vt:lpstr>
      <vt:lpstr>DDMFieldRule</vt:lpstr>
      <vt:lpstr>FeeRule</vt:lpstr>
      <vt:lpstr>DataTable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Vasantha Kotha</dc:creator>
  <cp:lastModifiedBy>Abhishek Gupta</cp:lastModifiedBy>
  <dcterms:created xsi:type="dcterms:W3CDTF">2016-12-05T08:47:43Z</dcterms:created>
  <dcterms:modified xsi:type="dcterms:W3CDTF">2018-08-08T09:34:35Z</dcterms:modified>
</cp:coreProperties>
</file>