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Main\Core2P-ReleaseBranch\Core2P-18.3\Test Data\"/>
    </mc:Choice>
  </mc:AlternateContent>
  <bookViews>
    <workbookView xWindow="0" yWindow="0" windowWidth="23040" windowHeight="9360" tabRatio="603" activeTab="1"/>
  </bookViews>
  <sheets>
    <sheet name="HMDA_Validation" sheetId="1" r:id="rId1"/>
    <sheet name="HMDA_Profile_Creation" sheetId="2" r:id="rId2"/>
  </sheets>
  <definedNames>
    <definedName name="_xlnm.Print_Area" localSheetId="0">HMDA_Validation!$A$1:$BF$60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H35" i="1" l="1"/>
  <c r="H33" i="1" l="1"/>
  <c r="H32" i="1"/>
  <c r="H31" i="1"/>
  <c r="H30" i="1"/>
  <c r="H18" i="1" l="1"/>
  <c r="H17" i="1"/>
  <c r="I16" i="1" l="1"/>
  <c r="H16" i="1"/>
  <c r="I15" i="1"/>
  <c r="H15" i="1"/>
  <c r="H11" i="1" l="1"/>
  <c r="H9" i="1"/>
  <c r="I8" i="1" l="1"/>
  <c r="I13" i="1" l="1"/>
  <c r="H12" i="1"/>
  <c r="H10" i="1" l="1"/>
  <c r="H8" i="1" l="1"/>
  <c r="F5" i="1" l="1"/>
  <c r="G5" i="1" l="1"/>
  <c r="I6" i="1" l="1"/>
  <c r="H6" i="1"/>
  <c r="E4" i="1" l="1"/>
  <c r="E5" i="1"/>
  <c r="I5" i="1" l="1"/>
  <c r="H5" i="1"/>
  <c r="I4" i="1" l="1"/>
  <c r="H4" i="1"/>
  <c r="I3" i="1" l="1"/>
  <c r="I2" i="1"/>
  <c r="H3" i="1"/>
  <c r="H2" i="1"/>
</calcChain>
</file>

<file path=xl/sharedStrings.xml><?xml version="1.0" encoding="utf-8"?>
<sst xmlns="http://schemas.openxmlformats.org/spreadsheetml/2006/main" count="251" uniqueCount="153">
  <si>
    <t>RowID</t>
  </si>
  <si>
    <t>ApplicationDate</t>
  </si>
  <si>
    <t>ActionValues1</t>
  </si>
  <si>
    <t>6. Purchased loan</t>
  </si>
  <si>
    <t>ExpectedTextValues1</t>
  </si>
  <si>
    <t>ExpectedTextValues2</t>
  </si>
  <si>
    <t>Year</t>
  </si>
  <si>
    <t>NA</t>
  </si>
  <si>
    <t>PTAC-3754_ReportIncomeNo_UnCheck</t>
  </si>
  <si>
    <t>PTAC-3754_ReportIncomeYes_UnCheck</t>
  </si>
  <si>
    <t>PTAC-3754_ReportIncomeNo_Check</t>
  </si>
  <si>
    <t>PTAC-3754_ReportIncomeYes_Check</t>
  </si>
  <si>
    <t>PTAC-2822_Age_Uncheck</t>
  </si>
  <si>
    <t>PTAC-3681_CreditScore</t>
  </si>
  <si>
    <t>5. File closed for incompleteness;6. Purchased loan</t>
  </si>
  <si>
    <t>8888. Not Applicable</t>
  </si>
  <si>
    <t>ActionValuesPurchased1</t>
  </si>
  <si>
    <t>ExpectedTextPurchaseValues1</t>
  </si>
  <si>
    <t>PTAC-3591_Age_Check</t>
  </si>
  <si>
    <t>1. Loan originated;2. Application approved but not accepted;3. Application denied;4. Application withdrawn by applicant;5. File closed for incompleteness;7. Preapproval request denied;8. Preapproval request approved but not accepted;Active Loan;</t>
  </si>
  <si>
    <t>ActionValues2</t>
  </si>
  <si>
    <t>1. Loan originated;2. Application approved but not accepted;3. Application denied;4. Application withdrawn by applicant;7. Preapproval request denied;8. Preapproval request approved but not accepted;Active Loan;</t>
  </si>
  <si>
    <t>CreditScoringValues</t>
  </si>
  <si>
    <t>8. Other credit scoring model</t>
  </si>
  <si>
    <t>MaxLength</t>
  </si>
  <si>
    <t>CreditValue</t>
  </si>
  <si>
    <t>CreditValue1</t>
  </si>
  <si>
    <t>PTAC-2846_ApplicationDate</t>
  </si>
  <si>
    <t>PTAC-3576_ApplicationDate</t>
  </si>
  <si>
    <t>CreditValue2</t>
  </si>
  <si>
    <t>9. Not applicable</t>
  </si>
  <si>
    <t>8888. Not applicable</t>
  </si>
  <si>
    <t>PTAC-3684_Credit_Score_Borrower</t>
  </si>
  <si>
    <t>PTAC-3684_Credit_Score_Co-Borrower</t>
  </si>
  <si>
    <t>PTAC-3684_Credit_Score_DecisionMaking_Borrower</t>
  </si>
  <si>
    <t>PTAC-3684_Credit_Score_DecisionMaking_Co-Borrower</t>
  </si>
  <si>
    <t>1. Equifax Beacon 5.0;2. Experian Fair Isaac;3. FICO Risk Score Classic 04;4. FICO Risk Score Classic 98;5. VantageScore 2.0;6. VantageScore 3.0;7. More than one credit scoring model;9. Not applicable;</t>
  </si>
  <si>
    <t>PTAC-3683_ReasonForDenial</t>
  </si>
  <si>
    <t>1. Loan originated;2. Application approved but not accepted;5. File closed for incompleteness;8. Preapproval request approved but not accepted;</t>
  </si>
  <si>
    <t>PTAC-3683_ReasonForDenial1</t>
  </si>
  <si>
    <t>3. Application denied;4. Application withdrawn by applicant;7. Preapproval request denied;Active Loan;</t>
  </si>
  <si>
    <t>10. Not applicable</t>
  </si>
  <si>
    <t>PTAC-2823_SetData</t>
  </si>
  <si>
    <t>CheckboxOff</t>
  </si>
  <si>
    <t>OFF</t>
  </si>
  <si>
    <t>CheckboxOn</t>
  </si>
  <si>
    <t>ON</t>
  </si>
  <si>
    <t>PropertyAddress</t>
  </si>
  <si>
    <t>PropertyCity</t>
  </si>
  <si>
    <t>123subject street</t>
  </si>
  <si>
    <t>Fremont</t>
  </si>
  <si>
    <t>PTAC-3590_SetData</t>
  </si>
  <si>
    <t>PTAC-3806_RevMrtg_1</t>
  </si>
  <si>
    <t>PTAC-3806_RevMrtg_2</t>
  </si>
  <si>
    <t>PTAC-3806_RevMrtg_Blank</t>
  </si>
  <si>
    <t>6. Purchased loan;</t>
  </si>
  <si>
    <t>PTAC-3676_NotApp</t>
  </si>
  <si>
    <t>2. Application approved but not accepted;3. Application denied;4. Application withdrawn by applicant;5. File closed for incompleteness;7. Preapproval request denied;8. Preapproval request approved but not accepted;</t>
  </si>
  <si>
    <t>0. Not applicable</t>
  </si>
  <si>
    <t>PTAC-3676_Null</t>
  </si>
  <si>
    <t>Active Loan;1. Loan originated;6. Purchased loan;</t>
  </si>
  <si>
    <t>HoepaField</t>
  </si>
  <si>
    <t>PTAC-3678_Hoepa</t>
  </si>
  <si>
    <t>does</t>
  </si>
  <si>
    <t>3. Not applicable</t>
  </si>
  <si>
    <t>PTAC-3678_Hoepa1</t>
  </si>
  <si>
    <t>does not</t>
  </si>
  <si>
    <t>PTAC-3678_HoepaStatus</t>
  </si>
  <si>
    <t>PTAC-3678_HoepaStatus1</t>
  </si>
  <si>
    <t>2. Not a high-cost mortgage</t>
  </si>
  <si>
    <t>1. Loan originated;</t>
  </si>
  <si>
    <t>PTAC_3682_OtherDenialReasons</t>
  </si>
  <si>
    <t>9. Other;</t>
  </si>
  <si>
    <t>1. High-cost mortgage</t>
  </si>
  <si>
    <t>2. Application approved but not accepted;3. Application denied;4. Application withdrawn by applicant;5. File closed for incompleteness;7. Preapproval request denied;8. Preapproval request approved but not accepted;Active Loan;6. Purchased loan;</t>
  </si>
  <si>
    <t>1. Debt-to-income ratio;2. Employment history;3. Credit history;4. Collateral;5. Insufficient cash (downpayment, closing costs);6. Unverifiable information;7. Credit application incomplete;8. Mortgage insurance denied;10. Not applicable;</t>
  </si>
  <si>
    <t>PTAC_3682_OtherDenialReasons_withOutNotApplicable</t>
  </si>
  <si>
    <t>1. Debt-to-income ratio;2. Employment history;3. Credit history;4. Collateral;5. Insufficient cash (downpayment, closing costs);6. Unverifiable information;7. Credit application incomplete;8. Mortgage insurance denied;</t>
  </si>
  <si>
    <t>InitialApplicationAmount</t>
  </si>
  <si>
    <t>HELOCCreditLimit</t>
  </si>
  <si>
    <t>BalanceAmount</t>
  </si>
  <si>
    <t>PTAC-2824_LoanAmount</t>
  </si>
  <si>
    <t>PTAC-2824_LoanAmount1</t>
  </si>
  <si>
    <t>PTAC-2824_LoanAmount2</t>
  </si>
  <si>
    <t>PTAC-2824_LoanAmount3</t>
  </si>
  <si>
    <t>1. Loan originated;2. Application approved but not accepted;3. Application denied;4. Application withdrawn by applicant;5. File closed for incompleteness;7. Preapproval request denied;8. Preapproval request approved but not accepted;6. Purchased loan;</t>
  </si>
  <si>
    <t>PTAC-2825_LoanType</t>
  </si>
  <si>
    <t>LoanType</t>
  </si>
  <si>
    <t>RevMrtgType</t>
  </si>
  <si>
    <t>288000</t>
  </si>
  <si>
    <t>PTAC-2824_LoanAmount4</t>
  </si>
  <si>
    <t>444,444.00</t>
  </si>
  <si>
    <t>FarmersHomeAdministration;FHA;VA;Conventional;HELOC;Other;Other;Other;</t>
  </si>
  <si>
    <t>HECM-Standard;HECM-Saver;Proprietary/Other;</t>
  </si>
  <si>
    <t>PTAC-2825_LoanType1</t>
  </si>
  <si>
    <t>2. FHA;2. FHA;1. Conventional;</t>
  </si>
  <si>
    <t>4. USDA-RHS or FSA;2. FHA;3. VA;1. Conventional;1. Conventional;2. FHA;2. FHA;1. Conventional;</t>
  </si>
  <si>
    <t>ProfileName</t>
  </si>
  <si>
    <t>RespondentID</t>
  </si>
  <si>
    <t>Agency</t>
  </si>
  <si>
    <t>TaxID</t>
  </si>
  <si>
    <t>LEI</t>
  </si>
  <si>
    <t>CompanyName</t>
  </si>
  <si>
    <t>ContactPersonName</t>
  </si>
  <si>
    <t>ContactPersonAddress</t>
  </si>
  <si>
    <t>ContactPersonCity</t>
  </si>
  <si>
    <t>ContactPersonState</t>
  </si>
  <si>
    <t>ContactPersonZip</t>
  </si>
  <si>
    <t>ContactPersonPhone</t>
  </si>
  <si>
    <t>ContactPersonFax</t>
  </si>
  <si>
    <t>ContactPersonEmail</t>
  </si>
  <si>
    <t>ParentMailingName</t>
  </si>
  <si>
    <t>ParentMailingAddress</t>
  </si>
  <si>
    <t>ParentMailingCity</t>
  </si>
  <si>
    <t>ParentMailingState</t>
  </si>
  <si>
    <t>ParentMailingZip</t>
  </si>
  <si>
    <t>HMDAApplicationDate</t>
  </si>
  <si>
    <t>PurchaseLoans</t>
  </si>
  <si>
    <t>ChannelOption1</t>
  </si>
  <si>
    <t>ChannelOption2</t>
  </si>
  <si>
    <t>DTI</t>
  </si>
  <si>
    <t>CLTV</t>
  </si>
  <si>
    <t>Income</t>
  </si>
  <si>
    <t>ReportInformation</t>
  </si>
  <si>
    <t>ReportIncome</t>
  </si>
  <si>
    <t>RateSpread</t>
  </si>
  <si>
    <t>2. Federal Reserve System (FRS)</t>
  </si>
  <si>
    <t>100 Main street</t>
  </si>
  <si>
    <t>Pleasanton</t>
  </si>
  <si>
    <t>CA</t>
  </si>
  <si>
    <t>abc@yopmail.com</t>
  </si>
  <si>
    <t>NO</t>
  </si>
  <si>
    <t>Correspondent</t>
  </si>
  <si>
    <t>742 - DTI</t>
  </si>
  <si>
    <t>976 - CLTV</t>
  </si>
  <si>
    <t>1389 - income</t>
  </si>
  <si>
    <t>745 - Application Date</t>
  </si>
  <si>
    <t>CBIZ-11355</t>
  </si>
  <si>
    <t>E2EHMDANoIncome_CBIZ-11355</t>
  </si>
  <si>
    <t>E2EHMDA co</t>
  </si>
  <si>
    <t>E2EHMDA</t>
  </si>
  <si>
    <t>E2EHMDA Co</t>
  </si>
  <si>
    <t>Retail</t>
  </si>
  <si>
    <t>CTA-134</t>
  </si>
  <si>
    <t>CTA134</t>
  </si>
  <si>
    <t>CTA134 &amp; Co</t>
  </si>
  <si>
    <t>CTA-138</t>
  </si>
  <si>
    <t>CTA138</t>
  </si>
  <si>
    <t>CTA138 &amp; Co</t>
  </si>
  <si>
    <t>CTA-277</t>
  </si>
  <si>
    <t>CTA277</t>
  </si>
  <si>
    <t>CTA277 &amp; Co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</si>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</sst>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0000"/>
      <name val="Calibri"/>
      <family val="2"/>
      <scheme val="minor"/>
    </font>
    <font>
      <sz val="9.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8" fontId="3" fillId="0" borderId="0" xfId="0" applyNumberFormat="1" applyFont="1"/>
    <xf numFmtId="8" fontId="3" fillId="0" borderId="0" xfId="0" quotePrefix="1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3" zoomScaleNormal="83" workbookViewId="0">
      <selection activeCell="A25" sqref="A25"/>
    </sheetView>
  </sheetViews>
  <sheetFormatPr defaultRowHeight="15" x14ac:dyDescent="0.25"/>
  <cols>
    <col min="1" max="1" width="53.140625" bestFit="1" customWidth="1"/>
    <col min="2" max="2" width="255.7109375" bestFit="1" customWidth="1"/>
    <col min="3" max="3" width="77.7109375" customWidth="1"/>
    <col min="4" max="4" width="37.28515625" customWidth="1"/>
    <col min="5" max="5" width="103.28515625" bestFit="1" customWidth="1"/>
    <col min="6" max="6" width="21.28515625" customWidth="1"/>
    <col min="7" max="7" width="49.28515625" customWidth="1"/>
    <col min="9" max="9" width="19.7109375" customWidth="1"/>
    <col min="10" max="10" width="62.5703125" customWidth="1"/>
    <col min="11" max="11" width="25.42578125" customWidth="1"/>
    <col min="12" max="12" width="38.7109375" customWidth="1"/>
    <col min="13" max="13" width="18.140625" customWidth="1"/>
    <col min="14" max="14" width="17.85546875" customWidth="1"/>
    <col min="16" max="16" width="17.28515625" customWidth="1"/>
    <col min="17" max="17" width="16.85546875" customWidth="1"/>
    <col min="18" max="18" width="12.140625" bestFit="1" customWidth="1"/>
    <col min="19" max="19" width="11.140625" bestFit="1" customWidth="1"/>
    <col min="20" max="20" width="27.28515625" customWidth="1"/>
    <col min="21" max="21" width="16.85546875" customWidth="1"/>
    <col min="22" max="22" width="15.140625" bestFit="1" customWidth="1"/>
    <col min="23" max="23" width="91.85546875" bestFit="1" customWidth="1"/>
    <col min="24" max="24" width="89.42578125" bestFit="1" customWidth="1"/>
  </cols>
  <sheetData>
    <row r="1" spans="1:24" s="1" customFormat="1" x14ac:dyDescent="0.25">
      <c r="A1" s="1" t="s">
        <v>0</v>
      </c>
      <c r="B1" s="1" t="s">
        <v>2</v>
      </c>
      <c r="C1" s="1" t="s">
        <v>20</v>
      </c>
      <c r="D1" s="1" t="s">
        <v>16</v>
      </c>
      <c r="E1" s="1" t="s">
        <v>4</v>
      </c>
      <c r="F1" s="1" t="s">
        <v>5</v>
      </c>
      <c r="G1" s="1" t="s">
        <v>17</v>
      </c>
      <c r="H1" s="2" t="s">
        <v>6</v>
      </c>
      <c r="I1" s="1" t="s">
        <v>1</v>
      </c>
      <c r="J1" s="1" t="s">
        <v>22</v>
      </c>
      <c r="K1" s="1" t="s">
        <v>24</v>
      </c>
      <c r="L1" s="1" t="s">
        <v>25</v>
      </c>
      <c r="M1" s="1" t="s">
        <v>26</v>
      </c>
      <c r="N1" s="1" t="s">
        <v>29</v>
      </c>
      <c r="O1" s="1" t="s">
        <v>43</v>
      </c>
      <c r="P1" s="1" t="s">
        <v>45</v>
      </c>
      <c r="Q1" s="1" t="s">
        <v>47</v>
      </c>
      <c r="R1" s="1" t="s">
        <v>48</v>
      </c>
      <c r="S1" s="1" t="s">
        <v>61</v>
      </c>
      <c r="T1" s="1" t="s">
        <v>78</v>
      </c>
      <c r="U1" s="1" t="s">
        <v>79</v>
      </c>
      <c r="V1" s="1" t="s">
        <v>80</v>
      </c>
      <c r="W1" s="1" t="s">
        <v>87</v>
      </c>
      <c r="X1" s="1" t="s">
        <v>88</v>
      </c>
    </row>
    <row r="2" spans="1:24" x14ac:dyDescent="0.25">
      <c r="A2" t="s">
        <v>10</v>
      </c>
      <c r="B2" t="s">
        <v>19</v>
      </c>
      <c r="D2" t="s">
        <v>3</v>
      </c>
      <c r="E2" t="s">
        <v>7</v>
      </c>
      <c r="F2" t="s">
        <v>7</v>
      </c>
      <c r="H2">
        <f ca="1">YEAR(TODAY())+1</f>
        <v>2019</v>
      </c>
      <c r="I2" s="3">
        <f ca="1">TODAY()</f>
        <v>43166</v>
      </c>
    </row>
    <row r="3" spans="1:24" x14ac:dyDescent="0.25">
      <c r="A3" t="s">
        <v>11</v>
      </c>
      <c r="B3" t="s">
        <v>19</v>
      </c>
      <c r="D3" t="s">
        <v>3</v>
      </c>
      <c r="E3" t="s">
        <v>7</v>
      </c>
      <c r="F3" t="s">
        <v>7</v>
      </c>
      <c r="H3">
        <f ca="1">YEAR(TODAY())+1</f>
        <v>2019</v>
      </c>
      <c r="I3" s="3">
        <f ca="1">TODAY()</f>
        <v>43166</v>
      </c>
    </row>
    <row r="4" spans="1:24" x14ac:dyDescent="0.25">
      <c r="A4" t="s">
        <v>8</v>
      </c>
      <c r="B4" t="s">
        <v>19</v>
      </c>
      <c r="D4" t="s">
        <v>3</v>
      </c>
      <c r="E4">
        <f>ROUND((3150*12)/1000,0)</f>
        <v>38</v>
      </c>
      <c r="F4" t="s">
        <v>7</v>
      </c>
      <c r="H4">
        <f ca="1">YEAR(TODAY())+1</f>
        <v>2019</v>
      </c>
      <c r="I4" s="3">
        <f ca="1">TODAY()</f>
        <v>43166</v>
      </c>
    </row>
    <row r="5" spans="1:24" x14ac:dyDescent="0.25">
      <c r="A5" t="s">
        <v>9</v>
      </c>
      <c r="B5" t="s">
        <v>19</v>
      </c>
      <c r="D5" t="s">
        <v>3</v>
      </c>
      <c r="E5">
        <f>ROUND((3150*12)/1000,0)</f>
        <v>38</v>
      </c>
      <c r="F5">
        <f>ROUND((3150*12)/1000,0)</f>
        <v>38</v>
      </c>
      <c r="G5">
        <f>ROUND((3150*12)/1000,0)</f>
        <v>38</v>
      </c>
      <c r="H5">
        <f ca="1">YEAR(TODAY())+1</f>
        <v>2019</v>
      </c>
      <c r="I5" s="3">
        <f ca="1">TODAY()</f>
        <v>43166</v>
      </c>
    </row>
    <row r="6" spans="1:24" x14ac:dyDescent="0.25">
      <c r="A6" t="s">
        <v>12</v>
      </c>
      <c r="B6" t="s">
        <v>19</v>
      </c>
      <c r="D6" t="s">
        <v>3</v>
      </c>
      <c r="E6">
        <v>27</v>
      </c>
      <c r="F6">
        <v>8888</v>
      </c>
      <c r="G6">
        <v>27</v>
      </c>
      <c r="H6">
        <f ca="1">YEAR(TODAY())+1</f>
        <v>2019</v>
      </c>
      <c r="I6" s="3">
        <f ca="1">TODAY()</f>
        <v>43166</v>
      </c>
    </row>
    <row r="7" spans="1:24" x14ac:dyDescent="0.25">
      <c r="A7" t="s">
        <v>13</v>
      </c>
      <c r="B7" t="s">
        <v>21</v>
      </c>
      <c r="C7" t="s">
        <v>14</v>
      </c>
      <c r="F7" t="s">
        <v>15</v>
      </c>
      <c r="M7" t="s">
        <v>31</v>
      </c>
      <c r="N7" t="s">
        <v>30</v>
      </c>
    </row>
    <row r="8" spans="1:24" x14ac:dyDescent="0.25">
      <c r="A8" t="s">
        <v>18</v>
      </c>
      <c r="B8" t="s">
        <v>19</v>
      </c>
      <c r="D8" t="s">
        <v>3</v>
      </c>
      <c r="E8">
        <v>27</v>
      </c>
      <c r="F8">
        <v>8888</v>
      </c>
      <c r="G8">
        <v>27</v>
      </c>
      <c r="H8">
        <f ca="1">YEAR(TODAY())+1</f>
        <v>2019</v>
      </c>
      <c r="I8" s="3">
        <f ca="1">TODAY()</f>
        <v>43166</v>
      </c>
    </row>
    <row r="9" spans="1:24" x14ac:dyDescent="0.25">
      <c r="A9" t="s">
        <v>32</v>
      </c>
      <c r="H9">
        <f ca="1">YEAR(TODAY())+1</f>
        <v>2019</v>
      </c>
      <c r="J9" t="s">
        <v>36</v>
      </c>
      <c r="M9">
        <v>8888</v>
      </c>
    </row>
    <row r="10" spans="1:24" x14ac:dyDescent="0.25">
      <c r="A10" t="s">
        <v>33</v>
      </c>
      <c r="H10">
        <f ca="1">YEAR(TODAY())+1</f>
        <v>2019</v>
      </c>
      <c r="J10" t="s">
        <v>36</v>
      </c>
      <c r="M10">
        <v>8888</v>
      </c>
    </row>
    <row r="11" spans="1:24" x14ac:dyDescent="0.25">
      <c r="A11" t="s">
        <v>34</v>
      </c>
      <c r="H11">
        <f ca="1">YEAR(TODAY())+1</f>
        <v>2019</v>
      </c>
      <c r="J11" t="s">
        <v>23</v>
      </c>
      <c r="K11">
        <v>100</v>
      </c>
      <c r="M11" t="s">
        <v>31</v>
      </c>
      <c r="N11" t="s">
        <v>30</v>
      </c>
    </row>
    <row r="12" spans="1:24" x14ac:dyDescent="0.25">
      <c r="A12" t="s">
        <v>35</v>
      </c>
      <c r="H12">
        <f ca="1">YEAR(TODAY())+1</f>
        <v>2019</v>
      </c>
      <c r="J12" t="s">
        <v>23</v>
      </c>
      <c r="K12">
        <v>100</v>
      </c>
      <c r="M12" t="s">
        <v>31</v>
      </c>
      <c r="N12" t="s">
        <v>30</v>
      </c>
    </row>
    <row r="13" spans="1:24" x14ac:dyDescent="0.25">
      <c r="A13" t="s">
        <v>28</v>
      </c>
      <c r="B13" t="s">
        <v>19</v>
      </c>
      <c r="I13" s="3">
        <f ca="1">TODAY()</f>
        <v>43166</v>
      </c>
    </row>
    <row r="14" spans="1:24" x14ac:dyDescent="0.25">
      <c r="A14" t="s">
        <v>27</v>
      </c>
      <c r="B14" t="s">
        <v>19</v>
      </c>
      <c r="I14" s="3">
        <f ca="1">TODAY()+60</f>
        <v>43226</v>
      </c>
    </row>
    <row r="15" spans="1:24" x14ac:dyDescent="0.25">
      <c r="A15" t="s">
        <v>37</v>
      </c>
      <c r="B15" t="s">
        <v>38</v>
      </c>
      <c r="E15" t="s">
        <v>41</v>
      </c>
      <c r="H15">
        <f ca="1">YEAR(TODAY())+1</f>
        <v>2019</v>
      </c>
      <c r="I15" s="3">
        <f ca="1">TODAY()</f>
        <v>43166</v>
      </c>
    </row>
    <row r="16" spans="1:24" x14ac:dyDescent="0.25">
      <c r="A16" t="s">
        <v>39</v>
      </c>
      <c r="B16" t="s">
        <v>40</v>
      </c>
      <c r="H16">
        <f ca="1">YEAR(TODAY())+1</f>
        <v>2019</v>
      </c>
      <c r="I16" s="3">
        <f ca="1">TODAY()</f>
        <v>43166</v>
      </c>
    </row>
    <row r="17" spans="1:22" x14ac:dyDescent="0.25">
      <c r="A17" t="s">
        <v>42</v>
      </c>
      <c r="H17">
        <f ca="1">YEAR(TODAY())+1</f>
        <v>2019</v>
      </c>
      <c r="O17" t="s">
        <v>44</v>
      </c>
      <c r="P17" t="s">
        <v>46</v>
      </c>
      <c r="Q17" t="s">
        <v>49</v>
      </c>
      <c r="R17" t="s">
        <v>50</v>
      </c>
    </row>
    <row r="18" spans="1:22" x14ac:dyDescent="0.25">
      <c r="A18" t="s">
        <v>51</v>
      </c>
      <c r="B18" t="s">
        <v>55</v>
      </c>
      <c r="H18">
        <f ca="1">YEAR(TODAY())+1</f>
        <v>2019</v>
      </c>
      <c r="O18" t="s">
        <v>44</v>
      </c>
      <c r="P18" t="s">
        <v>46</v>
      </c>
      <c r="Q18" t="s">
        <v>49</v>
      </c>
      <c r="R18" t="s">
        <v>50</v>
      </c>
    </row>
    <row r="19" spans="1:22" x14ac:dyDescent="0.25">
      <c r="A19" t="s">
        <v>52</v>
      </c>
      <c r="B19" t="s">
        <v>19</v>
      </c>
      <c r="E19" t="s">
        <v>7</v>
      </c>
    </row>
    <row r="20" spans="1:22" x14ac:dyDescent="0.25">
      <c r="A20" t="s">
        <v>53</v>
      </c>
      <c r="B20" t="s">
        <v>19</v>
      </c>
      <c r="C20" t="s">
        <v>3</v>
      </c>
    </row>
    <row r="21" spans="1:22" x14ac:dyDescent="0.25">
      <c r="A21" t="s">
        <v>54</v>
      </c>
      <c r="B21" t="s">
        <v>19</v>
      </c>
      <c r="C21" t="s">
        <v>3</v>
      </c>
    </row>
    <row r="22" spans="1:22" x14ac:dyDescent="0.25">
      <c r="A22" t="s">
        <v>56</v>
      </c>
      <c r="B22" t="s">
        <v>57</v>
      </c>
      <c r="E22" t="s">
        <v>58</v>
      </c>
    </row>
    <row r="23" spans="1:22" x14ac:dyDescent="0.25">
      <c r="A23" t="s">
        <v>59</v>
      </c>
      <c r="B23" t="s">
        <v>60</v>
      </c>
    </row>
    <row r="24" spans="1:22" x14ac:dyDescent="0.25">
      <c r="A24" s="2" t="s">
        <v>62</v>
      </c>
      <c r="B24" t="s">
        <v>74</v>
      </c>
      <c r="E24" t="s">
        <v>64</v>
      </c>
      <c r="S24" t="s">
        <v>63</v>
      </c>
    </row>
    <row r="25" spans="1:22" x14ac:dyDescent="0.25">
      <c r="A25" t="s">
        <v>65</v>
      </c>
      <c r="B25" t="s">
        <v>74</v>
      </c>
      <c r="E25" t="s">
        <v>64</v>
      </c>
      <c r="S25" t="s">
        <v>66</v>
      </c>
    </row>
    <row r="26" spans="1:22" x14ac:dyDescent="0.25">
      <c r="A26" t="s">
        <v>67</v>
      </c>
      <c r="B26" t="s">
        <v>70</v>
      </c>
      <c r="E26" t="s">
        <v>73</v>
      </c>
    </row>
    <row r="27" spans="1:22" x14ac:dyDescent="0.25">
      <c r="A27" t="s">
        <v>68</v>
      </c>
      <c r="B27" t="s">
        <v>70</v>
      </c>
      <c r="E27" t="s">
        <v>69</v>
      </c>
    </row>
    <row r="28" spans="1:22" x14ac:dyDescent="0.25">
      <c r="A28" t="s">
        <v>71</v>
      </c>
      <c r="B28" t="s">
        <v>75</v>
      </c>
      <c r="C28" t="s">
        <v>72</v>
      </c>
    </row>
    <row r="29" spans="1:22" x14ac:dyDescent="0.25">
      <c r="A29" t="s">
        <v>76</v>
      </c>
      <c r="B29" t="s">
        <v>77</v>
      </c>
      <c r="C29" t="s">
        <v>72</v>
      </c>
    </row>
    <row r="30" spans="1:22" x14ac:dyDescent="0.25">
      <c r="A30" t="s">
        <v>81</v>
      </c>
      <c r="B30" t="s">
        <v>57</v>
      </c>
      <c r="H30">
        <f ca="1">YEAR(TODAY())+1</f>
        <v>2019</v>
      </c>
      <c r="I30" s="3"/>
      <c r="T30">
        <v>440000</v>
      </c>
      <c r="U30">
        <v>450555</v>
      </c>
      <c r="V30">
        <v>444444</v>
      </c>
    </row>
    <row r="31" spans="1:22" x14ac:dyDescent="0.25">
      <c r="A31" t="s">
        <v>82</v>
      </c>
      <c r="B31" t="s">
        <v>70</v>
      </c>
      <c r="H31">
        <f ca="1">YEAR(TODAY())+1</f>
        <v>2019</v>
      </c>
      <c r="I31" s="3"/>
      <c r="T31">
        <v>440000</v>
      </c>
      <c r="U31" s="5" t="s">
        <v>89</v>
      </c>
      <c r="V31">
        <v>444444</v>
      </c>
    </row>
    <row r="32" spans="1:22" x14ac:dyDescent="0.25">
      <c r="A32" t="s">
        <v>83</v>
      </c>
      <c r="B32" t="s">
        <v>85</v>
      </c>
      <c r="H32">
        <f ca="1">YEAR(TODAY())+1</f>
        <v>2019</v>
      </c>
      <c r="I32" s="3"/>
      <c r="T32">
        <v>440000</v>
      </c>
      <c r="U32">
        <v>450555</v>
      </c>
      <c r="V32">
        <v>444444</v>
      </c>
    </row>
    <row r="33" spans="1:24" x14ac:dyDescent="0.25">
      <c r="A33" t="s">
        <v>84</v>
      </c>
      <c r="B33" t="s">
        <v>85</v>
      </c>
      <c r="H33">
        <f ca="1">YEAR(TODAY())+1</f>
        <v>2019</v>
      </c>
      <c r="I33" s="3"/>
      <c r="T33" s="4">
        <v>288000</v>
      </c>
      <c r="V33">
        <v>444444</v>
      </c>
    </row>
    <row r="34" spans="1:24" x14ac:dyDescent="0.25">
      <c r="A34" t="s">
        <v>86</v>
      </c>
      <c r="E34" t="s">
        <v>96</v>
      </c>
      <c r="W34" t="s">
        <v>92</v>
      </c>
      <c r="X34" t="s">
        <v>93</v>
      </c>
    </row>
    <row r="35" spans="1:24" x14ac:dyDescent="0.25">
      <c r="A35" t="s">
        <v>90</v>
      </c>
      <c r="B35" t="s">
        <v>55</v>
      </c>
      <c r="H35">
        <f ca="1">YEAR(TODAY())+1</f>
        <v>2019</v>
      </c>
      <c r="I35" s="3"/>
      <c r="T35">
        <v>440000</v>
      </c>
      <c r="U35">
        <v>450555</v>
      </c>
      <c r="V35" s="6" t="s">
        <v>91</v>
      </c>
    </row>
    <row r="36" spans="1:24" x14ac:dyDescent="0.25">
      <c r="A36" t="s">
        <v>94</v>
      </c>
      <c r="B36" t="s">
        <v>3</v>
      </c>
      <c r="E36" t="s">
        <v>95</v>
      </c>
      <c r="X36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workbookViewId="0">
      <selection activeCell="A3" sqref="A3"/>
    </sheetView>
  </sheetViews>
  <sheetFormatPr defaultRowHeight="15" x14ac:dyDescent="0.25"/>
  <cols>
    <col min="1" max="1" width="19" bestFit="1" customWidth="1"/>
    <col min="2" max="2" width="31.28515625" bestFit="1" customWidth="1"/>
    <col min="3" max="3" width="13.7109375" bestFit="1" customWidth="1"/>
    <col min="4" max="4" width="30.5703125" bestFit="1" customWidth="1"/>
    <col min="7" max="7" width="14.7109375" bestFit="1" customWidth="1"/>
    <col min="8" max="8" width="19.42578125" bestFit="1" customWidth="1"/>
    <col min="9" max="9" width="21.42578125" bestFit="1" customWidth="1"/>
    <col min="10" max="10" width="17.5703125" bestFit="1" customWidth="1"/>
    <col min="11" max="11" width="18.7109375" bestFit="1" customWidth="1"/>
    <col min="12" max="12" width="18.7109375" customWidth="1"/>
    <col min="13" max="13" width="19.85546875" bestFit="1" customWidth="1"/>
    <col min="14" max="14" width="17" bestFit="1" customWidth="1"/>
    <col min="15" max="15" width="19" bestFit="1" customWidth="1"/>
    <col min="16" max="16" width="19.42578125" customWidth="1"/>
    <col min="17" max="17" width="21.5703125" customWidth="1"/>
    <col min="18" max="18" width="17.28515625" customWidth="1"/>
    <col min="19" max="19" width="18" customWidth="1"/>
    <col min="20" max="20" width="16.42578125" bestFit="1" customWidth="1"/>
    <col min="21" max="21" width="21.42578125" bestFit="1" customWidth="1"/>
    <col min="22" max="22" width="14.7109375" bestFit="1" customWidth="1"/>
    <col min="23" max="24" width="15.5703125" bestFit="1" customWidth="1"/>
    <col min="27" max="27" width="13.28515625" bestFit="1" customWidth="1"/>
    <col min="28" max="28" width="17.85546875" bestFit="1" customWidth="1"/>
    <col min="29" max="29" width="16.28515625" bestFit="1" customWidth="1"/>
    <col min="30" max="30" width="11.140625" bestFit="1" customWidth="1"/>
  </cols>
  <sheetData>
    <row r="1" spans="1:30" x14ac:dyDescent="0.25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</row>
    <row r="2" spans="1:30" x14ac:dyDescent="0.25">
      <c r="A2" t="s">
        <v>137</v>
      </c>
      <c r="B2" t="s">
        <v>138</v>
      </c>
      <c r="C2">
        <v>1231231234</v>
      </c>
      <c r="D2" t="s">
        <v>126</v>
      </c>
      <c r="E2">
        <v>456789</v>
      </c>
      <c r="F2">
        <v>232323</v>
      </c>
      <c r="G2" t="s">
        <v>139</v>
      </c>
      <c r="H2" t="s">
        <v>140</v>
      </c>
      <c r="I2" t="s">
        <v>127</v>
      </c>
      <c r="J2" t="s">
        <v>128</v>
      </c>
      <c r="K2" t="s">
        <v>129</v>
      </c>
      <c r="L2">
        <v>94588</v>
      </c>
      <c r="M2">
        <v>9049590880</v>
      </c>
      <c r="N2">
        <v>9804959080</v>
      </c>
      <c r="O2" t="s">
        <v>130</v>
      </c>
      <c r="P2" t="s">
        <v>141</v>
      </c>
      <c r="Q2" t="s">
        <v>127</v>
      </c>
      <c r="R2" t="s">
        <v>128</v>
      </c>
      <c r="S2" t="s">
        <v>129</v>
      </c>
      <c r="T2">
        <v>94588</v>
      </c>
      <c r="U2" t="s">
        <v>136</v>
      </c>
      <c r="V2" t="s">
        <v>131</v>
      </c>
      <c r="W2" t="s">
        <v>132</v>
      </c>
      <c r="X2" t="s">
        <v>142</v>
      </c>
      <c r="Y2" t="s">
        <v>133</v>
      </c>
      <c r="Z2" t="s">
        <v>134</v>
      </c>
      <c r="AA2" t="s">
        <v>135</v>
      </c>
      <c r="AB2" t="s">
        <v>131</v>
      </c>
      <c r="AC2" t="s">
        <v>131</v>
      </c>
      <c r="AD2" t="s">
        <v>131</v>
      </c>
    </row>
    <row r="3" spans="1:30" x14ac:dyDescent="0.25">
      <c r="A3" t="s">
        <v>143</v>
      </c>
      <c r="B3" t="s">
        <v>144</v>
      </c>
      <c r="C3">
        <v>1234</v>
      </c>
      <c r="D3" t="s">
        <v>126</v>
      </c>
      <c r="E3">
        <v>4321</v>
      </c>
      <c r="F3">
        <v>45127867</v>
      </c>
      <c r="G3" t="s">
        <v>145</v>
      </c>
      <c r="H3" t="s">
        <v>144</v>
      </c>
      <c r="I3" t="s">
        <v>127</v>
      </c>
      <c r="J3" t="s">
        <v>128</v>
      </c>
      <c r="K3" t="s">
        <v>129</v>
      </c>
      <c r="L3">
        <v>94588</v>
      </c>
      <c r="M3">
        <v>9049590880</v>
      </c>
      <c r="N3">
        <v>9804959080</v>
      </c>
      <c r="O3" t="s">
        <v>130</v>
      </c>
      <c r="P3" t="s">
        <v>144</v>
      </c>
      <c r="Q3" t="s">
        <v>127</v>
      </c>
      <c r="R3" t="s">
        <v>128</v>
      </c>
      <c r="S3" t="s">
        <v>129</v>
      </c>
      <c r="T3">
        <v>94588</v>
      </c>
      <c r="U3" t="s">
        <v>136</v>
      </c>
      <c r="V3" t="s">
        <v>131</v>
      </c>
      <c r="W3" t="s">
        <v>132</v>
      </c>
      <c r="X3" t="s">
        <v>142</v>
      </c>
      <c r="Y3" t="s">
        <v>133</v>
      </c>
      <c r="Z3" t="s">
        <v>134</v>
      </c>
      <c r="AA3" t="s">
        <v>135</v>
      </c>
      <c r="AB3" t="s">
        <v>131</v>
      </c>
      <c r="AC3" t="s">
        <v>131</v>
      </c>
      <c r="AD3" t="s">
        <v>131</v>
      </c>
    </row>
    <row r="4" spans="1:30" x14ac:dyDescent="0.25">
      <c r="A4" t="s">
        <v>146</v>
      </c>
      <c r="B4" t="s">
        <v>147</v>
      </c>
      <c r="C4">
        <v>1234</v>
      </c>
      <c r="D4" t="s">
        <v>126</v>
      </c>
      <c r="E4">
        <v>4321</v>
      </c>
      <c r="F4">
        <v>45127867</v>
      </c>
      <c r="G4" t="s">
        <v>148</v>
      </c>
      <c r="H4" t="s">
        <v>147</v>
      </c>
      <c r="I4" t="s">
        <v>127</v>
      </c>
      <c r="J4" t="s">
        <v>128</v>
      </c>
      <c r="K4" t="s">
        <v>129</v>
      </c>
      <c r="L4">
        <v>94588</v>
      </c>
      <c r="M4">
        <v>9049590880</v>
      </c>
      <c r="N4">
        <v>9804959080</v>
      </c>
      <c r="O4" t="s">
        <v>130</v>
      </c>
      <c r="P4" t="s">
        <v>147</v>
      </c>
      <c r="Q4" t="s">
        <v>127</v>
      </c>
      <c r="R4" t="s">
        <v>128</v>
      </c>
      <c r="S4" t="s">
        <v>129</v>
      </c>
      <c r="T4">
        <v>94588</v>
      </c>
    </row>
    <row r="5" spans="1:30" x14ac:dyDescent="0.25">
      <c r="A5" t="s">
        <v>149</v>
      </c>
      <c r="B5" t="s">
        <v>150</v>
      </c>
      <c r="C5">
        <v>1234</v>
      </c>
      <c r="D5" t="s">
        <v>126</v>
      </c>
      <c r="E5">
        <v>4321</v>
      </c>
      <c r="F5">
        <v>45127867</v>
      </c>
      <c r="G5" t="s">
        <v>151</v>
      </c>
      <c r="H5" t="s">
        <v>150</v>
      </c>
      <c r="I5" t="s">
        <v>127</v>
      </c>
      <c r="J5" t="s">
        <v>128</v>
      </c>
      <c r="K5" t="s">
        <v>129</v>
      </c>
      <c r="L5">
        <v>94588</v>
      </c>
      <c r="M5">
        <v>9049590880</v>
      </c>
      <c r="N5">
        <v>9804959080</v>
      </c>
      <c r="O5" t="s">
        <v>130</v>
      </c>
      <c r="P5" t="s">
        <v>150</v>
      </c>
      <c r="Q5" t="s">
        <v>127</v>
      </c>
      <c r="R5" t="s">
        <v>128</v>
      </c>
      <c r="S5" t="s">
        <v>129</v>
      </c>
      <c r="T5">
        <v>94588</v>
      </c>
      <c r="U5" t="s">
        <v>136</v>
      </c>
      <c r="V5" t="s">
        <v>131</v>
      </c>
      <c r="W5" t="s">
        <v>132</v>
      </c>
      <c r="X5" t="s">
        <v>142</v>
      </c>
      <c r="Y5" t="s">
        <v>133</v>
      </c>
      <c r="Z5" t="s">
        <v>134</v>
      </c>
      <c r="AA5" t="s">
        <v>135</v>
      </c>
      <c r="AB5" t="s">
        <v>131</v>
      </c>
      <c r="AC5" t="s">
        <v>131</v>
      </c>
      <c r="AD5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HMDA_Validation</vt:lpstr>
      <vt:lpstr>HMDA_Profile_Creation</vt:lpstr>
      <vt:lpstr>HMDA_Validation!Print_Area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Jyoshna Konidala</dc:creator>
  <cp:lastModifiedBy>Rohit Alhat</cp:lastModifiedBy>
  <dcterms:created xsi:type="dcterms:W3CDTF">2017-05-01T09:46:36Z</dcterms:created>
  <dcterms:modified xsi:type="dcterms:W3CDTF">2018-03-07T05:30:41Z</dcterms:modified>
</cp:coreProperties>
</file>