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VerifyLoanTermsTable" sheetId="1" r:id="rId1"/>
    <sheet name="SetData" sheetId="2" r:id="rId2"/>
  </sheets>
  <calcPr calcId="152511"/>
</workbook>
</file>

<file path=xl/calcChain.xml><?xml version="1.0" encoding="utf-8"?>
<calcChain xmlns="http://schemas.openxmlformats.org/spreadsheetml/2006/main">
  <c r="K22" i="1" l="1"/>
  <c r="T14" i="1" l="1"/>
  <c r="K29" i="1"/>
  <c r="W29" i="1" l="1"/>
  <c r="W22" i="1" l="1"/>
  <c r="E5" i="1" l="1"/>
  <c r="E6" i="1"/>
  <c r="E4" i="1" l="1"/>
  <c r="E3" i="1"/>
  <c r="E2" i="1"/>
</calcChain>
</file>

<file path=xl/sharedStrings.xml><?xml version="1.0" encoding="utf-8"?>
<sst xmlns="http://schemas.openxmlformats.org/spreadsheetml/2006/main" count="132" uniqueCount="77">
  <si>
    <t>RowID</t>
  </si>
  <si>
    <t>LE1.X21_InterestFrequency</t>
  </si>
  <si>
    <t>LE1.X21_InterestFrequencyL12</t>
  </si>
  <si>
    <t>Year</t>
  </si>
  <si>
    <t>Month</t>
  </si>
  <si>
    <t>LE.X22_FirstAdjTime</t>
  </si>
  <si>
    <t>1177_InterestOnly</t>
  </si>
  <si>
    <t>PTAC-1873_LoanTermsTable_InterestOnly10</t>
  </si>
  <si>
    <t>PTAC-1873_LoanTermsTable_InterestOnly15</t>
  </si>
  <si>
    <t>PTAC-1873_LoanTermsTable_InterestOnly24</t>
  </si>
  <si>
    <t>PTAC-1873_LoanTermsTable_InterestOnly30</t>
  </si>
  <si>
    <t>LE.X22_FirstAdjTimeG24orE24</t>
  </si>
  <si>
    <t>PTAC-1873_LoanTermsTable_InterestOnly12</t>
  </si>
  <si>
    <t>LE.X24_MaxAdjAmt</t>
  </si>
  <si>
    <t>LE1.X23_CanGoorGoesTxt</t>
  </si>
  <si>
    <t>Can go</t>
  </si>
  <si>
    <t>LTT_Customize</t>
  </si>
  <si>
    <t>ON</t>
  </si>
  <si>
    <t>MonthlyPrincipalandInterest_YesorNo</t>
  </si>
  <si>
    <t>Yes</t>
  </si>
  <si>
    <t>PTAC_LoanTermsTable_FixedInterest</t>
  </si>
  <si>
    <t>PTAC-1873_LoanTermsTable</t>
  </si>
  <si>
    <t>NEWHUD.X555_MaxIntRate</t>
  </si>
  <si>
    <t>InterestRateTxt</t>
  </si>
  <si>
    <t>InterestRateMaxPeriod</t>
  </si>
  <si>
    <t>Term</t>
  </si>
  <si>
    <t>PTAC-1874_LoanTermsTable_1847</t>
  </si>
  <si>
    <t>LE1.X2_LoanTermsYrs</t>
  </si>
  <si>
    <t>LE1.X2_LoanTermsYrs_Blank</t>
  </si>
  <si>
    <t>LE1.X3_LoanTermsMnths</t>
  </si>
  <si>
    <t>PTAC-1874_LoanTermsTable_1848</t>
  </si>
  <si>
    <t>PTAC-1874_LoanTermsTable_1848_9Months</t>
  </si>
  <si>
    <t>PTAC-1874_LoanTermsTable_1848_12Months</t>
  </si>
  <si>
    <t>PTAC-1874_LoanTermsTable_1848_9Mnths_351Term</t>
  </si>
  <si>
    <t>1176_Period</t>
  </si>
  <si>
    <t>19_LoanPurpose</t>
  </si>
  <si>
    <t>ConstructionOnly</t>
  </si>
  <si>
    <t>2625_MaxIntRate</t>
  </si>
  <si>
    <t>1398_LoanTermsTable</t>
  </si>
  <si>
    <t>LTT_CanThisAmt</t>
  </si>
  <si>
    <t>Can this amount increase after closing?</t>
  </si>
  <si>
    <t>LTT_DoesThisLoan</t>
  </si>
  <si>
    <t>Does the loan have these features?</t>
  </si>
  <si>
    <t>1256_LoanTermsTable</t>
  </si>
  <si>
    <t>2_LTT_LoanAmount</t>
  </si>
  <si>
    <t>NEWHUDX6_LoanAmtCanthis</t>
  </si>
  <si>
    <t>PTAC-1873_LoanTermsTable_1848_9Months</t>
  </si>
  <si>
    <t>PTAC-1873_LoanTermsTable_1848_12Months</t>
  </si>
  <si>
    <t>PTAC-1873_LoanTermsTable_1848_9Mnths_351Term</t>
  </si>
  <si>
    <t>Null</t>
  </si>
  <si>
    <t>LE1.X3_LoanTermsMnthsBlank</t>
  </si>
  <si>
    <t>1873_LoanTerms_ConstrOnly</t>
  </si>
  <si>
    <t>LoanTermTableCustomize</t>
  </si>
  <si>
    <t>NEWHUDX6_LoanAmount</t>
  </si>
  <si>
    <t>NEWHUDX5_InterestRate</t>
  </si>
  <si>
    <t>NEWHUDX8_MonPrincInt</t>
  </si>
  <si>
    <t>No</t>
  </si>
  <si>
    <t>1873_LoanTerms_ConstrPerm</t>
  </si>
  <si>
    <t>1873_LoanTerms_Override</t>
  </si>
  <si>
    <t>1873_LoanTerms_Override_Fixed</t>
  </si>
  <si>
    <t>1873_LoanTerms_Override_ARM</t>
  </si>
  <si>
    <t>608_AmortizationType</t>
  </si>
  <si>
    <t>Fixed</t>
  </si>
  <si>
    <t>Adjustable Rate</t>
  </si>
  <si>
    <t>1873_LoanTerms_Override_Fixed_IntOnly</t>
  </si>
  <si>
    <t>1873_LoanTerms_Override_ARM_Verify</t>
  </si>
  <si>
    <t>1873_LoanTerms_DropDown_CD</t>
  </si>
  <si>
    <t>AdjustableRate</t>
  </si>
  <si>
    <t>608_AmortizationFixed</t>
  </si>
  <si>
    <t>608_AmortizationARM</t>
  </si>
  <si>
    <t>1873_LoanTerms_Fixed</t>
  </si>
  <si>
    <t>1873_LoanTerms_Fixed_InterestOnly</t>
  </si>
  <si>
    <t>1873_LoanTerms_ARM_InterestOnly</t>
  </si>
  <si>
    <t>MPI_Bullet1_Txt</t>
  </si>
  <si>
    <t>Adjusts once in</t>
  </si>
  <si>
    <t>MPI_Year</t>
  </si>
  <si>
    <t>MPI_Time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</si>
</sst>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);\(0\)"/>
    <numFmt numFmtId="165" formatCode="0;[Red]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0" fontId="0" fillId="0" borderId="0" xfId="0" applyFont="1" applyFill="1"/>
    <xf numFmtId="0" fontId="2" fillId="0" borderId="0" xfId="0" applyFont="1"/>
    <xf numFmtId="0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abSelected="1" topLeftCell="W1" workbookViewId="0">
      <selection activeCell="AC9" sqref="AC9"/>
    </sheetView>
  </sheetViews>
  <sheetFormatPr defaultRowHeight="15" x14ac:dyDescent="0.25"/>
  <cols>
    <col min="1" max="1" width="48.140625" bestFit="1" customWidth="1"/>
    <col min="2" max="2" width="39.5703125" customWidth="1"/>
    <col min="3" max="3" width="28.85546875" bestFit="1" customWidth="1"/>
    <col min="4" max="4" width="28.28515625" bestFit="1" customWidth="1"/>
    <col min="5" max="6" width="27.5703125" bestFit="1" customWidth="1"/>
    <col min="7" max="7" width="18.42578125" bestFit="1" customWidth="1"/>
    <col min="8" max="8" width="24" bestFit="1" customWidth="1"/>
    <col min="9" max="10" width="30" bestFit="1" customWidth="1"/>
    <col min="11" max="11" width="27.5703125" bestFit="1" customWidth="1"/>
    <col min="12" max="12" width="27.7109375" bestFit="1" customWidth="1"/>
    <col min="13" max="13" width="30" bestFit="1" customWidth="1"/>
    <col min="15" max="15" width="20.140625" bestFit="1" customWidth="1"/>
    <col min="16" max="16" width="23.28515625" bestFit="1" customWidth="1"/>
    <col min="17" max="17" width="26.28515625" bestFit="1" customWidth="1"/>
    <col min="18" max="18" width="14.42578125" bestFit="1" customWidth="1"/>
    <col min="19" max="19" width="15.5703125" bestFit="1" customWidth="1"/>
    <col min="20" max="20" width="16.42578125" bestFit="1" customWidth="1"/>
    <col min="21" max="21" width="36.28515625" bestFit="1" customWidth="1"/>
    <col min="22" max="22" width="16.85546875" bestFit="1" customWidth="1"/>
    <col min="23" max="23" width="18.42578125" bestFit="1" customWidth="1"/>
    <col min="24" max="24" width="27.5703125" bestFit="1" customWidth="1"/>
    <col min="25" max="25" width="28.140625" bestFit="1" customWidth="1"/>
    <col min="26" max="27" width="24.28515625" bestFit="1" customWidth="1"/>
    <col min="28" max="28" width="24" bestFit="1" customWidth="1"/>
    <col min="29" max="29" width="21.140625" bestFit="1" customWidth="1"/>
    <col min="30" max="30" width="15.7109375" bestFit="1" customWidth="1"/>
  </cols>
  <sheetData>
    <row r="1" spans="1:32" s="1" customFormat="1" x14ac:dyDescent="0.25">
      <c r="A1" s="1" t="s">
        <v>0</v>
      </c>
      <c r="B1" s="1" t="s">
        <v>6</v>
      </c>
      <c r="C1" s="1" t="s">
        <v>1</v>
      </c>
      <c r="D1" s="1" t="s">
        <v>2</v>
      </c>
      <c r="E1" s="1" t="s">
        <v>5</v>
      </c>
      <c r="F1" s="1" t="s">
        <v>11</v>
      </c>
      <c r="G1" s="1" t="s">
        <v>13</v>
      </c>
      <c r="H1" s="1" t="s">
        <v>14</v>
      </c>
      <c r="I1" s="1" t="s">
        <v>16</v>
      </c>
      <c r="J1" s="1" t="s">
        <v>18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27</v>
      </c>
      <c r="P1" s="6" t="s">
        <v>29</v>
      </c>
      <c r="Q1" s="1" t="s">
        <v>28</v>
      </c>
      <c r="R1" s="1" t="s">
        <v>34</v>
      </c>
      <c r="S1" s="1" t="s">
        <v>35</v>
      </c>
      <c r="T1" s="1" t="s">
        <v>37</v>
      </c>
      <c r="U1" s="1" t="s">
        <v>39</v>
      </c>
      <c r="V1" s="1" t="s">
        <v>41</v>
      </c>
      <c r="W1" s="1" t="s">
        <v>44</v>
      </c>
      <c r="X1" s="1" t="s">
        <v>45</v>
      </c>
      <c r="Y1" s="6" t="s">
        <v>50</v>
      </c>
      <c r="Z1" s="1" t="s">
        <v>53</v>
      </c>
      <c r="AA1" s="1" t="s">
        <v>54</v>
      </c>
      <c r="AB1" s="1" t="s">
        <v>55</v>
      </c>
      <c r="AC1" s="1" t="s">
        <v>61</v>
      </c>
      <c r="AD1" s="1" t="s">
        <v>73</v>
      </c>
      <c r="AE1" s="1" t="s">
        <v>75</v>
      </c>
      <c r="AF1" s="1" t="s">
        <v>76</v>
      </c>
    </row>
    <row r="2" spans="1:32" x14ac:dyDescent="0.25">
      <c r="A2" t="s">
        <v>7</v>
      </c>
      <c r="B2">
        <v>10</v>
      </c>
      <c r="C2" t="s">
        <v>4</v>
      </c>
      <c r="E2">
        <f>(B2+1)</f>
        <v>11</v>
      </c>
      <c r="G2">
        <v>638</v>
      </c>
      <c r="H2" t="s">
        <v>15</v>
      </c>
    </row>
    <row r="3" spans="1:32" x14ac:dyDescent="0.25">
      <c r="A3" t="s">
        <v>8</v>
      </c>
      <c r="B3">
        <v>15</v>
      </c>
      <c r="C3" t="s">
        <v>4</v>
      </c>
      <c r="E3">
        <f>(B3+1)</f>
        <v>16</v>
      </c>
      <c r="G3">
        <v>641</v>
      </c>
      <c r="H3" t="s">
        <v>15</v>
      </c>
    </row>
    <row r="4" spans="1:32" x14ac:dyDescent="0.25">
      <c r="A4" t="s">
        <v>9</v>
      </c>
      <c r="B4">
        <v>24</v>
      </c>
      <c r="C4" t="s">
        <v>3</v>
      </c>
      <c r="E4">
        <f>((B4)/12)+1</f>
        <v>3</v>
      </c>
      <c r="G4">
        <v>647</v>
      </c>
      <c r="H4" t="s">
        <v>15</v>
      </c>
    </row>
    <row r="5" spans="1:32" x14ac:dyDescent="0.25">
      <c r="A5" t="s">
        <v>10</v>
      </c>
      <c r="B5">
        <v>30</v>
      </c>
      <c r="C5" t="s">
        <v>3</v>
      </c>
      <c r="E5" s="4">
        <f>ROUNDDOWN(((B5/12)+1),0)</f>
        <v>3</v>
      </c>
      <c r="G5">
        <v>651</v>
      </c>
      <c r="H5" t="s">
        <v>15</v>
      </c>
      <c r="L5" s="3"/>
    </row>
    <row r="6" spans="1:32" x14ac:dyDescent="0.25">
      <c r="A6" t="s">
        <v>12</v>
      </c>
      <c r="B6">
        <v>12</v>
      </c>
      <c r="C6" t="s">
        <v>3</v>
      </c>
      <c r="E6">
        <f>((B6)/12)+1</f>
        <v>2</v>
      </c>
      <c r="G6">
        <v>639</v>
      </c>
      <c r="H6" t="s">
        <v>15</v>
      </c>
    </row>
    <row r="7" spans="1:32" x14ac:dyDescent="0.25">
      <c r="A7" s="5" t="s">
        <v>20</v>
      </c>
      <c r="I7" s="2" t="s">
        <v>17</v>
      </c>
      <c r="J7" t="s">
        <v>19</v>
      </c>
    </row>
    <row r="8" spans="1:32" x14ac:dyDescent="0.25">
      <c r="A8" s="6" t="s">
        <v>21</v>
      </c>
      <c r="K8">
        <v>3.25</v>
      </c>
      <c r="L8" t="s">
        <v>15</v>
      </c>
      <c r="M8">
        <v>1</v>
      </c>
    </row>
    <row r="9" spans="1:32" x14ac:dyDescent="0.25">
      <c r="A9" t="s">
        <v>26</v>
      </c>
      <c r="N9">
        <v>18</v>
      </c>
      <c r="O9">
        <v>30</v>
      </c>
      <c r="P9">
        <v>18</v>
      </c>
    </row>
    <row r="10" spans="1:32" x14ac:dyDescent="0.25">
      <c r="A10" t="s">
        <v>30</v>
      </c>
      <c r="N10">
        <v>360</v>
      </c>
      <c r="O10">
        <v>30</v>
      </c>
      <c r="P10">
        <v>9</v>
      </c>
      <c r="R10" s="7"/>
      <c r="S10" t="s">
        <v>36</v>
      </c>
    </row>
    <row r="11" spans="1:32" x14ac:dyDescent="0.25">
      <c r="A11" t="s">
        <v>31</v>
      </c>
      <c r="N11">
        <v>360</v>
      </c>
      <c r="O11">
        <v>30</v>
      </c>
      <c r="P11">
        <v>9</v>
      </c>
      <c r="R11">
        <v>9</v>
      </c>
    </row>
    <row r="12" spans="1:32" x14ac:dyDescent="0.25">
      <c r="A12" t="s">
        <v>32</v>
      </c>
      <c r="O12">
        <v>31</v>
      </c>
      <c r="R12">
        <v>12</v>
      </c>
    </row>
    <row r="13" spans="1:32" x14ac:dyDescent="0.25">
      <c r="A13" t="s">
        <v>33</v>
      </c>
      <c r="N13">
        <v>351</v>
      </c>
      <c r="O13">
        <v>30</v>
      </c>
      <c r="R13">
        <v>9</v>
      </c>
    </row>
    <row r="14" spans="1:32" x14ac:dyDescent="0.25">
      <c r="A14" t="s">
        <v>38</v>
      </c>
      <c r="I14">
        <v>0</v>
      </c>
      <c r="T14" t="str">
        <f>TEXT(3.25,"#.##0")</f>
        <v>3.250</v>
      </c>
      <c r="U14" t="s">
        <v>40</v>
      </c>
      <c r="V14" t="s">
        <v>42</v>
      </c>
    </row>
    <row r="15" spans="1:32" x14ac:dyDescent="0.25">
      <c r="A15" s="6" t="s">
        <v>43</v>
      </c>
      <c r="W15">
        <v>10000</v>
      </c>
      <c r="X15" t="s">
        <v>19</v>
      </c>
    </row>
    <row r="16" spans="1:32" x14ac:dyDescent="0.25">
      <c r="A16" t="s">
        <v>46</v>
      </c>
      <c r="N16">
        <v>360</v>
      </c>
      <c r="O16">
        <v>30</v>
      </c>
      <c r="P16">
        <v>9</v>
      </c>
      <c r="R16">
        <v>9</v>
      </c>
    </row>
    <row r="17" spans="1:32" x14ac:dyDescent="0.25">
      <c r="A17" t="s">
        <v>47</v>
      </c>
      <c r="O17">
        <v>31</v>
      </c>
      <c r="P17" t="s">
        <v>49</v>
      </c>
      <c r="R17">
        <v>12</v>
      </c>
    </row>
    <row r="18" spans="1:32" x14ac:dyDescent="0.25">
      <c r="A18" t="s">
        <v>48</v>
      </c>
      <c r="N18">
        <v>351</v>
      </c>
      <c r="O18">
        <v>30</v>
      </c>
      <c r="R18">
        <v>9</v>
      </c>
    </row>
    <row r="19" spans="1:32" x14ac:dyDescent="0.25">
      <c r="A19" s="6" t="s">
        <v>51</v>
      </c>
      <c r="I19">
        <v>0</v>
      </c>
      <c r="Z19" t="s">
        <v>56</v>
      </c>
      <c r="AA19" t="s">
        <v>56</v>
      </c>
      <c r="AB19" t="s">
        <v>56</v>
      </c>
    </row>
    <row r="20" spans="1:32" x14ac:dyDescent="0.25">
      <c r="A20" s="6" t="s">
        <v>57</v>
      </c>
      <c r="I20">
        <v>0</v>
      </c>
      <c r="Z20" t="s">
        <v>56</v>
      </c>
      <c r="AA20" t="s">
        <v>19</v>
      </c>
      <c r="AB20" t="s">
        <v>19</v>
      </c>
    </row>
    <row r="21" spans="1:32" x14ac:dyDescent="0.25">
      <c r="A21" s="6" t="s">
        <v>59</v>
      </c>
      <c r="I21">
        <v>0</v>
      </c>
      <c r="Z21" t="s">
        <v>56</v>
      </c>
      <c r="AA21" t="s">
        <v>56</v>
      </c>
      <c r="AB21" t="s">
        <v>19</v>
      </c>
      <c r="AC21" t="s">
        <v>62</v>
      </c>
    </row>
    <row r="22" spans="1:32" x14ac:dyDescent="0.25">
      <c r="A22" s="6" t="s">
        <v>60</v>
      </c>
      <c r="I22">
        <v>0</v>
      </c>
      <c r="K22" t="str">
        <f>TEXT(6.5,"#.#")</f>
        <v>6.5</v>
      </c>
      <c r="W22" t="str">
        <f>TEXT(100000,"#,##0.00")</f>
        <v>100,000.00</v>
      </c>
      <c r="AA22" t="s">
        <v>19</v>
      </c>
      <c r="AB22" t="s">
        <v>19</v>
      </c>
      <c r="AC22" t="s">
        <v>63</v>
      </c>
    </row>
    <row r="23" spans="1:32" x14ac:dyDescent="0.25">
      <c r="A23" s="6" t="s">
        <v>58</v>
      </c>
    </row>
    <row r="24" spans="1:32" x14ac:dyDescent="0.25">
      <c r="A24" s="6" t="s">
        <v>64</v>
      </c>
      <c r="I24">
        <v>0</v>
      </c>
      <c r="Z24" t="s">
        <v>56</v>
      </c>
      <c r="AA24" t="s">
        <v>56</v>
      </c>
      <c r="AB24" t="s">
        <v>19</v>
      </c>
    </row>
    <row r="25" spans="1:32" x14ac:dyDescent="0.25">
      <c r="A25" s="6" t="s">
        <v>65</v>
      </c>
      <c r="I25">
        <v>0</v>
      </c>
      <c r="AA25" t="s">
        <v>19</v>
      </c>
      <c r="AB25" t="s">
        <v>19</v>
      </c>
    </row>
    <row r="26" spans="1:32" x14ac:dyDescent="0.25">
      <c r="A26" s="6" t="s">
        <v>71</v>
      </c>
      <c r="I26">
        <v>0</v>
      </c>
      <c r="Z26" t="s">
        <v>56</v>
      </c>
      <c r="AA26" t="s">
        <v>56</v>
      </c>
      <c r="AB26" t="s">
        <v>19</v>
      </c>
      <c r="AD26" t="s">
        <v>74</v>
      </c>
      <c r="AE26" t="s">
        <v>3</v>
      </c>
      <c r="AF26">
        <v>6</v>
      </c>
    </row>
    <row r="27" spans="1:32" x14ac:dyDescent="0.25">
      <c r="A27" s="6" t="s">
        <v>72</v>
      </c>
      <c r="I27">
        <v>0</v>
      </c>
      <c r="Z27" t="s">
        <v>56</v>
      </c>
      <c r="AA27" t="s">
        <v>19</v>
      </c>
      <c r="AB27" t="s">
        <v>19</v>
      </c>
    </row>
    <row r="28" spans="1:32" x14ac:dyDescent="0.25">
      <c r="A28" s="6" t="s">
        <v>70</v>
      </c>
      <c r="I28">
        <v>0</v>
      </c>
    </row>
    <row r="29" spans="1:32" x14ac:dyDescent="0.25">
      <c r="A29" s="6" t="s">
        <v>66</v>
      </c>
      <c r="K29" t="str">
        <f>TEXT(5,"#")</f>
        <v>5</v>
      </c>
      <c r="W29" t="str">
        <f>TEXT(10000,"#,##0.00")</f>
        <v>10,000.00</v>
      </c>
      <c r="Z29" t="s">
        <v>19</v>
      </c>
      <c r="AA29" t="s">
        <v>19</v>
      </c>
      <c r="AB29" t="s">
        <v>19</v>
      </c>
    </row>
  </sheetData>
  <pageMargins left="0.7" right="0.7" top="0.75" bottom="0.75" header="0.3" footer="0.3"/>
  <pageSetup orientation="portrait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C5" sqref="C5"/>
    </sheetView>
  </sheetViews>
  <sheetFormatPr defaultRowHeight="15" x14ac:dyDescent="0.25"/>
  <cols>
    <col min="1" max="1" width="38.85546875" bestFit="1" customWidth="1"/>
    <col min="2" max="3" width="24.28515625" bestFit="1" customWidth="1"/>
    <col min="4" max="5" width="24" bestFit="1" customWidth="1"/>
    <col min="6" max="6" width="24.7109375" bestFit="1" customWidth="1"/>
    <col min="7" max="7" width="21.140625" bestFit="1" customWidth="1"/>
    <col min="8" max="8" width="17.42578125" bestFit="1" customWidth="1"/>
  </cols>
  <sheetData>
    <row r="1" spans="1:8" x14ac:dyDescent="0.25">
      <c r="A1" t="s">
        <v>0</v>
      </c>
      <c r="B1" t="s">
        <v>52</v>
      </c>
      <c r="C1" s="1" t="s">
        <v>53</v>
      </c>
      <c r="D1" s="1" t="s">
        <v>54</v>
      </c>
      <c r="E1" s="1" t="s">
        <v>55</v>
      </c>
      <c r="F1" s="8" t="s">
        <v>68</v>
      </c>
      <c r="G1" s="8" t="s">
        <v>69</v>
      </c>
      <c r="H1" s="8" t="s">
        <v>6</v>
      </c>
    </row>
    <row r="2" spans="1:8" x14ac:dyDescent="0.25">
      <c r="A2" s="6" t="s">
        <v>51</v>
      </c>
      <c r="B2" t="s">
        <v>17</v>
      </c>
      <c r="E2" t="s">
        <v>19</v>
      </c>
    </row>
    <row r="3" spans="1:8" x14ac:dyDescent="0.25">
      <c r="A3" s="6" t="s">
        <v>57</v>
      </c>
      <c r="B3" t="s">
        <v>17</v>
      </c>
      <c r="E3" t="s">
        <v>19</v>
      </c>
    </row>
    <row r="4" spans="1:8" x14ac:dyDescent="0.25">
      <c r="A4" s="6" t="s">
        <v>58</v>
      </c>
    </row>
    <row r="5" spans="1:8" x14ac:dyDescent="0.25">
      <c r="A5" s="6" t="s">
        <v>64</v>
      </c>
      <c r="F5" t="s">
        <v>62</v>
      </c>
      <c r="H5">
        <v>18</v>
      </c>
    </row>
    <row r="6" spans="1:8" x14ac:dyDescent="0.25">
      <c r="A6" s="6" t="s">
        <v>60</v>
      </c>
      <c r="G6" t="s">
        <v>67</v>
      </c>
    </row>
    <row r="7" spans="1:8" x14ac:dyDescent="0.25">
      <c r="A7" s="6" t="s">
        <v>70</v>
      </c>
      <c r="F7" t="s">
        <v>62</v>
      </c>
    </row>
    <row r="8" spans="1:8" x14ac:dyDescent="0.25">
      <c r="A8" s="6" t="s">
        <v>71</v>
      </c>
      <c r="F8" t="s">
        <v>62</v>
      </c>
      <c r="H8">
        <v>60</v>
      </c>
    </row>
    <row r="9" spans="1:8" x14ac:dyDescent="0.25">
      <c r="A9" s="6" t="s">
        <v>72</v>
      </c>
      <c r="G9" t="s">
        <v>67</v>
      </c>
      <c r="H9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VerifyLoanTermsTable</vt:lpstr>
      <vt:lpstr>SetData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2018-04-27T09:00:00Z</dcterms:modified>
</cp:coreProperties>
</file>