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Main\Core2P-ReleaseBranch\Core2P-18.2\Test Data\"/>
    </mc:Choice>
  </mc:AlternateContent>
  <bookViews>
    <workbookView xWindow="360" yWindow="315" windowWidth="18780" windowHeight="8130" activeTab="2"/>
  </bookViews>
  <sheets>
    <sheet name="Readme" sheetId="1" r:id="rId1"/>
    <sheet name="UWP2_SetHeaderData" sheetId="2" r:id="rId2"/>
    <sheet name="UWP1_SetUnderWriterDetails" sheetId="3" r:id="rId3"/>
  </sheets>
  <calcPr calcId="152511"/>
</workbook>
</file>

<file path=xl/calcChain.xml><?xml version="1.0" encoding="utf-8"?>
<calcChain xmlns="http://schemas.openxmlformats.org/spreadsheetml/2006/main">
  <c r="E6" i="2" l="1"/>
  <c r="D6" i="2"/>
  <c r="C6" i="2"/>
  <c r="E7" i="2"/>
  <c r="D7" i="2"/>
  <c r="C7" i="2"/>
  <c r="E8" i="2"/>
  <c r="D8" i="2"/>
  <c r="C8" i="2"/>
  <c r="E10" i="2"/>
  <c r="D10" i="2"/>
  <c r="C10" i="2"/>
  <c r="E12" i="2"/>
  <c r="D12" i="2"/>
  <c r="C12" i="2"/>
  <c r="E11" i="2"/>
  <c r="D11" i="2"/>
  <c r="C11" i="2"/>
  <c r="E13" i="2" l="1"/>
  <c r="D13" i="2"/>
  <c r="C13" i="2"/>
  <c r="B13" i="2"/>
  <c r="W9" i="2" l="1"/>
  <c r="W8" i="2"/>
  <c r="W7" i="2"/>
  <c r="W6" i="2"/>
  <c r="W13" i="2"/>
  <c r="U13" i="2"/>
  <c r="S13" i="2"/>
  <c r="R13" i="2"/>
  <c r="G13" i="2"/>
  <c r="F13" i="2"/>
  <c r="E12" i="3"/>
  <c r="D12" i="3"/>
  <c r="B12" i="3"/>
  <c r="B11" i="3" l="1"/>
  <c r="D11" i="3"/>
  <c r="E11" i="3"/>
  <c r="W12" i="2"/>
  <c r="U12" i="2"/>
  <c r="S12" i="2"/>
  <c r="R12" i="2"/>
  <c r="G12" i="2"/>
  <c r="F12" i="2"/>
  <c r="W11" i="2" l="1"/>
  <c r="U11" i="2"/>
  <c r="S11" i="2"/>
  <c r="R11" i="2"/>
  <c r="G11" i="2"/>
  <c r="F11" i="2"/>
  <c r="E10" i="3"/>
  <c r="D10" i="3"/>
  <c r="B10" i="3"/>
  <c r="E9" i="3" l="1"/>
  <c r="D9" i="3"/>
  <c r="B9" i="3"/>
  <c r="E8" i="3" l="1"/>
  <c r="D8" i="3"/>
  <c r="B8" i="3"/>
  <c r="W10" i="2"/>
  <c r="U10" i="2"/>
  <c r="S10" i="2"/>
  <c r="R10" i="2"/>
  <c r="G10" i="2"/>
  <c r="F10" i="2"/>
  <c r="E9" i="2" l="1"/>
  <c r="D9" i="2"/>
  <c r="C9" i="2"/>
  <c r="B9" i="2"/>
  <c r="F9" i="2"/>
  <c r="E7" i="3" l="1"/>
  <c r="D7" i="3"/>
  <c r="B7" i="3"/>
  <c r="U9" i="2"/>
  <c r="R9" i="2"/>
  <c r="G9" i="2"/>
  <c r="U8" i="2" l="1"/>
  <c r="S8" i="2"/>
  <c r="R8" i="2"/>
  <c r="G8" i="2"/>
  <c r="F8" i="2"/>
  <c r="E6" i="3"/>
  <c r="D6" i="3"/>
  <c r="B6" i="3"/>
  <c r="U7" i="2" l="1"/>
  <c r="S7" i="2"/>
  <c r="R7" i="2"/>
  <c r="G7" i="2"/>
  <c r="F7" i="2"/>
  <c r="E5" i="3"/>
  <c r="D5" i="3"/>
  <c r="B5" i="3"/>
  <c r="E4" i="3" l="1"/>
  <c r="D4" i="3"/>
  <c r="B4" i="3"/>
  <c r="U6" i="2"/>
  <c r="S6" i="2"/>
  <c r="R6" i="2"/>
  <c r="G6" i="2"/>
  <c r="F6" i="2"/>
  <c r="E5" i="2" l="1"/>
  <c r="D5" i="2"/>
  <c r="C5" i="2"/>
  <c r="B5" i="2"/>
  <c r="K4" i="2" l="1"/>
  <c r="W4" i="2"/>
  <c r="U4" i="2"/>
  <c r="U2" i="2"/>
  <c r="S4" i="2"/>
  <c r="R4" i="2"/>
  <c r="G4" i="2"/>
  <c r="F4" i="2"/>
  <c r="E3" i="3" l="1"/>
  <c r="E2" i="3"/>
  <c r="D3" i="3"/>
  <c r="B3" i="3"/>
  <c r="B2" i="3"/>
  <c r="E3" i="2" l="1"/>
  <c r="D3" i="2"/>
  <c r="C3" i="2"/>
  <c r="B3" i="2"/>
  <c r="W2" i="2" l="1"/>
  <c r="V2" i="2"/>
  <c r="S2" i="2"/>
  <c r="R2" i="2"/>
  <c r="G2" i="2"/>
  <c r="F2" i="2"/>
  <c r="D2" i="3"/>
</calcChain>
</file>

<file path=xl/sharedStrings.xml><?xml version="1.0" encoding="utf-8"?>
<sst xmlns="http://schemas.openxmlformats.org/spreadsheetml/2006/main" count="277" uniqueCount="74">
  <si>
    <t>Note:</t>
  </si>
  <si>
    <t>Please use "Shared_RowID"as much as possible, and if your data is specific, naming conventions and style should be "StoryNum_XXXXX"</t>
  </si>
  <si>
    <t>2299_ResubmittedToUnderwritting</t>
  </si>
  <si>
    <t>RowID</t>
  </si>
  <si>
    <t>2304_UnderwriterSignOff</t>
  </si>
  <si>
    <t>2305_ClearToClose</t>
  </si>
  <si>
    <t>2314_SignOffDate</t>
  </si>
  <si>
    <t>2284_ApprovedBy</t>
  </si>
  <si>
    <t>2301_ApprovedDate</t>
  </si>
  <si>
    <t>2302_ApprovalExpiresOn</t>
  </si>
  <si>
    <t>3878_UnderwritingContractualAgreement</t>
  </si>
  <si>
    <t>On</t>
  </si>
  <si>
    <t>Markus Tava</t>
  </si>
  <si>
    <t>X338_MonthlyCoveredLoanPayment</t>
  </si>
  <si>
    <t>X341_DebtObligations</t>
  </si>
  <si>
    <t>X344_CurrentEmployementStatus</t>
  </si>
  <si>
    <t>X345_CurrentExpectedIncome</t>
  </si>
  <si>
    <t>X346_CurrentExpectedAssets</t>
  </si>
  <si>
    <t>X347_CreditHistory</t>
  </si>
  <si>
    <t>X348_DebtIncomeRatio</t>
  </si>
  <si>
    <t>X349_ResidualIncome</t>
  </si>
  <si>
    <t>2981_Date</t>
  </si>
  <si>
    <t>2298_SubmittedToUnderWriting</t>
  </si>
  <si>
    <t>2300_CreditApprovalDate</t>
  </si>
  <si>
    <t>2312_AUSSource</t>
  </si>
  <si>
    <t>2316_AUSNumber</t>
  </si>
  <si>
    <t>1544_AUSRecommendataion</t>
  </si>
  <si>
    <t>2319_Strengths</t>
  </si>
  <si>
    <t>2320_Concerns</t>
  </si>
  <si>
    <t>2321_Credit</t>
  </si>
  <si>
    <t>2322_Appraisal</t>
  </si>
  <si>
    <t>2323_Exceptions</t>
  </si>
  <si>
    <t>AppraisalType</t>
  </si>
  <si>
    <t>Form 1004 appraisal with interior/exterior</t>
  </si>
  <si>
    <t>2352_AppraisalOrderDate</t>
  </si>
  <si>
    <t>2353_AppraisalCompletedDate</t>
  </si>
  <si>
    <t>2355_AppraisalValue</t>
  </si>
  <si>
    <t>2354_AppraisalExpires</t>
  </si>
  <si>
    <t>1500_CompanyName</t>
  </si>
  <si>
    <t>2365_DeterminationDate</t>
  </si>
  <si>
    <t>DU</t>
  </si>
  <si>
    <t>Good Borrower</t>
  </si>
  <si>
    <t>None</t>
  </si>
  <si>
    <t>Good</t>
  </si>
  <si>
    <t>Value Supported</t>
  </si>
  <si>
    <t>E2E_Approval1</t>
  </si>
  <si>
    <t>ImpoundsRequired</t>
  </si>
  <si>
    <t>Not Waived</t>
  </si>
  <si>
    <t>ON</t>
  </si>
  <si>
    <t>E2E_Submittal2</t>
  </si>
  <si>
    <t>Approved/Eligible</t>
  </si>
  <si>
    <t>Core Logic</t>
  </si>
  <si>
    <t>2363_Cert#</t>
  </si>
  <si>
    <t>2313_DateAUSRun</t>
  </si>
  <si>
    <t>E2E_Submittal2_UWp2</t>
  </si>
  <si>
    <t>E2E_HappyPath</t>
  </si>
  <si>
    <t>E2E_CONVPURARM</t>
  </si>
  <si>
    <t>E2E_FHAPURARM</t>
  </si>
  <si>
    <t>E2E_ConvNoRefiARM</t>
  </si>
  <si>
    <t>E2E_VAPURARM</t>
  </si>
  <si>
    <t>E2E_FHANoCHOTRefiFix</t>
  </si>
  <si>
    <t>E2E_VANoCORefiARM</t>
  </si>
  <si>
    <t>Sara Davis Jo (tracy)</t>
  </si>
  <si>
    <t>E2E_VANoCORefiARM_ConditionalApproval</t>
  </si>
  <si>
    <t>E2E_FHACORefiARM</t>
  </si>
  <si>
    <t>E2E_FHAPURCASHFIX</t>
  </si>
  <si>
    <t>service link</t>
  </si>
  <si>
    <t>E2E_CONVCASHOUTREFIFIX</t>
  </si>
  <si>
    <t>CBIZ-11355</t>
  </si>
  <si>
    <t>Off</t>
  </si>
  <si>
    <t>4181_EmployeeLoan</t>
  </si>
  <si>
    <t>HMDA.X99_HMDAIncome</t>
  </si>
  <si>
    <t>HMDA.X98_HMDACLTV</t>
  </si>
  <si>
    <t>HMDA.X98_HMDADTI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</si>
</sst>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F11"/>
  <sheetViews>
    <sheetView workbookViewId="0">
      <selection activeCell="A11" sqref="A11:XFD11"/>
    </sheetView>
  </sheetViews>
  <sheetFormatPr defaultRowHeight="15" x14ac:dyDescent="0.25"/>
  <sheetData>
    <row r="11" spans="5:6" x14ac:dyDescent="0.25">
      <c r="E11" t="s">
        <v>0</v>
      </c>
      <c r="F1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A14" sqref="A14:XFD14"/>
    </sheetView>
  </sheetViews>
  <sheetFormatPr defaultRowHeight="15" x14ac:dyDescent="0.25"/>
  <cols>
    <col min="1" max="1" width="25.7109375" bestFit="1" customWidth="1"/>
    <col min="2" max="2" width="32.85546875" bestFit="1" customWidth="1"/>
    <col min="3" max="3" width="24" bestFit="1" customWidth="1"/>
    <col min="4" max="4" width="17.85546875" bestFit="1" customWidth="1"/>
    <col min="5" max="5" width="16.85546875" bestFit="1" customWidth="1"/>
    <col min="6" max="6" width="30.42578125" bestFit="1" customWidth="1"/>
    <col min="7" max="7" width="24" bestFit="1" customWidth="1"/>
    <col min="8" max="8" width="15.85546875" bestFit="1" customWidth="1"/>
    <col min="9" max="9" width="17.28515625" bestFit="1" customWidth="1"/>
    <col min="10" max="10" width="27" bestFit="1" customWidth="1"/>
    <col min="11" max="11" width="17.5703125" bestFit="1" customWidth="1"/>
    <col min="12" max="12" width="14.5703125" bestFit="1" customWidth="1"/>
    <col min="13" max="13" width="14.28515625" bestFit="1" customWidth="1"/>
    <col min="14" max="14" width="11.42578125" bestFit="1" customWidth="1"/>
    <col min="15" max="15" width="16" bestFit="1" customWidth="1"/>
    <col min="16" max="16" width="15.7109375" bestFit="1" customWidth="1"/>
    <col min="17" max="17" width="39" bestFit="1" customWidth="1"/>
    <col min="18" max="18" width="24" bestFit="1" customWidth="1"/>
    <col min="19" max="19" width="28.85546875" bestFit="1" customWidth="1"/>
    <col min="20" max="20" width="19.7109375" bestFit="1" customWidth="1"/>
    <col min="21" max="21" width="21" bestFit="1" customWidth="1"/>
    <col min="22" max="22" width="19.85546875" bestFit="1" customWidth="1"/>
    <col min="23" max="23" width="23.5703125" bestFit="1" customWidth="1"/>
    <col min="24" max="24" width="10.42578125" bestFit="1" customWidth="1"/>
  </cols>
  <sheetData>
    <row r="1" spans="1:24" s="2" customFormat="1" x14ac:dyDescent="0.25">
      <c r="A1" s="2" t="s">
        <v>3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53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52</v>
      </c>
    </row>
    <row r="2" spans="1:24" x14ac:dyDescent="0.25">
      <c r="A2" t="s">
        <v>56</v>
      </c>
      <c r="F2" s="3">
        <f ca="1">TODAY()</f>
        <v>43119</v>
      </c>
      <c r="G2" s="3">
        <f ca="1">TODAY()</f>
        <v>43119</v>
      </c>
      <c r="H2" t="s">
        <v>40</v>
      </c>
      <c r="I2" t="s">
        <v>40</v>
      </c>
      <c r="J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42</v>
      </c>
      <c r="Q2" t="s">
        <v>33</v>
      </c>
      <c r="R2" s="3">
        <f ca="1">TODAY()</f>
        <v>43119</v>
      </c>
      <c r="S2" s="3">
        <f ca="1">TODAY()</f>
        <v>43119</v>
      </c>
      <c r="T2">
        <v>200000</v>
      </c>
      <c r="U2" s="3">
        <f ca="1">TODAY()+60</f>
        <v>43179</v>
      </c>
      <c r="V2" s="3">
        <f ca="1">TODAY()+60</f>
        <v>43179</v>
      </c>
      <c r="W2" s="3">
        <f ca="1">TODAY()</f>
        <v>43119</v>
      </c>
    </row>
    <row r="3" spans="1:24" x14ac:dyDescent="0.25">
      <c r="A3" t="s">
        <v>45</v>
      </c>
      <c r="B3" s="3">
        <f ca="1">TODAY()</f>
        <v>43119</v>
      </c>
      <c r="C3" s="3">
        <f ca="1">TODAY()</f>
        <v>43119</v>
      </c>
      <c r="D3" s="3">
        <f ca="1">TODAY()</f>
        <v>43119</v>
      </c>
      <c r="E3" s="3">
        <f ca="1">TODAY()</f>
        <v>43119</v>
      </c>
    </row>
    <row r="4" spans="1:24" x14ac:dyDescent="0.25">
      <c r="A4" t="s">
        <v>54</v>
      </c>
      <c r="F4" s="3">
        <f ca="1">TODAY()</f>
        <v>43119</v>
      </c>
      <c r="G4" s="3">
        <f ca="1">TODAY()</f>
        <v>43119</v>
      </c>
      <c r="H4" t="s">
        <v>40</v>
      </c>
      <c r="I4">
        <v>1956685791</v>
      </c>
      <c r="J4" t="s">
        <v>50</v>
      </c>
      <c r="K4" s="3">
        <f ca="1">TODAY()</f>
        <v>43119</v>
      </c>
      <c r="L4" t="s">
        <v>41</v>
      </c>
      <c r="M4" t="s">
        <v>42</v>
      </c>
      <c r="N4" t="s">
        <v>43</v>
      </c>
      <c r="O4" t="s">
        <v>44</v>
      </c>
      <c r="P4" t="s">
        <v>42</v>
      </c>
      <c r="Q4" t="s">
        <v>33</v>
      </c>
      <c r="R4" s="3">
        <f ca="1">TODAY()</f>
        <v>43119</v>
      </c>
      <c r="S4" s="3">
        <f ca="1">TODAY()</f>
        <v>43119</v>
      </c>
      <c r="T4">
        <v>185000</v>
      </c>
      <c r="U4" s="3">
        <f ca="1">TODAY()+90</f>
        <v>43209</v>
      </c>
      <c r="V4" t="s">
        <v>51</v>
      </c>
      <c r="W4" s="3">
        <f ca="1">TODAY()</f>
        <v>43119</v>
      </c>
      <c r="X4">
        <v>340342</v>
      </c>
    </row>
    <row r="5" spans="1:24" x14ac:dyDescent="0.25">
      <c r="A5" t="s">
        <v>55</v>
      </c>
      <c r="B5" s="3">
        <f ca="1">TODAY()</f>
        <v>43119</v>
      </c>
      <c r="C5" s="3">
        <f ca="1">TODAY()</f>
        <v>43119</v>
      </c>
      <c r="D5" s="3">
        <f ca="1">TODAY()</f>
        <v>43119</v>
      </c>
      <c r="E5" s="3">
        <f ca="1">TODAY()</f>
        <v>43119</v>
      </c>
    </row>
    <row r="6" spans="1:24" x14ac:dyDescent="0.25">
      <c r="A6" t="s">
        <v>57</v>
      </c>
      <c r="C6" s="3">
        <f ca="1">TODAY()</f>
        <v>43119</v>
      </c>
      <c r="D6" s="3">
        <f ca="1">TODAY()</f>
        <v>43119</v>
      </c>
      <c r="E6" s="3">
        <f ca="1">TODAY()</f>
        <v>43119</v>
      </c>
      <c r="F6" s="3">
        <f ca="1">TODAY()</f>
        <v>43119</v>
      </c>
      <c r="G6" s="3">
        <f ca="1">TODAY()</f>
        <v>43119</v>
      </c>
      <c r="H6" t="s">
        <v>40</v>
      </c>
      <c r="I6" t="s">
        <v>40</v>
      </c>
      <c r="J6" t="s">
        <v>40</v>
      </c>
      <c r="L6" t="s">
        <v>41</v>
      </c>
      <c r="M6" t="s">
        <v>42</v>
      </c>
      <c r="N6" t="s">
        <v>43</v>
      </c>
      <c r="O6" t="s">
        <v>44</v>
      </c>
      <c r="P6" t="s">
        <v>42</v>
      </c>
      <c r="Q6" t="s">
        <v>33</v>
      </c>
      <c r="R6" s="3">
        <f ca="1">TODAY()</f>
        <v>43119</v>
      </c>
      <c r="S6" s="3">
        <f ca="1">TODAY()</f>
        <v>43119</v>
      </c>
      <c r="T6">
        <v>500000</v>
      </c>
      <c r="U6" s="3">
        <f ca="1">TODAY()+60</f>
        <v>43179</v>
      </c>
      <c r="V6" s="3" t="s">
        <v>66</v>
      </c>
      <c r="W6" s="3">
        <f ca="1">TODAY()</f>
        <v>43119</v>
      </c>
      <c r="X6">
        <v>123455544</v>
      </c>
    </row>
    <row r="7" spans="1:24" x14ac:dyDescent="0.25">
      <c r="A7" t="s">
        <v>58</v>
      </c>
      <c r="C7" s="3">
        <f ca="1">TODAY()</f>
        <v>43119</v>
      </c>
      <c r="D7" s="3">
        <f ca="1">TODAY()</f>
        <v>43119</v>
      </c>
      <c r="E7" s="3">
        <f ca="1">TODAY()</f>
        <v>43119</v>
      </c>
      <c r="F7" s="3">
        <f ca="1">TODAY()</f>
        <v>43119</v>
      </c>
      <c r="G7" s="3">
        <f ca="1">TODAY()</f>
        <v>43119</v>
      </c>
      <c r="H7" t="s">
        <v>40</v>
      </c>
      <c r="I7">
        <v>1978528624</v>
      </c>
      <c r="J7" t="s">
        <v>40</v>
      </c>
      <c r="L7" t="s">
        <v>41</v>
      </c>
      <c r="M7" t="s">
        <v>42</v>
      </c>
      <c r="N7" t="s">
        <v>43</v>
      </c>
      <c r="O7" t="s">
        <v>44</v>
      </c>
      <c r="P7" t="s">
        <v>42</v>
      </c>
      <c r="Q7" t="s">
        <v>33</v>
      </c>
      <c r="R7" s="3">
        <f ca="1">TODAY()</f>
        <v>43119</v>
      </c>
      <c r="S7" s="3">
        <f ca="1">TODAY()</f>
        <v>43119</v>
      </c>
      <c r="T7">
        <v>200000</v>
      </c>
      <c r="U7" s="3">
        <f ca="1">TODAY()+60</f>
        <v>43179</v>
      </c>
      <c r="V7" s="3" t="s">
        <v>66</v>
      </c>
      <c r="W7" s="3">
        <f ca="1">TODAY()</f>
        <v>43119</v>
      </c>
      <c r="X7">
        <v>123455544</v>
      </c>
    </row>
    <row r="8" spans="1:24" x14ac:dyDescent="0.25">
      <c r="A8" t="s">
        <v>59</v>
      </c>
      <c r="C8" s="3">
        <f ca="1">TODAY()</f>
        <v>43119</v>
      </c>
      <c r="D8" s="3">
        <f ca="1">TODAY()</f>
        <v>43119</v>
      </c>
      <c r="E8" s="3">
        <f ca="1">TODAY()</f>
        <v>43119</v>
      </c>
      <c r="F8" s="3">
        <f ca="1">TODAY()</f>
        <v>43119</v>
      </c>
      <c r="G8" s="3">
        <f ca="1">TODAY()</f>
        <v>43119</v>
      </c>
      <c r="H8" t="s">
        <v>40</v>
      </c>
      <c r="I8" t="s">
        <v>40</v>
      </c>
      <c r="J8" t="s">
        <v>40</v>
      </c>
      <c r="L8" t="s">
        <v>41</v>
      </c>
      <c r="M8" t="s">
        <v>42</v>
      </c>
      <c r="N8" t="s">
        <v>43</v>
      </c>
      <c r="O8" t="s">
        <v>44</v>
      </c>
      <c r="P8" t="s">
        <v>42</v>
      </c>
      <c r="Q8" t="s">
        <v>33</v>
      </c>
      <c r="R8" s="3">
        <f ca="1">TODAY()</f>
        <v>43119</v>
      </c>
      <c r="S8" s="3">
        <f ca="1">TODAY()</f>
        <v>43119</v>
      </c>
      <c r="T8">
        <v>500000</v>
      </c>
      <c r="U8" s="3">
        <f ca="1">TODAY()+60</f>
        <v>43179</v>
      </c>
      <c r="V8" s="3" t="s">
        <v>66</v>
      </c>
      <c r="W8" s="3">
        <f ca="1">TODAY()</f>
        <v>43119</v>
      </c>
      <c r="X8">
        <v>123455544</v>
      </c>
    </row>
    <row r="9" spans="1:24" x14ac:dyDescent="0.25">
      <c r="A9" s="4" t="s">
        <v>60</v>
      </c>
      <c r="B9" s="3">
        <f ca="1">TODAY()</f>
        <v>43119</v>
      </c>
      <c r="C9" s="3">
        <f ca="1">TODAY()</f>
        <v>43119</v>
      </c>
      <c r="D9" s="3">
        <f ca="1">TODAY()</f>
        <v>43119</v>
      </c>
      <c r="E9" s="3">
        <f ca="1">TODAY()</f>
        <v>43119</v>
      </c>
      <c r="F9" s="3">
        <f ca="1">TODAY()</f>
        <v>43119</v>
      </c>
      <c r="G9" s="3">
        <f ca="1">TODAY()</f>
        <v>43119</v>
      </c>
      <c r="H9" t="s">
        <v>40</v>
      </c>
      <c r="I9">
        <v>1978528624</v>
      </c>
      <c r="J9" t="s">
        <v>50</v>
      </c>
      <c r="L9" t="s">
        <v>41</v>
      </c>
      <c r="M9" t="s">
        <v>42</v>
      </c>
      <c r="N9" t="s">
        <v>43</v>
      </c>
      <c r="O9" t="s">
        <v>44</v>
      </c>
      <c r="P9" t="s">
        <v>42</v>
      </c>
      <c r="Q9" t="s">
        <v>33</v>
      </c>
      <c r="R9" s="3">
        <f ca="1">TODAY()</f>
        <v>43119</v>
      </c>
      <c r="S9" s="3"/>
      <c r="T9">
        <v>500000</v>
      </c>
      <c r="U9" s="3">
        <f ca="1">TODAY()+60</f>
        <v>43179</v>
      </c>
      <c r="V9" s="3" t="s">
        <v>66</v>
      </c>
      <c r="W9" s="3">
        <f ca="1">TODAY()</f>
        <v>43119</v>
      </c>
      <c r="X9">
        <v>123455544</v>
      </c>
    </row>
    <row r="10" spans="1:24" x14ac:dyDescent="0.25">
      <c r="A10" t="s">
        <v>61</v>
      </c>
      <c r="B10" s="3"/>
      <c r="C10" s="3">
        <f ca="1">TODAY()</f>
        <v>43119</v>
      </c>
      <c r="D10" s="3">
        <f ca="1">TODAY()</f>
        <v>43119</v>
      </c>
      <c r="E10" s="3">
        <f ca="1">TODAY()</f>
        <v>43119</v>
      </c>
      <c r="F10" s="3">
        <f ca="1">TODAY()</f>
        <v>43119</v>
      </c>
      <c r="G10" s="3">
        <f ca="1">TODAY()</f>
        <v>43119</v>
      </c>
      <c r="H10" t="s">
        <v>40</v>
      </c>
      <c r="I10">
        <v>1978528624</v>
      </c>
      <c r="J10" t="s">
        <v>40</v>
      </c>
      <c r="L10" t="s">
        <v>41</v>
      </c>
      <c r="M10" t="s">
        <v>42</v>
      </c>
      <c r="N10" t="s">
        <v>43</v>
      </c>
      <c r="O10" t="s">
        <v>44</v>
      </c>
      <c r="P10" t="s">
        <v>42</v>
      </c>
      <c r="Q10" t="s">
        <v>33</v>
      </c>
      <c r="R10" s="3">
        <f ca="1">TODAY()</f>
        <v>43119</v>
      </c>
      <c r="S10" s="3">
        <f ca="1">TODAY()</f>
        <v>43119</v>
      </c>
      <c r="T10">
        <v>500000</v>
      </c>
      <c r="U10" s="3">
        <f ca="1">TODAY()+60</f>
        <v>43179</v>
      </c>
      <c r="V10" s="3" t="s">
        <v>66</v>
      </c>
      <c r="W10" s="3">
        <f ca="1">TODAY()</f>
        <v>43119</v>
      </c>
      <c r="X10">
        <v>123455544</v>
      </c>
    </row>
    <row r="11" spans="1:24" x14ac:dyDescent="0.25">
      <c r="A11" t="s">
        <v>64</v>
      </c>
      <c r="B11" s="3"/>
      <c r="C11" s="3">
        <f ca="1">TODAY()</f>
        <v>43119</v>
      </c>
      <c r="D11" s="3">
        <f ca="1">TODAY()</f>
        <v>43119</v>
      </c>
      <c r="E11" s="3">
        <f ca="1">TODAY()</f>
        <v>43119</v>
      </c>
      <c r="F11" s="3">
        <f ca="1">TODAY()</f>
        <v>43119</v>
      </c>
      <c r="G11" s="3">
        <f ca="1">TODAY()</f>
        <v>43119</v>
      </c>
      <c r="H11" t="s">
        <v>40</v>
      </c>
      <c r="I11">
        <v>1978528624</v>
      </c>
      <c r="J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42</v>
      </c>
      <c r="Q11" t="s">
        <v>33</v>
      </c>
      <c r="R11" s="3">
        <f ca="1">TODAY()</f>
        <v>43119</v>
      </c>
      <c r="S11" s="3">
        <f ca="1">TODAY()</f>
        <v>43119</v>
      </c>
      <c r="T11">
        <v>500000</v>
      </c>
      <c r="U11" s="3">
        <f ca="1">TODAY()+60</f>
        <v>43179</v>
      </c>
      <c r="V11" s="3" t="s">
        <v>66</v>
      </c>
      <c r="W11" s="3">
        <f ca="1">TODAY()</f>
        <v>43119</v>
      </c>
      <c r="X11">
        <v>123455544</v>
      </c>
    </row>
    <row r="12" spans="1:24" x14ac:dyDescent="0.25">
      <c r="A12" s="4" t="s">
        <v>65</v>
      </c>
      <c r="C12" s="3">
        <f ca="1">TODAY()</f>
        <v>43119</v>
      </c>
      <c r="D12" s="3">
        <f ca="1">TODAY()</f>
        <v>43119</v>
      </c>
      <c r="E12" s="3">
        <f ca="1">TODAY()</f>
        <v>43119</v>
      </c>
      <c r="F12" s="3">
        <f ca="1">TODAY()</f>
        <v>43119</v>
      </c>
      <c r="G12" s="3">
        <f ca="1">TODAY()</f>
        <v>43119</v>
      </c>
      <c r="H12" t="s">
        <v>40</v>
      </c>
      <c r="I12" t="s">
        <v>40</v>
      </c>
      <c r="J12" t="s">
        <v>40</v>
      </c>
      <c r="L12" t="s">
        <v>41</v>
      </c>
      <c r="M12" t="s">
        <v>42</v>
      </c>
      <c r="N12" t="s">
        <v>43</v>
      </c>
      <c r="O12" t="s">
        <v>44</v>
      </c>
      <c r="P12" t="s">
        <v>42</v>
      </c>
      <c r="Q12" t="s">
        <v>33</v>
      </c>
      <c r="R12" s="3">
        <f ca="1">TODAY()</f>
        <v>43119</v>
      </c>
      <c r="S12" s="3">
        <f ca="1">TODAY()</f>
        <v>43119</v>
      </c>
      <c r="T12">
        <v>500000</v>
      </c>
      <c r="U12" s="3">
        <f ca="1">TODAY()+60</f>
        <v>43179</v>
      </c>
      <c r="V12" s="3" t="s">
        <v>66</v>
      </c>
      <c r="W12" s="3">
        <f ca="1">TODAY()</f>
        <v>43119</v>
      </c>
      <c r="X12">
        <v>123455544</v>
      </c>
    </row>
    <row r="13" spans="1:24" x14ac:dyDescent="0.25">
      <c r="A13" t="s">
        <v>67</v>
      </c>
      <c r="B13" s="3">
        <f ca="1">TODAY()</f>
        <v>43119</v>
      </c>
      <c r="C13" s="3">
        <f ca="1">TODAY()</f>
        <v>43119</v>
      </c>
      <c r="D13" s="3">
        <f ca="1">TODAY()</f>
        <v>43119</v>
      </c>
      <c r="E13" s="3">
        <f ca="1">TODAY()</f>
        <v>43119</v>
      </c>
      <c r="F13" s="3">
        <f ca="1">TODAY()</f>
        <v>43119</v>
      </c>
      <c r="G13" s="3">
        <f ca="1">TODAY()</f>
        <v>43119</v>
      </c>
      <c r="H13" t="s">
        <v>40</v>
      </c>
      <c r="I13">
        <v>1978528624</v>
      </c>
      <c r="J13" t="s">
        <v>50</v>
      </c>
      <c r="L13" t="s">
        <v>41</v>
      </c>
      <c r="M13" t="s">
        <v>42</v>
      </c>
      <c r="N13" t="s">
        <v>43</v>
      </c>
      <c r="O13" t="s">
        <v>44</v>
      </c>
      <c r="P13" t="s">
        <v>42</v>
      </c>
      <c r="Q13" t="s">
        <v>33</v>
      </c>
      <c r="R13" s="3">
        <f ca="1">TODAY()</f>
        <v>43119</v>
      </c>
      <c r="S13" s="3">
        <f ca="1">TODAY()</f>
        <v>43119</v>
      </c>
      <c r="T13">
        <v>500000</v>
      </c>
      <c r="U13" s="3">
        <f ca="1">TODAY()+60</f>
        <v>43179</v>
      </c>
      <c r="V13" s="3" t="s">
        <v>66</v>
      </c>
      <c r="W13" s="3">
        <f ca="1">TODAY()</f>
        <v>43119</v>
      </c>
      <c r="X13">
        <v>123455544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topLeftCell="G1" workbookViewId="0">
      <selection activeCell="P1" sqref="P1:S1"/>
    </sheetView>
  </sheetViews>
  <sheetFormatPr defaultRowHeight="15" x14ac:dyDescent="0.25"/>
  <cols>
    <col min="1" max="1" width="40.7109375" bestFit="1" customWidth="1"/>
    <col min="2" max="2" width="18.42578125" customWidth="1"/>
    <col min="3" max="3" width="18.5703125" bestFit="1" customWidth="1"/>
    <col min="4" max="4" width="19.140625" bestFit="1" customWidth="1"/>
    <col min="5" max="5" width="23.42578125" bestFit="1" customWidth="1"/>
    <col min="6" max="6" width="39" bestFit="1" customWidth="1"/>
    <col min="7" max="7" width="34" bestFit="1" customWidth="1"/>
    <col min="8" max="8" width="20.85546875" bestFit="1" customWidth="1"/>
    <col min="9" max="9" width="31.42578125" bestFit="1" customWidth="1"/>
    <col min="10" max="10" width="28.140625" bestFit="1" customWidth="1"/>
    <col min="11" max="11" width="27.28515625" bestFit="1" customWidth="1"/>
    <col min="12" max="12" width="18.140625" bestFit="1" customWidth="1"/>
    <col min="13" max="13" width="22" bestFit="1" customWidth="1"/>
    <col min="14" max="14" width="20.5703125" bestFit="1" customWidth="1"/>
    <col min="15" max="15" width="16.140625" customWidth="1"/>
  </cols>
  <sheetData>
    <row r="1" spans="1:19" x14ac:dyDescent="0.25">
      <c r="A1" s="2" t="s">
        <v>3</v>
      </c>
      <c r="B1" s="2" t="s">
        <v>21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46</v>
      </c>
      <c r="P1" s="2" t="s">
        <v>70</v>
      </c>
      <c r="Q1" s="2" t="s">
        <v>71</v>
      </c>
      <c r="R1" s="2" t="s">
        <v>72</v>
      </c>
      <c r="S1" s="2" t="s">
        <v>73</v>
      </c>
    </row>
    <row r="2" spans="1:19" x14ac:dyDescent="0.25">
      <c r="A2" t="s">
        <v>56</v>
      </c>
      <c r="B2" s="3">
        <f t="shared" ref="B2:B12" ca="1" si="0">TODAY()</f>
        <v>43119</v>
      </c>
      <c r="C2" t="s">
        <v>12</v>
      </c>
      <c r="D2" s="3">
        <f t="shared" ref="D2:D12" ca="1" si="1">TODAY()</f>
        <v>43119</v>
      </c>
      <c r="E2" s="3">
        <f ca="1">TODAY()+120</f>
        <v>43239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</row>
    <row r="3" spans="1:19" x14ac:dyDescent="0.25">
      <c r="A3" t="s">
        <v>49</v>
      </c>
      <c r="B3" s="3">
        <f t="shared" ca="1" si="0"/>
        <v>43119</v>
      </c>
      <c r="C3" t="s">
        <v>12</v>
      </c>
      <c r="D3" s="3">
        <f t="shared" ca="1" si="1"/>
        <v>43119</v>
      </c>
      <c r="E3" s="3">
        <f ca="1">TODAY()+30</f>
        <v>43149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47</v>
      </c>
    </row>
    <row r="4" spans="1:19" x14ac:dyDescent="0.25">
      <c r="A4" t="s">
        <v>57</v>
      </c>
      <c r="B4" s="3">
        <f t="shared" ca="1" si="0"/>
        <v>43119</v>
      </c>
      <c r="C4" t="s">
        <v>12</v>
      </c>
      <c r="D4" s="3">
        <f t="shared" ca="1" si="1"/>
        <v>43119</v>
      </c>
      <c r="E4" s="3">
        <f t="shared" ref="E4:E12" ca="1" si="2">TODAY()+120</f>
        <v>43239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</row>
    <row r="5" spans="1:19" x14ac:dyDescent="0.25">
      <c r="A5" t="s">
        <v>58</v>
      </c>
      <c r="B5" s="3">
        <f t="shared" ca="1" si="0"/>
        <v>43119</v>
      </c>
      <c r="C5" t="s">
        <v>12</v>
      </c>
      <c r="D5" s="3">
        <f t="shared" ca="1" si="1"/>
        <v>43119</v>
      </c>
      <c r="E5" s="3">
        <f t="shared" ca="1" si="2"/>
        <v>43239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</row>
    <row r="6" spans="1:19" x14ac:dyDescent="0.25">
      <c r="A6" t="s">
        <v>59</v>
      </c>
      <c r="B6" s="3">
        <f t="shared" ca="1" si="0"/>
        <v>43119</v>
      </c>
      <c r="C6" t="s">
        <v>12</v>
      </c>
      <c r="D6" s="3">
        <f t="shared" ca="1" si="1"/>
        <v>43119</v>
      </c>
      <c r="E6" s="3">
        <f t="shared" ca="1" si="2"/>
        <v>43239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</row>
    <row r="7" spans="1:19" x14ac:dyDescent="0.25">
      <c r="A7" s="4" t="s">
        <v>60</v>
      </c>
      <c r="B7" s="3">
        <f t="shared" ca="1" si="0"/>
        <v>43119</v>
      </c>
      <c r="C7" t="s">
        <v>12</v>
      </c>
      <c r="D7" s="3">
        <f t="shared" ca="1" si="1"/>
        <v>43119</v>
      </c>
      <c r="E7" s="3">
        <f t="shared" ca="1" si="2"/>
        <v>43239</v>
      </c>
      <c r="F7" t="s">
        <v>48</v>
      </c>
      <c r="G7" t="s">
        <v>48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</row>
    <row r="8" spans="1:19" x14ac:dyDescent="0.25">
      <c r="A8" t="s">
        <v>61</v>
      </c>
      <c r="B8" s="3">
        <f t="shared" ca="1" si="0"/>
        <v>43119</v>
      </c>
      <c r="C8" t="s">
        <v>12</v>
      </c>
      <c r="D8" s="3">
        <f t="shared" ca="1" si="1"/>
        <v>43119</v>
      </c>
      <c r="E8" s="3">
        <f t="shared" ca="1" si="2"/>
        <v>43239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</row>
    <row r="9" spans="1:19" x14ac:dyDescent="0.25">
      <c r="A9" t="s">
        <v>63</v>
      </c>
      <c r="B9" s="3">
        <f t="shared" ca="1" si="0"/>
        <v>43119</v>
      </c>
      <c r="C9" t="s">
        <v>62</v>
      </c>
      <c r="D9" s="3">
        <f t="shared" ca="1" si="1"/>
        <v>43119</v>
      </c>
      <c r="E9" s="3">
        <f t="shared" ca="1" si="2"/>
        <v>43239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</row>
    <row r="10" spans="1:19" x14ac:dyDescent="0.25">
      <c r="A10" t="s">
        <v>64</v>
      </c>
      <c r="B10" s="3">
        <f t="shared" ca="1" si="0"/>
        <v>43119</v>
      </c>
      <c r="C10" t="s">
        <v>12</v>
      </c>
      <c r="D10" s="3">
        <f t="shared" ca="1" si="1"/>
        <v>43119</v>
      </c>
      <c r="E10" s="3">
        <f t="shared" ca="1" si="2"/>
        <v>43239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</row>
    <row r="11" spans="1:19" x14ac:dyDescent="0.25">
      <c r="A11" s="4" t="s">
        <v>65</v>
      </c>
      <c r="B11" s="3">
        <f t="shared" ca="1" si="0"/>
        <v>43119</v>
      </c>
      <c r="C11" t="s">
        <v>12</v>
      </c>
      <c r="D11" s="3">
        <f t="shared" ca="1" si="1"/>
        <v>43119</v>
      </c>
      <c r="E11" s="3">
        <f t="shared" ca="1" si="2"/>
        <v>43239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</row>
    <row r="12" spans="1:19" x14ac:dyDescent="0.25">
      <c r="A12" t="s">
        <v>67</v>
      </c>
      <c r="B12" s="3">
        <f t="shared" ca="1" si="0"/>
        <v>43119</v>
      </c>
      <c r="C12" t="s">
        <v>12</v>
      </c>
      <c r="D12" s="3">
        <f t="shared" ca="1" si="1"/>
        <v>43119</v>
      </c>
      <c r="E12" s="3">
        <f t="shared" ca="1" si="2"/>
        <v>43239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</row>
    <row r="13" spans="1:19" x14ac:dyDescent="0.25">
      <c r="A13" s="4" t="s">
        <v>68</v>
      </c>
      <c r="P13" t="s">
        <v>69</v>
      </c>
      <c r="Q13" t="s">
        <v>11</v>
      </c>
      <c r="R13" t="s">
        <v>11</v>
      </c>
      <c r="S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UWP2_SetHeaderData</vt:lpstr>
      <vt:lpstr>UWP1_SetUnderWriterDetails</vt:lpstr>
    </vt:vector>
  </TitlesOfParts>
  <Company>Ellie Mae,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Cheng</dc:creator>
  <cp:lastModifiedBy>Rohit Alhat</cp:lastModifiedBy>
  <dcterms:created xsi:type="dcterms:W3CDTF">2016-03-16T02:46:04Z</dcterms:created>
  <dcterms:modified xsi:type="dcterms:W3CDTF">2018-01-19T11:31:47Z</dcterms:modified>
</cp:coreProperties>
</file>