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711B73B8-A330-4432-8D7E-737E8A123D5F}" xr6:coauthVersionLast="47" xr6:coauthVersionMax="47" xr10:uidLastSave="{00000000-0000-0000-0000-000000000000}"/>
  <bookViews>
    <workbookView xWindow="-110" yWindow="-110" windowWidth="19420" windowHeight="10300" firstSheet="4" activeTab="8" xr2:uid="{00000000-000D-0000-FFFF-FFFF00000000}"/>
  </bookViews>
  <sheets>
    <sheet name="RCB Matches" sheetId="1" r:id="rId1"/>
    <sheet name="Winner data" sheetId="9" r:id="rId2"/>
    <sheet name="Matches win by RCB" sheetId="4" r:id="rId3"/>
    <sheet name="Toss Decision Analysis" sheetId="5" r:id="rId4"/>
    <sheet name="Title Winner" sheetId="10" r:id="rId5"/>
    <sheet name="Top 10 Venues" sheetId="6" r:id="rId6"/>
    <sheet name="Player of the Match" sheetId="7" r:id="rId7"/>
    <sheet name="KPI" sheetId="8" r:id="rId8"/>
    <sheet name="RCB Performance Dashboard" sheetId="11" r:id="rId9"/>
  </sheets>
  <definedNames>
    <definedName name="_xlchart.v1.0" hidden="1">'Title Winner'!$D$4:$D$11</definedName>
    <definedName name="_xlchart.v1.1" hidden="1">'Title Winner'!$E$4:$E$11</definedName>
    <definedName name="_xlchart.v1.2" hidden="1">'Title Winner'!$D$4:$D$11</definedName>
    <definedName name="_xlchart.v1.3" hidden="1">'Title Winner'!$E$4:$E$11</definedName>
    <definedName name="Slicer_IPL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8" l="1"/>
  <c r="H4" i="8" s="1"/>
  <c r="D5" i="10"/>
  <c r="D6" i="10"/>
  <c r="D7" i="10"/>
  <c r="D8" i="10"/>
  <c r="D9" i="10"/>
  <c r="D10" i="10"/>
  <c r="D11" i="10"/>
  <c r="D4" i="10"/>
  <c r="E5" i="10"/>
  <c r="E6" i="10"/>
  <c r="E7" i="10"/>
  <c r="E8" i="10"/>
  <c r="E9" i="10"/>
  <c r="E4" i="10"/>
  <c r="E10" i="10"/>
  <c r="E11" i="10"/>
  <c r="E4" i="7"/>
  <c r="G4" i="8" l="1"/>
  <c r="E4" i="8"/>
  <c r="F4" i="8"/>
  <c r="D5" i="7"/>
  <c r="D6" i="7"/>
  <c r="D7" i="7"/>
  <c r="D8" i="7"/>
  <c r="D9" i="7"/>
  <c r="D10" i="7"/>
  <c r="D11" i="7"/>
  <c r="D12" i="7"/>
  <c r="D13" i="7"/>
  <c r="D4" i="7"/>
  <c r="E6" i="7"/>
  <c r="E7" i="7"/>
  <c r="E5" i="7"/>
  <c r="E12" i="7"/>
  <c r="E8" i="7"/>
  <c r="E11" i="7"/>
  <c r="E13" i="7"/>
  <c r="E9" i="7"/>
  <c r="E10" i="7"/>
</calcChain>
</file>

<file path=xl/sharedStrings.xml><?xml version="1.0" encoding="utf-8"?>
<sst xmlns="http://schemas.openxmlformats.org/spreadsheetml/2006/main" count="2975" uniqueCount="577">
  <si>
    <t>match_date</t>
  </si>
  <si>
    <t>city</t>
  </si>
  <si>
    <t>venue</t>
  </si>
  <si>
    <t>Opponent</t>
  </si>
  <si>
    <t>toss_winner</t>
  </si>
  <si>
    <t>toss_decision</t>
  </si>
  <si>
    <t>match_winner</t>
  </si>
  <si>
    <t>RCB Result</t>
  </si>
  <si>
    <t>win_by_runs</t>
  </si>
  <si>
    <t>win_by_wickets</t>
  </si>
  <si>
    <t>player_of_match</t>
  </si>
  <si>
    <t>2008-04-18</t>
  </si>
  <si>
    <t>2017-04-05</t>
  </si>
  <si>
    <t>2017-04-08</t>
  </si>
  <si>
    <t>2017-04-10</t>
  </si>
  <si>
    <t>2017-04-14</t>
  </si>
  <si>
    <t>2017-04-16</t>
  </si>
  <si>
    <t>2017-04-18</t>
  </si>
  <si>
    <t>2017-04-23</t>
  </si>
  <si>
    <t>2017-04-27</t>
  </si>
  <si>
    <t>2017-04-29</t>
  </si>
  <si>
    <t>2017-05-01</t>
  </si>
  <si>
    <t>2017-05-05</t>
  </si>
  <si>
    <t>2017-05-07</t>
  </si>
  <si>
    <t>2017-05-14</t>
  </si>
  <si>
    <t>2018-04-08</t>
  </si>
  <si>
    <t>2018-04-13</t>
  </si>
  <si>
    <t>2018-04-15</t>
  </si>
  <si>
    <t>2018-04-17</t>
  </si>
  <si>
    <t>2018-04-21</t>
  </si>
  <si>
    <t>2018-04-25</t>
  </si>
  <si>
    <t>2018-04-29</t>
  </si>
  <si>
    <t>2018-05-01</t>
  </si>
  <si>
    <t>2018-05-05</t>
  </si>
  <si>
    <t>2018-05-07</t>
  </si>
  <si>
    <t>2018-05-12</t>
  </si>
  <si>
    <t>2018-05-14</t>
  </si>
  <si>
    <t>2018-05-17</t>
  </si>
  <si>
    <t>2018-05-19</t>
  </si>
  <si>
    <t>2019-03-23</t>
  </si>
  <si>
    <t>2019-03-28</t>
  </si>
  <si>
    <t>2019-03-31</t>
  </si>
  <si>
    <t>2019-04-02</t>
  </si>
  <si>
    <t>2019-04-05</t>
  </si>
  <si>
    <t>2019-04-07</t>
  </si>
  <si>
    <t>2019-04-13</t>
  </si>
  <si>
    <t>2019-04-15</t>
  </si>
  <si>
    <t>2019-04-19</t>
  </si>
  <si>
    <t>2019-04-21</t>
  </si>
  <si>
    <t>2019-04-24</t>
  </si>
  <si>
    <t>2019-04-28</t>
  </si>
  <si>
    <t>2019-04-30</t>
  </si>
  <si>
    <t>2019-05-04</t>
  </si>
  <si>
    <t>2020-10-21</t>
  </si>
  <si>
    <t>2020-10-28</t>
  </si>
  <si>
    <t>2020-10-31</t>
  </si>
  <si>
    <t>2020-11-02</t>
  </si>
  <si>
    <t>2020-09-24</t>
  </si>
  <si>
    <t>2020-10-03</t>
  </si>
  <si>
    <t>2020-10-05</t>
  </si>
  <si>
    <t>2020-10-17</t>
  </si>
  <si>
    <t>2020-10-10</t>
  </si>
  <si>
    <t>2020-10-15</t>
  </si>
  <si>
    <t>2020-09-21</t>
  </si>
  <si>
    <t>2020-10-12</t>
  </si>
  <si>
    <t>2020-10-25</t>
  </si>
  <si>
    <t>2020-09-28</t>
  </si>
  <si>
    <t>2020-11-06</t>
  </si>
  <si>
    <t>2021-04-09</t>
  </si>
  <si>
    <t>2021-04-14</t>
  </si>
  <si>
    <t>2021-04-18</t>
  </si>
  <si>
    <t>2021-04-22</t>
  </si>
  <si>
    <t>2021-04-25</t>
  </si>
  <si>
    <t>2021-04-27</t>
  </si>
  <si>
    <t>2021-04-30</t>
  </si>
  <si>
    <t>2021-09-20</t>
  </si>
  <si>
    <t>2021-10-03</t>
  </si>
  <si>
    <t>2021-10-06</t>
  </si>
  <si>
    <t>2021-10-08</t>
  </si>
  <si>
    <t>2021-09-29</t>
  </si>
  <si>
    <t>2021-09-26</t>
  </si>
  <si>
    <t>2021-09-24</t>
  </si>
  <si>
    <t>2021-10-11</t>
  </si>
  <si>
    <t>2022-03-27</t>
  </si>
  <si>
    <t>2022-03-30</t>
  </si>
  <si>
    <t>2022-04-05</t>
  </si>
  <si>
    <t>2022-04-09</t>
  </si>
  <si>
    <t>2022-04-12</t>
  </si>
  <si>
    <t>2022-04-16</t>
  </si>
  <si>
    <t>2022-04-19</t>
  </si>
  <si>
    <t>2022-04-23</t>
  </si>
  <si>
    <t>2022-04-26</t>
  </si>
  <si>
    <t>2022-04-30</t>
  </si>
  <si>
    <t>2022-05-04</t>
  </si>
  <si>
    <t>2022-05-08</t>
  </si>
  <si>
    <t>2022-05-13</t>
  </si>
  <si>
    <t>2022-05-19</t>
  </si>
  <si>
    <t>2022-05-25</t>
  </si>
  <si>
    <t>2022-05-27</t>
  </si>
  <si>
    <t>2023-04-02</t>
  </si>
  <si>
    <t>2023-04-06</t>
  </si>
  <si>
    <t>2023-04-10</t>
  </si>
  <si>
    <t>2023-04-15</t>
  </si>
  <si>
    <t>2023-04-17</t>
  </si>
  <si>
    <t>2023-04-20</t>
  </si>
  <si>
    <t>2023-04-23</t>
  </si>
  <si>
    <t>2023-04-26</t>
  </si>
  <si>
    <t>2023-05-01</t>
  </si>
  <si>
    <t>2023-05-06</t>
  </si>
  <si>
    <t>2023-05-09</t>
  </si>
  <si>
    <t>2023-05-14</t>
  </si>
  <si>
    <t>2023-05-18</t>
  </si>
  <si>
    <t>2023-05-21</t>
  </si>
  <si>
    <t>2024-03-22</t>
  </si>
  <si>
    <t>2024-03-25</t>
  </si>
  <si>
    <t>2024-03-29</t>
  </si>
  <si>
    <t>2024-04-02</t>
  </si>
  <si>
    <t>2024-04-06</t>
  </si>
  <si>
    <t>2024-04-11</t>
  </si>
  <si>
    <t>2024-04-15</t>
  </si>
  <si>
    <t>2024-04-21</t>
  </si>
  <si>
    <t>2024-04-25</t>
  </si>
  <si>
    <t>2024-04-28</t>
  </si>
  <si>
    <t>2024-05-04</t>
  </si>
  <si>
    <t>2024-05-09</t>
  </si>
  <si>
    <t>2024-05-12</t>
  </si>
  <si>
    <t>2024-05-18</t>
  </si>
  <si>
    <t>2024-05-22</t>
  </si>
  <si>
    <t>2025-03-22</t>
  </si>
  <si>
    <t>2025-03-28</t>
  </si>
  <si>
    <t>2008-04-20</t>
  </si>
  <si>
    <t>2008-04-26</t>
  </si>
  <si>
    <t>2008-04-28</t>
  </si>
  <si>
    <t>2008-04-30</t>
  </si>
  <si>
    <t>2008-05-25</t>
  </si>
  <si>
    <t>2008-05-05</t>
  </si>
  <si>
    <t>2008-05-08</t>
  </si>
  <si>
    <t>2008-05-28</t>
  </si>
  <si>
    <t>2008-05-12</t>
  </si>
  <si>
    <t>2008-05-17</t>
  </si>
  <si>
    <t>2008-05-19</t>
  </si>
  <si>
    <t>2008-05-21</t>
  </si>
  <si>
    <t>2008-05-03</t>
  </si>
  <si>
    <t>2009-04-18</t>
  </si>
  <si>
    <t>2009-04-20</t>
  </si>
  <si>
    <t>2009-04-22</t>
  </si>
  <si>
    <t>2009-04-24</t>
  </si>
  <si>
    <t>2009-04-26</t>
  </si>
  <si>
    <t>2009-04-29</t>
  </si>
  <si>
    <t>2009-05-01</t>
  </si>
  <si>
    <t>2009-05-03</t>
  </si>
  <si>
    <t>2009-05-07</t>
  </si>
  <si>
    <t>2009-05-10</t>
  </si>
  <si>
    <t>2009-05-12</t>
  </si>
  <si>
    <t>2009-05-14</t>
  </si>
  <si>
    <t>2009-05-19</t>
  </si>
  <si>
    <t>2009-05-21</t>
  </si>
  <si>
    <t>2009-05-23</t>
  </si>
  <si>
    <t>2009-05-24</t>
  </si>
  <si>
    <t>2010-03-14</t>
  </si>
  <si>
    <t>2010-03-16</t>
  </si>
  <si>
    <t>2010-03-18</t>
  </si>
  <si>
    <t>2010-03-20</t>
  </si>
  <si>
    <t>2010-03-23</t>
  </si>
  <si>
    <t>2010-03-25</t>
  </si>
  <si>
    <t>2010-03-31</t>
  </si>
  <si>
    <t>2010-04-02</t>
  </si>
  <si>
    <t>2010-04-04</t>
  </si>
  <si>
    <t>2010-04-08</t>
  </si>
  <si>
    <t>2010-04-10</t>
  </si>
  <si>
    <t>2010-04-12</t>
  </si>
  <si>
    <t>2010-04-14</t>
  </si>
  <si>
    <t>2010-04-17</t>
  </si>
  <si>
    <t>2010-04-21</t>
  </si>
  <si>
    <t>2010-04-24</t>
  </si>
  <si>
    <t>2011-04-09</t>
  </si>
  <si>
    <t>2011-04-12</t>
  </si>
  <si>
    <t>2011-04-14</t>
  </si>
  <si>
    <t>2011-04-16</t>
  </si>
  <si>
    <t>2011-04-22</t>
  </si>
  <si>
    <t>2011-04-26</t>
  </si>
  <si>
    <t>2011-04-29</t>
  </si>
  <si>
    <t>2011-05-06</t>
  </si>
  <si>
    <t>2011-05-08</t>
  </si>
  <si>
    <t>2011-05-11</t>
  </si>
  <si>
    <t>2011-05-14</t>
  </si>
  <si>
    <t>2011-05-17</t>
  </si>
  <si>
    <t>2011-05-22</t>
  </si>
  <si>
    <t>2011-05-24</t>
  </si>
  <si>
    <t>2011-05-27</t>
  </si>
  <si>
    <t>2011-05-28</t>
  </si>
  <si>
    <t>2012-04-07</t>
  </si>
  <si>
    <t>2012-04-10</t>
  </si>
  <si>
    <t>2012-04-12</t>
  </si>
  <si>
    <t>2012-04-15</t>
  </si>
  <si>
    <t>2012-04-17</t>
  </si>
  <si>
    <t>2012-04-20</t>
  </si>
  <si>
    <t>2012-04-23</t>
  </si>
  <si>
    <t>2012-04-28</t>
  </si>
  <si>
    <t>2012-05-02</t>
  </si>
  <si>
    <t>2012-05-06</t>
  </si>
  <si>
    <t>2012-05-09</t>
  </si>
  <si>
    <t>2012-05-11</t>
  </si>
  <si>
    <t>2012-05-14</t>
  </si>
  <si>
    <t>2012-05-17</t>
  </si>
  <si>
    <t>2012-05-20</t>
  </si>
  <si>
    <t>2013-04-04</t>
  </si>
  <si>
    <t>2013-04-07</t>
  </si>
  <si>
    <t>2013-04-11</t>
  </si>
  <si>
    <t>2013-04-13</t>
  </si>
  <si>
    <t>2013-04-16</t>
  </si>
  <si>
    <t>2013-04-20</t>
  </si>
  <si>
    <t>2013-04-23</t>
  </si>
  <si>
    <t>2013-04-27</t>
  </si>
  <si>
    <t>2013-04-29</t>
  </si>
  <si>
    <t>2013-05-02</t>
  </si>
  <si>
    <t>2013-05-14</t>
  </si>
  <si>
    <t>2013-04-09</t>
  </si>
  <si>
    <t>2013-05-10</t>
  </si>
  <si>
    <t>2013-05-12</t>
  </si>
  <si>
    <t>2013-05-06</t>
  </si>
  <si>
    <t>2013-05-18</t>
  </si>
  <si>
    <t>2014-04-17</t>
  </si>
  <si>
    <t>2014-04-19</t>
  </si>
  <si>
    <t>2014-04-24</t>
  </si>
  <si>
    <t>2014-04-26</t>
  </si>
  <si>
    <t>2014-04-28</t>
  </si>
  <si>
    <t>2014-05-04</t>
  </si>
  <si>
    <t>2014-05-06</t>
  </si>
  <si>
    <t>2014-05-09</t>
  </si>
  <si>
    <t>2014-05-11</t>
  </si>
  <si>
    <t>2014-05-13</t>
  </si>
  <si>
    <t>2014-05-18</t>
  </si>
  <si>
    <t>2014-05-20</t>
  </si>
  <si>
    <t>2014-05-22</t>
  </si>
  <si>
    <t>2014-05-24</t>
  </si>
  <si>
    <t>2015-04-11</t>
  </si>
  <si>
    <t>2015-04-13</t>
  </si>
  <si>
    <t>2015-04-19</t>
  </si>
  <si>
    <t>2015-04-22</t>
  </si>
  <si>
    <t>2015-04-24</t>
  </si>
  <si>
    <t>2015-04-26</t>
  </si>
  <si>
    <t>2015-04-29</t>
  </si>
  <si>
    <t>2015-05-02</t>
  </si>
  <si>
    <t>2015-05-04</t>
  </si>
  <si>
    <t>2015-05-06</t>
  </si>
  <si>
    <t>2015-05-10</t>
  </si>
  <si>
    <t>2015-05-13</t>
  </si>
  <si>
    <t>2015-05-15</t>
  </si>
  <si>
    <t>2015-05-17</t>
  </si>
  <si>
    <t>2015-05-20</t>
  </si>
  <si>
    <t>2015-05-22</t>
  </si>
  <si>
    <t>2016-04-12</t>
  </si>
  <si>
    <t>2016-04-17</t>
  </si>
  <si>
    <t>2016-04-20</t>
  </si>
  <si>
    <t>2016-04-22</t>
  </si>
  <si>
    <t>2016-04-24</t>
  </si>
  <si>
    <t>2016-04-30</t>
  </si>
  <si>
    <t>2016-05-02</t>
  </si>
  <si>
    <t>2016-05-07</t>
  </si>
  <si>
    <t>2016-05-09</t>
  </si>
  <si>
    <t>2016-05-11</t>
  </si>
  <si>
    <t>2016-05-14</t>
  </si>
  <si>
    <t>2016-05-16</t>
  </si>
  <si>
    <t>2016-05-18</t>
  </si>
  <si>
    <t>2016-05-22</t>
  </si>
  <si>
    <t>2016-05-24</t>
  </si>
  <si>
    <t>2016-05-29</t>
  </si>
  <si>
    <t>2025-04-02</t>
  </si>
  <si>
    <t>2025-04-07</t>
  </si>
  <si>
    <t>2025-04-10</t>
  </si>
  <si>
    <t>2025-04-13</t>
  </si>
  <si>
    <t>2025-04-18</t>
  </si>
  <si>
    <t>2025-04-20</t>
  </si>
  <si>
    <t>2025-04-24</t>
  </si>
  <si>
    <t>2025-04-27</t>
  </si>
  <si>
    <t>2025-05-03</t>
  </si>
  <si>
    <t>2025-05-23</t>
  </si>
  <si>
    <t>2025-05-27</t>
  </si>
  <si>
    <t>2025-05-29</t>
  </si>
  <si>
    <t>2025-06-03</t>
  </si>
  <si>
    <t>Bangalore</t>
  </si>
  <si>
    <t>Hyderabad</t>
  </si>
  <si>
    <t>Bengaluru</t>
  </si>
  <si>
    <t>Indore</t>
  </si>
  <si>
    <t>Rajkot</t>
  </si>
  <si>
    <t>Kolkata</t>
  </si>
  <si>
    <t>Pune</t>
  </si>
  <si>
    <t>Mumbai</t>
  </si>
  <si>
    <t>Delhi</t>
  </si>
  <si>
    <t>Jaipur</t>
  </si>
  <si>
    <t>Chennai</t>
  </si>
  <si>
    <t>Chandigarh</t>
  </si>
  <si>
    <t>Abu Dhabi</t>
  </si>
  <si>
    <t>Ahmedabad</t>
  </si>
  <si>
    <t>Sharjah</t>
  </si>
  <si>
    <t>Dubai</t>
  </si>
  <si>
    <t>Lucknow</t>
  </si>
  <si>
    <t>Dharamsala</t>
  </si>
  <si>
    <t>Cape Town</t>
  </si>
  <si>
    <t>Port Elizabeth</t>
  </si>
  <si>
    <t>Durban</t>
  </si>
  <si>
    <t>Johannesburg</t>
  </si>
  <si>
    <t>Centurion</t>
  </si>
  <si>
    <t>Nagpur</t>
  </si>
  <si>
    <t>Kochi</t>
  </si>
  <si>
    <t>Ranchi</t>
  </si>
  <si>
    <t>Raipur</t>
  </si>
  <si>
    <t>Mohali</t>
  </si>
  <si>
    <t>New Chandigarh</t>
  </si>
  <si>
    <t>Rajiv Gandhi International Stadium, Uppal</t>
  </si>
  <si>
    <t>M.Chinnaswamy Stadium</t>
  </si>
  <si>
    <t>Holkar Cricket Stadium</t>
  </si>
  <si>
    <t>Saurashtra Cricket Association Stadium</t>
  </si>
  <si>
    <t>Eden Gardens</t>
  </si>
  <si>
    <t>Maharashtra Cricket Association Stadium</t>
  </si>
  <si>
    <t>Wankhede Stadium</t>
  </si>
  <si>
    <t>Feroz Shah Kotla</t>
  </si>
  <si>
    <t>Rajiv Gandhi International Stadium</t>
  </si>
  <si>
    <t>Arun Jaitley Stadium</t>
  </si>
  <si>
    <t>Sawai Mansingh Stadium</t>
  </si>
  <si>
    <t>MA Chidambaram Stadium</t>
  </si>
  <si>
    <t>Punjab Cricket Association IS Bindra Stadium</t>
  </si>
  <si>
    <t>Sheikh Zayed Stadium</t>
  </si>
  <si>
    <t>Sharjah Cricket Stadium</t>
  </si>
  <si>
    <t>Dubai International Cricket Stadium</t>
  </si>
  <si>
    <t>MA Chidambaram Stadium, Chepauk, Chennai</t>
  </si>
  <si>
    <t>Wankhede Stadium, Mumbai</t>
  </si>
  <si>
    <t>Narendra Modi Stadium, Ahmedabad</t>
  </si>
  <si>
    <t>Zayed Cricket Stadium, Abu Dhabi</t>
  </si>
  <si>
    <t>Dr DY Patil Sports Academy, Mumbai</t>
  </si>
  <si>
    <t>Maharashtra Cricket Association Stadium, Pune</t>
  </si>
  <si>
    <t>Brabourne Stadium, Mumbai</t>
  </si>
  <si>
    <t>Eden Gardens, Kolkata</t>
  </si>
  <si>
    <t>Punjab Cricket Association IS Bindra Stadium, Mohali, Chandigarh</t>
  </si>
  <si>
    <t>Bharat Ratna Shri Atal Bihari Vajpayee Ekana Cricket Stadium, Lucknow</t>
  </si>
  <si>
    <t>Arun Jaitley Stadium, Delhi</t>
  </si>
  <si>
    <t>Sawai Mansingh Stadium, Jaipur</t>
  </si>
  <si>
    <t>Rajiv Gandhi International Stadium, Uppal, Hyderabad</t>
  </si>
  <si>
    <t>Himachal Pradesh Cricket Association Stadium, Dharamsala</t>
  </si>
  <si>
    <t>Punjab Cricket Association Stadium, Mohali</t>
  </si>
  <si>
    <t>MA Chidambaram Stadium, Chepauk</t>
  </si>
  <si>
    <t>Newlands</t>
  </si>
  <si>
    <t>St George's Park</t>
  </si>
  <si>
    <t>Kingsmead</t>
  </si>
  <si>
    <t>New Wanderers Stadium</t>
  </si>
  <si>
    <t>SuperSport Park</t>
  </si>
  <si>
    <t>Brabourne Stadium</t>
  </si>
  <si>
    <t>Vidarbha Cricket Association Stadium, Jamtha</t>
  </si>
  <si>
    <t>Dr DY Patil Sports Academy</t>
  </si>
  <si>
    <t>Nehru Stadium</t>
  </si>
  <si>
    <t>Himachal Pradesh Cricket Association Stadium</t>
  </si>
  <si>
    <t>Subrata Roy Sahara Stadium</t>
  </si>
  <si>
    <t>JSCA International Stadium Complex</t>
  </si>
  <si>
    <t>Sardar Patel Stadium, Motera</t>
  </si>
  <si>
    <t>Punjab Cricket Association IS Bindra Stadium, Mohali</t>
  </si>
  <si>
    <t>Shaheed Veer Narayan Singh International Stadium</t>
  </si>
  <si>
    <t>Maharaja Yadavindra Singh International Cricket Stadium, Mullanpur</t>
  </si>
  <si>
    <t>Kolkata Knight Riders</t>
  </si>
  <si>
    <t>Sunrisers Hyderabad</t>
  </si>
  <si>
    <t>Delhi Capitals</t>
  </si>
  <si>
    <t>Punjab Kings</t>
  </si>
  <si>
    <t>Mumbai Indians</t>
  </si>
  <si>
    <t>Rising Pune Supergiant</t>
  </si>
  <si>
    <t>Gujarat Lions</t>
  </si>
  <si>
    <t>Royal Challengers Bangalore</t>
  </si>
  <si>
    <t>Chennai Super Kings</t>
  </si>
  <si>
    <t>Rajasthan Royals</t>
  </si>
  <si>
    <t>Lucknow Super Giants</t>
  </si>
  <si>
    <t>Gujarat Titans</t>
  </si>
  <si>
    <t>Kochi Tuskers Kerala</t>
  </si>
  <si>
    <t>Pune Warriors</t>
  </si>
  <si>
    <t>field</t>
  </si>
  <si>
    <t>bat</t>
  </si>
  <si>
    <t>Loss</t>
  </si>
  <si>
    <t>Win</t>
  </si>
  <si>
    <t>BB McCullum</t>
  </si>
  <si>
    <t>Yuvraj Singh</t>
  </si>
  <si>
    <t>KM Jadhav</t>
  </si>
  <si>
    <t>AR Patel</t>
  </si>
  <si>
    <t>KA Pollard</t>
  </si>
  <si>
    <t>BA Stokes</t>
  </si>
  <si>
    <t>CH Gayle</t>
  </si>
  <si>
    <t>NM Coulter-Nile</t>
  </si>
  <si>
    <t>AJ Tye</t>
  </si>
  <si>
    <t>LH Ferguson</t>
  </si>
  <si>
    <t>RG Sharma</t>
  </si>
  <si>
    <t>Sandeep Sharma</t>
  </si>
  <si>
    <t>SP Narine</t>
  </si>
  <si>
    <t>HV Patel</t>
  </si>
  <si>
    <t>UT Yadav</t>
  </si>
  <si>
    <t>SV Samson</t>
  </si>
  <si>
    <t>AB de Villiers</t>
  </si>
  <si>
    <t>MS Dhoni</t>
  </si>
  <si>
    <t>CA Lynn</t>
  </si>
  <si>
    <t>TG Southee</t>
  </si>
  <si>
    <t>RA Jadeja</t>
  </si>
  <si>
    <t>KS Williamson</t>
  </si>
  <si>
    <t>S Gopal</t>
  </si>
  <si>
    <t>Harbhajan Singh</t>
  </si>
  <si>
    <t>JJ Bumrah</t>
  </si>
  <si>
    <t>JM Bairstow</t>
  </si>
  <si>
    <t>AD Russell</t>
  </si>
  <si>
    <t>K Rabada</t>
  </si>
  <si>
    <t>SL Malinga</t>
  </si>
  <si>
    <t>V Kohli</t>
  </si>
  <si>
    <t>PA Patel</t>
  </si>
  <si>
    <t>S Dhawan</t>
  </si>
  <si>
    <t>SO Hetmyer</t>
  </si>
  <si>
    <t>Mohammed Siraj</t>
  </si>
  <si>
    <t>SA Yadav</t>
  </si>
  <si>
    <t>A Nortje</t>
  </si>
  <si>
    <t>KL Rahul</t>
  </si>
  <si>
    <t>YS Chahal</t>
  </si>
  <si>
    <t>RD Gaikwad</t>
  </si>
  <si>
    <t>GJ Maxwell</t>
  </si>
  <si>
    <t>D Padikkal</t>
  </si>
  <si>
    <t>Harpreet Brar</t>
  </si>
  <si>
    <t>CV Varun</t>
  </si>
  <si>
    <t>KS Bharat</t>
  </si>
  <si>
    <t>DJ Bravo</t>
  </si>
  <si>
    <t>OF Smith</t>
  </si>
  <si>
    <t>PWH de Silva</t>
  </si>
  <si>
    <t>KD Karthik</t>
  </si>
  <si>
    <t>Anuj Rawat</t>
  </si>
  <si>
    <t>S Dube</t>
  </si>
  <si>
    <t>F du Plessis</t>
  </si>
  <si>
    <t>M Jansen</t>
  </si>
  <si>
    <t>R Parag</t>
  </si>
  <si>
    <t>R Tewatia</t>
  </si>
  <si>
    <t>RM Patidar</t>
  </si>
  <si>
    <t>JC Buttler</t>
  </si>
  <si>
    <t>SN Thakur</t>
  </si>
  <si>
    <t>N Pooran</t>
  </si>
  <si>
    <t>DP Conway</t>
  </si>
  <si>
    <t>PD Salt</t>
  </si>
  <si>
    <t>WD Parnell</t>
  </si>
  <si>
    <t>Shubman Gill</t>
  </si>
  <si>
    <t>Mustafizur Rahman</t>
  </si>
  <si>
    <t>MP Yadav</t>
  </si>
  <si>
    <t>TM Head</t>
  </si>
  <si>
    <t>WG Jacks</t>
  </si>
  <si>
    <t>C Green</t>
  </si>
  <si>
    <t>R Ashwin</t>
  </si>
  <si>
    <t>KH Pandya</t>
  </si>
  <si>
    <t>MV Boucher</t>
  </si>
  <si>
    <t>SR Watson</t>
  </si>
  <si>
    <t>GD McGrath</t>
  </si>
  <si>
    <t>R Vinay Kumar</t>
  </si>
  <si>
    <t>S Sreesanth</t>
  </si>
  <si>
    <t>SC Ganguly</t>
  </si>
  <si>
    <t>CRD Fernando</t>
  </si>
  <si>
    <t>SE Marsh</t>
  </si>
  <si>
    <t>GC Smith</t>
  </si>
  <si>
    <t>SP Goswami</t>
  </si>
  <si>
    <t>A Kumble</t>
  </si>
  <si>
    <t>P Kumar</t>
  </si>
  <si>
    <t>R Dravid</t>
  </si>
  <si>
    <t>M Muralitharan</t>
  </si>
  <si>
    <t>AC Gilchrist</t>
  </si>
  <si>
    <t>RS Bopara</t>
  </si>
  <si>
    <t>TM Dilshan</t>
  </si>
  <si>
    <t>JH Kallis</t>
  </si>
  <si>
    <t>A Singh</t>
  </si>
  <si>
    <t>JP Duminy</t>
  </si>
  <si>
    <t>LRPL Taylor</t>
  </si>
  <si>
    <t>MK Pandey</t>
  </si>
  <si>
    <t>MK Tiwary</t>
  </si>
  <si>
    <t>RV Uthappa</t>
  </si>
  <si>
    <t>M Vijay</t>
  </si>
  <si>
    <t>KP Pietersen</t>
  </si>
  <si>
    <t>PD Collingwood</t>
  </si>
  <si>
    <t>TL Suman</t>
  </si>
  <si>
    <t>Harmeet Singh</t>
  </si>
  <si>
    <t>R McLaren</t>
  </si>
  <si>
    <t>SR Tendulkar</t>
  </si>
  <si>
    <t>DW Steyn</t>
  </si>
  <si>
    <t>MEK Hussey</t>
  </si>
  <si>
    <t>S Aravind</t>
  </si>
  <si>
    <t>SK Raina</t>
  </si>
  <si>
    <t>L Balaji</t>
  </si>
  <si>
    <t>AM Rahane</t>
  </si>
  <si>
    <t>G Gambhir</t>
  </si>
  <si>
    <t>Azhar Mahmood</t>
  </si>
  <si>
    <t>AT Rayudu</t>
  </si>
  <si>
    <t>GH Vihari</t>
  </si>
  <si>
    <t>DR Smith</t>
  </si>
  <si>
    <t>JD Unadkat</t>
  </si>
  <si>
    <t>DA Miller</t>
  </si>
  <si>
    <t>PV Tambe</t>
  </si>
  <si>
    <t>JP Faulkner</t>
  </si>
  <si>
    <t>DA Warner</t>
  </si>
  <si>
    <t>MA Starc</t>
  </si>
  <si>
    <t>VR Aaron</t>
  </si>
  <si>
    <t>Mandeep Singh</t>
  </si>
  <si>
    <t>A Nehra</t>
  </si>
  <si>
    <t>Q de Kock</t>
  </si>
  <si>
    <t>BCJ Cutting</t>
  </si>
  <si>
    <t>TH David</t>
  </si>
  <si>
    <t>JR Hazlewood</t>
  </si>
  <si>
    <t>R Shepherd</t>
  </si>
  <si>
    <t>Ishan Kishan</t>
  </si>
  <si>
    <t>JM Sharma</t>
  </si>
  <si>
    <t>Suyash Sharma</t>
  </si>
  <si>
    <t>Row Labels</t>
  </si>
  <si>
    <t>Grand Total</t>
  </si>
  <si>
    <t>Column Labels</t>
  </si>
  <si>
    <t>Count of RCB Result</t>
  </si>
  <si>
    <t>Deccan Chargers</t>
  </si>
  <si>
    <t>Count of toss_winner</t>
  </si>
  <si>
    <t>IPL 2008</t>
  </si>
  <si>
    <t>IPL 2009</t>
  </si>
  <si>
    <t>IPL 2010</t>
  </si>
  <si>
    <t>IPL 2011</t>
  </si>
  <si>
    <t>IPL 2012</t>
  </si>
  <si>
    <t>IPL 2013</t>
  </si>
  <si>
    <t>IPL 2014</t>
  </si>
  <si>
    <t>IPL 2015</t>
  </si>
  <si>
    <t>IPL 2016</t>
  </si>
  <si>
    <t>IPL 2017</t>
  </si>
  <si>
    <t>IPL 2018</t>
  </si>
  <si>
    <t>IPL 2019</t>
  </si>
  <si>
    <t>IPL 2020</t>
  </si>
  <si>
    <t>IPL 2021</t>
  </si>
  <si>
    <t>IPL 2022</t>
  </si>
  <si>
    <t>IPL 2023</t>
  </si>
  <si>
    <t>IPL 2024</t>
  </si>
  <si>
    <t>IPL 2025</t>
  </si>
  <si>
    <t>IPL Season</t>
  </si>
  <si>
    <t>Count of player_of_match</t>
  </si>
  <si>
    <t>Player Of The Match</t>
  </si>
  <si>
    <t>MoM Won</t>
  </si>
  <si>
    <t>Season</t>
  </si>
  <si>
    <t>Winner</t>
  </si>
  <si>
    <t>Runner-up</t>
  </si>
  <si>
    <t>Final MOM</t>
  </si>
  <si>
    <t>Player of the Season</t>
  </si>
  <si>
    <t>Yusuf Pathan</t>
  </si>
  <si>
    <t>Shane Watson</t>
  </si>
  <si>
    <t>RCB</t>
  </si>
  <si>
    <t>Anil Kumble</t>
  </si>
  <si>
    <t>Adam Gilchrist</t>
  </si>
  <si>
    <t>Suresh Raina</t>
  </si>
  <si>
    <t>Sachin Tendulkar</t>
  </si>
  <si>
    <t>Murali Vijay</t>
  </si>
  <si>
    <t>Chris Gayle</t>
  </si>
  <si>
    <t>Manvinder Bisla</t>
  </si>
  <si>
    <t>Sunil Narine</t>
  </si>
  <si>
    <t>Kieron Pollard</t>
  </si>
  <si>
    <t>Kings XI Punjab</t>
  </si>
  <si>
    <t>Manish Pandey</t>
  </si>
  <si>
    <t>Glenn Maxwell</t>
  </si>
  <si>
    <t>Rohit Sharma</t>
  </si>
  <si>
    <t>Andre Russell</t>
  </si>
  <si>
    <t>Ben Cutting</t>
  </si>
  <si>
    <t>Virat Kohli</t>
  </si>
  <si>
    <t>Krunal Pandya</t>
  </si>
  <si>
    <t>Ben Stokes</t>
  </si>
  <si>
    <t>Jasprit Bumrah</t>
  </si>
  <si>
    <t>Trent Boult</t>
  </si>
  <si>
    <t>Jofra Archer</t>
  </si>
  <si>
    <t>Faf du Plessis</t>
  </si>
  <si>
    <t>Ruturaj Gaikwad</t>
  </si>
  <si>
    <t>Hardik Pandya</t>
  </si>
  <si>
    <t>Jos Buttler</t>
  </si>
  <si>
    <t>Devon Conway</t>
  </si>
  <si>
    <t>Mitchell Starc</t>
  </si>
  <si>
    <t>Royal Challengers Bengaluru</t>
  </si>
  <si>
    <t>Suryakumar Yadav</t>
  </si>
  <si>
    <t>Count of Winner</t>
  </si>
  <si>
    <t>Column1</t>
  </si>
  <si>
    <t>Column2</t>
  </si>
  <si>
    <t>Column3</t>
  </si>
  <si>
    <t>Column4</t>
  </si>
  <si>
    <t>Column5</t>
  </si>
  <si>
    <t>M. Chinnaswamy Stadium, Bengaluru</t>
  </si>
  <si>
    <t>M. Chinnaswamy Stadium, Bengaluru, Bengaluru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</si>
</sst>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5" fontId="0" fillId="0" borderId="0" xfId="0" applyNumberFormat="1"/>
    <xf numFmtId="0" fontId="0" fillId="0" borderId="0" xfId="0" applyNumberFormat="1"/>
    <xf numFmtId="10" fontId="0" fillId="0" borderId="0" xfId="0" applyNumberFormat="1"/>
    <xf numFmtId="0" fontId="2" fillId="2" borderId="2" xfId="0" applyFont="1" applyFill="1" applyBorder="1"/>
    <xf numFmtId="0" fontId="2" fillId="2" borderId="3" xfId="0" applyFont="1" applyFill="1" applyBorder="1"/>
    <xf numFmtId="0" fontId="2" fillId="2" borderId="1" xfId="0" applyFont="1" applyFill="1" applyBorder="1"/>
  </cellXfs>
  <cellStyles count="1">
    <cellStyle name="Normal" xfId="0" builtinId="0"/>
  </cellStyles>
  <dxfs count="1">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8" Type="http://schemas.openxmlformats.org/officeDocument/2006/relationships/hyperlink" Target="https://www.allwavingflags.com/2023/02/kolkata-knight-riders-flag-gif.html" TargetMode="External"/><Relationship Id="rId13" Type="http://schemas.openxmlformats.org/officeDocument/2006/relationships/image" Target="../media/image7.jpg"/><Relationship Id="rId18" Type="http://schemas.microsoft.com/office/2011/relationships/chartColorStyle" Target="colors3.xml"/><Relationship Id="rId3" Type="http://schemas.openxmlformats.org/officeDocument/2006/relationships/image" Target="../media/image2.png"/><Relationship Id="rId7" Type="http://schemas.openxmlformats.org/officeDocument/2006/relationships/image" Target="../media/image4.gif"/><Relationship Id="rId12" Type="http://schemas.openxmlformats.org/officeDocument/2006/relationships/hyperlink" Target="https://timesofindia.indiatimes.com/sports/cricket/news/rajasthan-royals-owners-acquire-barbados-franchise-becomes-third-ipl-brand-to-have-presence-in-cpl/articleshow/84893291.cms" TargetMode="External"/><Relationship Id="rId17" Type="http://schemas.microsoft.com/office/2011/relationships/chartStyle" Target="style3.xml"/><Relationship Id="rId2" Type="http://schemas.openxmlformats.org/officeDocument/2006/relationships/hyperlink" Target="https://www.allwavingflags.com/2023/02/chennai-super-kings-flag-gif.html" TargetMode="External"/><Relationship Id="rId16" Type="http://schemas.openxmlformats.org/officeDocument/2006/relationships/hyperlink" Target="https://www.allwavingflags.com/2023/02/sunrisers-hyderabad-flag-gif.html" TargetMode="External"/><Relationship Id="rId1" Type="http://schemas.openxmlformats.org/officeDocument/2006/relationships/image" Target="../media/image1.gif"/><Relationship Id="rId6" Type="http://schemas.openxmlformats.org/officeDocument/2006/relationships/hyperlink" Target="https://www.allwavingflags.com/2023/02/gujarat-titans-flag-gif.html" TargetMode="External"/><Relationship Id="rId11" Type="http://schemas.openxmlformats.org/officeDocument/2006/relationships/image" Target="../media/image6.jpg"/><Relationship Id="rId5" Type="http://schemas.openxmlformats.org/officeDocument/2006/relationships/image" Target="../media/image3.gif"/><Relationship Id="rId15" Type="http://schemas.openxmlformats.org/officeDocument/2006/relationships/image" Target="../media/image8.gif"/><Relationship Id="rId10" Type="http://schemas.openxmlformats.org/officeDocument/2006/relationships/hyperlink" Target="https://www.allwavingflags.com/2023/02/mumbai-indians-flag-gif.html" TargetMode="External"/><Relationship Id="rId4" Type="http://schemas.openxmlformats.org/officeDocument/2006/relationships/hyperlink" Target="https://www.manoramaonline.com/topics/cricket/ipl-2026.html" TargetMode="External"/><Relationship Id="rId9" Type="http://schemas.openxmlformats.org/officeDocument/2006/relationships/image" Target="../media/image5.gif"/><Relationship Id="rId14" Type="http://schemas.openxmlformats.org/officeDocument/2006/relationships/hyperlink" Target="https://www.royalchallengers.com/rcb-cricket-news/news/malolan-rangarajan-appointed-as-rcb-head-coach-ahead-of-wpl-2026-mega-auction" TargetMode="External"/></Relationships>
</file>

<file path=xl/charts/_rels/chartEx2.xml.rels><?xml version="1.0" encoding="UTF-8" standalone="yes"?>
<Relationships xmlns="http://schemas.openxmlformats.org/package/2006/relationships"><Relationship Id="rId8" Type="http://schemas.openxmlformats.org/officeDocument/2006/relationships/hyperlink" Target="https://www.allwavingflags.com/2023/02/kolkata-knight-riders-flag-gif.html" TargetMode="External"/><Relationship Id="rId13" Type="http://schemas.openxmlformats.org/officeDocument/2006/relationships/image" Target="../media/image7.jpg"/><Relationship Id="rId18" Type="http://schemas.microsoft.com/office/2011/relationships/chartColorStyle" Target="colors9.xml"/><Relationship Id="rId3" Type="http://schemas.openxmlformats.org/officeDocument/2006/relationships/image" Target="../media/image2.png"/><Relationship Id="rId7" Type="http://schemas.openxmlformats.org/officeDocument/2006/relationships/image" Target="../media/image4.gif"/><Relationship Id="rId12" Type="http://schemas.openxmlformats.org/officeDocument/2006/relationships/hyperlink" Target="https://timesofindia.indiatimes.com/sports/cricket/news/rajasthan-royals-owners-acquire-barbados-franchise-becomes-third-ipl-brand-to-have-presence-in-cpl/articleshow/84893291.cms" TargetMode="External"/><Relationship Id="rId17" Type="http://schemas.microsoft.com/office/2011/relationships/chartStyle" Target="style9.xml"/><Relationship Id="rId2" Type="http://schemas.openxmlformats.org/officeDocument/2006/relationships/hyperlink" Target="https://www.allwavingflags.com/2023/02/chennai-super-kings-flag-gif.html" TargetMode="External"/><Relationship Id="rId16" Type="http://schemas.openxmlformats.org/officeDocument/2006/relationships/hyperlink" Target="https://www.allwavingflags.com/2023/02/sunrisers-hyderabad-flag-gif.html" TargetMode="External"/><Relationship Id="rId1" Type="http://schemas.openxmlformats.org/officeDocument/2006/relationships/image" Target="../media/image1.gif"/><Relationship Id="rId6" Type="http://schemas.openxmlformats.org/officeDocument/2006/relationships/hyperlink" Target="https://www.allwavingflags.com/2023/02/gujarat-titans-flag-gif.html" TargetMode="External"/><Relationship Id="rId11" Type="http://schemas.openxmlformats.org/officeDocument/2006/relationships/image" Target="../media/image6.jpg"/><Relationship Id="rId5" Type="http://schemas.openxmlformats.org/officeDocument/2006/relationships/image" Target="../media/image3.gif"/><Relationship Id="rId15" Type="http://schemas.openxmlformats.org/officeDocument/2006/relationships/image" Target="../media/image8.gif"/><Relationship Id="rId10" Type="http://schemas.openxmlformats.org/officeDocument/2006/relationships/hyperlink" Target="https://www.allwavingflags.com/2023/02/mumbai-indians-flag-gif.html" TargetMode="External"/><Relationship Id="rId4" Type="http://schemas.openxmlformats.org/officeDocument/2006/relationships/hyperlink" Target="https://www.manoramaonline.com/topics/cricket/ipl-2026.html" TargetMode="External"/><Relationship Id="rId9" Type="http://schemas.openxmlformats.org/officeDocument/2006/relationships/image" Target="../media/image5.gif"/><Relationship Id="rId14" Type="http://schemas.openxmlformats.org/officeDocument/2006/relationships/hyperlink" Target="https://www.royalchallengers.com/rcb-cricket-news/news/malolan-rangarajan-appointed-as-rcb-head-coach-ahead-of-wpl-2026-mega-auction"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[RCB_All_Matches_Portfolio_PlayerNames.xlsx]Matches win by RCB!Matches Win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Matches</a:t>
            </a:r>
            <a:r>
              <a:rPr lang="en-US" b="1" baseline="0"/>
              <a:t> won by RCB wrt Bat First And Field First since 2008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4244382476276"/>
          <c:y val="0.1479162512462612"/>
          <c:w val="0.82714800480448436"/>
          <c:h val="0.55622298458953845"/>
        </c:manualLayout>
      </c:layout>
      <c:barChart>
        <c:barDir val="col"/>
        <c:grouping val="stacked"/>
        <c:varyColors val="0"/>
        <c:ser>
          <c:idx val="0"/>
          <c:order val="0"/>
          <c:tx>
            <c:strRef>
              <c:f>'Matches win by RCB'!$B$4:$B$5</c:f>
              <c:strCache>
                <c:ptCount val="1"/>
                <c:pt idx="0">
                  <c:v>bat</c:v>
                </c:pt>
              </c:strCache>
            </c:strRef>
          </c:tx>
          <c:spPr>
            <a:solidFill>
              <a:schemeClr val="accent1"/>
            </a:solidFill>
            <a:ln>
              <a:noFill/>
            </a:ln>
            <a:effectLst/>
          </c:spPr>
          <c:invertIfNegative val="0"/>
          <c:cat>
            <c:strRef>
              <c:f>'Matches win by RCB'!$A$6:$A$12</c:f>
              <c:strCache>
                <c:ptCount val="6"/>
                <c:pt idx="0">
                  <c:v>Royal Challengers Bangalore</c:v>
                </c:pt>
                <c:pt idx="1">
                  <c:v>Sunrisers Hyderabad</c:v>
                </c:pt>
                <c:pt idx="2">
                  <c:v>Mumbai Indians</c:v>
                </c:pt>
                <c:pt idx="3">
                  <c:v>Gujarat Lions</c:v>
                </c:pt>
                <c:pt idx="4">
                  <c:v>Delhi Capitals</c:v>
                </c:pt>
                <c:pt idx="5">
                  <c:v>Kolkata Knight Riders</c:v>
                </c:pt>
              </c:strCache>
            </c:strRef>
          </c:cat>
          <c:val>
            <c:numRef>
              <c:f>'Matches win by RCB'!$B$6:$B$12</c:f>
              <c:numCache>
                <c:formatCode>General</c:formatCode>
                <c:ptCount val="6"/>
                <c:pt idx="1">
                  <c:v>1</c:v>
                </c:pt>
                <c:pt idx="3">
                  <c:v>1</c:v>
                </c:pt>
              </c:numCache>
            </c:numRef>
          </c:val>
          <c:extLst>
            <c:ext xmlns:c16="http://schemas.microsoft.com/office/drawing/2014/chart" uri="{C3380CC4-5D6E-409C-BE32-E72D297353CC}">
              <c16:uniqueId val="{00000000-21D7-4366-8907-ED3BBC3029AE}"/>
            </c:ext>
          </c:extLst>
        </c:ser>
        <c:ser>
          <c:idx val="1"/>
          <c:order val="1"/>
          <c:tx>
            <c:strRef>
              <c:f>'Matches win by RCB'!$C$4:$C$5</c:f>
              <c:strCache>
                <c:ptCount val="1"/>
                <c:pt idx="0">
                  <c:v>field</c:v>
                </c:pt>
              </c:strCache>
            </c:strRef>
          </c:tx>
          <c:spPr>
            <a:solidFill>
              <a:schemeClr val="accent2"/>
            </a:solidFill>
            <a:ln>
              <a:noFill/>
            </a:ln>
            <a:effectLst/>
          </c:spPr>
          <c:invertIfNegative val="0"/>
          <c:cat>
            <c:strRef>
              <c:f>'Matches win by RCB'!$A$6:$A$12</c:f>
              <c:strCache>
                <c:ptCount val="6"/>
                <c:pt idx="0">
                  <c:v>Royal Challengers Bangalore</c:v>
                </c:pt>
                <c:pt idx="1">
                  <c:v>Sunrisers Hyderabad</c:v>
                </c:pt>
                <c:pt idx="2">
                  <c:v>Mumbai Indians</c:v>
                </c:pt>
                <c:pt idx="3">
                  <c:v>Gujarat Lions</c:v>
                </c:pt>
                <c:pt idx="4">
                  <c:v>Delhi Capitals</c:v>
                </c:pt>
                <c:pt idx="5">
                  <c:v>Kolkata Knight Riders</c:v>
                </c:pt>
              </c:strCache>
            </c:strRef>
          </c:cat>
          <c:val>
            <c:numRef>
              <c:f>'Matches win by RCB'!$C$6:$C$12</c:f>
              <c:numCache>
                <c:formatCode>General</c:formatCode>
                <c:ptCount val="6"/>
                <c:pt idx="0">
                  <c:v>9</c:v>
                </c:pt>
                <c:pt idx="1">
                  <c:v>1</c:v>
                </c:pt>
                <c:pt idx="2">
                  <c:v>2</c:v>
                </c:pt>
                <c:pt idx="4">
                  <c:v>1</c:v>
                </c:pt>
                <c:pt idx="5">
                  <c:v>1</c:v>
                </c:pt>
              </c:numCache>
            </c:numRef>
          </c:val>
          <c:extLst>
            <c:ext xmlns:c16="http://schemas.microsoft.com/office/drawing/2014/chart" uri="{C3380CC4-5D6E-409C-BE32-E72D297353CC}">
              <c16:uniqueId val="{00000001-21D7-4366-8907-ED3BBC3029AE}"/>
            </c:ext>
          </c:extLst>
        </c:ser>
        <c:dLbls>
          <c:showLegendKey val="0"/>
          <c:showVal val="0"/>
          <c:showCatName val="0"/>
          <c:showSerName val="0"/>
          <c:showPercent val="0"/>
          <c:showBubbleSize val="0"/>
        </c:dLbls>
        <c:gapWidth val="150"/>
        <c:overlap val="100"/>
        <c:axId val="908785504"/>
        <c:axId val="794517296"/>
      </c:barChart>
      <c:catAx>
        <c:axId val="9087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17296"/>
        <c:crosses val="autoZero"/>
        <c:auto val="1"/>
        <c:lblAlgn val="ctr"/>
        <c:lblOffset val="100"/>
        <c:noMultiLvlLbl val="0"/>
      </c:catAx>
      <c:valAx>
        <c:axId val="79451729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baseline="0"/>
                  <a:t> Matches won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85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[RCB_All_Matches_Portfolio_PlayerNames.xlsx]Toss Decision Analysis!Toss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Decision Analysis'!$B$2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02-4601-A87E-A222B3C00D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02-4601-A87E-A222B3C00DF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Decision Analysis'!$A$3:$A$5</c:f>
              <c:strCache>
                <c:ptCount val="2"/>
                <c:pt idx="0">
                  <c:v>bat</c:v>
                </c:pt>
                <c:pt idx="1">
                  <c:v>field</c:v>
                </c:pt>
              </c:strCache>
            </c:strRef>
          </c:cat>
          <c:val>
            <c:numRef>
              <c:f>'Toss Decision Analysis'!$B$3:$B$5</c:f>
              <c:numCache>
                <c:formatCode>0.00%</c:formatCode>
                <c:ptCount val="2"/>
                <c:pt idx="0">
                  <c:v>0.125</c:v>
                </c:pt>
                <c:pt idx="1">
                  <c:v>0.875</c:v>
                </c:pt>
              </c:numCache>
            </c:numRef>
          </c:val>
          <c:extLst>
            <c:ext xmlns:c16="http://schemas.microsoft.com/office/drawing/2014/chart" uri="{C3380CC4-5D6E-409C-BE32-E72D297353CC}">
              <c16:uniqueId val="{00000000-0CD5-4F6B-8319-16EDC43479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[RCB_All_Matches_Portfolio_PlayerNames.xlsx]Top 10 Venues!top 10 venues</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venues with most matches and winning based on Bat First and Field First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60482590403851"/>
          <c:y val="0.19138227604590363"/>
          <c:w val="0.63844091214169951"/>
          <c:h val="0.65397287327388165"/>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Venues'!$A$5:$A$13</c:f>
              <c:strCache>
                <c:ptCount val="8"/>
                <c:pt idx="0">
                  <c:v>M. Chinnaswamy Stadium, Bengaluru</c:v>
                </c:pt>
                <c:pt idx="1">
                  <c:v>Shaheed Veer Narayan Singh International Stadium</c:v>
                </c:pt>
                <c:pt idx="2">
                  <c:v>Saurashtra Cricket Association Stadium</c:v>
                </c:pt>
                <c:pt idx="3">
                  <c:v>Maharashtra Cricket Association Stadium</c:v>
                </c:pt>
                <c:pt idx="4">
                  <c:v>Wankhede Stadium</c:v>
                </c:pt>
                <c:pt idx="5">
                  <c:v>Punjab Cricket Association IS Bindra Stadium, Mohali</c:v>
                </c:pt>
                <c:pt idx="6">
                  <c:v>Eden Gardens</c:v>
                </c:pt>
                <c:pt idx="7">
                  <c:v>Rajiv Gandhi International Stadium, Uppal</c:v>
                </c:pt>
              </c:strCache>
            </c:strRef>
          </c:cat>
          <c:val>
            <c:numRef>
              <c:f>'Top 10 Venues'!$B$5:$B$13</c:f>
              <c:numCache>
                <c:formatCode>General</c:formatCode>
                <c:ptCount val="8"/>
                <c:pt idx="0">
                  <c:v>1</c:v>
                </c:pt>
                <c:pt idx="2">
                  <c:v>1</c:v>
                </c:pt>
              </c:numCache>
            </c:numRef>
          </c:val>
          <c:extLst>
            <c:ext xmlns:c16="http://schemas.microsoft.com/office/drawing/2014/chart" uri="{C3380CC4-5D6E-409C-BE32-E72D297353CC}">
              <c16:uniqueId val="{00000000-B459-4044-967B-DE0F09894567}"/>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Venues'!$A$5:$A$13</c:f>
              <c:strCache>
                <c:ptCount val="8"/>
                <c:pt idx="0">
                  <c:v>M. Chinnaswamy Stadium, Bengaluru</c:v>
                </c:pt>
                <c:pt idx="1">
                  <c:v>Shaheed Veer Narayan Singh International Stadium</c:v>
                </c:pt>
                <c:pt idx="2">
                  <c:v>Saurashtra Cricket Association Stadium</c:v>
                </c:pt>
                <c:pt idx="3">
                  <c:v>Maharashtra Cricket Association Stadium</c:v>
                </c:pt>
                <c:pt idx="4">
                  <c:v>Wankhede Stadium</c:v>
                </c:pt>
                <c:pt idx="5">
                  <c:v>Punjab Cricket Association IS Bindra Stadium, Mohali</c:v>
                </c:pt>
                <c:pt idx="6">
                  <c:v>Eden Gardens</c:v>
                </c:pt>
                <c:pt idx="7">
                  <c:v>Rajiv Gandhi International Stadium, Uppal</c:v>
                </c:pt>
              </c:strCache>
            </c:strRef>
          </c:cat>
          <c:val>
            <c:numRef>
              <c:f>'Top 10 Venues'!$C$5:$C$13</c:f>
              <c:numCache>
                <c:formatCode>General</c:formatCode>
                <c:ptCount val="8"/>
                <c:pt idx="0">
                  <c:v>8</c:v>
                </c:pt>
                <c:pt idx="1">
                  <c:v>1</c:v>
                </c:pt>
                <c:pt idx="3">
                  <c:v>1</c:v>
                </c:pt>
                <c:pt idx="4">
                  <c:v>1</c:v>
                </c:pt>
                <c:pt idx="5">
                  <c:v>1</c:v>
                </c:pt>
                <c:pt idx="6">
                  <c:v>1</c:v>
                </c:pt>
                <c:pt idx="7">
                  <c:v>1</c:v>
                </c:pt>
              </c:numCache>
            </c:numRef>
          </c:val>
          <c:extLst>
            <c:ext xmlns:c16="http://schemas.microsoft.com/office/drawing/2014/chart" uri="{C3380CC4-5D6E-409C-BE32-E72D297353CC}">
              <c16:uniqueId val="{00000000-CE56-4881-9B99-C515657D62CD}"/>
            </c:ext>
          </c:extLst>
        </c:ser>
        <c:dLbls>
          <c:dLblPos val="ctr"/>
          <c:showLegendKey val="0"/>
          <c:showVal val="1"/>
          <c:showCatName val="0"/>
          <c:showSerName val="0"/>
          <c:showPercent val="0"/>
          <c:showBubbleSize val="0"/>
        </c:dLbls>
        <c:gapWidth val="150"/>
        <c:overlap val="100"/>
        <c:axId val="866571264"/>
        <c:axId val="787622096"/>
      </c:barChart>
      <c:catAx>
        <c:axId val="86657126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22096"/>
        <c:crosses val="autoZero"/>
        <c:auto val="1"/>
        <c:lblAlgn val="ctr"/>
        <c:lblOffset val="100"/>
        <c:noMultiLvlLbl val="0"/>
      </c:catAx>
      <c:valAx>
        <c:axId val="7876220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a:t>
                </a:r>
                <a:r>
                  <a:rPr lang="en-US" b="1" baseline="0"/>
                  <a:t> Of Matches</a:t>
                </a:r>
              </a:p>
            </c:rich>
          </c:tx>
          <c:layout>
            <c:manualLayout>
              <c:xMode val="edge"/>
              <c:yMode val="edge"/>
              <c:x val="0.51726079198520147"/>
              <c:y val="0.924976669582968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71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a:t>
            </a:r>
            <a:r>
              <a:rPr lang="en-US" b="1"/>
              <a:t>MoM Award Winners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of the Match'!$E$3</c:f>
              <c:strCache>
                <c:ptCount val="1"/>
                <c:pt idx="0">
                  <c:v>MoM Won</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of the Match'!$D$4:$D$13</c:f>
              <c:strCache>
                <c:ptCount val="10"/>
                <c:pt idx="0">
                  <c:v>V Kohli</c:v>
                </c:pt>
                <c:pt idx="1">
                  <c:v>AB de Villiers</c:v>
                </c:pt>
                <c:pt idx="2">
                  <c:v>RG Sharma</c:v>
                </c:pt>
                <c:pt idx="3">
                  <c:v>Q de Kock</c:v>
                </c:pt>
                <c:pt idx="4">
                  <c:v>BCJ Cutting</c:v>
                </c:pt>
                <c:pt idx="5">
                  <c:v>AD Russell</c:v>
                </c:pt>
                <c:pt idx="6">
                  <c:v>SR Watson</c:v>
                </c:pt>
                <c:pt idx="7">
                  <c:v>DA Warner</c:v>
                </c:pt>
                <c:pt idx="8">
                  <c:v>KH Pandya</c:v>
                </c:pt>
                <c:pt idx="9">
                  <c:v>Grand Total</c:v>
                </c:pt>
              </c:strCache>
            </c:strRef>
          </c:cat>
          <c:val>
            <c:numRef>
              <c:f>'Player of the Match'!$E$4:$E$13</c:f>
              <c:numCache>
                <c:formatCode>General</c:formatCode>
                <c:ptCount val="10"/>
                <c:pt idx="0">
                  <c:v>5</c:v>
                </c:pt>
                <c:pt idx="1">
                  <c:v>4</c:v>
                </c:pt>
                <c:pt idx="2">
                  <c:v>1</c:v>
                </c:pt>
                <c:pt idx="3">
                  <c:v>1</c:v>
                </c:pt>
                <c:pt idx="4">
                  <c:v>1</c:v>
                </c:pt>
                <c:pt idx="5">
                  <c:v>1</c:v>
                </c:pt>
                <c:pt idx="6">
                  <c:v>1</c:v>
                </c:pt>
                <c:pt idx="7">
                  <c:v>1</c:v>
                </c:pt>
                <c:pt idx="8">
                  <c:v>1</c:v>
                </c:pt>
                <c:pt idx="9">
                  <c:v>0</c:v>
                </c:pt>
              </c:numCache>
            </c:numRef>
          </c:val>
          <c:extLst>
            <c:ext xmlns:c16="http://schemas.microsoft.com/office/drawing/2014/chart" uri="{C3380CC4-5D6E-409C-BE32-E72D297353CC}">
              <c16:uniqueId val="{00000000-3A42-4176-950F-5E350D36AA80}"/>
            </c:ext>
          </c:extLst>
        </c:ser>
        <c:dLbls>
          <c:dLblPos val="inEnd"/>
          <c:showLegendKey val="0"/>
          <c:showVal val="1"/>
          <c:showCatName val="0"/>
          <c:showSerName val="0"/>
          <c:showPercent val="0"/>
          <c:showBubbleSize val="0"/>
        </c:dLbls>
        <c:gapWidth val="325"/>
        <c:overlap val="3"/>
        <c:axId val="866573120"/>
        <c:axId val="922589904"/>
      </c:barChart>
      <c:catAx>
        <c:axId val="8665731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89904"/>
        <c:crosses val="autoZero"/>
        <c:auto val="1"/>
        <c:lblAlgn val="ctr"/>
        <c:lblOffset val="100"/>
        <c:noMultiLvlLbl val="0"/>
      </c:catAx>
      <c:valAx>
        <c:axId val="922589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7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[RCB_All_Matches_Portfolio_PlayerNames.xlsx]Matches win by RCB!Matches Win</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400" b="1" i="0" baseline="0">
                <a:effectLst/>
              </a:rPr>
              <a:t>Matches won by RCB wrt Bat First And Field First since 2008 </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4244382476276"/>
          <c:y val="0.1479162512462612"/>
          <c:w val="0.85285807030403371"/>
          <c:h val="0.55622298458953845"/>
        </c:manualLayout>
      </c:layout>
      <c:barChart>
        <c:barDir val="col"/>
        <c:grouping val="stacked"/>
        <c:varyColors val="0"/>
        <c:ser>
          <c:idx val="0"/>
          <c:order val="0"/>
          <c:tx>
            <c:strRef>
              <c:f>'Matches win by RCB'!$B$4:$B$5</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RCB'!$A$6:$A$12</c:f>
              <c:strCache>
                <c:ptCount val="6"/>
                <c:pt idx="0">
                  <c:v>Royal Challengers Bangalore</c:v>
                </c:pt>
                <c:pt idx="1">
                  <c:v>Sunrisers Hyderabad</c:v>
                </c:pt>
                <c:pt idx="2">
                  <c:v>Mumbai Indians</c:v>
                </c:pt>
                <c:pt idx="3">
                  <c:v>Gujarat Lions</c:v>
                </c:pt>
                <c:pt idx="4">
                  <c:v>Delhi Capitals</c:v>
                </c:pt>
                <c:pt idx="5">
                  <c:v>Kolkata Knight Riders</c:v>
                </c:pt>
              </c:strCache>
            </c:strRef>
          </c:cat>
          <c:val>
            <c:numRef>
              <c:f>'Matches win by RCB'!$B$6:$B$12</c:f>
              <c:numCache>
                <c:formatCode>General</c:formatCode>
                <c:ptCount val="6"/>
                <c:pt idx="1">
                  <c:v>1</c:v>
                </c:pt>
                <c:pt idx="3">
                  <c:v>1</c:v>
                </c:pt>
              </c:numCache>
            </c:numRef>
          </c:val>
          <c:extLst>
            <c:ext xmlns:c16="http://schemas.microsoft.com/office/drawing/2014/chart" uri="{C3380CC4-5D6E-409C-BE32-E72D297353CC}">
              <c16:uniqueId val="{00000000-FC52-4404-A05F-37B59F61BF41}"/>
            </c:ext>
          </c:extLst>
        </c:ser>
        <c:ser>
          <c:idx val="1"/>
          <c:order val="1"/>
          <c:tx>
            <c:strRef>
              <c:f>'Matches win by RCB'!$C$4:$C$5</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RCB'!$A$6:$A$12</c:f>
              <c:strCache>
                <c:ptCount val="6"/>
                <c:pt idx="0">
                  <c:v>Royal Challengers Bangalore</c:v>
                </c:pt>
                <c:pt idx="1">
                  <c:v>Sunrisers Hyderabad</c:v>
                </c:pt>
                <c:pt idx="2">
                  <c:v>Mumbai Indians</c:v>
                </c:pt>
                <c:pt idx="3">
                  <c:v>Gujarat Lions</c:v>
                </c:pt>
                <c:pt idx="4">
                  <c:v>Delhi Capitals</c:v>
                </c:pt>
                <c:pt idx="5">
                  <c:v>Kolkata Knight Riders</c:v>
                </c:pt>
              </c:strCache>
            </c:strRef>
          </c:cat>
          <c:val>
            <c:numRef>
              <c:f>'Matches win by RCB'!$C$6:$C$12</c:f>
              <c:numCache>
                <c:formatCode>General</c:formatCode>
                <c:ptCount val="6"/>
                <c:pt idx="0">
                  <c:v>9</c:v>
                </c:pt>
                <c:pt idx="1">
                  <c:v>1</c:v>
                </c:pt>
                <c:pt idx="2">
                  <c:v>2</c:v>
                </c:pt>
                <c:pt idx="4">
                  <c:v>1</c:v>
                </c:pt>
                <c:pt idx="5">
                  <c:v>1</c:v>
                </c:pt>
              </c:numCache>
            </c:numRef>
          </c:val>
          <c:extLst>
            <c:ext xmlns:c16="http://schemas.microsoft.com/office/drawing/2014/chart" uri="{C3380CC4-5D6E-409C-BE32-E72D297353CC}">
              <c16:uniqueId val="{00000001-FC52-4404-A05F-37B59F61BF41}"/>
            </c:ext>
          </c:extLst>
        </c:ser>
        <c:dLbls>
          <c:dLblPos val="ctr"/>
          <c:showLegendKey val="0"/>
          <c:showVal val="1"/>
          <c:showCatName val="0"/>
          <c:showSerName val="0"/>
          <c:showPercent val="0"/>
          <c:showBubbleSize val="0"/>
        </c:dLbls>
        <c:gapWidth val="150"/>
        <c:overlap val="100"/>
        <c:axId val="908785504"/>
        <c:axId val="794517296"/>
      </c:barChart>
      <c:catAx>
        <c:axId val="908785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517296"/>
        <c:crosses val="autoZero"/>
        <c:auto val="1"/>
        <c:lblAlgn val="ctr"/>
        <c:lblOffset val="100"/>
        <c:noMultiLvlLbl val="0"/>
      </c:catAx>
      <c:valAx>
        <c:axId val="79451729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Matches won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08785504"/>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[RCB_All_Matches_Portfolio_PlayerNames.xlsx]Toss Decision Analysis!Toss Based</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Toss Decision Analysis</a:t>
            </a:r>
            <a:r>
              <a:rPr lang="en-US"/>
              <a:t>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457305048609433"/>
          <c:y val="0.40208939526455578"/>
          <c:w val="0.44743338724780796"/>
          <c:h val="0.54907243370444891"/>
        </c:manualLayout>
      </c:layout>
      <c:doughnutChart>
        <c:varyColors val="1"/>
        <c:ser>
          <c:idx val="0"/>
          <c:order val="0"/>
          <c:tx>
            <c:strRef>
              <c:f>'Toss Decision Analysis'!$B$2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35-448E-AE4E-DE8EDAF2EBA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35-448E-AE4E-DE8EDAF2EB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Decision Analysis'!$A$3:$A$5</c:f>
              <c:strCache>
                <c:ptCount val="2"/>
                <c:pt idx="0">
                  <c:v>bat</c:v>
                </c:pt>
                <c:pt idx="1">
                  <c:v>field</c:v>
                </c:pt>
              </c:strCache>
            </c:strRef>
          </c:cat>
          <c:val>
            <c:numRef>
              <c:f>'Toss Decision Analysis'!$B$3:$B$5</c:f>
              <c:numCache>
                <c:formatCode>0.00%</c:formatCode>
                <c:ptCount val="2"/>
                <c:pt idx="0">
                  <c:v>0.125</c:v>
                </c:pt>
                <c:pt idx="1">
                  <c:v>0.875</c:v>
                </c:pt>
              </c:numCache>
            </c:numRef>
          </c:val>
          <c:extLst>
            <c:ext xmlns:c16="http://schemas.microsoft.com/office/drawing/2014/chart" uri="{C3380CC4-5D6E-409C-BE32-E72D297353CC}">
              <c16:uniqueId val="{00000004-9835-448E-AE4E-DE8EDAF2EBA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[RCB_All_Matches_Portfolio_PlayerNames.xlsx]Top 10 Venues!top 10 venues</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Top 10 venues with most matches and winning based on Bat First and Field First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89988377343745"/>
          <c:y val="0.22862908218344052"/>
          <c:w val="0.45883965855149739"/>
          <c:h val="0.65397287327388165"/>
        </c:manualLayout>
      </c:layout>
      <c:barChart>
        <c:barDir val="bar"/>
        <c:grouping val="stacked"/>
        <c:varyColors val="0"/>
        <c:ser>
          <c:idx val="0"/>
          <c:order val="0"/>
          <c:tx>
            <c:strRef>
              <c:f>'Top 10 Venues'!$B$3:$B$4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Venues'!$A$5:$A$13</c:f>
              <c:strCache>
                <c:ptCount val="8"/>
                <c:pt idx="0">
                  <c:v>M. Chinnaswamy Stadium, Bengaluru</c:v>
                </c:pt>
                <c:pt idx="1">
                  <c:v>Shaheed Veer Narayan Singh International Stadium</c:v>
                </c:pt>
                <c:pt idx="2">
                  <c:v>Saurashtra Cricket Association Stadium</c:v>
                </c:pt>
                <c:pt idx="3">
                  <c:v>Maharashtra Cricket Association Stadium</c:v>
                </c:pt>
                <c:pt idx="4">
                  <c:v>Wankhede Stadium</c:v>
                </c:pt>
                <c:pt idx="5">
                  <c:v>Punjab Cricket Association IS Bindra Stadium, Mohali</c:v>
                </c:pt>
                <c:pt idx="6">
                  <c:v>Eden Gardens</c:v>
                </c:pt>
                <c:pt idx="7">
                  <c:v>Rajiv Gandhi International Stadium, Uppal</c:v>
                </c:pt>
              </c:strCache>
            </c:strRef>
          </c:cat>
          <c:val>
            <c:numRef>
              <c:f>'Top 10 Venues'!$B$5:$B$13</c:f>
              <c:numCache>
                <c:formatCode>General</c:formatCode>
                <c:ptCount val="8"/>
                <c:pt idx="0">
                  <c:v>1</c:v>
                </c:pt>
                <c:pt idx="2">
                  <c:v>1</c:v>
                </c:pt>
              </c:numCache>
            </c:numRef>
          </c:val>
          <c:extLst>
            <c:ext xmlns:c16="http://schemas.microsoft.com/office/drawing/2014/chart" uri="{C3380CC4-5D6E-409C-BE32-E72D297353CC}">
              <c16:uniqueId val="{00000000-18F3-46A8-A546-A251CE3654F3}"/>
            </c:ext>
          </c:extLst>
        </c:ser>
        <c:ser>
          <c:idx val="1"/>
          <c:order val="1"/>
          <c:tx>
            <c:strRef>
              <c:f>'Top 10 Venues'!$C$3:$C$4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Venues'!$A$5:$A$13</c:f>
              <c:strCache>
                <c:ptCount val="8"/>
                <c:pt idx="0">
                  <c:v>M. Chinnaswamy Stadium, Bengaluru</c:v>
                </c:pt>
                <c:pt idx="1">
                  <c:v>Shaheed Veer Narayan Singh International Stadium</c:v>
                </c:pt>
                <c:pt idx="2">
                  <c:v>Saurashtra Cricket Association Stadium</c:v>
                </c:pt>
                <c:pt idx="3">
                  <c:v>Maharashtra Cricket Association Stadium</c:v>
                </c:pt>
                <c:pt idx="4">
                  <c:v>Wankhede Stadium</c:v>
                </c:pt>
                <c:pt idx="5">
                  <c:v>Punjab Cricket Association IS Bindra Stadium, Mohali</c:v>
                </c:pt>
                <c:pt idx="6">
                  <c:v>Eden Gardens</c:v>
                </c:pt>
                <c:pt idx="7">
                  <c:v>Rajiv Gandhi International Stadium, Uppal</c:v>
                </c:pt>
              </c:strCache>
            </c:strRef>
          </c:cat>
          <c:val>
            <c:numRef>
              <c:f>'Top 10 Venues'!$C$5:$C$13</c:f>
              <c:numCache>
                <c:formatCode>General</c:formatCode>
                <c:ptCount val="8"/>
                <c:pt idx="0">
                  <c:v>8</c:v>
                </c:pt>
                <c:pt idx="1">
                  <c:v>1</c:v>
                </c:pt>
                <c:pt idx="3">
                  <c:v>1</c:v>
                </c:pt>
                <c:pt idx="4">
                  <c:v>1</c:v>
                </c:pt>
                <c:pt idx="5">
                  <c:v>1</c:v>
                </c:pt>
                <c:pt idx="6">
                  <c:v>1</c:v>
                </c:pt>
                <c:pt idx="7">
                  <c:v>1</c:v>
                </c:pt>
              </c:numCache>
            </c:numRef>
          </c:val>
          <c:extLst>
            <c:ext xmlns:c16="http://schemas.microsoft.com/office/drawing/2014/chart" uri="{C3380CC4-5D6E-409C-BE32-E72D297353CC}">
              <c16:uniqueId val="{00000000-EEF3-40A0-8F5D-264E15E30993}"/>
            </c:ext>
          </c:extLst>
        </c:ser>
        <c:dLbls>
          <c:dLblPos val="ctr"/>
          <c:showLegendKey val="0"/>
          <c:showVal val="1"/>
          <c:showCatName val="0"/>
          <c:showSerName val="0"/>
          <c:showPercent val="0"/>
          <c:showBubbleSize val="0"/>
        </c:dLbls>
        <c:gapWidth val="150"/>
        <c:overlap val="100"/>
        <c:axId val="866571264"/>
        <c:axId val="787622096"/>
      </c:barChart>
      <c:catAx>
        <c:axId val="866571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7622096"/>
        <c:crosses val="autoZero"/>
        <c:auto val="1"/>
        <c:lblAlgn val="ctr"/>
        <c:lblOffset val="100"/>
        <c:noMultiLvlLbl val="0"/>
      </c:catAx>
      <c:valAx>
        <c:axId val="787622096"/>
        <c:scaling>
          <c:orientation val="minMax"/>
          <c:max val="50"/>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Matches</a:t>
                </a:r>
              </a:p>
            </c:rich>
          </c:tx>
          <c:layout>
            <c:manualLayout>
              <c:xMode val="edge"/>
              <c:yMode val="edge"/>
              <c:x val="0.31526105975659141"/>
              <c:y val="0.943170378556481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866571264"/>
        <c:crosses val="autoZero"/>
        <c:crossBetween val="between"/>
        <c:majorUnit val="25"/>
      </c:valAx>
      <c:spPr>
        <a:noFill/>
        <a:ln>
          <a:noFill/>
        </a:ln>
        <a:effectLst/>
      </c:spPr>
    </c:plotArea>
    <c:legend>
      <c:legendPos val="t"/>
      <c:layout>
        <c:manualLayout>
          <c:xMode val="edge"/>
          <c:yMode val="edge"/>
          <c:x val="0.33865650473052961"/>
          <c:y val="0.14388564002599091"/>
          <c:w val="0.28313655481654015"/>
          <c:h val="4.32457410368815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Player of the Match Award Winners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'Player of the Match'!$E$3</c:f>
              <c:strCache>
                <c:ptCount val="1"/>
                <c:pt idx="0">
                  <c:v>MoM Won</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'Player of the Match'!$D$4:$D$13</c:f>
              <c:strCache>
                <c:ptCount val="10"/>
                <c:pt idx="0">
                  <c:v>V Kohli</c:v>
                </c:pt>
                <c:pt idx="1">
                  <c:v>AB de Villiers</c:v>
                </c:pt>
                <c:pt idx="2">
                  <c:v>RG Sharma</c:v>
                </c:pt>
                <c:pt idx="3">
                  <c:v>Q de Kock</c:v>
                </c:pt>
                <c:pt idx="4">
                  <c:v>BCJ Cutting</c:v>
                </c:pt>
                <c:pt idx="5">
                  <c:v>AD Russell</c:v>
                </c:pt>
                <c:pt idx="6">
                  <c:v>SR Watson</c:v>
                </c:pt>
                <c:pt idx="7">
                  <c:v>DA Warner</c:v>
                </c:pt>
                <c:pt idx="8">
                  <c:v>KH Pandya</c:v>
                </c:pt>
                <c:pt idx="9">
                  <c:v>Grand Total</c:v>
                </c:pt>
              </c:strCache>
            </c:strRef>
          </c:cat>
          <c:val>
            <c:numRef>
              <c:f>'Player of the Match'!$E$4:$E$13</c:f>
              <c:numCache>
                <c:formatCode>General</c:formatCode>
                <c:ptCount val="10"/>
                <c:pt idx="0">
                  <c:v>5</c:v>
                </c:pt>
                <c:pt idx="1">
                  <c:v>4</c:v>
                </c:pt>
                <c:pt idx="2">
                  <c:v>1</c:v>
                </c:pt>
                <c:pt idx="3">
                  <c:v>1</c:v>
                </c:pt>
                <c:pt idx="4">
                  <c:v>1</c:v>
                </c:pt>
                <c:pt idx="5">
                  <c:v>1</c:v>
                </c:pt>
                <c:pt idx="6">
                  <c:v>1</c:v>
                </c:pt>
                <c:pt idx="7">
                  <c:v>1</c:v>
                </c:pt>
                <c:pt idx="8">
                  <c:v>1</c:v>
                </c:pt>
                <c:pt idx="9">
                  <c:v>0</c:v>
                </c:pt>
              </c:numCache>
            </c:numRef>
          </c:val>
          <c:extLst>
            <c:ext xmlns:c16="http://schemas.microsoft.com/office/drawing/2014/chart" uri="{C3380CC4-5D6E-409C-BE32-E72D297353CC}">
              <c16:uniqueId val="{00000000-F8EC-41A9-972F-68B95CA9C815}"/>
            </c:ext>
          </c:extLst>
        </c:ser>
        <c:dLbls>
          <c:dLblPos val="inEnd"/>
          <c:showLegendKey val="0"/>
          <c:showVal val="1"/>
          <c:showCatName val="0"/>
          <c:showSerName val="0"/>
          <c:showPercent val="0"/>
          <c:showBubbleSize val="0"/>
        </c:dLbls>
        <c:gapWidth val="65"/>
        <c:axId val="866573120"/>
        <c:axId val="922589904"/>
      </c:barChart>
      <c:catAx>
        <c:axId val="86657312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2589904"/>
        <c:crosses val="autoZero"/>
        <c:auto val="1"/>
        <c:lblAlgn val="ctr"/>
        <c:lblOffset val="100"/>
        <c:noMultiLvlLbl val="0"/>
      </c:catAx>
      <c:valAx>
        <c:axId val="9225899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86657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D1487386-C035-4D3D-AB72-73F899066725}">
          <cx:dataPt idx="0">
            <cx:spPr>
              <a:blipFill dpi="0" rotWithShape="1">
                <a:blip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cx:spPr>
          </cx:dataPt>
          <cx:dataPt idx="1">
            <cx:spPr>
              <a:blipFill dpi="0" rotWithShape="1">
                <a:blip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a:fillRect/>
                </a:stretch>
              </a:blipFill>
            </cx:spPr>
          </cx:dataPt>
          <cx:dataPt idx="2">
            <cx:spPr>
              <a:blipFill dpi="0" rotWithShape="1">
                <a:blip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a:stretch>
                  <a:fillRect/>
                </a:stretch>
              </a:blipFill>
            </cx:spPr>
          </cx:dataPt>
          <cx:dataPt idx="3">
            <cx:spPr>
              <a:blipFill dpi="0" rotWithShape="1">
                <a:blip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a:stretch>
                  <a:fillRect/>
                </a:stretch>
              </a:blipFill>
            </cx:spPr>
          </cx:dataPt>
          <cx:dataPt idx="4">
            <cx:spPr>
              <a:blipFill dpi="0" rotWithShape="1">
                <a:blip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rcRect/>
                <a:stretch>
                  <a:fillRect/>
                </a:stretch>
              </a:blipFill>
            </cx:spPr>
          </cx:dataPt>
          <cx:dataPt idx="5">
            <cx:spPr>
              <a:blipFill dpi="0" rotWithShape="1">
                <a:blip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a:stretch>
                  <a:fillRect/>
                </a:stretch>
              </a:blipFill>
            </cx:spPr>
          </cx:dataPt>
          <cx:dataPt idx="6">
            <cx:spPr>
              <a:blipFill dpi="0" rotWithShape="1">
                <a:blip r:embed="rId13">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a:stretch>
                  <a:fillRect/>
                </a:stretch>
              </a:blipFill>
            </cx:spPr>
          </cx:dataPt>
          <cx:dataPt idx="7">
            <cx:spPr>
              <a:blipFill dpi="0" rotWithShape="1">
                <a:blip r:embed="rId15">
                  <a:extLst>
                    <a:ext uri="{28A0092B-C50C-407E-A947-70E740481C1C}">
                      <a14:useLocalDpi xmlns:a14="http://schemas.microsoft.com/office/drawing/2010/main" val="0"/>
                    </a:ext>
                    <a:ext uri="{837473B0-CC2E-450A-ABE3-18F120FF3D39}">
                      <a1611:picAttrSrcUrl xmlns:a1611="http://schemas.microsoft.com/office/drawing/2016/11/main" r:id="rId16"/>
                    </a:ext>
                  </a:extLst>
                </a:blip>
                <a:srcRect/>
                <a:stretch>
                  <a:fillRect/>
                </a:stretch>
              </a:blipFill>
            </cx:spPr>
          </cx:dataPt>
          <cx:dataLabels pos="ct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D1487386-C035-4D3D-AB72-73F899066725}">
          <cx:dataPt idx="0">
            <cx:spPr>
              <a:blipFill dpi="0" rotWithShape="1">
                <a:blip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cx:spPr>
          </cx:dataPt>
          <cx:dataPt idx="1">
            <cx:spPr>
              <a:blipFill dpi="0" rotWithShape="1">
                <a:blip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a:fillRect/>
                </a:stretch>
              </a:blipFill>
            </cx:spPr>
          </cx:dataPt>
          <cx:dataPt idx="2">
            <cx:spPr>
              <a:blipFill dpi="0" rotWithShape="1">
                <a:blip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a:stretch>
                  <a:fillRect/>
                </a:stretch>
              </a:blipFill>
            </cx:spPr>
          </cx:dataPt>
          <cx:dataPt idx="3">
            <cx:spPr>
              <a:blipFill dpi="0" rotWithShape="1">
                <a:blip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a:stretch>
                  <a:fillRect/>
                </a:stretch>
              </a:blipFill>
            </cx:spPr>
          </cx:dataPt>
          <cx:dataPt idx="4">
            <cx:spPr>
              <a:blipFill dpi="0" rotWithShape="1">
                <a:blip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rcRect/>
                <a:stretch>
                  <a:fillRect/>
                </a:stretch>
              </a:blipFill>
            </cx:spPr>
          </cx:dataPt>
          <cx:dataPt idx="5">
            <cx:spPr>
              <a:blipFill dpi="0" rotWithShape="1">
                <a:blip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a:stretch>
                  <a:fillRect/>
                </a:stretch>
              </a:blipFill>
            </cx:spPr>
          </cx:dataPt>
          <cx:dataPt idx="6">
            <cx:spPr>
              <a:blipFill dpi="0" rotWithShape="1">
                <a:blip r:embed="rId13">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a:stretch>
                  <a:fillRect/>
                </a:stretch>
              </a:blipFill>
            </cx:spPr>
          </cx:dataPt>
          <cx:dataPt idx="7">
            <cx:spPr>
              <a:blipFill dpi="0" rotWithShape="1">
                <a:blip r:embed="rId15">
                  <a:extLst>
                    <a:ext uri="{28A0092B-C50C-407E-A947-70E740481C1C}">
                      <a14:useLocalDpi xmlns:a14="http://schemas.microsoft.com/office/drawing/2010/main" val="0"/>
                    </a:ext>
                    <a:ext uri="{837473B0-CC2E-450A-ABE3-18F120FF3D39}">
                      <a1611:picAttrSrcUrl xmlns:a1611="http://schemas.microsoft.com/office/drawing/2016/11/main" r:id="rId16"/>
                    </a:ext>
                  </a:extLst>
                </a:blip>
                <a:srcRect/>
                <a:stretch>
                  <a:fillRect/>
                </a:stretch>
              </a:blipFill>
            </cx:spPr>
          </cx:dataPt>
          <cx:dataLabels pos="ct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152400</xdr:colOff>
      <xdr:row>2</xdr:row>
      <xdr:rowOff>3174</xdr:rowOff>
    </xdr:from>
    <xdr:to>
      <xdr:col>15</xdr:col>
      <xdr:colOff>565150</xdr:colOff>
      <xdr:row>19</xdr:row>
      <xdr:rowOff>57149</xdr:rowOff>
    </xdr:to>
    <xdr:graphicFrame macro="">
      <xdr:nvGraphicFramePr>
        <xdr:cNvPr id="2" name="Chart 1">
          <a:extLst>
            <a:ext uri="{FF2B5EF4-FFF2-40B4-BE49-F238E27FC236}">
              <a16:creationId xmlns:a16="http://schemas.microsoft.com/office/drawing/2014/main" id="{897A701D-203C-CFCC-F451-FA9996342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4</xdr:row>
      <xdr:rowOff>22225</xdr:rowOff>
    </xdr:from>
    <xdr:to>
      <xdr:col>10</xdr:col>
      <xdr:colOff>330200</xdr:colOff>
      <xdr:row>19</xdr:row>
      <xdr:rowOff>3175</xdr:rowOff>
    </xdr:to>
    <xdr:graphicFrame macro="">
      <xdr:nvGraphicFramePr>
        <xdr:cNvPr id="2" name="Chart 1">
          <a:extLst>
            <a:ext uri="{FF2B5EF4-FFF2-40B4-BE49-F238E27FC236}">
              <a16:creationId xmlns:a16="http://schemas.microsoft.com/office/drawing/2014/main" id="{B31D034B-1C7F-778B-F92B-36C2B8380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180975</xdr:colOff>
      <xdr:row>2</xdr:row>
      <xdr:rowOff>149225</xdr:rowOff>
    </xdr:from>
    <xdr:to>
      <xdr:col>12</xdr:col>
      <xdr:colOff>485775</xdr:colOff>
      <xdr:row>17</xdr:row>
      <xdr:rowOff>130175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2E5D62-8EF7-C75C-BA24-6659816769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76925" y="5175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247650</xdr:colOff>
      <xdr:row>2</xdr:row>
      <xdr:rowOff>28574</xdr:rowOff>
    </xdr:from>
    <xdr:to>
      <xdr:col>11</xdr:col>
      <xdr:colOff>457200</xdr:colOff>
      <xdr:row>28</xdr:row>
      <xdr:rowOff>126999</xdr:rowOff>
    </xdr:to>
    <xdr:graphicFrame macro="">
      <xdr:nvGraphicFramePr>
        <xdr:cNvPr id="2" name="Chart 1">
          <a:extLst>
            <a:ext uri="{FF2B5EF4-FFF2-40B4-BE49-F238E27FC236}">
              <a16:creationId xmlns:a16="http://schemas.microsoft.com/office/drawing/2014/main" id="{FD6C29FB-0F19-9D11-B0EF-71C576946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463550</xdr:colOff>
      <xdr:row>2</xdr:row>
      <xdr:rowOff>146050</xdr:rowOff>
    </xdr:from>
    <xdr:to>
      <xdr:col>17</xdr:col>
      <xdr:colOff>463550</xdr:colOff>
      <xdr:row>16</xdr:row>
      <xdr:rowOff>92075</xdr:rowOff>
    </xdr:to>
    <mc:AlternateContent xmlns:mc="http://schemas.openxmlformats.org/markup-compatibility/2006" xmlns:a14="http://schemas.microsoft.com/office/drawing/2010/main">
      <mc:Choice Requires="a14">
        <xdr:graphicFrame macro="">
          <xdr:nvGraphicFramePr>
            <xdr:cNvPr id="2" name="IPL Season">
              <a:extLst>
                <a:ext uri="{FF2B5EF4-FFF2-40B4-BE49-F238E27FC236}">
                  <a16:creationId xmlns:a16="http://schemas.microsoft.com/office/drawing/2014/main" id="{07A8FF77-98D7-226D-4CDF-468CE13C7A95}"/>
                </a:ext>
              </a:extLst>
            </xdr:cNvPr>
            <xdr:cNvGraphicFramePr/>
          </xdr:nvGraphicFramePr>
          <xdr:xfrm>
            <a:off x="0" y="0"/>
            <a:ext cx="0" cy="0"/>
          </xdr:xfrm>
          <a:graphic>
            <a:graphicData uri="http://schemas.microsoft.com/office/drawing/2010/slicer">
              <sle:slicer xmlns:sle="http://schemas.microsoft.com/office/drawing/2010/slicer" name="IPL Season"/>
            </a:graphicData>
          </a:graphic>
        </xdr:graphicFrame>
      </mc:Choice>
      <mc:Fallback xmlns="">
        <xdr:sp macro="" textlink="">
          <xdr:nvSpPr>
            <xdr:cNvPr id="0" name=""/>
            <xdr:cNvSpPr>
              <a:spLocks noTextEdit="1"/>
            </xdr:cNvSpPr>
          </xdr:nvSpPr>
          <xdr:spPr>
            <a:xfrm>
              <a:off x="1214755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542924</xdr:colOff>
      <xdr:row>1</xdr:row>
      <xdr:rowOff>161925</xdr:rowOff>
    </xdr:from>
    <xdr:to>
      <xdr:col>14</xdr:col>
      <xdr:colOff>184149</xdr:colOff>
      <xdr:row>16</xdr:row>
      <xdr:rowOff>142875</xdr:rowOff>
    </xdr:to>
    <xdr:graphicFrame macro="">
      <xdr:nvGraphicFramePr>
        <xdr:cNvPr id="3" name="Chart 2">
          <a:extLst>
            <a:ext uri="{FF2B5EF4-FFF2-40B4-BE49-F238E27FC236}">
              <a16:creationId xmlns:a16="http://schemas.microsoft.com/office/drawing/2014/main" id="{F277F13A-CA01-96F1-EB8D-19477D257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506489</xdr:colOff>
      <xdr:row>2</xdr:row>
      <xdr:rowOff>8467</xdr:rowOff>
    </xdr:from>
    <xdr:to>
      <xdr:col>18</xdr:col>
      <xdr:colOff>514862</xdr:colOff>
      <xdr:row>15</xdr:row>
      <xdr:rowOff>125942</xdr:rowOff>
    </xdr:to>
    <mc:AlternateContent xmlns:mc="http://schemas.openxmlformats.org/markup-compatibility/2006" xmlns:a14="http://schemas.microsoft.com/office/drawing/2010/main">
      <mc:Choice Requires="a14">
        <xdr:graphicFrame macro="">
          <xdr:nvGraphicFramePr>
            <xdr:cNvPr id="2" name="IPL Season 1">
              <a:extLst>
                <a:ext uri="{FF2B5EF4-FFF2-40B4-BE49-F238E27FC236}">
                  <a16:creationId xmlns:a16="http://schemas.microsoft.com/office/drawing/2014/main" id="{D0DA1F24-CBDC-249A-D6E0-8B359928C73C}"/>
                </a:ext>
              </a:extLst>
            </xdr:cNvPr>
            <xdr:cNvGraphicFramePr/>
          </xdr:nvGraphicFramePr>
          <xdr:xfrm>
            <a:off x="0" y="0"/>
            <a:ext cx="0" cy="0"/>
          </xdr:xfrm>
          <a:graphic>
            <a:graphicData uri="http://schemas.microsoft.com/office/drawing/2010/slicer">
              <sle:slicer xmlns:sle="http://schemas.microsoft.com/office/drawing/2010/slicer" name="IPL Season 1"/>
            </a:graphicData>
          </a:graphic>
        </xdr:graphicFrame>
      </mc:Choice>
      <mc:Fallback xmlns="">
        <xdr:sp macro="" textlink="">
          <xdr:nvSpPr>
            <xdr:cNvPr id="0" name=""/>
            <xdr:cNvSpPr>
              <a:spLocks noTextEdit="1"/>
            </xdr:cNvSpPr>
          </xdr:nvSpPr>
          <xdr:spPr>
            <a:xfrm>
              <a:off x="13666108" y="371324"/>
              <a:ext cx="1840802" cy="2500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103345</xdr:colOff>
      <xdr:row>5</xdr:row>
      <xdr:rowOff>149373</xdr:rowOff>
    </xdr:from>
    <xdr:to>
      <xdr:col>10</xdr:col>
      <xdr:colOff>256497</xdr:colOff>
      <xdr:row>10</xdr:row>
      <xdr:rowOff>30843</xdr:rowOff>
    </xdr:to>
    <xdr:grpSp>
      <xdr:nvGrpSpPr>
        <xdr:cNvPr id="12" name="Group 11">
          <a:extLst>
            <a:ext uri="{FF2B5EF4-FFF2-40B4-BE49-F238E27FC236}">
              <a16:creationId xmlns:a16="http://schemas.microsoft.com/office/drawing/2014/main" id="{A9B16FF9-3273-92B6-3B73-6A49C7A21305}"/>
            </a:ext>
          </a:extLst>
        </xdr:cNvPr>
        <xdr:cNvGrpSpPr/>
      </xdr:nvGrpSpPr>
      <xdr:grpSpPr>
        <a:xfrm>
          <a:off x="8987297" y="1080706"/>
          <a:ext cx="1374771" cy="788613"/>
          <a:chOff x="8957059" y="1050468"/>
          <a:chExt cx="4570928" cy="649518"/>
        </a:xfrm>
      </xdr:grpSpPr>
      <xdr:sp macro="" textlink="">
        <xdr:nvSpPr>
          <xdr:cNvPr id="6" name="Arrow: Chevron 5">
            <a:extLst>
              <a:ext uri="{FF2B5EF4-FFF2-40B4-BE49-F238E27FC236}">
                <a16:creationId xmlns:a16="http://schemas.microsoft.com/office/drawing/2014/main" id="{765E2942-0F6E-D583-CA80-4D46E538A3CC}"/>
              </a:ext>
            </a:extLst>
          </xdr:cNvPr>
          <xdr:cNvSpPr/>
        </xdr:nvSpPr>
        <xdr:spPr>
          <a:xfrm>
            <a:off x="8987297" y="10807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US"/>
          </a:p>
        </xdr:txBody>
      </xdr:sp>
      <xdr:sp macro="" textlink="">
        <xdr:nvSpPr>
          <xdr:cNvPr id="7" name="Freeform: Shape 6">
            <a:extLst>
              <a:ext uri="{FF2B5EF4-FFF2-40B4-BE49-F238E27FC236}">
                <a16:creationId xmlns:a16="http://schemas.microsoft.com/office/drawing/2014/main" id="{C63FBEAA-79B9-DDFA-FC55-A0FF2ECA1E2A}"/>
              </a:ext>
            </a:extLst>
          </xdr:cNvPr>
          <xdr:cNvSpPr/>
        </xdr:nvSpPr>
        <xdr:spPr>
          <a:xfrm>
            <a:off x="9225319" y="1349705"/>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US"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44450</xdr:rowOff>
    </xdr:from>
    <xdr:to>
      <xdr:col>4</xdr:col>
      <xdr:colOff>575468</xdr:colOff>
      <xdr:row>5</xdr:row>
      <xdr:rowOff>171979</xdr:rowOff>
    </xdr:to>
    <xdr:sp macro="" textlink="">
      <xdr:nvSpPr>
        <xdr:cNvPr id="2" name="Rectangle: Rounded Corners 1">
          <a:extLst>
            <a:ext uri="{FF2B5EF4-FFF2-40B4-BE49-F238E27FC236}">
              <a16:creationId xmlns:a16="http://schemas.microsoft.com/office/drawing/2014/main" id="{DFB14E91-D331-A932-ED98-48C91AC09419}"/>
            </a:ext>
          </a:extLst>
        </xdr:cNvPr>
        <xdr:cNvSpPr/>
      </xdr:nvSpPr>
      <xdr:spPr>
        <a:xfrm>
          <a:off x="0" y="44450"/>
          <a:ext cx="3009635" cy="105357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a:solidFill>
                <a:srgbClr val="FF0000"/>
              </a:solidFill>
              <a:effectLst/>
              <a:latin typeface="+mn-lt"/>
              <a:ea typeface="+mn-ea"/>
              <a:cs typeface="+mn-cs"/>
            </a:rPr>
            <a:t>ROYAL CHALLENGERS BENGALURU MATCHES</a:t>
          </a:r>
          <a:r>
            <a:rPr lang="en-US" sz="1800" b="1" i="0" baseline="0">
              <a:solidFill>
                <a:srgbClr val="FF0000"/>
              </a:solidFill>
              <a:effectLst/>
              <a:latin typeface="+mn-lt"/>
              <a:ea typeface="+mn-ea"/>
              <a:cs typeface="+mn-cs"/>
            </a:rPr>
            <a:t> ANALYSIS</a:t>
          </a:r>
          <a:r>
            <a:rPr lang="en-US" sz="1100" b="0" i="0">
              <a:solidFill>
                <a:srgbClr val="FF0000"/>
              </a:solidFill>
              <a:effectLst/>
              <a:latin typeface="+mn-lt"/>
              <a:ea typeface="+mn-ea"/>
              <a:cs typeface="+mn-cs"/>
            </a:rPr>
            <a:t>🏏</a:t>
          </a:r>
          <a:r>
            <a:rPr lang="en-US" sz="1100" baseline="0">
              <a:solidFill>
                <a:srgbClr val="FF0000"/>
              </a:solidFill>
            </a:rPr>
            <a:t> </a:t>
          </a:r>
          <a:endParaRPr lang="en-US" sz="1100">
            <a:solidFill>
              <a:srgbClr val="FF0000"/>
            </a:solidFill>
          </a:endParaRPr>
        </a:p>
      </xdr:txBody>
    </xdr:sp>
    <xdr:clientData/>
  </xdr:twoCellAnchor>
  <xdr:twoCellAnchor>
    <xdr:from>
      <xdr:col>4</xdr:col>
      <xdr:colOff>571500</xdr:colOff>
      <xdr:row>0</xdr:row>
      <xdr:rowOff>69850</xdr:rowOff>
    </xdr:from>
    <xdr:to>
      <xdr:col>15</xdr:col>
      <xdr:colOff>95250</xdr:colOff>
      <xdr:row>4</xdr:row>
      <xdr:rowOff>121863</xdr:rowOff>
    </xdr:to>
    <xdr:grpSp>
      <xdr:nvGrpSpPr>
        <xdr:cNvPr id="3" name="Group 2">
          <a:extLst>
            <a:ext uri="{FF2B5EF4-FFF2-40B4-BE49-F238E27FC236}">
              <a16:creationId xmlns:a16="http://schemas.microsoft.com/office/drawing/2014/main" id="{FF94C9DF-CEC2-4A16-9614-4FA01105D7D8}"/>
            </a:ext>
          </a:extLst>
        </xdr:cNvPr>
        <xdr:cNvGrpSpPr/>
      </xdr:nvGrpSpPr>
      <xdr:grpSpPr>
        <a:xfrm>
          <a:off x="3013808" y="69850"/>
          <a:ext cx="6240096" cy="800987"/>
          <a:chOff x="8957059" y="1050468"/>
          <a:chExt cx="4570928" cy="649518"/>
        </a:xfrm>
      </xdr:grpSpPr>
      <xdr:sp macro="" textlink="KPI!D3">
        <xdr:nvSpPr>
          <xdr:cNvPr id="4" name="Arrow: Chevron 3">
            <a:extLst>
              <a:ext uri="{FF2B5EF4-FFF2-40B4-BE49-F238E27FC236}">
                <a16:creationId xmlns:a16="http://schemas.microsoft.com/office/drawing/2014/main" id="{17678E34-2BB7-2287-5F41-B92C9AE64320}"/>
              </a:ext>
            </a:extLst>
          </xdr:cNvPr>
          <xdr:cNvSpPr/>
        </xdr:nvSpPr>
        <xdr:spPr>
          <a:xfrm>
            <a:off x="8987297" y="10807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82AD6F3F-3F85-4693-9379-DBCB59E2F56D}" type="TxLink">
              <a:rPr lang="en-US" sz="1100" b="1" i="0" u="none" strike="noStrike">
                <a:solidFill>
                  <a:srgbClr val="FFFFFF"/>
                </a:solidFill>
                <a:latin typeface="Calibri"/>
                <a:ea typeface="Calibri"/>
                <a:cs typeface="Calibri"/>
              </a:rPr>
              <a:pPr/>
              <a:t>Season</a:t>
            </a:fld>
            <a:endParaRPr lang="en-US"/>
          </a:p>
        </xdr:txBody>
      </xdr:sp>
      <xdr:sp macro="" textlink="KPI!D4">
        <xdr:nvSpPr>
          <xdr:cNvPr id="5" name="Freeform: Shape 4">
            <a:extLst>
              <a:ext uri="{FF2B5EF4-FFF2-40B4-BE49-F238E27FC236}">
                <a16:creationId xmlns:a16="http://schemas.microsoft.com/office/drawing/2014/main" id="{FE570F8A-653F-028A-830C-582E2C9DA4BE}"/>
              </a:ext>
            </a:extLst>
          </xdr:cNvPr>
          <xdr:cNvSpPr/>
        </xdr:nvSpPr>
        <xdr:spPr>
          <a:xfrm>
            <a:off x="9225319" y="1349705"/>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940F553-C438-486A-B4D9-8F90FB7874BC}"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 2016</a:t>
            </a:fld>
            <a:endParaRPr lang="en-US" sz="1700" kern="1200"/>
          </a:p>
        </xdr:txBody>
      </xdr:sp>
    </xdr:grpSp>
    <xdr:clientData/>
  </xdr:twoCellAnchor>
  <xdr:twoCellAnchor>
    <xdr:from>
      <xdr:col>8</xdr:col>
      <xdr:colOff>165100</xdr:colOff>
      <xdr:row>0</xdr:row>
      <xdr:rowOff>95250</xdr:rowOff>
    </xdr:from>
    <xdr:to>
      <xdr:col>18</xdr:col>
      <xdr:colOff>298450</xdr:colOff>
      <xdr:row>4</xdr:row>
      <xdr:rowOff>147263</xdr:rowOff>
    </xdr:to>
    <xdr:grpSp>
      <xdr:nvGrpSpPr>
        <xdr:cNvPr id="9" name="Group 8">
          <a:extLst>
            <a:ext uri="{FF2B5EF4-FFF2-40B4-BE49-F238E27FC236}">
              <a16:creationId xmlns:a16="http://schemas.microsoft.com/office/drawing/2014/main" id="{3F127BFC-A43C-40AE-86B9-54B013EBC23D}"/>
            </a:ext>
          </a:extLst>
        </xdr:cNvPr>
        <xdr:cNvGrpSpPr/>
      </xdr:nvGrpSpPr>
      <xdr:grpSpPr>
        <a:xfrm>
          <a:off x="5049715" y="95250"/>
          <a:ext cx="6239120" cy="800987"/>
          <a:chOff x="8957059" y="1050468"/>
          <a:chExt cx="4570928" cy="649518"/>
        </a:xfrm>
      </xdr:grpSpPr>
      <xdr:sp macro="" textlink="KPI!E3">
        <xdr:nvSpPr>
          <xdr:cNvPr id="10" name="Arrow: Chevron 9">
            <a:extLst>
              <a:ext uri="{FF2B5EF4-FFF2-40B4-BE49-F238E27FC236}">
                <a16:creationId xmlns:a16="http://schemas.microsoft.com/office/drawing/2014/main" id="{6CF152BE-FCDB-3E68-DA70-6544B2A1CC44}"/>
              </a:ext>
            </a:extLst>
          </xdr:cNvPr>
          <xdr:cNvSpPr/>
        </xdr:nvSpPr>
        <xdr:spPr>
          <a:xfrm>
            <a:off x="8987297" y="10807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BAFA6A31-1A97-4946-81A2-9FBCA548FBAD}" type="TxLink">
              <a:rPr lang="en-US" sz="1100" b="1" i="0" u="none" strike="noStrike">
                <a:solidFill>
                  <a:srgbClr val="FFFFFF"/>
                </a:solidFill>
                <a:latin typeface="Calibri"/>
                <a:ea typeface="Calibri"/>
                <a:cs typeface="Calibri"/>
              </a:rPr>
              <a:pPr/>
              <a:t>Winner</a:t>
            </a:fld>
            <a:endParaRPr lang="en-US"/>
          </a:p>
        </xdr:txBody>
      </xdr:sp>
      <xdr:sp macro="" textlink="KPI!E4">
        <xdr:nvSpPr>
          <xdr:cNvPr id="11" name="Freeform: Shape 10">
            <a:extLst>
              <a:ext uri="{FF2B5EF4-FFF2-40B4-BE49-F238E27FC236}">
                <a16:creationId xmlns:a16="http://schemas.microsoft.com/office/drawing/2014/main" id="{A106BA76-B457-60DB-16D7-9B30D81242C3}"/>
              </a:ext>
            </a:extLst>
          </xdr:cNvPr>
          <xdr:cNvSpPr/>
        </xdr:nvSpPr>
        <xdr:spPr>
          <a:xfrm>
            <a:off x="9225319" y="1349705"/>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FA1CE57-A346-4F0E-9B47-DB6BE14D0EED}"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Sunrisers Hyderabad</a:t>
            </a:fld>
            <a:endParaRPr lang="en-US" sz="1700" kern="1200"/>
          </a:p>
        </xdr:txBody>
      </xdr:sp>
    </xdr:grpSp>
    <xdr:clientData/>
  </xdr:twoCellAnchor>
  <xdr:twoCellAnchor>
    <xdr:from>
      <xdr:col>11</xdr:col>
      <xdr:colOff>565150</xdr:colOff>
      <xdr:row>0</xdr:row>
      <xdr:rowOff>107950</xdr:rowOff>
    </xdr:from>
    <xdr:to>
      <xdr:col>22</xdr:col>
      <xdr:colOff>88900</xdr:colOff>
      <xdr:row>4</xdr:row>
      <xdr:rowOff>159963</xdr:rowOff>
    </xdr:to>
    <xdr:grpSp>
      <xdr:nvGrpSpPr>
        <xdr:cNvPr id="12" name="Group 11">
          <a:extLst>
            <a:ext uri="{FF2B5EF4-FFF2-40B4-BE49-F238E27FC236}">
              <a16:creationId xmlns:a16="http://schemas.microsoft.com/office/drawing/2014/main" id="{E9A21456-E83E-4EFC-A4AD-1CCA8F56CF2D}"/>
            </a:ext>
          </a:extLst>
        </xdr:cNvPr>
        <xdr:cNvGrpSpPr/>
      </xdr:nvGrpSpPr>
      <xdr:grpSpPr>
        <a:xfrm>
          <a:off x="7281496" y="107950"/>
          <a:ext cx="6240096" cy="800987"/>
          <a:chOff x="8957059" y="1050468"/>
          <a:chExt cx="4570928" cy="649518"/>
        </a:xfrm>
      </xdr:grpSpPr>
      <xdr:sp macro="" textlink="KPI!F3">
        <xdr:nvSpPr>
          <xdr:cNvPr id="13" name="Arrow: Chevron 12">
            <a:extLst>
              <a:ext uri="{FF2B5EF4-FFF2-40B4-BE49-F238E27FC236}">
                <a16:creationId xmlns:a16="http://schemas.microsoft.com/office/drawing/2014/main" id="{70E824EC-3122-8843-95D3-60A29C8BB4FB}"/>
              </a:ext>
            </a:extLst>
          </xdr:cNvPr>
          <xdr:cNvSpPr/>
        </xdr:nvSpPr>
        <xdr:spPr>
          <a:xfrm>
            <a:off x="8987297" y="10807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E8205F6E-A9E6-413B-9238-6E7E143D1960}" type="TxLink">
              <a:rPr lang="en-US" sz="1100" b="1" i="0" u="none" strike="noStrike">
                <a:solidFill>
                  <a:srgbClr val="FFFFFF"/>
                </a:solidFill>
                <a:latin typeface="Calibri"/>
                <a:ea typeface="Calibri"/>
                <a:cs typeface="Calibri"/>
              </a:rPr>
              <a:pPr/>
              <a:t>Runner-up</a:t>
            </a:fld>
            <a:endParaRPr lang="en-US"/>
          </a:p>
        </xdr:txBody>
      </xdr:sp>
      <xdr:sp macro="" textlink="KPI!F4">
        <xdr:nvSpPr>
          <xdr:cNvPr id="14" name="Freeform: Shape 13">
            <a:extLst>
              <a:ext uri="{FF2B5EF4-FFF2-40B4-BE49-F238E27FC236}">
                <a16:creationId xmlns:a16="http://schemas.microsoft.com/office/drawing/2014/main" id="{3FEE9FC8-BB97-170F-2238-CE79D1D85649}"/>
              </a:ext>
            </a:extLst>
          </xdr:cNvPr>
          <xdr:cNvSpPr/>
        </xdr:nvSpPr>
        <xdr:spPr>
          <a:xfrm>
            <a:off x="9225319" y="1349705"/>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CE7AA3A-A2BA-437B-9D35-1465BF78BF74}"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RCB</a:t>
            </a:fld>
            <a:endParaRPr lang="en-US" sz="1700" kern="1200"/>
          </a:p>
        </xdr:txBody>
      </xdr:sp>
    </xdr:grpSp>
    <xdr:clientData/>
  </xdr:twoCellAnchor>
  <xdr:twoCellAnchor>
    <xdr:from>
      <xdr:col>15</xdr:col>
      <xdr:colOff>298450</xdr:colOff>
      <xdr:row>0</xdr:row>
      <xdr:rowOff>107950</xdr:rowOff>
    </xdr:from>
    <xdr:to>
      <xdr:col>25</xdr:col>
      <xdr:colOff>431800</xdr:colOff>
      <xdr:row>4</xdr:row>
      <xdr:rowOff>159963</xdr:rowOff>
    </xdr:to>
    <xdr:grpSp>
      <xdr:nvGrpSpPr>
        <xdr:cNvPr id="15" name="Group 14">
          <a:extLst>
            <a:ext uri="{FF2B5EF4-FFF2-40B4-BE49-F238E27FC236}">
              <a16:creationId xmlns:a16="http://schemas.microsoft.com/office/drawing/2014/main" id="{8BB97A3A-DFFB-441B-9D81-986123BE6B3A}"/>
            </a:ext>
          </a:extLst>
        </xdr:cNvPr>
        <xdr:cNvGrpSpPr/>
      </xdr:nvGrpSpPr>
      <xdr:grpSpPr>
        <a:xfrm>
          <a:off x="9457104" y="107950"/>
          <a:ext cx="6239119" cy="800987"/>
          <a:chOff x="8957059" y="1050468"/>
          <a:chExt cx="4570928" cy="649518"/>
        </a:xfrm>
      </xdr:grpSpPr>
      <xdr:sp macro="" textlink="KPI!H3">
        <xdr:nvSpPr>
          <xdr:cNvPr id="16" name="Arrow: Chevron 15">
            <a:extLst>
              <a:ext uri="{FF2B5EF4-FFF2-40B4-BE49-F238E27FC236}">
                <a16:creationId xmlns:a16="http://schemas.microsoft.com/office/drawing/2014/main" id="{728270F9-84C0-09D8-F139-D29F38A21FCF}"/>
              </a:ext>
            </a:extLst>
          </xdr:cNvPr>
          <xdr:cNvSpPr/>
        </xdr:nvSpPr>
        <xdr:spPr>
          <a:xfrm>
            <a:off x="8987297" y="108070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A6D02B7F-4B5E-4249-B9C6-CA0011F17EF7}" type="TxLink">
              <a:rPr lang="en-US" sz="1050" b="1" i="0" u="none" strike="noStrike">
                <a:solidFill>
                  <a:srgbClr val="FFFFFF"/>
                </a:solidFill>
                <a:latin typeface="Calibri"/>
                <a:ea typeface="Calibri"/>
                <a:cs typeface="Calibri"/>
              </a:rPr>
              <a:pPr algn="ctr"/>
              <a:t>Player of the Season</a:t>
            </a:fld>
            <a:endParaRPr lang="en-US" sz="1050" b="1"/>
          </a:p>
        </xdr:txBody>
      </xdr:sp>
      <xdr:sp macro="" textlink="KPI!H4">
        <xdr:nvSpPr>
          <xdr:cNvPr id="17" name="Freeform: Shape 16">
            <a:extLst>
              <a:ext uri="{FF2B5EF4-FFF2-40B4-BE49-F238E27FC236}">
                <a16:creationId xmlns:a16="http://schemas.microsoft.com/office/drawing/2014/main" id="{772D6478-0D83-D29A-AA40-B2D7552FDB94}"/>
              </a:ext>
            </a:extLst>
          </xdr:cNvPr>
          <xdr:cNvSpPr/>
        </xdr:nvSpPr>
        <xdr:spPr>
          <a:xfrm>
            <a:off x="9225319" y="1349705"/>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CF41FB5-9BBC-4B88-874E-AE90DEBCDD03}"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Virat Kohli</a:t>
            </a:fld>
            <a:endParaRPr lang="en-US" sz="1700" kern="1200"/>
          </a:p>
        </xdr:txBody>
      </xdr:sp>
    </xdr:grpSp>
    <xdr:clientData/>
  </xdr:twoCellAnchor>
  <xdr:twoCellAnchor editAs="oneCell">
    <xdr:from>
      <xdr:col>0</xdr:col>
      <xdr:colOff>51065</xdr:colOff>
      <xdr:row>6</xdr:row>
      <xdr:rowOff>17729</xdr:rowOff>
    </xdr:from>
    <xdr:to>
      <xdr:col>19</xdr:col>
      <xdr:colOff>19844</xdr:colOff>
      <xdr:row>9</xdr:row>
      <xdr:rowOff>81732</xdr:rowOff>
    </xdr:to>
    <mc:AlternateContent xmlns:mc="http://schemas.openxmlformats.org/markup-compatibility/2006" xmlns:a14="http://schemas.microsoft.com/office/drawing/2010/main">
      <mc:Choice Requires="a14">
        <xdr:graphicFrame macro="">
          <xdr:nvGraphicFramePr>
            <xdr:cNvPr id="18" name="IPL Season 2">
              <a:extLst>
                <a:ext uri="{FF2B5EF4-FFF2-40B4-BE49-F238E27FC236}">
                  <a16:creationId xmlns:a16="http://schemas.microsoft.com/office/drawing/2014/main" id="{54CE7B29-3FE6-4E88-ADE1-69FBF2D1FD99}"/>
                </a:ext>
              </a:extLst>
            </xdr:cNvPr>
            <xdr:cNvGraphicFramePr/>
          </xdr:nvGraphicFramePr>
          <xdr:xfrm>
            <a:off x="0" y="0"/>
            <a:ext cx="0" cy="0"/>
          </xdr:xfrm>
          <a:graphic>
            <a:graphicData uri="http://schemas.microsoft.com/office/drawing/2010/slicer">
              <sle:slicer xmlns:sle="http://schemas.microsoft.com/office/drawing/2010/slicer" name="IPL Season 2"/>
            </a:graphicData>
          </a:graphic>
        </xdr:graphicFrame>
      </mc:Choice>
      <mc:Fallback xmlns="">
        <xdr:sp macro="" textlink="">
          <xdr:nvSpPr>
            <xdr:cNvPr id="0" name=""/>
            <xdr:cNvSpPr>
              <a:spLocks noTextEdit="1"/>
            </xdr:cNvSpPr>
          </xdr:nvSpPr>
          <xdr:spPr>
            <a:xfrm>
              <a:off x="51065" y="1098177"/>
              <a:ext cx="11493555" cy="604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31436</xdr:colOff>
      <xdr:row>9</xdr:row>
      <xdr:rowOff>106882</xdr:rowOff>
    </xdr:from>
    <xdr:to>
      <xdr:col>10</xdr:col>
      <xdr:colOff>352079</xdr:colOff>
      <xdr:row>23</xdr:row>
      <xdr:rowOff>106882</xdr:rowOff>
    </xdr:to>
    <xdr:graphicFrame macro="">
      <xdr:nvGraphicFramePr>
        <xdr:cNvPr id="19" name="Chart 18">
          <a:extLst>
            <a:ext uri="{FF2B5EF4-FFF2-40B4-BE49-F238E27FC236}">
              <a16:creationId xmlns:a16="http://schemas.microsoft.com/office/drawing/2014/main" id="{4E7FCBE1-DB94-46C5-A7D6-75B161E50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377292</xdr:colOff>
      <xdr:row>9</xdr:row>
      <xdr:rowOff>106818</xdr:rowOff>
    </xdr:from>
    <xdr:to>
      <xdr:col>14</xdr:col>
      <xdr:colOff>465310</xdr:colOff>
      <xdr:row>23</xdr:row>
      <xdr:rowOff>106820</xdr:rowOff>
    </xdr:to>
    <xdr:graphicFrame macro="">
      <xdr:nvGraphicFramePr>
        <xdr:cNvPr id="20" name="Chart 19">
          <a:extLst>
            <a:ext uri="{FF2B5EF4-FFF2-40B4-BE49-F238E27FC236}">
              <a16:creationId xmlns:a16="http://schemas.microsoft.com/office/drawing/2014/main" id="{8E0F53D4-8EBF-495F-A8B7-6D6CD56B2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485589</xdr:colOff>
      <xdr:row>9</xdr:row>
      <xdr:rowOff>94307</xdr:rowOff>
    </xdr:from>
    <xdr:to>
      <xdr:col>19</xdr:col>
      <xdr:colOff>6475</xdr:colOff>
      <xdr:row>36</xdr:row>
      <xdr:rowOff>7385</xdr:rowOff>
    </xdr:to>
    <xdr:graphicFrame macro="">
      <xdr:nvGraphicFramePr>
        <xdr:cNvPr id="21" name="Chart 20">
          <a:extLst>
            <a:ext uri="{FF2B5EF4-FFF2-40B4-BE49-F238E27FC236}">
              <a16:creationId xmlns:a16="http://schemas.microsoft.com/office/drawing/2014/main" id="{D786F8E2-39E5-4EE8-8776-5D28E8FBA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25148</xdr:colOff>
      <xdr:row>23</xdr:row>
      <xdr:rowOff>132029</xdr:rowOff>
    </xdr:from>
    <xdr:to>
      <xdr:col>7</xdr:col>
      <xdr:colOff>328188</xdr:colOff>
      <xdr:row>35</xdr:row>
      <xdr:rowOff>163465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72ACF580-5556-45E1-AE30-BE4DBEC854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148" y="4367479"/>
              <a:ext cx="4570240" cy="22412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339652</xdr:colOff>
      <xdr:row>23</xdr:row>
      <xdr:rowOff>132906</xdr:rowOff>
    </xdr:from>
    <xdr:to>
      <xdr:col>14</xdr:col>
      <xdr:colOff>479942</xdr:colOff>
      <xdr:row>35</xdr:row>
      <xdr:rowOff>162442</xdr:rowOff>
    </xdr:to>
    <xdr:graphicFrame macro="">
      <xdr:nvGraphicFramePr>
        <xdr:cNvPr id="23" name="Chart 22">
          <a:extLst>
            <a:ext uri="{FF2B5EF4-FFF2-40B4-BE49-F238E27FC236}">
              <a16:creationId xmlns:a16="http://schemas.microsoft.com/office/drawing/2014/main" id="{BC4502C6-B84D-4F22-9AED-A00B3DEA5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RCB_All_Matches_Portfolio_PlayerName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esh" refreshedDate="46256.395279166667" createdVersion="8" refreshedVersion="8" minRefreshableVersion="3" recordCount="270" xr:uid="{679B86F6-851D-463E-967A-D0D8DCAEFA09}">
  <cacheSource type="worksheet">
    <worksheetSource name="Table1"/>
  </cacheSource>
  <cacheFields count="12">
    <cacheField name="IPL Season" numFmtId="0">
      <sharedItems count="18">
        <s v="IPL 2008"/>
        <s v="IPL 2009"/>
        <s v="IPL 2010"/>
        <s v="IPL 2011"/>
        <s v="IPL 2012"/>
        <s v="IPL 2013"/>
        <s v="IPL 2014"/>
        <s v="IPL 2015"/>
        <s v="IPL 2016"/>
        <s v="IPL 2017"/>
        <s v="IPL 2018"/>
        <s v="IPL 2019"/>
        <s v="IPL 2020"/>
        <s v="IPL 2021"/>
        <s v="IPL 2022"/>
        <s v="IPL 2023"/>
        <s v="IPL 2024"/>
        <s v="IPL 2025"/>
      </sharedItems>
    </cacheField>
    <cacheField name="match_date" numFmtId="0">
      <sharedItems/>
    </cacheField>
    <cacheField name="city" numFmtId="0">
      <sharedItems/>
    </cacheField>
    <cacheField name="venue" numFmtId="0">
      <sharedItems count="52">
        <s v="M. Chinnaswamy Stadium, Bengaluru"/>
        <s v="Wankhede Stadium"/>
        <s v="Feroz Shah Kotla"/>
        <s v="Rajiv Gandhi International Stadium, Uppal"/>
        <s v="Eden Gardens"/>
        <s v="Punjab Cricket Association Stadium, Mohali"/>
        <s v="Sawai Mansingh Stadium"/>
        <s v="MA Chidambaram Stadium, Chepauk"/>
        <s v="Newlands"/>
        <s v="St George's Park"/>
        <s v="Kingsmead"/>
        <s v="New Wanderers Stadium"/>
        <s v="SuperSport Park"/>
        <s v="Brabourne Stadium"/>
        <s v="Vidarbha Cricket Association Stadium, Jamtha"/>
        <s v="Dr DY Patil Sports Academy"/>
        <s v="Nehru Stadium"/>
        <s v="Himachal Pradesh Cricket Association Stadium"/>
        <s v="Subrata Roy Sahara Stadium"/>
        <s v="JSCA International Stadium Complex"/>
        <s v="Sharjah Cricket Stadium"/>
        <s v="Dubai International Cricket Stadium"/>
        <s v="Sheikh Zayed Stadium"/>
        <s v="Sardar Patel Stadium, Motera"/>
        <s v="Maharashtra Cricket Association Stadium"/>
        <s v="Saurashtra Cricket Association Stadium"/>
        <s v="Punjab Cricket Association IS Bindra Stadium, Mohali"/>
        <s v="Shaheed Veer Narayan Singh International Stadium"/>
        <s v="M.Chinnaswamy Stadium"/>
        <s v="Holkar Cricket Stadium"/>
        <s v="Rajiv Gandhi International Stadium"/>
        <s v="Arun Jaitley Stadium"/>
        <s v="MA Chidambaram Stadium"/>
        <s v="Punjab Cricket Association IS Bindra Stadium"/>
        <s v="MA Chidambaram Stadium, Chepauk, Chennai"/>
        <s v="Wankhede Stadium, Mumbai"/>
        <s v="Narendra Modi Stadium, Ahmedabad"/>
        <s v="Zayed Cricket Stadium, Abu Dhabi"/>
        <s v="Dr DY Patil Sports Academy, Mumbai"/>
        <s v="Maharashtra Cricket Association Stadium, Pune"/>
        <s v="Brabourne Stadium, Mumbai"/>
        <s v="Eden Gardens, Kolkata"/>
        <s v="M. Chinnaswamy Stadium, Bengaluru, Bengaluru"/>
        <s v="Punjab Cricket Association IS Bindra Stadium, Mohali, Chandigarh"/>
        <s v="Bharat Ratna Shri Atal Bihari Vajpayee Ekana Cricket Stadium, Lucknow"/>
        <s v="Arun Jaitley Stadium, Delhi"/>
        <s v="Sawai Mansingh Stadium, Jaipur"/>
        <s v="Rajiv Gandhi International Stadium, Uppal, Hyderabad"/>
        <s v="Himachal Pradesh Cricket Association Stadium, Dharamsala"/>
        <s v="Maharaja Yadavindra Singh International Cricket Stadium, Mullanpur"/>
        <s v="M Chinnaswamy Stadium" u="1"/>
        <s v="M Chinnaswamy Stadium, Bengaluru" u="1"/>
      </sharedItems>
    </cacheField>
    <cacheField name="Opponent" numFmtId="0">
      <sharedItems/>
    </cacheField>
    <cacheField name="toss_winner" numFmtId="0">
      <sharedItems/>
    </cacheField>
    <cacheField name="toss_decision" numFmtId="0">
      <sharedItems count="2">
        <s v="field"/>
        <s v="bat"/>
      </sharedItems>
    </cacheField>
    <cacheField name="match_winner" numFmtId="0">
      <sharedItems count="12">
        <s v="Kolkata Knight Riders"/>
        <s v="Royal Challengers Bangalore"/>
        <s v="Rajasthan Royals"/>
        <s v="Chennai Super Kings"/>
        <s v="Delhi Capitals"/>
        <s v="Punjab Kings"/>
        <s v="Mumbai Indians"/>
        <s v="Sunrisers Hyderabad"/>
        <s v="Gujarat Lions"/>
        <s v="Rising Pune Supergiant"/>
        <s v="Gujarat Titans"/>
        <s v="Lucknow Super Giants"/>
      </sharedItems>
    </cacheField>
    <cacheField name="RCB Result" numFmtId="0">
      <sharedItems/>
    </cacheField>
    <cacheField name="win_by_runs" numFmtId="0">
      <sharedItems containsString="0" containsBlank="1" containsNumber="1" containsInteger="1" minValue="1" maxValue="144"/>
    </cacheField>
    <cacheField name="win_by_wickets" numFmtId="0">
      <sharedItems containsString="0" containsBlank="1" containsNumber="1" containsInteger="1" minValue="1" maxValue="10"/>
    </cacheField>
    <cacheField name="player_of_match" numFmtId="0">
      <sharedItems containsBlank="1" count="129">
        <s v="BB McCullum"/>
        <s v="MV Boucher"/>
        <s v="SR Watson"/>
        <s v="MS Dhoni"/>
        <s v="GD McGrath"/>
        <s v="R Vinay Kumar"/>
        <s v="S Sreesanth"/>
        <s v="SC Ganguly"/>
        <s v="CRD Fernando"/>
        <s v="SE Marsh"/>
        <s v="GC Smith"/>
        <s v="SP Goswami"/>
        <s v="A Kumble"/>
        <s v="P Kumar"/>
        <s v="R Dravid"/>
        <s v="M Muralitharan"/>
        <s v="AC Gilchrist"/>
        <s v="RS Bopara"/>
        <s v="TM Dilshan"/>
        <s v="Yuvraj Singh"/>
        <s v="JH Kallis"/>
        <s v="A Singh"/>
        <s v="JP Duminy"/>
        <s v="LRPL Taylor"/>
        <s v="MK Pandey"/>
        <s v="MK Tiwary"/>
        <s v="RV Uthappa"/>
        <s v="KM Jadhav"/>
        <s v="M Vijay"/>
        <s v="KP Pietersen"/>
        <s v="PD Collingwood"/>
        <s v="TL Suman"/>
        <s v="Harmeet Singh"/>
        <s v="R McLaren"/>
        <s v="KA Pollard"/>
        <s v="AB de Villiers"/>
        <s v="SR Tendulkar"/>
        <s v="DW Steyn"/>
        <s v="MEK Hussey"/>
        <s v="CH Gayle"/>
        <s v="V Kohli"/>
        <s v="S Aravind"/>
        <s v="SK Raina"/>
        <s v="L Balaji"/>
        <s v="F du Plessis"/>
        <s v="AM Rahane"/>
        <s v="G Gambhir"/>
        <s v="Azhar Mahmood"/>
        <s v="AT Rayudu"/>
        <s v="GH Vihari"/>
        <s v="RA Jadeja"/>
        <s v="DR Smith"/>
        <s v="SV Samson"/>
        <s v="JD Unadkat"/>
        <s v="DA Miller"/>
        <s v="YS Chahal"/>
        <s v="PA Patel"/>
        <s v="CA Lynn"/>
        <s v="PV Tambe"/>
        <s v="Sandeep Sharma"/>
        <s v="RG Sharma"/>
        <s v="JP Faulkner"/>
        <s v="DA Warner"/>
        <s v="Harbhajan Singh"/>
        <s v="MA Starc"/>
        <s v="VR Aaron"/>
        <m/>
        <s v="Mandeep Singh"/>
        <s v="AR Patel"/>
        <s v="A Nehra"/>
        <s v="Q de Kock"/>
        <s v="AD Russell"/>
        <s v="KH Pandya"/>
        <s v="BCJ Cutting"/>
        <s v="BA Stokes"/>
        <s v="NM Coulter-Nile"/>
        <s v="AJ Tye"/>
        <s v="LH Ferguson"/>
        <s v="SP Narine"/>
        <s v="HV Patel"/>
        <s v="UT Yadav"/>
        <s v="TG Southee"/>
        <s v="KS Williamson"/>
        <s v="S Gopal"/>
        <s v="JJ Bumrah"/>
        <s v="JM Bairstow"/>
        <s v="K Rabada"/>
        <s v="SL Malinga"/>
        <s v="S Dhawan"/>
        <s v="SO Hetmyer"/>
        <s v="Mohammed Siraj"/>
        <s v="SA Yadav"/>
        <s v="A Nortje"/>
        <s v="KL Rahul"/>
        <s v="RD Gaikwad"/>
        <s v="GJ Maxwell"/>
        <s v="D Padikkal"/>
        <s v="Harpreet Brar"/>
        <s v="CV Varun"/>
        <s v="KS Bharat"/>
        <s v="DJ Bravo"/>
        <s v="OF Smith"/>
        <s v="PWH de Silva"/>
        <s v="KD Karthik"/>
        <s v="Anuj Rawat"/>
        <s v="S Dube"/>
        <s v="M Jansen"/>
        <s v="R Parag"/>
        <s v="R Tewatia"/>
        <s v="RM Patidar"/>
        <s v="JC Buttler"/>
        <s v="SN Thakur"/>
        <s v="N Pooran"/>
        <s v="DP Conway"/>
        <s v="PD Salt"/>
        <s v="WD Parnell"/>
        <s v="Shubman Gill"/>
        <s v="Mustafizur Rahman"/>
        <s v="MP Yadav"/>
        <s v="TM Head"/>
        <s v="WG Jacks"/>
        <s v="C Green"/>
        <s v="R Ashwin"/>
        <s v="TH David"/>
        <s v="JR Hazlewood"/>
        <s v="R Shepherd"/>
        <s v="Ishan Kishan"/>
        <s v="JM Sharma"/>
        <s v="Suyash Sharma"/>
      </sharedItems>
    </cacheField>
  </cacheFields>
  <extLst>
    <ext xmlns:x14="http://schemas.microsoft.com/office/spreadsheetml/2009/9/main" uri="{725AE2AE-9491-48be-B2B4-4EB974FC3084}">
      <x14:pivotCacheDefinition pivotCacheId="323017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esh" refreshedDate="46256.395282523146" createdVersion="8" refreshedVersion="8" minRefreshableVersion="3" recordCount="18" xr:uid="{7C508B42-FC89-4E89-8C55-C971BD127CE0}">
  <cacheSource type="worksheet">
    <worksheetSource ref="A2:E20" sheet="Winner data" r:id="rId2"/>
  </cacheSource>
  <cacheFields count="5">
    <cacheField name="IPL Season" numFmtId="0">
      <sharedItems/>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Final MOM"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x v="0"/>
    <s v="2008-04-18"/>
    <s v="Bangalore"/>
    <x v="0"/>
    <s v="Kolkata Knight Riders"/>
    <s v="Royal Challengers Bangalore"/>
    <x v="0"/>
    <x v="0"/>
    <s v="Loss"/>
    <n v="140"/>
    <m/>
    <x v="0"/>
  </r>
  <r>
    <x v="0"/>
    <s v="2008-04-20"/>
    <s v="Mumbai"/>
    <x v="1"/>
    <s v="Mumbai Indians"/>
    <s v="Mumbai Indians"/>
    <x v="1"/>
    <x v="1"/>
    <s v="Win"/>
    <m/>
    <n v="5"/>
    <x v="1"/>
  </r>
  <r>
    <x v="0"/>
    <s v="2008-04-26"/>
    <s v="Bangalore"/>
    <x v="0"/>
    <s v="Rajasthan Royals"/>
    <s v="Rajasthan Royals"/>
    <x v="0"/>
    <x v="2"/>
    <s v="Win"/>
    <m/>
    <n v="7"/>
    <x v="2"/>
  </r>
  <r>
    <x v="0"/>
    <s v="2008-04-28"/>
    <s v="Bangalore"/>
    <x v="0"/>
    <s v="Chennai Super Kings"/>
    <s v="Chennai Super Kings"/>
    <x v="1"/>
    <x v="3"/>
    <s v="Loss"/>
    <n v="13"/>
    <m/>
    <x v="3"/>
  </r>
  <r>
    <x v="0"/>
    <s v="2008-04-30"/>
    <s v="Delhi"/>
    <x v="2"/>
    <s v="Delhi Capitals"/>
    <s v="Royal Challengers Bangalore"/>
    <x v="0"/>
    <x v="4"/>
    <s v="Loss"/>
    <n v="10"/>
    <m/>
    <x v="4"/>
  </r>
  <r>
    <x v="0"/>
    <s v="2008-05-25"/>
    <s v="Hyderabad"/>
    <x v="3"/>
    <s v="Sunrisers Hyderabad"/>
    <s v="Sunrisers Hyderabad"/>
    <x v="1"/>
    <x v="1"/>
    <s v="Win"/>
    <m/>
    <n v="5"/>
    <x v="5"/>
  </r>
  <r>
    <x v="0"/>
    <s v="2008-05-05"/>
    <s v="Bangalore"/>
    <x v="0"/>
    <s v="Punjab Kings"/>
    <s v="Punjab Kings"/>
    <x v="0"/>
    <x v="5"/>
    <s v="Loss"/>
    <m/>
    <n v="6"/>
    <x v="6"/>
  </r>
  <r>
    <x v="0"/>
    <s v="2008-05-08"/>
    <s v="Kolkata"/>
    <x v="4"/>
    <s v="Kolkata Knight Riders"/>
    <s v="Kolkata Knight Riders"/>
    <x v="1"/>
    <x v="0"/>
    <s v="Loss"/>
    <n v="5"/>
    <m/>
    <x v="7"/>
  </r>
  <r>
    <x v="0"/>
    <s v="2008-05-28"/>
    <s v="Bangalore"/>
    <x v="0"/>
    <s v="Mumbai Indians"/>
    <s v="Mumbai Indians"/>
    <x v="0"/>
    <x v="6"/>
    <s v="Loss"/>
    <m/>
    <n v="9"/>
    <x v="8"/>
  </r>
  <r>
    <x v="0"/>
    <s v="2008-05-12"/>
    <s v="Chandigarh"/>
    <x v="5"/>
    <s v="Punjab Kings"/>
    <s v="Royal Challengers Bangalore"/>
    <x v="1"/>
    <x v="5"/>
    <s v="Loss"/>
    <m/>
    <n v="9"/>
    <x v="9"/>
  </r>
  <r>
    <x v="0"/>
    <s v="2008-05-17"/>
    <s v="Jaipur"/>
    <x v="6"/>
    <s v="Deccan Chargers"/>
    <s v="Royal Challengers Bangalore"/>
    <x v="0"/>
    <x v="2"/>
    <s v="Win"/>
    <n v="65"/>
    <m/>
    <x v="10"/>
  </r>
  <r>
    <x v="0"/>
    <s v="2008-05-19"/>
    <s v="Bangalore"/>
    <x v="0"/>
    <s v="Delhi Capitals"/>
    <s v="Delhi Capitals"/>
    <x v="0"/>
    <x v="4"/>
    <s v="Loss"/>
    <m/>
    <n v="5"/>
    <x v="11"/>
  </r>
  <r>
    <x v="0"/>
    <s v="2008-05-21"/>
    <s v="Chennai"/>
    <x v="7"/>
    <s v="Chennai Super Kings"/>
    <s v="Royal Challengers Bangalore"/>
    <x v="1"/>
    <x v="1"/>
    <s v="Win"/>
    <n v="14"/>
    <m/>
    <x v="12"/>
  </r>
  <r>
    <x v="0"/>
    <s v="2008-05-03"/>
    <s v="Bangalore"/>
    <x v="0"/>
    <s v="Sunrisers Hyderabad"/>
    <s v="Sunrisers Hyderabad"/>
    <x v="0"/>
    <x v="1"/>
    <s v="Win"/>
    <n v="3"/>
    <m/>
    <x v="13"/>
  </r>
  <r>
    <x v="1"/>
    <s v="2009-04-18"/>
    <s v="Cape Town"/>
    <x v="8"/>
    <s v="Rajasthan Royals"/>
    <s v="Royal Challengers Bangalore"/>
    <x v="1"/>
    <x v="1"/>
    <s v="Win"/>
    <n v="75"/>
    <m/>
    <x v="14"/>
  </r>
  <r>
    <x v="1"/>
    <s v="2009-04-20"/>
    <s v="Port Elizabeth"/>
    <x v="9"/>
    <s v="Chennai Super Kings"/>
    <s v="Chennai Super Kings"/>
    <x v="1"/>
    <x v="3"/>
    <s v="Loss"/>
    <n v="92"/>
    <m/>
    <x v="15"/>
  </r>
  <r>
    <x v="1"/>
    <s v="2009-04-22"/>
    <s v="Cape Town"/>
    <x v="8"/>
    <s v="Sunrisers Hyderabad"/>
    <s v="Sunrisers Hyderabad"/>
    <x v="1"/>
    <x v="7"/>
    <s v="Loss"/>
    <n v="24"/>
    <m/>
    <x v="16"/>
  </r>
  <r>
    <x v="1"/>
    <s v="2009-04-24"/>
    <s v="Durban"/>
    <x v="10"/>
    <s v="Punjab Kings"/>
    <s v="Royal Challengers Bangalore"/>
    <x v="1"/>
    <x v="5"/>
    <s v="Loss"/>
    <m/>
    <n v="7"/>
    <x v="17"/>
  </r>
  <r>
    <x v="1"/>
    <s v="2009-04-26"/>
    <s v="Port Elizabeth"/>
    <x v="9"/>
    <s v="Delhi Capitals"/>
    <s v="Royal Challengers Bangalore"/>
    <x v="1"/>
    <x v="4"/>
    <s v="Loss"/>
    <m/>
    <n v="6"/>
    <x v="18"/>
  </r>
  <r>
    <x v="1"/>
    <s v="2009-04-29"/>
    <s v="Durban"/>
    <x v="10"/>
    <s v="Kolkata Knight Riders"/>
    <s v="Kolkata Knight Riders"/>
    <x v="1"/>
    <x v="1"/>
    <s v="Win"/>
    <m/>
    <n v="5"/>
    <x v="1"/>
  </r>
  <r>
    <x v="1"/>
    <s v="2009-05-01"/>
    <s v="Durban"/>
    <x v="10"/>
    <s v="Punjab Kings"/>
    <s v="Royal Challengers Bangalore"/>
    <x v="1"/>
    <x v="1"/>
    <s v="Win"/>
    <n v="8"/>
    <m/>
    <x v="19"/>
  </r>
  <r>
    <x v="1"/>
    <s v="2009-05-03"/>
    <s v="Johannesburg"/>
    <x v="11"/>
    <s v="Mumbai Indians"/>
    <s v="Mumbai Indians"/>
    <x v="1"/>
    <x v="1"/>
    <s v="Win"/>
    <m/>
    <n v="9"/>
    <x v="20"/>
  </r>
  <r>
    <x v="1"/>
    <s v="2009-05-07"/>
    <s v="Centurion"/>
    <x v="12"/>
    <s v="Rajasthan Royals"/>
    <s v="Rajasthan Royals"/>
    <x v="0"/>
    <x v="2"/>
    <s v="Win"/>
    <m/>
    <n v="7"/>
    <x v="21"/>
  </r>
  <r>
    <x v="1"/>
    <s v="2009-05-10"/>
    <s v="Port Elizabeth"/>
    <x v="9"/>
    <s v="Mumbai Indians"/>
    <s v="Mumbai Indians"/>
    <x v="1"/>
    <x v="6"/>
    <s v="Loss"/>
    <n v="16"/>
    <m/>
    <x v="22"/>
  </r>
  <r>
    <x v="1"/>
    <s v="2009-05-12"/>
    <s v="Centurion"/>
    <x v="12"/>
    <s v="Kolkata Knight Riders"/>
    <s v="Royal Challengers Bangalore"/>
    <x v="0"/>
    <x v="1"/>
    <s v="Win"/>
    <m/>
    <n v="6"/>
    <x v="23"/>
  </r>
  <r>
    <x v="1"/>
    <s v="2009-05-14"/>
    <s v="Durban"/>
    <x v="10"/>
    <s v="Chennai Super Kings"/>
    <s v="Chennai Super Kings"/>
    <x v="1"/>
    <x v="1"/>
    <s v="Win"/>
    <m/>
    <n v="2"/>
    <x v="23"/>
  </r>
  <r>
    <x v="1"/>
    <s v="2009-05-19"/>
    <s v="Johannesburg"/>
    <x v="11"/>
    <s v="Delhi Capitals"/>
    <s v="Delhi Capitals"/>
    <x v="1"/>
    <x v="1"/>
    <s v="Win"/>
    <m/>
    <n v="7"/>
    <x v="20"/>
  </r>
  <r>
    <x v="1"/>
    <s v="2009-05-21"/>
    <s v="Centurion"/>
    <x v="12"/>
    <s v="Sunrisers Hyderabad"/>
    <s v="Royal Challengers Bangalore"/>
    <x v="1"/>
    <x v="1"/>
    <s v="Win"/>
    <n v="12"/>
    <m/>
    <x v="24"/>
  </r>
  <r>
    <x v="1"/>
    <s v="2009-05-23"/>
    <s v="Johannesburg"/>
    <x v="11"/>
    <s v="Chennai Super Kings"/>
    <s v="Royal Challengers Bangalore"/>
    <x v="0"/>
    <x v="1"/>
    <s v="Win"/>
    <m/>
    <n v="6"/>
    <x v="24"/>
  </r>
  <r>
    <x v="1"/>
    <s v="2009-05-24"/>
    <s v="Johannesburg"/>
    <x v="11"/>
    <s v="Sunrisers Hyderabad"/>
    <s v="Royal Challengers Bangalore"/>
    <x v="0"/>
    <x v="7"/>
    <s v="Loss"/>
    <n v="6"/>
    <m/>
    <x v="12"/>
  </r>
  <r>
    <x v="2"/>
    <s v="2010-03-14"/>
    <s v="Kolkata"/>
    <x v="4"/>
    <s v="Kolkata Knight Riders"/>
    <s v="Kolkata Knight Riders"/>
    <x v="0"/>
    <x v="0"/>
    <s v="Loss"/>
    <m/>
    <n v="7"/>
    <x v="25"/>
  </r>
  <r>
    <x v="2"/>
    <s v="2010-03-16"/>
    <s v="Bangalore"/>
    <x v="0"/>
    <s v="Punjab Kings"/>
    <s v="Punjab Kings"/>
    <x v="1"/>
    <x v="1"/>
    <s v="Win"/>
    <m/>
    <n v="8"/>
    <x v="20"/>
  </r>
  <r>
    <x v="2"/>
    <s v="2010-03-18"/>
    <s v="Bangalore"/>
    <x v="0"/>
    <s v="Rajasthan Royals"/>
    <s v="Royal Challengers Bangalore"/>
    <x v="0"/>
    <x v="1"/>
    <s v="Win"/>
    <m/>
    <n v="10"/>
    <x v="20"/>
  </r>
  <r>
    <x v="2"/>
    <s v="2010-03-20"/>
    <s v="Mumbai"/>
    <x v="13"/>
    <s v="Mumbai Indians"/>
    <s v="Mumbai Indians"/>
    <x v="1"/>
    <x v="1"/>
    <s v="Win"/>
    <m/>
    <n v="7"/>
    <x v="20"/>
  </r>
  <r>
    <x v="2"/>
    <s v="2010-03-23"/>
    <s v="Bangalore"/>
    <x v="0"/>
    <s v="Chennai Super Kings"/>
    <s v="Chennai Super Kings"/>
    <x v="0"/>
    <x v="1"/>
    <s v="Win"/>
    <n v="36"/>
    <m/>
    <x v="26"/>
  </r>
  <r>
    <x v="2"/>
    <s v="2010-03-25"/>
    <s v="Bangalore"/>
    <x v="0"/>
    <s v="Delhi Capitals"/>
    <s v="Royal Challengers Bangalore"/>
    <x v="0"/>
    <x v="4"/>
    <s v="Loss"/>
    <n v="17"/>
    <m/>
    <x v="27"/>
  </r>
  <r>
    <x v="2"/>
    <s v="2010-03-31"/>
    <s v="Chennai"/>
    <x v="7"/>
    <s v="Chennai Super Kings"/>
    <s v="Royal Challengers Bangalore"/>
    <x v="1"/>
    <x v="3"/>
    <s v="Loss"/>
    <m/>
    <n v="5"/>
    <x v="28"/>
  </r>
  <r>
    <x v="2"/>
    <s v="2010-04-02"/>
    <s v="Chandigarh"/>
    <x v="5"/>
    <s v="Punjab Kings"/>
    <s v="Punjab Kings"/>
    <x v="1"/>
    <x v="1"/>
    <s v="Win"/>
    <m/>
    <n v="6"/>
    <x v="29"/>
  </r>
  <r>
    <x v="2"/>
    <s v="2010-04-04"/>
    <s v="Delhi"/>
    <x v="2"/>
    <s v="Delhi Capitals"/>
    <s v="Delhi Capitals"/>
    <x v="1"/>
    <x v="4"/>
    <s v="Loss"/>
    <n v="37"/>
    <m/>
    <x v="30"/>
  </r>
  <r>
    <x v="2"/>
    <s v="2010-04-08"/>
    <s v="Bangalore"/>
    <x v="0"/>
    <s v="Sunrisers Hyderabad"/>
    <s v="Sunrisers Hyderabad"/>
    <x v="0"/>
    <x v="7"/>
    <s v="Loss"/>
    <m/>
    <n v="7"/>
    <x v="31"/>
  </r>
  <r>
    <x v="2"/>
    <s v="2010-04-10"/>
    <s v="Bangalore"/>
    <x v="0"/>
    <s v="Kolkata Knight Riders"/>
    <s v="Royal Challengers Bangalore"/>
    <x v="0"/>
    <x v="1"/>
    <s v="Win"/>
    <m/>
    <n v="7"/>
    <x v="5"/>
  </r>
  <r>
    <x v="2"/>
    <s v="2010-04-12"/>
    <s v="Nagpur"/>
    <x v="14"/>
    <s v="Sunrisers Hyderabad"/>
    <s v="Royal Challengers Bangalore"/>
    <x v="0"/>
    <x v="7"/>
    <s v="Loss"/>
    <n v="13"/>
    <m/>
    <x v="32"/>
  </r>
  <r>
    <x v="2"/>
    <s v="2010-04-14"/>
    <s v="Jaipur"/>
    <x v="6"/>
    <s v="Deccan Chargers"/>
    <s v="Rajasthan Royals"/>
    <x v="1"/>
    <x v="1"/>
    <s v="Win"/>
    <m/>
    <n v="5"/>
    <x v="29"/>
  </r>
  <r>
    <x v="2"/>
    <s v="2010-04-17"/>
    <s v="Bangalore"/>
    <x v="0"/>
    <s v="Mumbai Indians"/>
    <s v="Royal Challengers Bangalore"/>
    <x v="0"/>
    <x v="6"/>
    <s v="Loss"/>
    <n v="57"/>
    <m/>
    <x v="33"/>
  </r>
  <r>
    <x v="2"/>
    <s v="2010-04-21"/>
    <s v="Mumbai"/>
    <x v="15"/>
    <s v="Mumbai Indians"/>
    <s v="Mumbai Indians"/>
    <x v="1"/>
    <x v="6"/>
    <s v="Loss"/>
    <n v="35"/>
    <m/>
    <x v="34"/>
  </r>
  <r>
    <x v="2"/>
    <s v="2010-04-24"/>
    <s v="Mumbai"/>
    <x v="15"/>
    <s v="Sunrisers Hyderabad"/>
    <s v="Sunrisers Hyderabad"/>
    <x v="1"/>
    <x v="1"/>
    <s v="Win"/>
    <m/>
    <n v="9"/>
    <x v="12"/>
  </r>
  <r>
    <x v="3"/>
    <s v="2011-04-09"/>
    <s v="Kochi"/>
    <x v="16"/>
    <s v="Kochi Tuskers Kerala"/>
    <s v="Kochi Tuskers Kerala"/>
    <x v="1"/>
    <x v="1"/>
    <s v="Win"/>
    <m/>
    <n v="6"/>
    <x v="35"/>
  </r>
  <r>
    <x v="3"/>
    <s v="2011-04-12"/>
    <s v="Bangalore"/>
    <x v="0"/>
    <s v="Mumbai Indians"/>
    <s v="Mumbai Indians"/>
    <x v="0"/>
    <x v="6"/>
    <s v="Loss"/>
    <m/>
    <n v="9"/>
    <x v="36"/>
  </r>
  <r>
    <x v="3"/>
    <s v="2011-04-14"/>
    <s v="Hyderabad"/>
    <x v="3"/>
    <s v="Sunrisers Hyderabad"/>
    <s v="Royal Challengers Bangalore"/>
    <x v="0"/>
    <x v="7"/>
    <s v="Loss"/>
    <n v="33"/>
    <m/>
    <x v="37"/>
  </r>
  <r>
    <x v="3"/>
    <s v="2011-04-16"/>
    <s v="Chennai"/>
    <x v="7"/>
    <s v="Chennai Super Kings"/>
    <s v="Chennai Super Kings"/>
    <x v="1"/>
    <x v="3"/>
    <s v="Loss"/>
    <n v="21"/>
    <m/>
    <x v="38"/>
  </r>
  <r>
    <x v="3"/>
    <s v="2011-04-22"/>
    <s v="Kolkata"/>
    <x v="4"/>
    <s v="Kolkata Knight Riders"/>
    <s v="Royal Challengers Bangalore"/>
    <x v="0"/>
    <x v="1"/>
    <s v="Win"/>
    <m/>
    <n v="9"/>
    <x v="39"/>
  </r>
  <r>
    <x v="3"/>
    <s v="2011-04-26"/>
    <s v="Delhi"/>
    <x v="2"/>
    <s v="Delhi Capitals"/>
    <s v="Royal Challengers Bangalore"/>
    <x v="0"/>
    <x v="1"/>
    <s v="Win"/>
    <m/>
    <n v="3"/>
    <x v="40"/>
  </r>
  <r>
    <x v="3"/>
    <s v="2011-04-29"/>
    <s v="Bangalore"/>
    <x v="0"/>
    <s v="Pune Warriors"/>
    <s v="Pune Warriors"/>
    <x v="0"/>
    <x v="1"/>
    <s v="Win"/>
    <n v="26"/>
    <m/>
    <x v="40"/>
  </r>
  <r>
    <x v="3"/>
    <s v="2011-05-06"/>
    <s v="Bangalore"/>
    <x v="0"/>
    <s v="Punjab Kings"/>
    <s v="Punjab Kings"/>
    <x v="0"/>
    <x v="1"/>
    <s v="Win"/>
    <n v="85"/>
    <m/>
    <x v="39"/>
  </r>
  <r>
    <x v="3"/>
    <s v="2011-05-08"/>
    <s v="Bangalore"/>
    <x v="0"/>
    <s v="Kochi Tuskers Kerala"/>
    <s v="Kochi Tuskers Kerala"/>
    <x v="1"/>
    <x v="1"/>
    <s v="Win"/>
    <m/>
    <n v="9"/>
    <x v="39"/>
  </r>
  <r>
    <x v="3"/>
    <s v="2011-05-11"/>
    <s v="Jaipur"/>
    <x v="6"/>
    <s v="Deccan Chargers"/>
    <s v="Royal Challengers Bangalore"/>
    <x v="0"/>
    <x v="1"/>
    <s v="Win"/>
    <m/>
    <n v="9"/>
    <x v="41"/>
  </r>
  <r>
    <x v="3"/>
    <s v="2011-05-14"/>
    <s v="Bangalore"/>
    <x v="0"/>
    <s v="Kolkata Knight Riders"/>
    <s v="Royal Challengers Bangalore"/>
    <x v="0"/>
    <x v="1"/>
    <s v="Win"/>
    <m/>
    <n v="4"/>
    <x v="39"/>
  </r>
  <r>
    <x v="3"/>
    <s v="2011-05-17"/>
    <s v="Dharamsala"/>
    <x v="17"/>
    <s v="Punjab Kings"/>
    <s v="Punjab Kings"/>
    <x v="1"/>
    <x v="5"/>
    <s v="Loss"/>
    <n v="111"/>
    <m/>
    <x v="16"/>
  </r>
  <r>
    <x v="3"/>
    <s v="2011-05-22"/>
    <s v="Bangalore"/>
    <x v="0"/>
    <s v="Chennai Super Kings"/>
    <s v="Royal Challengers Bangalore"/>
    <x v="0"/>
    <x v="1"/>
    <s v="Win"/>
    <m/>
    <n v="8"/>
    <x v="39"/>
  </r>
  <r>
    <x v="3"/>
    <s v="2011-05-24"/>
    <s v="Mumbai"/>
    <x v="1"/>
    <s v="Chennai Super Kings"/>
    <s v="Chennai Super Kings"/>
    <x v="0"/>
    <x v="3"/>
    <s v="Loss"/>
    <m/>
    <n v="6"/>
    <x v="42"/>
  </r>
  <r>
    <x v="3"/>
    <s v="2011-05-27"/>
    <s v="Chennai"/>
    <x v="7"/>
    <s v="Mumbai Indians"/>
    <s v="Mumbai Indians"/>
    <x v="0"/>
    <x v="1"/>
    <s v="Win"/>
    <n v="43"/>
    <m/>
    <x v="39"/>
  </r>
  <r>
    <x v="3"/>
    <s v="2011-05-28"/>
    <s v="Chennai"/>
    <x v="7"/>
    <s v="Chennai Super Kings"/>
    <s v="Chennai Super Kings"/>
    <x v="1"/>
    <x v="3"/>
    <s v="Loss"/>
    <n v="58"/>
    <m/>
    <x v="28"/>
  </r>
  <r>
    <x v="4"/>
    <s v="2012-04-07"/>
    <s v="Bangalore"/>
    <x v="0"/>
    <s v="Delhi Capitals"/>
    <s v="Delhi Capitals"/>
    <x v="0"/>
    <x v="1"/>
    <s v="Win"/>
    <n v="20"/>
    <m/>
    <x v="35"/>
  </r>
  <r>
    <x v="4"/>
    <s v="2012-04-10"/>
    <s v="Bangalore"/>
    <x v="0"/>
    <s v="Kolkata Knight Riders"/>
    <s v="Royal Challengers Bangalore"/>
    <x v="0"/>
    <x v="0"/>
    <s v="Loss"/>
    <n v="42"/>
    <m/>
    <x v="43"/>
  </r>
  <r>
    <x v="4"/>
    <s v="2012-04-12"/>
    <s v="Chennai"/>
    <x v="7"/>
    <s v="Chennai Super Kings"/>
    <s v="Royal Challengers Bangalore"/>
    <x v="1"/>
    <x v="3"/>
    <s v="Loss"/>
    <m/>
    <n v="5"/>
    <x v="44"/>
  </r>
  <r>
    <x v="4"/>
    <s v="2012-04-15"/>
    <s v="Bangalore"/>
    <x v="0"/>
    <s v="Rajasthan Royals"/>
    <s v="Rajasthan Royals"/>
    <x v="1"/>
    <x v="2"/>
    <s v="Win"/>
    <n v="59"/>
    <m/>
    <x v="45"/>
  </r>
  <r>
    <x v="4"/>
    <s v="2012-04-17"/>
    <s v="Bangalore"/>
    <x v="0"/>
    <s v="Pune Warriors"/>
    <s v="Pune Warriors"/>
    <x v="1"/>
    <x v="1"/>
    <s v="Win"/>
    <m/>
    <n v="6"/>
    <x v="39"/>
  </r>
  <r>
    <x v="4"/>
    <s v="2012-04-20"/>
    <s v="Chandigarh"/>
    <x v="5"/>
    <s v="Punjab Kings"/>
    <s v="Royal Challengers Bangalore"/>
    <x v="0"/>
    <x v="1"/>
    <s v="Win"/>
    <m/>
    <n v="5"/>
    <x v="39"/>
  </r>
  <r>
    <x v="4"/>
    <s v="2012-04-23"/>
    <s v="Jaipur"/>
    <x v="6"/>
    <s v="Deccan Chargers"/>
    <s v="Rajasthan Royals"/>
    <x v="0"/>
    <x v="1"/>
    <s v="Win"/>
    <n v="46"/>
    <m/>
    <x v="35"/>
  </r>
  <r>
    <x v="4"/>
    <s v="2012-04-28"/>
    <s v="Kolkata"/>
    <x v="4"/>
    <s v="Kolkata Knight Riders"/>
    <s v="Kolkata Knight Riders"/>
    <x v="1"/>
    <x v="0"/>
    <s v="Loss"/>
    <n v="47"/>
    <m/>
    <x v="46"/>
  </r>
  <r>
    <x v="4"/>
    <s v="2012-05-02"/>
    <s v="Bangalore"/>
    <x v="0"/>
    <s v="Punjab Kings"/>
    <s v="Punjab Kings"/>
    <x v="0"/>
    <x v="5"/>
    <s v="Loss"/>
    <m/>
    <n v="4"/>
    <x v="47"/>
  </r>
  <r>
    <x v="4"/>
    <s v="2012-05-06"/>
    <s v="Bangalore"/>
    <x v="0"/>
    <s v="Sunrisers Hyderabad"/>
    <s v="Royal Challengers Bangalore"/>
    <x v="0"/>
    <x v="1"/>
    <s v="Win"/>
    <m/>
    <n v="5"/>
    <x v="35"/>
  </r>
  <r>
    <x v="4"/>
    <s v="2012-05-09"/>
    <s v="Mumbai"/>
    <x v="1"/>
    <s v="Mumbai Indians"/>
    <s v="Royal Challengers Bangalore"/>
    <x v="0"/>
    <x v="1"/>
    <s v="Win"/>
    <m/>
    <n v="9"/>
    <x v="39"/>
  </r>
  <r>
    <x v="4"/>
    <s v="2012-05-11"/>
    <s v="Pune"/>
    <x v="18"/>
    <s v="Pune Warriors"/>
    <s v="Pune Warriors"/>
    <x v="0"/>
    <x v="1"/>
    <s v="Win"/>
    <n v="35"/>
    <m/>
    <x v="39"/>
  </r>
  <r>
    <x v="4"/>
    <s v="2012-05-14"/>
    <s v="Bangalore"/>
    <x v="0"/>
    <s v="Mumbai Indians"/>
    <s v="Mumbai Indians"/>
    <x v="0"/>
    <x v="6"/>
    <s v="Loss"/>
    <m/>
    <n v="5"/>
    <x v="48"/>
  </r>
  <r>
    <x v="4"/>
    <s v="2012-05-17"/>
    <s v="Delhi"/>
    <x v="2"/>
    <s v="Delhi Capitals"/>
    <s v="Delhi Capitals"/>
    <x v="0"/>
    <x v="1"/>
    <s v="Win"/>
    <n v="21"/>
    <m/>
    <x v="39"/>
  </r>
  <r>
    <x v="4"/>
    <s v="2012-05-20"/>
    <s v="Hyderabad"/>
    <x v="3"/>
    <s v="Sunrisers Hyderabad"/>
    <s v="Royal Challengers Bangalore"/>
    <x v="0"/>
    <x v="7"/>
    <s v="Loss"/>
    <n v="9"/>
    <m/>
    <x v="37"/>
  </r>
  <r>
    <x v="5"/>
    <s v="2013-04-04"/>
    <s v="Bangalore"/>
    <x v="0"/>
    <s v="Mumbai Indians"/>
    <s v="Mumbai Indians"/>
    <x v="0"/>
    <x v="1"/>
    <s v="Win"/>
    <n v="2"/>
    <m/>
    <x v="39"/>
  </r>
  <r>
    <x v="5"/>
    <s v="2013-04-07"/>
    <s v="Hyderabad"/>
    <x v="3"/>
    <s v="Sunrisers Hyderabad"/>
    <s v="Royal Challengers Bangalore"/>
    <x v="1"/>
    <x v="1"/>
    <s v="Win"/>
    <m/>
    <m/>
    <x v="49"/>
  </r>
  <r>
    <x v="5"/>
    <s v="2013-04-11"/>
    <s v="Bangalore"/>
    <x v="0"/>
    <s v="Kolkata Knight Riders"/>
    <s v="Royal Challengers Bangalore"/>
    <x v="0"/>
    <x v="1"/>
    <s v="Win"/>
    <m/>
    <n v="8"/>
    <x v="39"/>
  </r>
  <r>
    <x v="5"/>
    <s v="2013-04-13"/>
    <s v="Chennai"/>
    <x v="7"/>
    <s v="Chennai Super Kings"/>
    <s v="Chennai Super Kings"/>
    <x v="0"/>
    <x v="3"/>
    <s v="Loss"/>
    <m/>
    <n v="4"/>
    <x v="50"/>
  </r>
  <r>
    <x v="5"/>
    <s v="2013-04-16"/>
    <s v="Bangalore"/>
    <x v="0"/>
    <s v="Delhi Capitals"/>
    <s v="Royal Challengers Bangalore"/>
    <x v="0"/>
    <x v="4"/>
    <s v="Loss"/>
    <m/>
    <m/>
    <x v="40"/>
  </r>
  <r>
    <x v="5"/>
    <s v="2013-04-20"/>
    <s v="Bangalore"/>
    <x v="0"/>
    <s v="Rajasthan Royals"/>
    <s v="Royal Challengers Bangalore"/>
    <x v="0"/>
    <x v="1"/>
    <s v="Win"/>
    <m/>
    <n v="7"/>
    <x v="5"/>
  </r>
  <r>
    <x v="5"/>
    <s v="2013-04-23"/>
    <s v="Bangalore"/>
    <x v="0"/>
    <s v="Pune Warriors"/>
    <s v="Pune Warriors"/>
    <x v="0"/>
    <x v="1"/>
    <s v="Win"/>
    <n v="130"/>
    <m/>
    <x v="39"/>
  </r>
  <r>
    <x v="5"/>
    <s v="2013-04-27"/>
    <s v="Mumbai"/>
    <x v="1"/>
    <s v="Mumbai Indians"/>
    <s v="Mumbai Indians"/>
    <x v="1"/>
    <x v="6"/>
    <s v="Loss"/>
    <n v="58"/>
    <m/>
    <x v="51"/>
  </r>
  <r>
    <x v="5"/>
    <s v="2013-04-29"/>
    <s v="Jaipur"/>
    <x v="6"/>
    <s v="Deccan Chargers"/>
    <s v="Rajasthan Royals"/>
    <x v="0"/>
    <x v="2"/>
    <s v="Win"/>
    <m/>
    <n v="4"/>
    <x v="52"/>
  </r>
  <r>
    <x v="5"/>
    <s v="2013-05-02"/>
    <s v="Pune"/>
    <x v="18"/>
    <s v="Pune Warriors"/>
    <s v="Royal Challengers Bangalore"/>
    <x v="1"/>
    <x v="1"/>
    <s v="Win"/>
    <n v="17"/>
    <m/>
    <x v="35"/>
  </r>
  <r>
    <x v="5"/>
    <s v="2013-05-14"/>
    <s v="Bangalore"/>
    <x v="0"/>
    <s v="Punjab Kings"/>
    <s v="Punjab Kings"/>
    <x v="0"/>
    <x v="5"/>
    <s v="Loss"/>
    <m/>
    <n v="7"/>
    <x v="16"/>
  </r>
  <r>
    <x v="5"/>
    <s v="2013-04-09"/>
    <s v="Bangalore"/>
    <x v="0"/>
    <s v="Sunrisers Hyderabad"/>
    <s v="Sunrisers Hyderabad"/>
    <x v="1"/>
    <x v="1"/>
    <s v="Win"/>
    <m/>
    <n v="7"/>
    <x v="40"/>
  </r>
  <r>
    <x v="5"/>
    <s v="2013-05-10"/>
    <s v="Delhi"/>
    <x v="2"/>
    <s v="Delhi Capitals"/>
    <s v="Delhi Capitals"/>
    <x v="0"/>
    <x v="1"/>
    <s v="Win"/>
    <n v="4"/>
    <m/>
    <x v="53"/>
  </r>
  <r>
    <x v="5"/>
    <s v="2013-05-12"/>
    <s v="Ranchi"/>
    <x v="19"/>
    <s v="Kolkata Knight Riders"/>
    <s v="Kolkata Knight Riders"/>
    <x v="0"/>
    <x v="0"/>
    <s v="Loss"/>
    <m/>
    <n v="5"/>
    <x v="20"/>
  </r>
  <r>
    <x v="5"/>
    <s v="2013-05-06"/>
    <s v="Chandigarh"/>
    <x v="5"/>
    <s v="Punjab Kings"/>
    <s v="Punjab Kings"/>
    <x v="0"/>
    <x v="5"/>
    <s v="Loss"/>
    <m/>
    <n v="6"/>
    <x v="54"/>
  </r>
  <r>
    <x v="5"/>
    <s v="2013-05-18"/>
    <s v="Bangalore"/>
    <x v="0"/>
    <s v="Chennai Super Kings"/>
    <s v="Chennai Super Kings"/>
    <x v="0"/>
    <x v="1"/>
    <s v="Win"/>
    <n v="24"/>
    <m/>
    <x v="40"/>
  </r>
  <r>
    <x v="6"/>
    <s v="2014-04-17"/>
    <s v="Dharamsala"/>
    <x v="20"/>
    <s v="Delhi Capitals"/>
    <s v="Royal Challengers Bangalore"/>
    <x v="0"/>
    <x v="1"/>
    <s v="Win"/>
    <m/>
    <n v="8"/>
    <x v="55"/>
  </r>
  <r>
    <x v="6"/>
    <s v="2014-04-19"/>
    <s v="Bengaluru"/>
    <x v="21"/>
    <s v="Mumbai Indians"/>
    <s v="Royal Challengers Bangalore"/>
    <x v="0"/>
    <x v="1"/>
    <s v="Win"/>
    <m/>
    <n v="7"/>
    <x v="56"/>
  </r>
  <r>
    <x v="6"/>
    <s v="2014-04-24"/>
    <s v="Bengaluru"/>
    <x v="20"/>
    <s v="Kolkata Knight Riders"/>
    <s v="Royal Challengers Bangalore"/>
    <x v="0"/>
    <x v="0"/>
    <s v="Loss"/>
    <n v="2"/>
    <m/>
    <x v="57"/>
  </r>
  <r>
    <x v="6"/>
    <s v="2014-04-26"/>
    <s v="Ahmedabad"/>
    <x v="22"/>
    <s v="Deccan Chargers"/>
    <s v="Rajasthan Royals"/>
    <x v="0"/>
    <x v="2"/>
    <s v="Win"/>
    <m/>
    <n v="6"/>
    <x v="58"/>
  </r>
  <r>
    <x v="6"/>
    <s v="2014-04-28"/>
    <s v="Kolkata"/>
    <x v="21"/>
    <s v="Punjab Kings"/>
    <s v="Punjab Kings"/>
    <x v="0"/>
    <x v="5"/>
    <s v="Loss"/>
    <m/>
    <n v="5"/>
    <x v="59"/>
  </r>
  <r>
    <x v="6"/>
    <s v="2014-05-04"/>
    <s v="Bangalore"/>
    <x v="0"/>
    <s v="Sunrisers Hyderabad"/>
    <s v="Royal Challengers Bangalore"/>
    <x v="0"/>
    <x v="1"/>
    <s v="Win"/>
    <m/>
    <n v="4"/>
    <x v="35"/>
  </r>
  <r>
    <x v="6"/>
    <s v="2014-05-06"/>
    <s v="Mumbai"/>
    <x v="1"/>
    <s v="Mumbai Indians"/>
    <s v="Royal Challengers Bangalore"/>
    <x v="0"/>
    <x v="6"/>
    <s v="Loss"/>
    <n v="19"/>
    <m/>
    <x v="60"/>
  </r>
  <r>
    <x v="6"/>
    <s v="2014-05-09"/>
    <s v="Bangalore"/>
    <x v="0"/>
    <s v="Punjab Kings"/>
    <s v="Royal Challengers Bangalore"/>
    <x v="0"/>
    <x v="5"/>
    <s v="Loss"/>
    <n v="32"/>
    <m/>
    <x v="59"/>
  </r>
  <r>
    <x v="6"/>
    <s v="2014-05-11"/>
    <s v="Bangalore"/>
    <x v="0"/>
    <s v="Rajasthan Royals"/>
    <s v="Royal Challengers Bangalore"/>
    <x v="1"/>
    <x v="2"/>
    <s v="Win"/>
    <m/>
    <n v="5"/>
    <x v="61"/>
  </r>
  <r>
    <x v="6"/>
    <s v="2014-05-13"/>
    <s v="Bangalore"/>
    <x v="0"/>
    <s v="Delhi Capitals"/>
    <s v="Delhi Capitals"/>
    <x v="0"/>
    <x v="1"/>
    <s v="Win"/>
    <n v="16"/>
    <m/>
    <x v="19"/>
  </r>
  <r>
    <x v="6"/>
    <s v="2014-05-18"/>
    <s v="Ranchi"/>
    <x v="19"/>
    <s v="Chennai Super Kings"/>
    <s v="Chennai Super Kings"/>
    <x v="1"/>
    <x v="1"/>
    <s v="Win"/>
    <m/>
    <n v="5"/>
    <x v="35"/>
  </r>
  <r>
    <x v="6"/>
    <s v="2014-05-20"/>
    <s v="Hyderabad"/>
    <x v="3"/>
    <s v="Sunrisers Hyderabad"/>
    <s v="Royal Challengers Bangalore"/>
    <x v="1"/>
    <x v="7"/>
    <s v="Loss"/>
    <m/>
    <n v="7"/>
    <x v="62"/>
  </r>
  <r>
    <x v="6"/>
    <s v="2014-05-22"/>
    <s v="Kolkata"/>
    <x v="4"/>
    <s v="Kolkata Knight Riders"/>
    <s v="Royal Challengers Bangalore"/>
    <x v="0"/>
    <x v="0"/>
    <s v="Loss"/>
    <n v="30"/>
    <m/>
    <x v="26"/>
  </r>
  <r>
    <x v="6"/>
    <s v="2014-05-24"/>
    <s v="Bangalore"/>
    <x v="0"/>
    <s v="Chennai Super Kings"/>
    <s v="Chennai Super Kings"/>
    <x v="0"/>
    <x v="3"/>
    <s v="Loss"/>
    <m/>
    <n v="8"/>
    <x v="3"/>
  </r>
  <r>
    <x v="7"/>
    <s v="2015-04-11"/>
    <s v="Kolkata"/>
    <x v="4"/>
    <s v="Kolkata Knight Riders"/>
    <s v="Royal Challengers Bangalore"/>
    <x v="0"/>
    <x v="1"/>
    <s v="Win"/>
    <m/>
    <n v="3"/>
    <x v="39"/>
  </r>
  <r>
    <x v="7"/>
    <s v="2015-04-13"/>
    <s v="Bangalore"/>
    <x v="0"/>
    <s v="Sunrisers Hyderabad"/>
    <s v="Sunrisers Hyderabad"/>
    <x v="0"/>
    <x v="7"/>
    <s v="Loss"/>
    <m/>
    <n v="8"/>
    <x v="62"/>
  </r>
  <r>
    <x v="7"/>
    <s v="2015-04-19"/>
    <s v="Bangalore"/>
    <x v="0"/>
    <s v="Mumbai Indians"/>
    <s v="Royal Challengers Bangalore"/>
    <x v="0"/>
    <x v="6"/>
    <s v="Loss"/>
    <n v="18"/>
    <m/>
    <x v="63"/>
  </r>
  <r>
    <x v="7"/>
    <s v="2015-04-22"/>
    <s v="Bangalore"/>
    <x v="0"/>
    <s v="Chennai Super Kings"/>
    <s v="Royal Challengers Bangalore"/>
    <x v="0"/>
    <x v="3"/>
    <s v="Loss"/>
    <n v="27"/>
    <m/>
    <x v="42"/>
  </r>
  <r>
    <x v="7"/>
    <s v="2015-04-24"/>
    <s v="Ahmedabad"/>
    <x v="23"/>
    <s v="Deccan Chargers"/>
    <s v="Royal Challengers Bangalore"/>
    <x v="0"/>
    <x v="1"/>
    <s v="Win"/>
    <m/>
    <n v="9"/>
    <x v="64"/>
  </r>
  <r>
    <x v="7"/>
    <s v="2015-04-26"/>
    <s v="Delhi"/>
    <x v="2"/>
    <s v="Delhi Capitals"/>
    <s v="Royal Challengers Bangalore"/>
    <x v="0"/>
    <x v="1"/>
    <s v="Win"/>
    <m/>
    <n v="10"/>
    <x v="65"/>
  </r>
  <r>
    <x v="7"/>
    <s v="2015-04-29"/>
    <s v="Bangalore"/>
    <x v="0"/>
    <s v="Rajasthan Royals"/>
    <s v="Rajasthan Royals"/>
    <x v="0"/>
    <x v="2"/>
    <s v="Win"/>
    <m/>
    <m/>
    <x v="66"/>
  </r>
  <r>
    <x v="7"/>
    <s v="2015-05-02"/>
    <s v="Bangalore"/>
    <x v="0"/>
    <s v="Kolkata Knight Riders"/>
    <s v="Royal Challengers Bangalore"/>
    <x v="0"/>
    <x v="1"/>
    <s v="Win"/>
    <m/>
    <n v="7"/>
    <x v="67"/>
  </r>
  <r>
    <x v="7"/>
    <s v="2015-05-04"/>
    <s v="Chennai"/>
    <x v="7"/>
    <s v="Chennai Super Kings"/>
    <s v="Chennai Super Kings"/>
    <x v="1"/>
    <x v="3"/>
    <s v="Loss"/>
    <n v="24"/>
    <m/>
    <x v="42"/>
  </r>
  <r>
    <x v="7"/>
    <s v="2015-05-06"/>
    <s v="Bangalore"/>
    <x v="0"/>
    <s v="Punjab Kings"/>
    <s v="Punjab Kings"/>
    <x v="0"/>
    <x v="1"/>
    <s v="Win"/>
    <n v="138"/>
    <m/>
    <x v="39"/>
  </r>
  <r>
    <x v="7"/>
    <s v="2015-05-10"/>
    <s v="Mumbai"/>
    <x v="1"/>
    <s v="Mumbai Indians"/>
    <s v="Royal Challengers Bangalore"/>
    <x v="1"/>
    <x v="1"/>
    <s v="Win"/>
    <n v="39"/>
    <m/>
    <x v="35"/>
  </r>
  <r>
    <x v="7"/>
    <s v="2015-05-13"/>
    <s v="Chandigarh"/>
    <x v="5"/>
    <s v="Punjab Kings"/>
    <s v="Royal Challengers Bangalore"/>
    <x v="0"/>
    <x v="5"/>
    <s v="Loss"/>
    <n v="22"/>
    <m/>
    <x v="68"/>
  </r>
  <r>
    <x v="7"/>
    <s v="2015-05-15"/>
    <s v="Hyderabad"/>
    <x v="3"/>
    <s v="Sunrisers Hyderabad"/>
    <s v="Sunrisers Hyderabad"/>
    <x v="1"/>
    <x v="1"/>
    <s v="Win"/>
    <m/>
    <n v="6"/>
    <x v="40"/>
  </r>
  <r>
    <x v="7"/>
    <s v="2015-05-17"/>
    <s v="Bangalore"/>
    <x v="0"/>
    <s v="Delhi Capitals"/>
    <s v="Royal Challengers Bangalore"/>
    <x v="0"/>
    <x v="4"/>
    <s v="Loss"/>
    <m/>
    <m/>
    <x v="66"/>
  </r>
  <r>
    <x v="7"/>
    <s v="2015-05-20"/>
    <s v="Pune"/>
    <x v="24"/>
    <s v="Rajasthan Royals"/>
    <s v="Royal Challengers Bangalore"/>
    <x v="1"/>
    <x v="1"/>
    <s v="Win"/>
    <n v="71"/>
    <m/>
    <x v="35"/>
  </r>
  <r>
    <x v="7"/>
    <s v="2015-05-22"/>
    <s v="Ranchi"/>
    <x v="19"/>
    <s v="Chennai Super Kings"/>
    <s v="Chennai Super Kings"/>
    <x v="0"/>
    <x v="3"/>
    <s v="Loss"/>
    <m/>
    <n v="3"/>
    <x v="69"/>
  </r>
  <r>
    <x v="8"/>
    <s v="2016-04-12"/>
    <s v="Bangalore"/>
    <x v="0"/>
    <s v="Sunrisers Hyderabad"/>
    <s v="Sunrisers Hyderabad"/>
    <x v="0"/>
    <x v="1"/>
    <s v="Win"/>
    <n v="45"/>
    <m/>
    <x v="35"/>
  </r>
  <r>
    <x v="8"/>
    <s v="2016-04-17"/>
    <s v="Bangalore"/>
    <x v="0"/>
    <s v="Delhi Capitals"/>
    <s v="Delhi Capitals"/>
    <x v="0"/>
    <x v="4"/>
    <s v="Loss"/>
    <m/>
    <n v="7"/>
    <x v="70"/>
  </r>
  <r>
    <x v="8"/>
    <s v="2016-04-20"/>
    <s v="Mumbai"/>
    <x v="1"/>
    <s v="Mumbai Indians"/>
    <s v="Mumbai Indians"/>
    <x v="0"/>
    <x v="6"/>
    <s v="Loss"/>
    <m/>
    <n v="6"/>
    <x v="60"/>
  </r>
  <r>
    <x v="8"/>
    <s v="2016-04-22"/>
    <s v="Pune"/>
    <x v="24"/>
    <s v="Rising Pune Supergiant"/>
    <s v="Rising Pune Supergiant"/>
    <x v="0"/>
    <x v="1"/>
    <s v="Win"/>
    <n v="13"/>
    <m/>
    <x v="35"/>
  </r>
  <r>
    <x v="8"/>
    <s v="2016-04-24"/>
    <s v="Rajkot"/>
    <x v="25"/>
    <s v="Gujarat Lions"/>
    <s v="Royal Challengers Bangalore"/>
    <x v="1"/>
    <x v="8"/>
    <s v="Loss"/>
    <m/>
    <n v="6"/>
    <x v="40"/>
  </r>
  <r>
    <x v="8"/>
    <s v="2016-04-30"/>
    <s v="Hyderabad"/>
    <x v="3"/>
    <s v="Sunrisers Hyderabad"/>
    <s v="Royal Challengers Bangalore"/>
    <x v="0"/>
    <x v="7"/>
    <s v="Loss"/>
    <n v="15"/>
    <m/>
    <x v="62"/>
  </r>
  <r>
    <x v="8"/>
    <s v="2016-05-02"/>
    <s v="Bangalore"/>
    <x v="0"/>
    <s v="Kolkata Knight Riders"/>
    <s v="Kolkata Knight Riders"/>
    <x v="0"/>
    <x v="0"/>
    <s v="Loss"/>
    <m/>
    <n v="5"/>
    <x v="71"/>
  </r>
  <r>
    <x v="8"/>
    <s v="2016-05-07"/>
    <s v="Bangalore"/>
    <x v="0"/>
    <s v="Rising Pune Supergiant"/>
    <s v="Royal Challengers Bangalore"/>
    <x v="0"/>
    <x v="1"/>
    <s v="Win"/>
    <m/>
    <n v="7"/>
    <x v="40"/>
  </r>
  <r>
    <x v="8"/>
    <s v="2016-05-09"/>
    <s v="Chandigarh"/>
    <x v="26"/>
    <s v="Punjab Kings"/>
    <s v="Punjab Kings"/>
    <x v="0"/>
    <x v="1"/>
    <s v="Win"/>
    <n v="1"/>
    <m/>
    <x v="2"/>
  </r>
  <r>
    <x v="8"/>
    <s v="2016-05-11"/>
    <s v="Bangalore"/>
    <x v="0"/>
    <s v="Mumbai Indians"/>
    <s v="Mumbai Indians"/>
    <x v="0"/>
    <x v="6"/>
    <s v="Loss"/>
    <m/>
    <n v="6"/>
    <x v="72"/>
  </r>
  <r>
    <x v="8"/>
    <s v="2016-05-14"/>
    <s v="Bangalore"/>
    <x v="0"/>
    <s v="Gujarat Lions"/>
    <s v="Gujarat Lions"/>
    <x v="0"/>
    <x v="1"/>
    <s v="Win"/>
    <n v="144"/>
    <m/>
    <x v="35"/>
  </r>
  <r>
    <x v="8"/>
    <s v="2016-05-16"/>
    <s v="Kolkata"/>
    <x v="4"/>
    <s v="Kolkata Knight Riders"/>
    <s v="Royal Challengers Bangalore"/>
    <x v="0"/>
    <x v="1"/>
    <s v="Win"/>
    <m/>
    <n v="9"/>
    <x v="40"/>
  </r>
  <r>
    <x v="8"/>
    <s v="2016-05-18"/>
    <s v="Bangalore"/>
    <x v="0"/>
    <s v="Punjab Kings"/>
    <s v="Punjab Kings"/>
    <x v="0"/>
    <x v="1"/>
    <s v="Win"/>
    <n v="82"/>
    <m/>
    <x v="40"/>
  </r>
  <r>
    <x v="8"/>
    <s v="2016-05-22"/>
    <s v="Raipur"/>
    <x v="27"/>
    <s v="Delhi Capitals"/>
    <s v="Royal Challengers Bangalore"/>
    <x v="0"/>
    <x v="1"/>
    <s v="Win"/>
    <m/>
    <n v="6"/>
    <x v="40"/>
  </r>
  <r>
    <x v="8"/>
    <s v="2016-05-24"/>
    <s v="Bangalore"/>
    <x v="0"/>
    <s v="Gujarat Lions"/>
    <s v="Royal Challengers Bangalore"/>
    <x v="0"/>
    <x v="1"/>
    <s v="Win"/>
    <m/>
    <n v="4"/>
    <x v="35"/>
  </r>
  <r>
    <x v="8"/>
    <s v="2016-05-29"/>
    <s v="Bangalore"/>
    <x v="0"/>
    <s v="Sunrisers Hyderabad"/>
    <s v="Sunrisers Hyderabad"/>
    <x v="1"/>
    <x v="7"/>
    <s v="Loss"/>
    <n v="8"/>
    <m/>
    <x v="73"/>
  </r>
  <r>
    <x v="9"/>
    <s v="2017-04-05"/>
    <s v="Hyderabad"/>
    <x v="3"/>
    <s v="Sunrisers Hyderabad"/>
    <s v="Royal Challengers Bangalore"/>
    <x v="0"/>
    <x v="7"/>
    <s v="Loss"/>
    <n v="35"/>
    <m/>
    <x v="19"/>
  </r>
  <r>
    <x v="9"/>
    <s v="2017-04-08"/>
    <s v="Bengaluru"/>
    <x v="28"/>
    <s v="Delhi Capitals"/>
    <s v="Royal Challengers Bangalore"/>
    <x v="1"/>
    <x v="1"/>
    <s v="Win"/>
    <n v="15"/>
    <m/>
    <x v="27"/>
  </r>
  <r>
    <x v="9"/>
    <s v="2017-04-10"/>
    <s v="Indore"/>
    <x v="29"/>
    <s v="Punjab Kings"/>
    <s v="Royal Challengers Bangalore"/>
    <x v="1"/>
    <x v="5"/>
    <s v="Loss"/>
    <m/>
    <n v="8"/>
    <x v="68"/>
  </r>
  <r>
    <x v="9"/>
    <s v="2017-04-14"/>
    <s v="Bangalore"/>
    <x v="0"/>
    <s v="Mumbai Indians"/>
    <s v="Mumbai Indians"/>
    <x v="0"/>
    <x v="6"/>
    <s v="Loss"/>
    <m/>
    <n v="4"/>
    <x v="34"/>
  </r>
  <r>
    <x v="9"/>
    <s v="2017-04-16"/>
    <s v="Bangalore"/>
    <x v="0"/>
    <s v="Rising Pune Supergiant"/>
    <s v="Royal Challengers Bangalore"/>
    <x v="0"/>
    <x v="9"/>
    <s v="Loss"/>
    <n v="27"/>
    <m/>
    <x v="74"/>
  </r>
  <r>
    <x v="9"/>
    <s v="2017-04-18"/>
    <s v="Rajkot"/>
    <x v="25"/>
    <s v="Gujarat Lions"/>
    <s v="Gujarat Lions"/>
    <x v="0"/>
    <x v="1"/>
    <s v="Win"/>
    <n v="21"/>
    <m/>
    <x v="39"/>
  </r>
  <r>
    <x v="9"/>
    <s v="2017-04-23"/>
    <s v="Kolkata"/>
    <x v="4"/>
    <s v="Kolkata Knight Riders"/>
    <s v="Royal Challengers Bangalore"/>
    <x v="0"/>
    <x v="0"/>
    <s v="Loss"/>
    <n v="82"/>
    <m/>
    <x v="75"/>
  </r>
  <r>
    <x v="9"/>
    <s v="2017-04-27"/>
    <s v="Bangalore"/>
    <x v="0"/>
    <s v="Gujarat Lions"/>
    <s v="Gujarat Lions"/>
    <x v="0"/>
    <x v="8"/>
    <s v="Loss"/>
    <m/>
    <n v="7"/>
    <x v="76"/>
  </r>
  <r>
    <x v="9"/>
    <s v="2017-04-29"/>
    <s v="Pune"/>
    <x v="24"/>
    <s v="Rising Pune Supergiant"/>
    <s v="Royal Challengers Bangalore"/>
    <x v="0"/>
    <x v="9"/>
    <s v="Loss"/>
    <n v="61"/>
    <m/>
    <x v="77"/>
  </r>
  <r>
    <x v="9"/>
    <s v="2017-05-01"/>
    <s v="Mumbai"/>
    <x v="1"/>
    <s v="Mumbai Indians"/>
    <s v="Royal Challengers Bangalore"/>
    <x v="1"/>
    <x v="6"/>
    <s v="Loss"/>
    <m/>
    <n v="5"/>
    <x v="60"/>
  </r>
  <r>
    <x v="9"/>
    <s v="2017-05-05"/>
    <s v="Bangalore"/>
    <x v="0"/>
    <s v="Punjab Kings"/>
    <s v="Royal Challengers Bangalore"/>
    <x v="0"/>
    <x v="5"/>
    <s v="Loss"/>
    <n v="19"/>
    <m/>
    <x v="59"/>
  </r>
  <r>
    <x v="9"/>
    <s v="2017-05-07"/>
    <s v="Bangalore"/>
    <x v="0"/>
    <s v="Kolkata Knight Riders"/>
    <s v="Kolkata Knight Riders"/>
    <x v="0"/>
    <x v="0"/>
    <s v="Loss"/>
    <m/>
    <n v="6"/>
    <x v="78"/>
  </r>
  <r>
    <x v="9"/>
    <s v="2017-05-14"/>
    <s v="Delhi"/>
    <x v="2"/>
    <s v="Delhi Capitals"/>
    <s v="Royal Challengers Bangalore"/>
    <x v="1"/>
    <x v="1"/>
    <s v="Win"/>
    <n v="10"/>
    <m/>
    <x v="79"/>
  </r>
  <r>
    <x v="10"/>
    <s v="2018-04-08"/>
    <s v="Kolkata"/>
    <x v="4"/>
    <s v="Kolkata Knight Riders"/>
    <s v="Kolkata Knight Riders"/>
    <x v="0"/>
    <x v="0"/>
    <s v="Loss"/>
    <m/>
    <n v="4"/>
    <x v="78"/>
  </r>
  <r>
    <x v="10"/>
    <s v="2018-04-13"/>
    <s v="Bengaluru"/>
    <x v="28"/>
    <s v="Punjab Kings"/>
    <s v="Royal Challengers Bangalore"/>
    <x v="0"/>
    <x v="1"/>
    <s v="Win"/>
    <m/>
    <n v="4"/>
    <x v="80"/>
  </r>
  <r>
    <x v="10"/>
    <s v="2018-04-15"/>
    <s v="Bengaluru"/>
    <x v="28"/>
    <s v="Deccan Chargers"/>
    <s v="Royal Challengers Bangalore"/>
    <x v="0"/>
    <x v="2"/>
    <s v="Win"/>
    <n v="19"/>
    <m/>
    <x v="52"/>
  </r>
  <r>
    <x v="10"/>
    <s v="2018-04-17"/>
    <s v="Mumbai"/>
    <x v="1"/>
    <s v="Mumbai Indians"/>
    <s v="Royal Challengers Bangalore"/>
    <x v="0"/>
    <x v="6"/>
    <s v="Loss"/>
    <n v="46"/>
    <m/>
    <x v="60"/>
  </r>
  <r>
    <x v="10"/>
    <s v="2018-04-21"/>
    <s v="Bengaluru"/>
    <x v="28"/>
    <s v="Delhi Capitals"/>
    <s v="Royal Challengers Bangalore"/>
    <x v="0"/>
    <x v="1"/>
    <s v="Win"/>
    <m/>
    <n v="6"/>
    <x v="35"/>
  </r>
  <r>
    <x v="10"/>
    <s v="2018-04-25"/>
    <s v="Bengaluru"/>
    <x v="28"/>
    <s v="Chennai Super Kings"/>
    <s v="Chennai Super Kings"/>
    <x v="0"/>
    <x v="3"/>
    <s v="Loss"/>
    <m/>
    <n v="5"/>
    <x v="3"/>
  </r>
  <r>
    <x v="10"/>
    <s v="2018-04-29"/>
    <s v="Bengaluru"/>
    <x v="28"/>
    <s v="Kolkata Knight Riders"/>
    <s v="Kolkata Knight Riders"/>
    <x v="0"/>
    <x v="0"/>
    <s v="Loss"/>
    <m/>
    <n v="6"/>
    <x v="57"/>
  </r>
  <r>
    <x v="10"/>
    <s v="2018-05-01"/>
    <s v="Bengaluru"/>
    <x v="28"/>
    <s v="Mumbai Indians"/>
    <s v="Mumbai Indians"/>
    <x v="0"/>
    <x v="1"/>
    <s v="Win"/>
    <n v="14"/>
    <m/>
    <x v="81"/>
  </r>
  <r>
    <x v="10"/>
    <s v="2018-05-05"/>
    <s v="Pune"/>
    <x v="24"/>
    <s v="Chennai Super Kings"/>
    <s v="Chennai Super Kings"/>
    <x v="0"/>
    <x v="3"/>
    <s v="Loss"/>
    <m/>
    <n v="6"/>
    <x v="50"/>
  </r>
  <r>
    <x v="10"/>
    <s v="2018-05-07"/>
    <s v="Hyderabad"/>
    <x v="30"/>
    <s v="Sunrisers Hyderabad"/>
    <s v="Royal Challengers Bangalore"/>
    <x v="0"/>
    <x v="7"/>
    <s v="Loss"/>
    <n v="5"/>
    <m/>
    <x v="82"/>
  </r>
  <r>
    <x v="10"/>
    <s v="2018-05-12"/>
    <s v="Delhi"/>
    <x v="31"/>
    <s v="Delhi Capitals"/>
    <s v="Royal Challengers Bangalore"/>
    <x v="0"/>
    <x v="1"/>
    <s v="Win"/>
    <m/>
    <n v="5"/>
    <x v="35"/>
  </r>
  <r>
    <x v="10"/>
    <s v="2018-05-14"/>
    <s v="Indore"/>
    <x v="29"/>
    <s v="Punjab Kings"/>
    <s v="Royal Challengers Bangalore"/>
    <x v="0"/>
    <x v="1"/>
    <s v="Win"/>
    <m/>
    <n v="10"/>
    <x v="80"/>
  </r>
  <r>
    <x v="10"/>
    <s v="2018-05-17"/>
    <s v="Bengaluru"/>
    <x v="28"/>
    <s v="Sunrisers Hyderabad"/>
    <s v="Sunrisers Hyderabad"/>
    <x v="0"/>
    <x v="1"/>
    <s v="Win"/>
    <n v="14"/>
    <m/>
    <x v="35"/>
  </r>
  <r>
    <x v="10"/>
    <s v="2018-05-19"/>
    <s v="Jaipur"/>
    <x v="6"/>
    <s v="Deccan Chargers"/>
    <s v="Rajasthan Royals"/>
    <x v="1"/>
    <x v="2"/>
    <s v="Win"/>
    <n v="30"/>
    <m/>
    <x v="83"/>
  </r>
  <r>
    <x v="11"/>
    <s v="2019-03-23"/>
    <s v="Chennai"/>
    <x v="32"/>
    <s v="Chennai Super Kings"/>
    <s v="Chennai Super Kings"/>
    <x v="0"/>
    <x v="3"/>
    <s v="Loss"/>
    <m/>
    <n v="7"/>
    <x v="63"/>
  </r>
  <r>
    <x v="11"/>
    <s v="2019-03-28"/>
    <s v="Bengaluru"/>
    <x v="28"/>
    <s v="Mumbai Indians"/>
    <s v="Royal Challengers Bangalore"/>
    <x v="0"/>
    <x v="6"/>
    <s v="Loss"/>
    <n v="6"/>
    <m/>
    <x v="84"/>
  </r>
  <r>
    <x v="11"/>
    <s v="2019-03-31"/>
    <s v="Hyderabad"/>
    <x v="30"/>
    <s v="Sunrisers Hyderabad"/>
    <s v="Royal Challengers Bangalore"/>
    <x v="0"/>
    <x v="7"/>
    <s v="Loss"/>
    <n v="118"/>
    <m/>
    <x v="85"/>
  </r>
  <r>
    <x v="11"/>
    <s v="2019-04-02"/>
    <s v="Jaipur"/>
    <x v="6"/>
    <s v="Rajasthan Royals"/>
    <s v="Rajasthan Royals"/>
    <x v="0"/>
    <x v="2"/>
    <s v="Win"/>
    <m/>
    <n v="7"/>
    <x v="83"/>
  </r>
  <r>
    <x v="11"/>
    <s v="2019-04-05"/>
    <s v="Bengaluru"/>
    <x v="28"/>
    <s v="Kolkata Knight Riders"/>
    <s v="Kolkata Knight Riders"/>
    <x v="0"/>
    <x v="0"/>
    <s v="Loss"/>
    <m/>
    <n v="5"/>
    <x v="71"/>
  </r>
  <r>
    <x v="11"/>
    <s v="2019-04-07"/>
    <s v="Bengaluru"/>
    <x v="28"/>
    <s v="Delhi Capitals"/>
    <s v="Delhi Capitals"/>
    <x v="0"/>
    <x v="4"/>
    <s v="Loss"/>
    <m/>
    <n v="4"/>
    <x v="86"/>
  </r>
  <r>
    <x v="11"/>
    <s v="2019-04-13"/>
    <s v="Chandigarh"/>
    <x v="33"/>
    <s v="Punjab Kings"/>
    <s v="Royal Challengers Bangalore"/>
    <x v="0"/>
    <x v="1"/>
    <s v="Win"/>
    <m/>
    <n v="8"/>
    <x v="35"/>
  </r>
  <r>
    <x v="11"/>
    <s v="2019-04-15"/>
    <s v="Mumbai"/>
    <x v="1"/>
    <s v="Mumbai Indians"/>
    <s v="Mumbai Indians"/>
    <x v="0"/>
    <x v="6"/>
    <s v="Loss"/>
    <m/>
    <n v="5"/>
    <x v="87"/>
  </r>
  <r>
    <x v="11"/>
    <s v="2019-04-19"/>
    <s v="Kolkata"/>
    <x v="4"/>
    <s v="Kolkata Knight Riders"/>
    <s v="Kolkata Knight Riders"/>
    <x v="0"/>
    <x v="1"/>
    <s v="Win"/>
    <n v="10"/>
    <m/>
    <x v="40"/>
  </r>
  <r>
    <x v="11"/>
    <s v="2019-04-21"/>
    <s v="Bengaluru"/>
    <x v="28"/>
    <s v="Chennai Super Kings"/>
    <s v="Chennai Super Kings"/>
    <x v="0"/>
    <x v="1"/>
    <s v="Win"/>
    <n v="1"/>
    <m/>
    <x v="56"/>
  </r>
  <r>
    <x v="11"/>
    <s v="2019-04-24"/>
    <s v="Bengaluru"/>
    <x v="28"/>
    <s v="Punjab Kings"/>
    <s v="Punjab Kings"/>
    <x v="0"/>
    <x v="1"/>
    <s v="Win"/>
    <n v="17"/>
    <m/>
    <x v="35"/>
  </r>
  <r>
    <x v="11"/>
    <s v="2019-04-28"/>
    <s v="Delhi"/>
    <x v="31"/>
    <s v="Delhi Capitals"/>
    <s v="Delhi Capitals"/>
    <x v="1"/>
    <x v="4"/>
    <s v="Loss"/>
    <n v="16"/>
    <m/>
    <x v="88"/>
  </r>
  <r>
    <x v="11"/>
    <s v="2019-04-30"/>
    <s v="Bengaluru"/>
    <x v="28"/>
    <s v="Rajasthan Royals"/>
    <s v="Rajasthan Royals"/>
    <x v="0"/>
    <x v="2"/>
    <s v="Win"/>
    <m/>
    <m/>
    <x v="66"/>
  </r>
  <r>
    <x v="11"/>
    <s v="2019-05-04"/>
    <s v="Bengaluru"/>
    <x v="28"/>
    <s v="Sunrisers Hyderabad"/>
    <s v="Royal Challengers Bangalore"/>
    <x v="0"/>
    <x v="1"/>
    <s v="Win"/>
    <m/>
    <n v="4"/>
    <x v="89"/>
  </r>
  <r>
    <x v="12"/>
    <s v="2020-10-21"/>
    <s v="Abu Dhabi"/>
    <x v="22"/>
    <s v="Kolkata Knight Riders"/>
    <s v="Kolkata Knight Riders"/>
    <x v="1"/>
    <x v="1"/>
    <s v="Win"/>
    <m/>
    <n v="8"/>
    <x v="90"/>
  </r>
  <r>
    <x v="12"/>
    <s v="2020-10-28"/>
    <s v="Abu Dhabi"/>
    <x v="22"/>
    <s v="Mumbai Indians"/>
    <s v="Mumbai Indians"/>
    <x v="0"/>
    <x v="6"/>
    <s v="Loss"/>
    <m/>
    <n v="5"/>
    <x v="91"/>
  </r>
  <r>
    <x v="12"/>
    <s v="2020-10-31"/>
    <s v="Abu Dhabi"/>
    <x v="20"/>
    <s v="Sunrisers Hyderabad"/>
    <s v="Sunrisers Hyderabad"/>
    <x v="0"/>
    <x v="7"/>
    <s v="Loss"/>
    <m/>
    <n v="5"/>
    <x v="59"/>
  </r>
  <r>
    <x v="12"/>
    <s v="2020-11-02"/>
    <s v="Abu Dhabi"/>
    <x v="22"/>
    <s v="Delhi Capitals"/>
    <s v="Delhi Capitals"/>
    <x v="0"/>
    <x v="4"/>
    <s v="Loss"/>
    <m/>
    <n v="6"/>
    <x v="92"/>
  </r>
  <r>
    <x v="12"/>
    <s v="2020-09-24"/>
    <s v="Abu Dhabi"/>
    <x v="21"/>
    <s v="Punjab Kings"/>
    <s v="Royal Challengers Bangalore"/>
    <x v="0"/>
    <x v="5"/>
    <s v="Loss"/>
    <n v="97"/>
    <m/>
    <x v="93"/>
  </r>
  <r>
    <x v="12"/>
    <s v="2020-10-03"/>
    <s v="Abu Dhabi"/>
    <x v="22"/>
    <s v="Deccan Chargers"/>
    <s v="Rajasthan Royals"/>
    <x v="1"/>
    <x v="1"/>
    <s v="Win"/>
    <m/>
    <n v="8"/>
    <x v="55"/>
  </r>
  <r>
    <x v="12"/>
    <s v="2020-10-05"/>
    <s v="Abu Dhabi"/>
    <x v="21"/>
    <s v="Delhi Capitals"/>
    <s v="Royal Challengers Bangalore"/>
    <x v="0"/>
    <x v="4"/>
    <s v="Loss"/>
    <n v="59"/>
    <m/>
    <x v="68"/>
  </r>
  <r>
    <x v="12"/>
    <s v="2020-10-17"/>
    <s v="Abu Dhabi"/>
    <x v="21"/>
    <s v="Deccan Chargers"/>
    <s v="Rajasthan Royals"/>
    <x v="1"/>
    <x v="1"/>
    <s v="Win"/>
    <m/>
    <n v="7"/>
    <x v="35"/>
  </r>
  <r>
    <x v="12"/>
    <s v="2020-10-10"/>
    <s v="Abu Dhabi"/>
    <x v="21"/>
    <s v="Chennai Super Kings"/>
    <s v="Royal Challengers Bangalore"/>
    <x v="1"/>
    <x v="1"/>
    <s v="Win"/>
    <n v="37"/>
    <m/>
    <x v="40"/>
  </r>
  <r>
    <x v="12"/>
    <s v="2020-10-15"/>
    <s v="Abu Dhabi"/>
    <x v="20"/>
    <s v="Punjab Kings"/>
    <s v="Royal Challengers Bangalore"/>
    <x v="1"/>
    <x v="5"/>
    <s v="Loss"/>
    <m/>
    <n v="8"/>
    <x v="93"/>
  </r>
  <r>
    <x v="12"/>
    <s v="2020-09-21"/>
    <s v="Abu Dhabi"/>
    <x v="21"/>
    <s v="Sunrisers Hyderabad"/>
    <s v="Sunrisers Hyderabad"/>
    <x v="0"/>
    <x v="1"/>
    <s v="Win"/>
    <n v="10"/>
    <m/>
    <x v="55"/>
  </r>
  <r>
    <x v="12"/>
    <s v="2020-10-12"/>
    <s v="Abu Dhabi"/>
    <x v="20"/>
    <s v="Kolkata Knight Riders"/>
    <s v="Royal Challengers Bangalore"/>
    <x v="1"/>
    <x v="1"/>
    <s v="Win"/>
    <n v="82"/>
    <m/>
    <x v="35"/>
  </r>
  <r>
    <x v="12"/>
    <s v="2020-10-25"/>
    <s v="Abu Dhabi"/>
    <x v="21"/>
    <s v="Chennai Super Kings"/>
    <s v="Royal Challengers Bangalore"/>
    <x v="1"/>
    <x v="3"/>
    <s v="Loss"/>
    <m/>
    <n v="8"/>
    <x v="94"/>
  </r>
  <r>
    <x v="12"/>
    <s v="2020-09-28"/>
    <s v="Abu Dhabi"/>
    <x v="21"/>
    <s v="Mumbai Indians"/>
    <s v="Mumbai Indians"/>
    <x v="0"/>
    <x v="6"/>
    <s v="Loss"/>
    <m/>
    <m/>
    <x v="35"/>
  </r>
  <r>
    <x v="12"/>
    <s v="2020-11-06"/>
    <s v="Abu Dhabi"/>
    <x v="22"/>
    <s v="Sunrisers Hyderabad"/>
    <s v="Sunrisers Hyderabad"/>
    <x v="0"/>
    <x v="7"/>
    <s v="Loss"/>
    <m/>
    <n v="6"/>
    <x v="82"/>
  </r>
  <r>
    <x v="13"/>
    <s v="2021-04-09"/>
    <s v="Chennai"/>
    <x v="34"/>
    <s v="Mumbai Indians"/>
    <s v="Royal Challengers Bangalore"/>
    <x v="0"/>
    <x v="1"/>
    <s v="Win"/>
    <m/>
    <n v="2"/>
    <x v="79"/>
  </r>
  <r>
    <x v="13"/>
    <s v="2021-04-14"/>
    <s v="Chennai"/>
    <x v="34"/>
    <s v="Sunrisers Hyderabad"/>
    <s v="Sunrisers Hyderabad"/>
    <x v="0"/>
    <x v="1"/>
    <s v="Win"/>
    <n v="6"/>
    <m/>
    <x v="95"/>
  </r>
  <r>
    <x v="13"/>
    <s v="2021-04-18"/>
    <s v="Chennai"/>
    <x v="34"/>
    <s v="Kolkata Knight Riders"/>
    <s v="Royal Challengers Bangalore"/>
    <x v="1"/>
    <x v="1"/>
    <s v="Win"/>
    <n v="38"/>
    <m/>
    <x v="35"/>
  </r>
  <r>
    <x v="13"/>
    <s v="2021-04-22"/>
    <s v="Mumbai"/>
    <x v="35"/>
    <s v="Deccan Chargers"/>
    <s v="Royal Challengers Bangalore"/>
    <x v="0"/>
    <x v="1"/>
    <s v="Win"/>
    <m/>
    <n v="10"/>
    <x v="96"/>
  </r>
  <r>
    <x v="13"/>
    <s v="2021-04-25"/>
    <s v="Mumbai"/>
    <x v="35"/>
    <s v="Chennai Super Kings"/>
    <s v="Chennai Super Kings"/>
    <x v="1"/>
    <x v="3"/>
    <s v="Loss"/>
    <n v="69"/>
    <m/>
    <x v="50"/>
  </r>
  <r>
    <x v="13"/>
    <s v="2021-04-27"/>
    <s v="Ahmedabad"/>
    <x v="36"/>
    <s v="Delhi Capitals"/>
    <s v="Delhi Capitals"/>
    <x v="0"/>
    <x v="1"/>
    <s v="Win"/>
    <n v="1"/>
    <m/>
    <x v="35"/>
  </r>
  <r>
    <x v="13"/>
    <s v="2021-04-30"/>
    <s v="Ahmedabad"/>
    <x v="36"/>
    <s v="Punjab Kings"/>
    <s v="Royal Challengers Bangalore"/>
    <x v="0"/>
    <x v="5"/>
    <s v="Loss"/>
    <n v="34"/>
    <m/>
    <x v="97"/>
  </r>
  <r>
    <x v="13"/>
    <s v="2021-09-20"/>
    <s v="Abu Dhabi"/>
    <x v="37"/>
    <s v="Kolkata Knight Riders"/>
    <s v="Royal Challengers Bangalore"/>
    <x v="1"/>
    <x v="0"/>
    <s v="Loss"/>
    <m/>
    <n v="9"/>
    <x v="98"/>
  </r>
  <r>
    <x v="13"/>
    <s v="2021-10-03"/>
    <s v="Sharjah"/>
    <x v="20"/>
    <s v="Punjab Kings"/>
    <s v="Royal Challengers Bangalore"/>
    <x v="1"/>
    <x v="1"/>
    <s v="Win"/>
    <n v="6"/>
    <m/>
    <x v="95"/>
  </r>
  <r>
    <x v="13"/>
    <s v="2021-10-06"/>
    <s v="Abu Dhabi"/>
    <x v="37"/>
    <s v="Sunrisers Hyderabad"/>
    <s v="Royal Challengers Bangalore"/>
    <x v="0"/>
    <x v="7"/>
    <s v="Loss"/>
    <n v="4"/>
    <m/>
    <x v="82"/>
  </r>
  <r>
    <x v="13"/>
    <s v="2021-10-08"/>
    <s v="Dubai"/>
    <x v="21"/>
    <s v="Delhi Capitals"/>
    <s v="Royal Challengers Bangalore"/>
    <x v="0"/>
    <x v="1"/>
    <s v="Win"/>
    <m/>
    <n v="7"/>
    <x v="99"/>
  </r>
  <r>
    <x v="13"/>
    <s v="2021-09-29"/>
    <s v="Dubai"/>
    <x v="21"/>
    <s v="Deccan Chargers"/>
    <s v="Royal Challengers Bangalore"/>
    <x v="0"/>
    <x v="1"/>
    <s v="Win"/>
    <m/>
    <n v="7"/>
    <x v="55"/>
  </r>
  <r>
    <x v="13"/>
    <s v="2021-09-26"/>
    <s v="Dubai"/>
    <x v="21"/>
    <s v="Mumbai Indians"/>
    <s v="Mumbai Indians"/>
    <x v="0"/>
    <x v="1"/>
    <s v="Win"/>
    <n v="54"/>
    <m/>
    <x v="95"/>
  </r>
  <r>
    <x v="13"/>
    <s v="2021-09-24"/>
    <s v="Sharjah"/>
    <x v="20"/>
    <s v="Chennai Super Kings"/>
    <s v="Chennai Super Kings"/>
    <x v="0"/>
    <x v="3"/>
    <s v="Loss"/>
    <m/>
    <n v="6"/>
    <x v="100"/>
  </r>
  <r>
    <x v="13"/>
    <s v="2021-10-11"/>
    <s v="Sharjah"/>
    <x v="20"/>
    <s v="Kolkata Knight Riders"/>
    <s v="Royal Challengers Bangalore"/>
    <x v="1"/>
    <x v="0"/>
    <s v="Loss"/>
    <m/>
    <n v="4"/>
    <x v="78"/>
  </r>
  <r>
    <x v="14"/>
    <s v="2022-03-27"/>
    <s v="Mumbai"/>
    <x v="38"/>
    <s v="Punjab Kings"/>
    <s v="Punjab Kings"/>
    <x v="0"/>
    <x v="5"/>
    <s v="Loss"/>
    <m/>
    <n v="5"/>
    <x v="101"/>
  </r>
  <r>
    <x v="14"/>
    <s v="2022-03-30"/>
    <s v="Mumbai"/>
    <x v="38"/>
    <s v="Kolkata Knight Riders"/>
    <s v="Royal Challengers Bangalore"/>
    <x v="0"/>
    <x v="1"/>
    <s v="Win"/>
    <m/>
    <n v="3"/>
    <x v="102"/>
  </r>
  <r>
    <x v="14"/>
    <s v="2022-04-05"/>
    <s v="Mumbai"/>
    <x v="35"/>
    <s v="Deccan Chargers"/>
    <s v="Royal Challengers Bangalore"/>
    <x v="0"/>
    <x v="1"/>
    <s v="Win"/>
    <m/>
    <n v="4"/>
    <x v="103"/>
  </r>
  <r>
    <x v="14"/>
    <s v="2022-04-09"/>
    <s v="Pune"/>
    <x v="39"/>
    <s v="Mumbai Indians"/>
    <s v="Royal Challengers Bangalore"/>
    <x v="0"/>
    <x v="1"/>
    <s v="Win"/>
    <m/>
    <n v="7"/>
    <x v="104"/>
  </r>
  <r>
    <x v="14"/>
    <s v="2022-04-12"/>
    <s v="Mumbai"/>
    <x v="38"/>
    <s v="Chennai Super Kings"/>
    <s v="Royal Challengers Bangalore"/>
    <x v="0"/>
    <x v="3"/>
    <s v="Loss"/>
    <n v="23"/>
    <m/>
    <x v="105"/>
  </r>
  <r>
    <x v="14"/>
    <s v="2022-04-16"/>
    <s v="Mumbai"/>
    <x v="35"/>
    <s v="Delhi Capitals"/>
    <s v="Delhi Capitals"/>
    <x v="0"/>
    <x v="1"/>
    <s v="Win"/>
    <n v="16"/>
    <m/>
    <x v="103"/>
  </r>
  <r>
    <x v="14"/>
    <s v="2022-04-19"/>
    <s v="Mumbai"/>
    <x v="38"/>
    <s v="Lucknow Super Giants"/>
    <s v="Lucknow Super Giants"/>
    <x v="0"/>
    <x v="1"/>
    <s v="Win"/>
    <n v="18"/>
    <m/>
    <x v="44"/>
  </r>
  <r>
    <x v="14"/>
    <s v="2022-04-23"/>
    <s v="Mumbai"/>
    <x v="40"/>
    <s v="Sunrisers Hyderabad"/>
    <s v="Sunrisers Hyderabad"/>
    <x v="0"/>
    <x v="7"/>
    <s v="Loss"/>
    <m/>
    <n v="9"/>
    <x v="106"/>
  </r>
  <r>
    <x v="14"/>
    <s v="2022-04-26"/>
    <s v="Pune"/>
    <x v="39"/>
    <s v="Deccan Chargers"/>
    <s v="Royal Challengers Bangalore"/>
    <x v="0"/>
    <x v="2"/>
    <s v="Win"/>
    <n v="29"/>
    <m/>
    <x v="107"/>
  </r>
  <r>
    <x v="14"/>
    <s v="2022-04-30"/>
    <s v="Mumbai"/>
    <x v="40"/>
    <s v="Gujarat Titans"/>
    <s v="Royal Challengers Bangalore"/>
    <x v="1"/>
    <x v="10"/>
    <s v="Loss"/>
    <m/>
    <n v="6"/>
    <x v="108"/>
  </r>
  <r>
    <x v="14"/>
    <s v="2022-05-04"/>
    <s v="Pune"/>
    <x v="39"/>
    <s v="Chennai Super Kings"/>
    <s v="Chennai Super Kings"/>
    <x v="0"/>
    <x v="1"/>
    <s v="Win"/>
    <n v="13"/>
    <m/>
    <x v="79"/>
  </r>
  <r>
    <x v="14"/>
    <s v="2022-05-08"/>
    <s v="Mumbai"/>
    <x v="35"/>
    <s v="Sunrisers Hyderabad"/>
    <s v="Royal Challengers Bangalore"/>
    <x v="1"/>
    <x v="1"/>
    <s v="Win"/>
    <n v="67"/>
    <m/>
    <x v="102"/>
  </r>
  <r>
    <x v="14"/>
    <s v="2022-05-13"/>
    <s v="Mumbai"/>
    <x v="40"/>
    <s v="Punjab Kings"/>
    <s v="Royal Challengers Bangalore"/>
    <x v="0"/>
    <x v="5"/>
    <s v="Loss"/>
    <n v="54"/>
    <m/>
    <x v="85"/>
  </r>
  <r>
    <x v="14"/>
    <s v="2022-05-19"/>
    <s v="Mumbai"/>
    <x v="35"/>
    <s v="Gujarat Titans"/>
    <s v="Gujarat Titans"/>
    <x v="1"/>
    <x v="1"/>
    <s v="Win"/>
    <m/>
    <n v="8"/>
    <x v="40"/>
  </r>
  <r>
    <x v="14"/>
    <s v="2022-05-25"/>
    <s v="Kolkata"/>
    <x v="41"/>
    <s v="Lucknow Super Giants"/>
    <s v="Lucknow Super Giants"/>
    <x v="0"/>
    <x v="1"/>
    <s v="Win"/>
    <n v="14"/>
    <m/>
    <x v="109"/>
  </r>
  <r>
    <x v="14"/>
    <s v="2022-05-27"/>
    <s v="Ahmedabad"/>
    <x v="36"/>
    <s v="Rajasthan Royals"/>
    <s v="Rajasthan Royals"/>
    <x v="0"/>
    <x v="2"/>
    <s v="Win"/>
    <m/>
    <n v="7"/>
    <x v="110"/>
  </r>
  <r>
    <x v="15"/>
    <s v="2023-04-02"/>
    <s v="Bengaluru"/>
    <x v="42"/>
    <s v="Mumbai Indians"/>
    <s v="Royal Challengers Bangalore"/>
    <x v="0"/>
    <x v="1"/>
    <s v="Win"/>
    <m/>
    <n v="8"/>
    <x v="44"/>
  </r>
  <r>
    <x v="15"/>
    <s v="2023-04-06"/>
    <s v="Kolkata"/>
    <x v="41"/>
    <s v="Kolkata Knight Riders"/>
    <s v="Royal Challengers Bangalore"/>
    <x v="0"/>
    <x v="0"/>
    <s v="Loss"/>
    <n v="81"/>
    <m/>
    <x v="111"/>
  </r>
  <r>
    <x v="15"/>
    <s v="2023-04-10"/>
    <s v="Bengaluru"/>
    <x v="42"/>
    <s v="Lucknow Super Giants"/>
    <s v="Lucknow Super Giants"/>
    <x v="0"/>
    <x v="11"/>
    <s v="Loss"/>
    <m/>
    <n v="1"/>
    <x v="112"/>
  </r>
  <r>
    <x v="15"/>
    <s v="2023-04-15"/>
    <s v="Bengaluru"/>
    <x v="42"/>
    <s v="Delhi Capitals"/>
    <s v="Delhi Capitals"/>
    <x v="0"/>
    <x v="1"/>
    <s v="Win"/>
    <n v="23"/>
    <m/>
    <x v="40"/>
  </r>
  <r>
    <x v="15"/>
    <s v="2023-04-17"/>
    <s v="Bengaluru"/>
    <x v="42"/>
    <s v="Chennai Super Kings"/>
    <s v="Royal Challengers Bangalore"/>
    <x v="0"/>
    <x v="3"/>
    <s v="Loss"/>
    <n v="8"/>
    <m/>
    <x v="113"/>
  </r>
  <r>
    <x v="15"/>
    <s v="2023-04-20"/>
    <s v="Chandigarh"/>
    <x v="43"/>
    <s v="Punjab Kings"/>
    <s v="Punjab Kings"/>
    <x v="0"/>
    <x v="1"/>
    <s v="Win"/>
    <n v="24"/>
    <m/>
    <x v="90"/>
  </r>
  <r>
    <x v="15"/>
    <s v="2023-04-23"/>
    <s v="Bengaluru"/>
    <x v="42"/>
    <s v="Rajasthan Royals"/>
    <s v="Rajasthan Royals"/>
    <x v="0"/>
    <x v="1"/>
    <s v="Win"/>
    <n v="7"/>
    <m/>
    <x v="95"/>
  </r>
  <r>
    <x v="15"/>
    <s v="2023-04-26"/>
    <s v="Bengaluru"/>
    <x v="42"/>
    <s v="Kolkata Knight Riders"/>
    <s v="Royal Challengers Bangalore"/>
    <x v="0"/>
    <x v="0"/>
    <s v="Loss"/>
    <n v="21"/>
    <m/>
    <x v="98"/>
  </r>
  <r>
    <x v="15"/>
    <s v="2023-05-01"/>
    <s v="Lucknow"/>
    <x v="44"/>
    <s v="Lucknow Super Giants"/>
    <s v="Royal Challengers Bangalore"/>
    <x v="1"/>
    <x v="1"/>
    <s v="Win"/>
    <n v="18"/>
    <m/>
    <x v="44"/>
  </r>
  <r>
    <x v="15"/>
    <s v="2023-05-06"/>
    <s v="Delhi"/>
    <x v="45"/>
    <s v="Delhi Capitals"/>
    <s v="Royal Challengers Bangalore"/>
    <x v="1"/>
    <x v="4"/>
    <s v="Loss"/>
    <m/>
    <n v="7"/>
    <x v="114"/>
  </r>
  <r>
    <x v="15"/>
    <s v="2023-05-09"/>
    <s v="Mumbai"/>
    <x v="35"/>
    <s v="Mumbai Indians"/>
    <s v="Mumbai Indians"/>
    <x v="0"/>
    <x v="6"/>
    <s v="Loss"/>
    <m/>
    <n v="6"/>
    <x v="91"/>
  </r>
  <r>
    <x v="15"/>
    <s v="2023-05-14"/>
    <s v="Jaipur"/>
    <x v="46"/>
    <s v="Rajasthan Royals"/>
    <s v="Royal Challengers Bangalore"/>
    <x v="1"/>
    <x v="1"/>
    <s v="Win"/>
    <n v="112"/>
    <m/>
    <x v="115"/>
  </r>
  <r>
    <x v="15"/>
    <s v="2023-05-18"/>
    <s v="Hyderabad"/>
    <x v="47"/>
    <s v="Sunrisers Hyderabad"/>
    <s v="Royal Challengers Bangalore"/>
    <x v="0"/>
    <x v="1"/>
    <s v="Win"/>
    <m/>
    <n v="8"/>
    <x v="40"/>
  </r>
  <r>
    <x v="15"/>
    <s v="2023-05-21"/>
    <s v="Bengaluru"/>
    <x v="42"/>
    <s v="Gujarat Titans"/>
    <s v="Gujarat Titans"/>
    <x v="0"/>
    <x v="10"/>
    <s v="Loss"/>
    <m/>
    <n v="6"/>
    <x v="116"/>
  </r>
  <r>
    <x v="16"/>
    <s v="2024-03-22"/>
    <s v="Chennai"/>
    <x v="34"/>
    <s v="Chennai Super Kings"/>
    <s v="Royal Challengers Bangalore"/>
    <x v="1"/>
    <x v="3"/>
    <s v="Loss"/>
    <m/>
    <n v="6"/>
    <x v="117"/>
  </r>
  <r>
    <x v="16"/>
    <s v="2024-03-25"/>
    <s v="Bengaluru"/>
    <x v="42"/>
    <s v="Punjab Kings"/>
    <s v="Royal Challengers Bangalore"/>
    <x v="0"/>
    <x v="1"/>
    <s v="Win"/>
    <m/>
    <n v="4"/>
    <x v="40"/>
  </r>
  <r>
    <x v="16"/>
    <s v="2024-03-29"/>
    <s v="Bengaluru"/>
    <x v="42"/>
    <s v="Kolkata Knight Riders"/>
    <s v="Kolkata Knight Riders"/>
    <x v="0"/>
    <x v="0"/>
    <s v="Loss"/>
    <m/>
    <n v="7"/>
    <x v="78"/>
  </r>
  <r>
    <x v="16"/>
    <s v="2024-04-02"/>
    <s v="Bengaluru"/>
    <x v="42"/>
    <s v="Lucknow Super Giants"/>
    <s v="Royal Challengers Bangalore"/>
    <x v="0"/>
    <x v="11"/>
    <s v="Loss"/>
    <n v="28"/>
    <m/>
    <x v="118"/>
  </r>
  <r>
    <x v="16"/>
    <s v="2024-04-06"/>
    <s v="Jaipur"/>
    <x v="46"/>
    <s v="Rajasthan Royals"/>
    <s v="Rajasthan Royals"/>
    <x v="0"/>
    <x v="2"/>
    <s v="Win"/>
    <m/>
    <n v="6"/>
    <x v="110"/>
  </r>
  <r>
    <x v="16"/>
    <s v="2024-04-11"/>
    <s v="Mumbai"/>
    <x v="35"/>
    <s v="Mumbai Indians"/>
    <s v="Mumbai Indians"/>
    <x v="0"/>
    <x v="6"/>
    <s v="Loss"/>
    <m/>
    <n v="7"/>
    <x v="84"/>
  </r>
  <r>
    <x v="16"/>
    <s v="2024-04-15"/>
    <s v="Bengaluru"/>
    <x v="42"/>
    <s v="Sunrisers Hyderabad"/>
    <s v="Royal Challengers Bangalore"/>
    <x v="0"/>
    <x v="7"/>
    <s v="Loss"/>
    <n v="25"/>
    <m/>
    <x v="119"/>
  </r>
  <r>
    <x v="16"/>
    <s v="2024-04-21"/>
    <s v="Kolkata"/>
    <x v="41"/>
    <s v="Kolkata Knight Riders"/>
    <s v="Royal Challengers Bangalore"/>
    <x v="0"/>
    <x v="0"/>
    <s v="Loss"/>
    <n v="1"/>
    <m/>
    <x v="71"/>
  </r>
  <r>
    <x v="16"/>
    <s v="2024-04-25"/>
    <s v="Hyderabad"/>
    <x v="47"/>
    <s v="Sunrisers Hyderabad"/>
    <s v="Royal Challengers Bangalore"/>
    <x v="1"/>
    <x v="1"/>
    <s v="Win"/>
    <n v="35"/>
    <m/>
    <x v="109"/>
  </r>
  <r>
    <x v="16"/>
    <s v="2024-04-28"/>
    <s v="Ahmedabad"/>
    <x v="36"/>
    <s v="Gujarat Titans"/>
    <s v="Royal Challengers Bangalore"/>
    <x v="0"/>
    <x v="1"/>
    <s v="Win"/>
    <m/>
    <n v="9"/>
    <x v="120"/>
  </r>
  <r>
    <x v="16"/>
    <s v="2024-05-04"/>
    <s v="Bengaluru"/>
    <x v="42"/>
    <s v="Gujarat Titans"/>
    <s v="Royal Challengers Bangalore"/>
    <x v="0"/>
    <x v="1"/>
    <s v="Win"/>
    <m/>
    <n v="4"/>
    <x v="90"/>
  </r>
  <r>
    <x v="16"/>
    <s v="2024-05-09"/>
    <s v="Dharamsala"/>
    <x v="48"/>
    <s v="Punjab Kings"/>
    <s v="Punjab Kings"/>
    <x v="0"/>
    <x v="1"/>
    <s v="Win"/>
    <n v="60"/>
    <m/>
    <x v="40"/>
  </r>
  <r>
    <x v="16"/>
    <s v="2024-05-12"/>
    <s v="Bengaluru"/>
    <x v="42"/>
    <s v="Delhi Capitals"/>
    <s v="Delhi Capitals"/>
    <x v="0"/>
    <x v="1"/>
    <s v="Win"/>
    <n v="47"/>
    <m/>
    <x v="121"/>
  </r>
  <r>
    <x v="16"/>
    <s v="2024-05-18"/>
    <s v="Bengaluru"/>
    <x v="42"/>
    <s v="Chennai Super Kings"/>
    <s v="Chennai Super Kings"/>
    <x v="0"/>
    <x v="1"/>
    <s v="Win"/>
    <n v="27"/>
    <m/>
    <x v="44"/>
  </r>
  <r>
    <x v="16"/>
    <s v="2024-05-22"/>
    <s v="Ahmedabad"/>
    <x v="36"/>
    <s v="Rajasthan Royals"/>
    <s v="Rajasthan Royals"/>
    <x v="0"/>
    <x v="2"/>
    <s v="Win"/>
    <m/>
    <n v="4"/>
    <x v="122"/>
  </r>
  <r>
    <x v="17"/>
    <s v="2025-03-22"/>
    <s v="Kolkata"/>
    <x v="41"/>
    <s v="Kolkata Knight Riders"/>
    <s v="Royal Challengers Bangalore"/>
    <x v="0"/>
    <x v="1"/>
    <s v="Win"/>
    <m/>
    <n v="7"/>
    <x v="72"/>
  </r>
  <r>
    <x v="17"/>
    <s v="2025-03-28"/>
    <s v="Chennai"/>
    <x v="34"/>
    <s v="Chennai Super Kings"/>
    <s v="Chennai Super Kings"/>
    <x v="0"/>
    <x v="1"/>
    <s v="Win"/>
    <n v="50"/>
    <m/>
    <x v="109"/>
  </r>
  <r>
    <x v="17"/>
    <s v="2025-04-02"/>
    <s v="Bengaluru"/>
    <x v="42"/>
    <s v="Gujarat Titans"/>
    <s v="Gujarat Titans"/>
    <x v="0"/>
    <x v="10"/>
    <s v="Loss"/>
    <m/>
    <n v="8"/>
    <x v="90"/>
  </r>
  <r>
    <x v="17"/>
    <s v="2025-04-07"/>
    <s v="Mumbai"/>
    <x v="35"/>
    <s v="Mumbai Indians"/>
    <s v="Mumbai Indians"/>
    <x v="0"/>
    <x v="1"/>
    <s v="Win"/>
    <n v="12"/>
    <m/>
    <x v="109"/>
  </r>
  <r>
    <x v="17"/>
    <s v="2025-04-10"/>
    <s v="Bengaluru"/>
    <x v="42"/>
    <s v="Delhi Capitals"/>
    <s v="Delhi Capitals"/>
    <x v="0"/>
    <x v="4"/>
    <s v="Loss"/>
    <m/>
    <n v="6"/>
    <x v="93"/>
  </r>
  <r>
    <x v="17"/>
    <s v="2025-04-13"/>
    <s v="Jaipur"/>
    <x v="46"/>
    <s v="Deccan Chargers"/>
    <s v="Royal Challengers Bangalore"/>
    <x v="0"/>
    <x v="1"/>
    <s v="Win"/>
    <m/>
    <n v="9"/>
    <x v="114"/>
  </r>
  <r>
    <x v="17"/>
    <s v="2025-04-18"/>
    <s v="Bengaluru"/>
    <x v="42"/>
    <s v="Punjab Kings"/>
    <s v="Punjab Kings"/>
    <x v="0"/>
    <x v="5"/>
    <s v="Loss"/>
    <m/>
    <n v="5"/>
    <x v="123"/>
  </r>
  <r>
    <x v="17"/>
    <s v="2025-04-20"/>
    <s v="Mohali"/>
    <x v="49"/>
    <s v="Punjab Kings"/>
    <s v="Royal Challengers Bangalore"/>
    <x v="0"/>
    <x v="1"/>
    <s v="Win"/>
    <m/>
    <n v="7"/>
    <x v="40"/>
  </r>
  <r>
    <x v="17"/>
    <s v="2025-04-24"/>
    <s v="Bengaluru"/>
    <x v="42"/>
    <s v="Rajasthan Royals"/>
    <s v="Rajasthan Royals"/>
    <x v="0"/>
    <x v="1"/>
    <s v="Win"/>
    <n v="11"/>
    <m/>
    <x v="124"/>
  </r>
  <r>
    <x v="17"/>
    <s v="2025-04-27"/>
    <s v="Delhi"/>
    <x v="45"/>
    <s v="Delhi Capitals"/>
    <s v="Royal Challengers Bangalore"/>
    <x v="0"/>
    <x v="1"/>
    <s v="Win"/>
    <m/>
    <n v="6"/>
    <x v="72"/>
  </r>
  <r>
    <x v="17"/>
    <s v="2025-05-03"/>
    <s v="Bengaluru"/>
    <x v="42"/>
    <s v="Chennai Super Kings"/>
    <s v="Chennai Super Kings"/>
    <x v="0"/>
    <x v="1"/>
    <s v="Win"/>
    <n v="2"/>
    <m/>
    <x v="125"/>
  </r>
  <r>
    <x v="17"/>
    <s v="2025-05-23"/>
    <s v="Lucknow"/>
    <x v="44"/>
    <s v="Sunrisers Hyderabad"/>
    <s v="Royal Challengers Bangalore"/>
    <x v="0"/>
    <x v="7"/>
    <s v="Loss"/>
    <n v="42"/>
    <m/>
    <x v="126"/>
  </r>
  <r>
    <x v="17"/>
    <s v="2025-05-27"/>
    <s v="Lucknow"/>
    <x v="44"/>
    <s v="Lucknow Super Giants"/>
    <s v="Royal Challengers Bangalore"/>
    <x v="0"/>
    <x v="1"/>
    <s v="Win"/>
    <m/>
    <n v="6"/>
    <x v="127"/>
  </r>
  <r>
    <x v="17"/>
    <s v="2025-05-29"/>
    <s v="New Chandigarh"/>
    <x v="49"/>
    <s v="Punjab Kings"/>
    <s v="Royal Challengers Bangalore"/>
    <x v="0"/>
    <x v="1"/>
    <s v="Win"/>
    <m/>
    <n v="8"/>
    <x v="128"/>
  </r>
  <r>
    <x v="17"/>
    <s v="2025-06-03"/>
    <s v="Ahmedabad"/>
    <x v="36"/>
    <s v="Punjab Kings"/>
    <s v="Punjab Kings"/>
    <x v="0"/>
    <x v="1"/>
    <s v="Win"/>
    <n v="6"/>
    <m/>
    <x v="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IPL 2008"/>
    <x v="0"/>
    <s v="Chennai Super Kings"/>
    <s v="Yusuf Pathan"/>
    <s v="Shane Watson"/>
  </r>
  <r>
    <s v="IPL 2009"/>
    <x v="1"/>
    <s v="RCB"/>
    <s v="Anil Kumble"/>
    <s v="Adam Gilchrist"/>
  </r>
  <r>
    <s v="IPL 2010"/>
    <x v="2"/>
    <s v="Mumbai Indians"/>
    <s v="Suresh Raina"/>
    <s v="Sachin Tendulkar"/>
  </r>
  <r>
    <s v="IPL 2011"/>
    <x v="2"/>
    <s v="RCB"/>
    <s v="Murali Vijay"/>
    <s v="Chris Gayle"/>
  </r>
  <r>
    <s v="IPL 2012"/>
    <x v="3"/>
    <s v="Chennai Super Kings"/>
    <s v="Manvinder Bisla"/>
    <s v="Sunil Narine"/>
  </r>
  <r>
    <s v="IPL 2013"/>
    <x v="4"/>
    <s v="Chennai Super Kings"/>
    <s v="Kieron Pollard"/>
    <s v="Shane Watson"/>
  </r>
  <r>
    <s v="IPL 2014"/>
    <x v="3"/>
    <s v="Kings XI Punjab"/>
    <s v="Manish Pandey"/>
    <s v="Glenn Maxwell"/>
  </r>
  <r>
    <s v="IPL 2015"/>
    <x v="4"/>
    <s v="Chennai Super Kings"/>
    <s v="Rohit Sharma"/>
    <s v="Andre Russell"/>
  </r>
  <r>
    <s v="IPL 2016"/>
    <x v="5"/>
    <s v="RCB"/>
    <s v="Ben Cutting"/>
    <s v="Virat Kohli"/>
  </r>
  <r>
    <s v="IPL 2017"/>
    <x v="4"/>
    <s v="Rising Pune Supergiant"/>
    <s v="Krunal Pandya"/>
    <s v="Ben Stokes"/>
  </r>
  <r>
    <s v="IPL 2018"/>
    <x v="2"/>
    <s v="Sunrisers Hyderabad"/>
    <s v="Shane Watson"/>
    <s v="Sunil Narine"/>
  </r>
  <r>
    <s v="IPL 2019"/>
    <x v="4"/>
    <s v="Chennai Super Kings"/>
    <s v="Jasprit Bumrah"/>
    <s v="Andre Russell"/>
  </r>
  <r>
    <s v="IPL 2020"/>
    <x v="4"/>
    <s v="Delhi Capitals"/>
    <s v="Trent Boult"/>
    <s v="Jofra Archer"/>
  </r>
  <r>
    <s v="IPL 2021"/>
    <x v="2"/>
    <s v="Kolkata Knight Riders"/>
    <s v="Faf du Plessis"/>
    <s v="Ruturaj Gaikwad"/>
  </r>
  <r>
    <s v="IPL 2022"/>
    <x v="6"/>
    <s v="Rajasthan Royals"/>
    <s v="Hardik Pandya"/>
    <s v="Jos Buttler"/>
  </r>
  <r>
    <s v="IPL 2023"/>
    <x v="2"/>
    <s v="Gujarat Titans"/>
    <s v="Devon Conway"/>
    <s v="Shubman Gill"/>
  </r>
  <r>
    <s v="IPL 2024"/>
    <x v="3"/>
    <s v="Sunrisers Hyderabad"/>
    <s v="Mitchell Starc"/>
    <s v="Sunil Narine"/>
  </r>
  <r>
    <s v="IPL 2025"/>
    <x v="7"/>
    <s v="Punjab Kings"/>
    <s v="Krunal Pandya"/>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8D86A9-16B9-4E67-9010-C89B072F28D4}"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12" firstHeaderRow="1" firstDataRow="2" firstDataCol="1"/>
  <pivotFields count="12">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dataField="1" showAll="0"/>
    <pivotField axis="axisCol" showAll="0">
      <items count="3">
        <item x="1"/>
        <item x="0"/>
        <item t="default"/>
      </items>
    </pivotField>
    <pivotField axis="axisRow" showAll="0" sortType="descending">
      <items count="13">
        <item x="3"/>
        <item x="4"/>
        <item x="8"/>
        <item x="10"/>
        <item x="0"/>
        <item x="11"/>
        <item x="6"/>
        <item x="5"/>
        <item x="2"/>
        <item x="9"/>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7">
    <i>
      <x v="10"/>
    </i>
    <i>
      <x v="11"/>
    </i>
    <i>
      <x v="6"/>
    </i>
    <i>
      <x v="2"/>
    </i>
    <i>
      <x v="1"/>
    </i>
    <i>
      <x v="4"/>
    </i>
    <i t="grand">
      <x/>
    </i>
  </rowItems>
  <colFields count="1">
    <field x="6"/>
  </colFields>
  <colItems count="3">
    <i>
      <x/>
    </i>
    <i>
      <x v="1"/>
    </i>
    <i t="grand">
      <x/>
    </i>
  </colItems>
  <dataFields count="1">
    <dataField name="Count of toss_winner" fld="5"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9D172E-4CE2-4C0B-9B3D-DD56E6ACE131}"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5" firstHeaderRow="1" firstDataRow="1" firstDataCol="1"/>
  <pivotFields count="12">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toss_winner" fld="5"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B26E4-9928-4CFA-88BE-ED2F5CAB29E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5">
    <pivotField showAll="0"/>
    <pivotField axis="axisRow" dataField="1" showAll="0">
      <items count="9">
        <item x="2"/>
        <item x="1"/>
        <item x="6"/>
        <item x="3"/>
        <item x="4"/>
        <item x="0"/>
        <item x="7"/>
        <item x="5"/>
        <item t="default"/>
      </items>
    </pivotField>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8C576-B17C-4474-BE11-F981CA06AA95}"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2">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axis="axisRow" showAll="0" measureFilter="1" sortType="descending">
      <items count="53">
        <item x="31"/>
        <item x="45"/>
        <item x="44"/>
        <item x="13"/>
        <item x="40"/>
        <item x="15"/>
        <item x="38"/>
        <item x="21"/>
        <item x="4"/>
        <item x="41"/>
        <item x="2"/>
        <item x="17"/>
        <item x="48"/>
        <item x="29"/>
        <item x="19"/>
        <item x="10"/>
        <item m="1" x="50"/>
        <item m="1" x="51"/>
        <item x="28"/>
        <item x="32"/>
        <item x="7"/>
        <item x="34"/>
        <item x="49"/>
        <item x="24"/>
        <item x="39"/>
        <item x="36"/>
        <item x="16"/>
        <item x="11"/>
        <item x="8"/>
        <item x="33"/>
        <item x="26"/>
        <item x="43"/>
        <item x="5"/>
        <item x="30"/>
        <item x="3"/>
        <item x="47"/>
        <item x="23"/>
        <item x="25"/>
        <item x="6"/>
        <item x="46"/>
        <item x="27"/>
        <item x="20"/>
        <item x="22"/>
        <item x="9"/>
        <item x="18"/>
        <item x="12"/>
        <item x="14"/>
        <item x="1"/>
        <item x="35"/>
        <item x="37"/>
        <item x="0"/>
        <item x="42"/>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1"/>
        <item x="0"/>
        <item t="default"/>
      </items>
    </pivotField>
    <pivotField showAll="0"/>
    <pivotField dataField="1" showAll="0"/>
    <pivotField showAll="0"/>
    <pivotField showAll="0"/>
    <pivotField showAll="0"/>
  </pivotFields>
  <rowFields count="1">
    <field x="3"/>
  </rowFields>
  <rowItems count="9">
    <i>
      <x v="50"/>
    </i>
    <i>
      <x v="40"/>
    </i>
    <i>
      <x v="37"/>
    </i>
    <i>
      <x v="23"/>
    </i>
    <i>
      <x v="47"/>
    </i>
    <i>
      <x v="30"/>
    </i>
    <i>
      <x v="8"/>
    </i>
    <i>
      <x v="34"/>
    </i>
    <i t="grand">
      <x/>
    </i>
  </rowItems>
  <colFields count="1">
    <field x="6"/>
  </colFields>
  <colItems count="3">
    <i>
      <x/>
    </i>
    <i>
      <x v="1"/>
    </i>
    <i t="grand">
      <x/>
    </i>
  </colItems>
  <dataFields count="1">
    <dataField name="Count of RCB Result" fld="8" subtotal="count" baseField="0" baseItem="0"/>
  </dataFields>
  <chartFormats count="6">
    <chartFormat chart="0" format="2" series="1">
      <pivotArea type="data" outline="0" fieldPosition="0">
        <references count="1">
          <reference field="6" count="1" selected="0">
            <x v="0"/>
          </reference>
        </references>
      </pivotArea>
    </chartFormat>
    <chartFormat chart="0" format="3" series="1">
      <pivotArea type="data" outline="0" fieldPosition="0">
        <references count="1">
          <reference field="6" count="1" selected="0">
            <x v="1"/>
          </reference>
        </references>
      </pivotArea>
    </chartFormat>
    <chartFormat chart="0" format="4" series="1">
      <pivotArea type="data" outline="0" fieldPosition="0">
        <references count="2">
          <reference field="4294967294" count="1" selected="0">
            <x v="0"/>
          </reference>
          <reference field="6" count="1" selected="0">
            <x v="0"/>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652ACB-90C9-4CAD-A5F6-AD19E58528BB}"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2">
    <pivotField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showAll="0"/>
    <pivotField showAll="0"/>
    <pivotField axis="axisRow" dataField="1" showAll="0" sortType="descending">
      <items count="130">
        <item x="12"/>
        <item x="69"/>
        <item x="92"/>
        <item x="21"/>
        <item x="35"/>
        <item x="16"/>
        <item x="71"/>
        <item x="76"/>
        <item x="45"/>
        <item x="104"/>
        <item x="68"/>
        <item x="48"/>
        <item x="47"/>
        <item x="74"/>
        <item x="0"/>
        <item x="73"/>
        <item x="121"/>
        <item x="57"/>
        <item x="39"/>
        <item x="8"/>
        <item x="98"/>
        <item x="96"/>
        <item x="54"/>
        <item x="62"/>
        <item x="100"/>
        <item x="113"/>
        <item x="51"/>
        <item x="37"/>
        <item x="44"/>
        <item x="46"/>
        <item x="10"/>
        <item x="4"/>
        <item x="49"/>
        <item x="95"/>
        <item x="63"/>
        <item x="32"/>
        <item x="97"/>
        <item x="79"/>
        <item x="126"/>
        <item x="110"/>
        <item x="53"/>
        <item x="20"/>
        <item x="84"/>
        <item x="85"/>
        <item x="127"/>
        <item x="22"/>
        <item x="61"/>
        <item x="124"/>
        <item x="86"/>
        <item x="34"/>
        <item x="103"/>
        <item x="72"/>
        <item x="93"/>
        <item x="27"/>
        <item x="29"/>
        <item x="99"/>
        <item x="82"/>
        <item x="43"/>
        <item x="77"/>
        <item x="23"/>
        <item x="106"/>
        <item x="15"/>
        <item x="28"/>
        <item x="64"/>
        <item x="67"/>
        <item x="38"/>
        <item x="24"/>
        <item x="25"/>
        <item x="90"/>
        <item x="118"/>
        <item x="3"/>
        <item x="117"/>
        <item x="1"/>
        <item x="112"/>
        <item x="75"/>
        <item x="101"/>
        <item x="13"/>
        <item x="56"/>
        <item x="30"/>
        <item x="114"/>
        <item x="58"/>
        <item x="102"/>
        <item x="70"/>
        <item x="122"/>
        <item x="14"/>
        <item x="33"/>
        <item x="107"/>
        <item x="125"/>
        <item x="108"/>
        <item x="5"/>
        <item x="50"/>
        <item x="94"/>
        <item x="60"/>
        <item x="109"/>
        <item x="17"/>
        <item x="26"/>
        <item x="41"/>
        <item x="88"/>
        <item x="105"/>
        <item x="83"/>
        <item x="6"/>
        <item x="91"/>
        <item x="59"/>
        <item x="7"/>
        <item x="9"/>
        <item x="116"/>
        <item x="42"/>
        <item x="87"/>
        <item x="111"/>
        <item x="89"/>
        <item x="11"/>
        <item x="78"/>
        <item x="36"/>
        <item x="2"/>
        <item x="128"/>
        <item x="52"/>
        <item x="81"/>
        <item x="123"/>
        <item x="31"/>
        <item x="18"/>
        <item x="119"/>
        <item x="80"/>
        <item x="40"/>
        <item x="65"/>
        <item x="115"/>
        <item x="120"/>
        <item x="55"/>
        <item x="19"/>
        <item x="66"/>
        <item t="default"/>
      </items>
      <autoSortScope>
        <pivotArea dataOnly="0" outline="0" fieldPosition="0">
          <references count="1">
            <reference field="4294967294" count="1" selected="0">
              <x v="0"/>
            </reference>
          </references>
        </pivotArea>
      </autoSortScope>
    </pivotField>
  </pivotFields>
  <rowFields count="1">
    <field x="11"/>
  </rowFields>
  <rowItems count="10">
    <i>
      <x v="122"/>
    </i>
    <i>
      <x v="4"/>
    </i>
    <i>
      <x v="92"/>
    </i>
    <i>
      <x v="82"/>
    </i>
    <i>
      <x v="15"/>
    </i>
    <i>
      <x v="6"/>
    </i>
    <i>
      <x v="113"/>
    </i>
    <i>
      <x v="23"/>
    </i>
    <i>
      <x v="51"/>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59E6A5-3EC2-4894-97EC-E51413F104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2">
    <pivotField axis="axisRow" showAll="0">
      <items count="19">
        <item h="1" x="0"/>
        <item h="1" x="1"/>
        <item h="1" x="2"/>
        <item h="1" x="3"/>
        <item h="1" x="4"/>
        <item h="1" x="5"/>
        <item h="1" x="6"/>
        <item h="1" x="7"/>
        <item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L_Season1" xr10:uid="{FDA8E386-9E7E-4C46-8BA0-975D33B14B65}" sourceName="IPL Season">
  <pivotTables>
    <pivotTable tabId="8" name="PivotTable3"/>
    <pivotTable tabId="7" name="MoM"/>
    <pivotTable tabId="6" name="top 10 venues"/>
    <pivotTable tabId="4" name="Matches Win"/>
    <pivotTable tabId="5" name="Toss Based"/>
  </pivotTables>
  <data>
    <tabular pivotCacheId="323017968">
      <items count="18">
        <i x="0"/>
        <i x="1"/>
        <i x="2"/>
        <i x="3"/>
        <i x="4"/>
        <i x="5"/>
        <i x="6"/>
        <i x="7"/>
        <i x="8" s="1"/>
        <i x="9"/>
        <i x="10"/>
        <i x="11"/>
        <i x="12"/>
        <i x="13"/>
        <i x="14"/>
        <i x="15"/>
        <i x="16"/>
        <i x="1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 Season" xr10:uid="{52BC3FEF-111B-429F-9B07-5FAE76EBA1E4}" cache="Slicer_IPL_Season1" caption="IPL Season" startItem="1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 Season 1" xr10:uid="{940BA08F-3E94-47CF-A4D4-3616A267A8F8}" cache="Slicer_IPL_Season1" caption="IPL 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 Season 2" xr10:uid="{3C5EE3CB-7BBD-41E2-A33D-48C88BF64D2A}" cache="Slicer_IPL_Season1" caption="IPL Season" columnCount="16"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D50482-2877-4B78-90E6-37549257FB20}" name="Table1" displayName="Table1" ref="A1:L271" totalsRowShown="0">
  <autoFilter ref="A1:L271" xr:uid="{60D50482-2877-4B78-90E6-37549257FB20}"/>
  <tableColumns count="12">
    <tableColumn id="1" xr3:uid="{D073FAAF-650B-4D0F-BAED-EF87630D48AC}" name="IPL Season" dataDxfId="0"/>
    <tableColumn id="2" xr3:uid="{BA28B292-DACF-4F10-8F58-DBAC2E675A79}" name="match_date"/>
    <tableColumn id="3" xr3:uid="{03C2550A-ECF0-4558-9AEA-1D10C065EAC6}" name="city"/>
    <tableColumn id="4" xr3:uid="{20127D6B-2DDA-4A37-850D-DB4EB5DB65DE}" name="venue"/>
    <tableColumn id="5" xr3:uid="{9F5EA6E0-B971-4BCB-80B1-9EE46C343DB1}" name="Opponent"/>
    <tableColumn id="6" xr3:uid="{CA8CBEC9-331B-425F-B062-7ABE49E42803}" name="toss_winner"/>
    <tableColumn id="7" xr3:uid="{17C103C2-5A66-44BF-A4E7-1620F0AA759F}" name="toss_decision"/>
    <tableColumn id="8" xr3:uid="{92EC2010-05AC-41E9-B50D-C43CA8D56406}" name="match_winner"/>
    <tableColumn id="9" xr3:uid="{2737CCB5-79F3-4211-8886-BA596C2449FB}" name="RCB Result"/>
    <tableColumn id="10" xr3:uid="{3184819C-191D-47D4-A093-B682824C2B82}" name="win_by_runs"/>
    <tableColumn id="11" xr3:uid="{AB7F106D-DB79-4D1E-9CBD-FD0EDADF5C83}" name="win_by_wickets"/>
    <tableColumn id="12" xr3:uid="{B8C06AEF-ADBC-4BA0-951A-A3F38A8B341E}" name="player_of_matc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9C19FC-A27C-47C4-A947-69EAFD8CCB3C}" name="Table4" displayName="Table4" ref="A1:E20" totalsRowShown="0">
  <autoFilter ref="A1:E20" xr:uid="{939C19FC-A27C-47C4-A947-69EAFD8CCB3C}"/>
  <tableColumns count="5">
    <tableColumn id="1" xr3:uid="{21DAF02A-146B-4A3F-A609-5FCDDC46DE67}" name="Column1"/>
    <tableColumn id="2" xr3:uid="{2D2E5B26-ABC4-4136-BEE2-382AA65CA9AD}" name="Column2"/>
    <tableColumn id="3" xr3:uid="{F72CEF31-D079-4BC0-8668-6E633486E7BD}" name="Column3"/>
    <tableColumn id="4" xr3:uid="{164165FE-65C1-404B-99AF-BDEDB1990E9A}" name="Column4"/>
    <tableColumn id="5" xr3:uid="{6F7673A1-83AA-4689-B5F9-FBEE05EDDDC5}" name="Column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1250AD-84B9-448A-9A31-8ED80FD212D9}" name="Table46" displayName="Table46" ref="D11:H30" totalsRowShown="0">
  <autoFilter ref="D11:H30" xr:uid="{BD1250AD-84B9-448A-9A31-8ED80FD212D9}"/>
  <tableColumns count="5">
    <tableColumn id="1" xr3:uid="{17012F44-A519-4E83-8D8F-B2B493C0DBCA}" name="Column1"/>
    <tableColumn id="2" xr3:uid="{9A347E04-EA5E-4A04-86AE-29DE8159789C}" name="Column2"/>
    <tableColumn id="3" xr3:uid="{FC177E36-A343-4B22-BD22-77EBA6F02C08}" name="Column3"/>
    <tableColumn id="4" xr3:uid="{8F495E5F-E7EF-45BD-AC56-31D9F9297CE2}" name="Column4"/>
    <tableColumn id="5" xr3:uid="{A0CBBF63-3348-4408-ACDE-D0AC9994A4BE}" name="Column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1"/>
  <sheetViews>
    <sheetView workbookViewId="0">
      <selection activeCell="D271" sqref="D271"/>
    </sheetView>
  </sheetViews>
  <sheetFormatPr defaultRowHeight="14.5" x14ac:dyDescent="0.35"/>
  <cols>
    <col min="1" max="1" width="11.6328125" style="2" customWidth="1"/>
    <col min="2" max="2" width="12.90625" style="3" customWidth="1"/>
    <col min="3" max="3" width="14.6328125" bestFit="1" customWidth="1"/>
    <col min="4" max="4" width="60.36328125" bestFit="1" customWidth="1"/>
    <col min="5" max="6" width="24.54296875" bestFit="1" customWidth="1"/>
    <col min="7" max="7" width="14.08984375" customWidth="1"/>
    <col min="8" max="8" width="24.54296875" bestFit="1" customWidth="1"/>
    <col min="9" max="9" width="11.81640625" customWidth="1"/>
    <col min="10" max="10" width="13.54296875" customWidth="1"/>
    <col min="11" max="11" width="16.08984375" customWidth="1"/>
    <col min="12" max="12" width="17.36328125" bestFit="1" customWidth="1"/>
  </cols>
  <sheetData>
    <row r="1" spans="1:12" x14ac:dyDescent="0.35">
      <c r="A1" s="2" t="s">
        <v>528</v>
      </c>
      <c r="B1" t="s">
        <v>0</v>
      </c>
      <c r="C1" t="s">
        <v>1</v>
      </c>
      <c r="D1" t="s">
        <v>2</v>
      </c>
      <c r="E1" t="s">
        <v>3</v>
      </c>
      <c r="F1" t="s">
        <v>4</v>
      </c>
      <c r="G1" t="s">
        <v>5</v>
      </c>
      <c r="H1" t="s">
        <v>6</v>
      </c>
      <c r="I1" t="s">
        <v>7</v>
      </c>
      <c r="J1" t="s">
        <v>8</v>
      </c>
      <c r="K1" t="s">
        <v>9</v>
      </c>
      <c r="L1" t="s">
        <v>10</v>
      </c>
    </row>
    <row r="2" spans="1:12" x14ac:dyDescent="0.35">
      <c r="A2" s="2" t="s">
        <v>510</v>
      </c>
      <c r="B2" t="s">
        <v>11</v>
      </c>
      <c r="C2" t="s">
        <v>281</v>
      </c>
      <c r="D2" t="s">
        <v>575</v>
      </c>
      <c r="E2" t="s">
        <v>358</v>
      </c>
      <c r="F2" t="s">
        <v>365</v>
      </c>
      <c r="G2" t="s">
        <v>372</v>
      </c>
      <c r="H2" t="s">
        <v>358</v>
      </c>
      <c r="I2" t="s">
        <v>374</v>
      </c>
      <c r="J2">
        <v>140</v>
      </c>
      <c r="L2" t="s">
        <v>376</v>
      </c>
    </row>
    <row r="3" spans="1:12" x14ac:dyDescent="0.35">
      <c r="A3" s="2" t="s">
        <v>510</v>
      </c>
      <c r="B3" t="s">
        <v>130</v>
      </c>
      <c r="C3" t="s">
        <v>288</v>
      </c>
      <c r="D3" t="s">
        <v>316</v>
      </c>
      <c r="E3" t="s">
        <v>362</v>
      </c>
      <c r="F3" t="s">
        <v>362</v>
      </c>
      <c r="G3" t="s">
        <v>373</v>
      </c>
      <c r="H3" t="s">
        <v>365</v>
      </c>
      <c r="I3" t="s">
        <v>375</v>
      </c>
      <c r="K3">
        <v>5</v>
      </c>
      <c r="L3" t="s">
        <v>445</v>
      </c>
    </row>
    <row r="4" spans="1:12" x14ac:dyDescent="0.35">
      <c r="A4" s="2" t="s">
        <v>510</v>
      </c>
      <c r="B4" t="s">
        <v>131</v>
      </c>
      <c r="C4" t="s">
        <v>281</v>
      </c>
      <c r="D4" t="s">
        <v>575</v>
      </c>
      <c r="E4" t="s">
        <v>367</v>
      </c>
      <c r="F4" t="s">
        <v>367</v>
      </c>
      <c r="G4" t="s">
        <v>372</v>
      </c>
      <c r="H4" t="s">
        <v>367</v>
      </c>
      <c r="I4" t="s">
        <v>375</v>
      </c>
      <c r="K4">
        <v>7</v>
      </c>
      <c r="L4" t="s">
        <v>446</v>
      </c>
    </row>
    <row r="5" spans="1:12" x14ac:dyDescent="0.35">
      <c r="A5" s="2" t="s">
        <v>510</v>
      </c>
      <c r="B5" t="s">
        <v>132</v>
      </c>
      <c r="C5" t="s">
        <v>281</v>
      </c>
      <c r="D5" t="s">
        <v>575</v>
      </c>
      <c r="E5" t="s">
        <v>366</v>
      </c>
      <c r="F5" t="s">
        <v>366</v>
      </c>
      <c r="G5" t="s">
        <v>373</v>
      </c>
      <c r="H5" t="s">
        <v>366</v>
      </c>
      <c r="I5" t="s">
        <v>374</v>
      </c>
      <c r="J5">
        <v>13</v>
      </c>
      <c r="L5" t="s">
        <v>393</v>
      </c>
    </row>
    <row r="6" spans="1:12" x14ac:dyDescent="0.35">
      <c r="A6" s="2" t="s">
        <v>510</v>
      </c>
      <c r="B6" t="s">
        <v>133</v>
      </c>
      <c r="C6" t="s">
        <v>289</v>
      </c>
      <c r="D6" t="s">
        <v>317</v>
      </c>
      <c r="E6" t="s">
        <v>360</v>
      </c>
      <c r="F6" t="s">
        <v>365</v>
      </c>
      <c r="G6" t="s">
        <v>372</v>
      </c>
      <c r="H6" t="s">
        <v>360</v>
      </c>
      <c r="I6" t="s">
        <v>374</v>
      </c>
      <c r="J6">
        <v>10</v>
      </c>
      <c r="L6" t="s">
        <v>447</v>
      </c>
    </row>
    <row r="7" spans="1:12" x14ac:dyDescent="0.35">
      <c r="A7" s="2" t="s">
        <v>510</v>
      </c>
      <c r="B7" t="s">
        <v>134</v>
      </c>
      <c r="C7" t="s">
        <v>282</v>
      </c>
      <c r="D7" t="s">
        <v>310</v>
      </c>
      <c r="E7" t="s">
        <v>359</v>
      </c>
      <c r="F7" t="s">
        <v>359</v>
      </c>
      <c r="G7" t="s">
        <v>373</v>
      </c>
      <c r="H7" t="s">
        <v>365</v>
      </c>
      <c r="I7" t="s">
        <v>375</v>
      </c>
      <c r="K7">
        <v>5</v>
      </c>
      <c r="L7" t="s">
        <v>448</v>
      </c>
    </row>
    <row r="8" spans="1:12" x14ac:dyDescent="0.35">
      <c r="A8" s="2" t="s">
        <v>510</v>
      </c>
      <c r="B8" t="s">
        <v>135</v>
      </c>
      <c r="C8" t="s">
        <v>281</v>
      </c>
      <c r="D8" t="s">
        <v>575</v>
      </c>
      <c r="E8" t="s">
        <v>361</v>
      </c>
      <c r="F8" t="s">
        <v>361</v>
      </c>
      <c r="G8" t="s">
        <v>372</v>
      </c>
      <c r="H8" t="s">
        <v>361</v>
      </c>
      <c r="I8" t="s">
        <v>374</v>
      </c>
      <c r="K8">
        <v>6</v>
      </c>
      <c r="L8" t="s">
        <v>449</v>
      </c>
    </row>
    <row r="9" spans="1:12" x14ac:dyDescent="0.35">
      <c r="A9" s="2" t="s">
        <v>510</v>
      </c>
      <c r="B9" t="s">
        <v>136</v>
      </c>
      <c r="C9" t="s">
        <v>286</v>
      </c>
      <c r="D9" t="s">
        <v>314</v>
      </c>
      <c r="E9" t="s">
        <v>358</v>
      </c>
      <c r="F9" t="s">
        <v>358</v>
      </c>
      <c r="G9" t="s">
        <v>373</v>
      </c>
      <c r="H9" t="s">
        <v>358</v>
      </c>
      <c r="I9" t="s">
        <v>374</v>
      </c>
      <c r="J9">
        <v>5</v>
      </c>
      <c r="L9" t="s">
        <v>450</v>
      </c>
    </row>
    <row r="10" spans="1:12" x14ac:dyDescent="0.35">
      <c r="A10" s="2" t="s">
        <v>510</v>
      </c>
      <c r="B10" t="s">
        <v>137</v>
      </c>
      <c r="C10" t="s">
        <v>281</v>
      </c>
      <c r="D10" t="s">
        <v>575</v>
      </c>
      <c r="E10" t="s">
        <v>362</v>
      </c>
      <c r="F10" t="s">
        <v>362</v>
      </c>
      <c r="G10" t="s">
        <v>372</v>
      </c>
      <c r="H10" t="s">
        <v>362</v>
      </c>
      <c r="I10" t="s">
        <v>374</v>
      </c>
      <c r="K10">
        <v>9</v>
      </c>
      <c r="L10" t="s">
        <v>451</v>
      </c>
    </row>
    <row r="11" spans="1:12" x14ac:dyDescent="0.35">
      <c r="A11" s="2" t="s">
        <v>510</v>
      </c>
      <c r="B11" t="s">
        <v>138</v>
      </c>
      <c r="C11" t="s">
        <v>292</v>
      </c>
      <c r="D11" t="s">
        <v>340</v>
      </c>
      <c r="E11" t="s">
        <v>361</v>
      </c>
      <c r="F11" t="s">
        <v>365</v>
      </c>
      <c r="G11" t="s">
        <v>373</v>
      </c>
      <c r="H11" t="s">
        <v>361</v>
      </c>
      <c r="I11" t="s">
        <v>374</v>
      </c>
      <c r="K11">
        <v>9</v>
      </c>
      <c r="L11" t="s">
        <v>452</v>
      </c>
    </row>
    <row r="12" spans="1:12" x14ac:dyDescent="0.35">
      <c r="A12" s="2" t="s">
        <v>510</v>
      </c>
      <c r="B12" t="s">
        <v>139</v>
      </c>
      <c r="C12" t="s">
        <v>290</v>
      </c>
      <c r="D12" t="s">
        <v>320</v>
      </c>
      <c r="E12" t="s">
        <v>508</v>
      </c>
      <c r="F12" t="s">
        <v>365</v>
      </c>
      <c r="G12" t="s">
        <v>372</v>
      </c>
      <c r="H12" t="s">
        <v>367</v>
      </c>
      <c r="I12" t="s">
        <v>375</v>
      </c>
      <c r="J12">
        <v>65</v>
      </c>
      <c r="L12" t="s">
        <v>453</v>
      </c>
    </row>
    <row r="13" spans="1:12" x14ac:dyDescent="0.35">
      <c r="A13" s="2" t="s">
        <v>510</v>
      </c>
      <c r="B13" t="s">
        <v>140</v>
      </c>
      <c r="C13" t="s">
        <v>281</v>
      </c>
      <c r="D13" t="s">
        <v>575</v>
      </c>
      <c r="E13" t="s">
        <v>360</v>
      </c>
      <c r="F13" t="s">
        <v>360</v>
      </c>
      <c r="G13" t="s">
        <v>372</v>
      </c>
      <c r="H13" t="s">
        <v>360</v>
      </c>
      <c r="I13" t="s">
        <v>374</v>
      </c>
      <c r="K13">
        <v>5</v>
      </c>
      <c r="L13" t="s">
        <v>454</v>
      </c>
    </row>
    <row r="14" spans="1:12" x14ac:dyDescent="0.35">
      <c r="A14" s="2" t="s">
        <v>510</v>
      </c>
      <c r="B14" t="s">
        <v>141</v>
      </c>
      <c r="C14" t="s">
        <v>291</v>
      </c>
      <c r="D14" t="s">
        <v>341</v>
      </c>
      <c r="E14" t="s">
        <v>366</v>
      </c>
      <c r="F14" t="s">
        <v>365</v>
      </c>
      <c r="G14" t="s">
        <v>373</v>
      </c>
      <c r="H14" t="s">
        <v>365</v>
      </c>
      <c r="I14" t="s">
        <v>375</v>
      </c>
      <c r="J14">
        <v>14</v>
      </c>
      <c r="L14" t="s">
        <v>455</v>
      </c>
    </row>
    <row r="15" spans="1:12" x14ac:dyDescent="0.35">
      <c r="A15" s="2" t="s">
        <v>510</v>
      </c>
      <c r="B15" t="s">
        <v>142</v>
      </c>
      <c r="C15" t="s">
        <v>281</v>
      </c>
      <c r="D15" t="s">
        <v>575</v>
      </c>
      <c r="E15" t="s">
        <v>359</v>
      </c>
      <c r="F15" t="s">
        <v>359</v>
      </c>
      <c r="G15" t="s">
        <v>372</v>
      </c>
      <c r="H15" t="s">
        <v>365</v>
      </c>
      <c r="I15" t="s">
        <v>375</v>
      </c>
      <c r="J15">
        <v>3</v>
      </c>
      <c r="L15" t="s">
        <v>456</v>
      </c>
    </row>
    <row r="16" spans="1:12" x14ac:dyDescent="0.35">
      <c r="A16" s="2" t="s">
        <v>511</v>
      </c>
      <c r="B16" t="s">
        <v>143</v>
      </c>
      <c r="C16" t="s">
        <v>299</v>
      </c>
      <c r="D16" t="s">
        <v>342</v>
      </c>
      <c r="E16" t="s">
        <v>367</v>
      </c>
      <c r="F16" t="s">
        <v>365</v>
      </c>
      <c r="G16" t="s">
        <v>373</v>
      </c>
      <c r="H16" t="s">
        <v>365</v>
      </c>
      <c r="I16" t="s">
        <v>375</v>
      </c>
      <c r="J16">
        <v>75</v>
      </c>
      <c r="L16" t="s">
        <v>457</v>
      </c>
    </row>
    <row r="17" spans="1:12" x14ac:dyDescent="0.35">
      <c r="A17" s="2" t="s">
        <v>511</v>
      </c>
      <c r="B17" t="s">
        <v>144</v>
      </c>
      <c r="C17" t="s">
        <v>300</v>
      </c>
      <c r="D17" t="s">
        <v>343</v>
      </c>
      <c r="E17" t="s">
        <v>366</v>
      </c>
      <c r="F17" t="s">
        <v>366</v>
      </c>
      <c r="G17" t="s">
        <v>373</v>
      </c>
      <c r="H17" t="s">
        <v>366</v>
      </c>
      <c r="I17" t="s">
        <v>374</v>
      </c>
      <c r="J17">
        <v>92</v>
      </c>
      <c r="L17" t="s">
        <v>458</v>
      </c>
    </row>
    <row r="18" spans="1:12" x14ac:dyDescent="0.35">
      <c r="A18" s="2" t="s">
        <v>511</v>
      </c>
      <c r="B18" t="s">
        <v>145</v>
      </c>
      <c r="C18" t="s">
        <v>299</v>
      </c>
      <c r="D18" t="s">
        <v>342</v>
      </c>
      <c r="E18" t="s">
        <v>359</v>
      </c>
      <c r="F18" t="s">
        <v>359</v>
      </c>
      <c r="G18" t="s">
        <v>373</v>
      </c>
      <c r="H18" t="s">
        <v>359</v>
      </c>
      <c r="I18" t="s">
        <v>374</v>
      </c>
      <c r="J18">
        <v>24</v>
      </c>
      <c r="L18" t="s">
        <v>459</v>
      </c>
    </row>
    <row r="19" spans="1:12" x14ac:dyDescent="0.35">
      <c r="A19" s="2" t="s">
        <v>511</v>
      </c>
      <c r="B19" t="s">
        <v>146</v>
      </c>
      <c r="C19" t="s">
        <v>301</v>
      </c>
      <c r="D19" t="s">
        <v>344</v>
      </c>
      <c r="E19" t="s">
        <v>361</v>
      </c>
      <c r="F19" t="s">
        <v>365</v>
      </c>
      <c r="G19" t="s">
        <v>373</v>
      </c>
      <c r="H19" t="s">
        <v>361</v>
      </c>
      <c r="I19" t="s">
        <v>374</v>
      </c>
      <c r="K19">
        <v>7</v>
      </c>
      <c r="L19" t="s">
        <v>460</v>
      </c>
    </row>
    <row r="20" spans="1:12" x14ac:dyDescent="0.35">
      <c r="A20" s="2" t="s">
        <v>511</v>
      </c>
      <c r="B20" t="s">
        <v>147</v>
      </c>
      <c r="C20" t="s">
        <v>300</v>
      </c>
      <c r="D20" t="s">
        <v>343</v>
      </c>
      <c r="E20" t="s">
        <v>360</v>
      </c>
      <c r="F20" t="s">
        <v>365</v>
      </c>
      <c r="G20" t="s">
        <v>373</v>
      </c>
      <c r="H20" t="s">
        <v>360</v>
      </c>
      <c r="I20" t="s">
        <v>374</v>
      </c>
      <c r="K20">
        <v>6</v>
      </c>
      <c r="L20" t="s">
        <v>461</v>
      </c>
    </row>
    <row r="21" spans="1:12" x14ac:dyDescent="0.35">
      <c r="A21" s="2" t="s">
        <v>511</v>
      </c>
      <c r="B21" t="s">
        <v>148</v>
      </c>
      <c r="C21" t="s">
        <v>301</v>
      </c>
      <c r="D21" t="s">
        <v>344</v>
      </c>
      <c r="E21" t="s">
        <v>358</v>
      </c>
      <c r="F21" t="s">
        <v>358</v>
      </c>
      <c r="G21" t="s">
        <v>373</v>
      </c>
      <c r="H21" t="s">
        <v>365</v>
      </c>
      <c r="I21" t="s">
        <v>375</v>
      </c>
      <c r="K21">
        <v>5</v>
      </c>
      <c r="L21" t="s">
        <v>445</v>
      </c>
    </row>
    <row r="22" spans="1:12" x14ac:dyDescent="0.35">
      <c r="A22" s="2" t="s">
        <v>511</v>
      </c>
      <c r="B22" t="s">
        <v>149</v>
      </c>
      <c r="C22" t="s">
        <v>301</v>
      </c>
      <c r="D22" t="s">
        <v>344</v>
      </c>
      <c r="E22" t="s">
        <v>361</v>
      </c>
      <c r="F22" t="s">
        <v>365</v>
      </c>
      <c r="G22" t="s">
        <v>373</v>
      </c>
      <c r="H22" t="s">
        <v>365</v>
      </c>
      <c r="I22" t="s">
        <v>375</v>
      </c>
      <c r="J22">
        <v>8</v>
      </c>
      <c r="L22" t="s">
        <v>377</v>
      </c>
    </row>
    <row r="23" spans="1:12" x14ac:dyDescent="0.35">
      <c r="A23" s="2" t="s">
        <v>511</v>
      </c>
      <c r="B23" t="s">
        <v>150</v>
      </c>
      <c r="C23" t="s">
        <v>302</v>
      </c>
      <c r="D23" t="s">
        <v>345</v>
      </c>
      <c r="E23" t="s">
        <v>362</v>
      </c>
      <c r="F23" t="s">
        <v>362</v>
      </c>
      <c r="G23" t="s">
        <v>373</v>
      </c>
      <c r="H23" t="s">
        <v>365</v>
      </c>
      <c r="I23" t="s">
        <v>375</v>
      </c>
      <c r="K23">
        <v>9</v>
      </c>
      <c r="L23" t="s">
        <v>462</v>
      </c>
    </row>
    <row r="24" spans="1:12" x14ac:dyDescent="0.35">
      <c r="A24" s="2" t="s">
        <v>511</v>
      </c>
      <c r="B24" t="s">
        <v>151</v>
      </c>
      <c r="C24" t="s">
        <v>303</v>
      </c>
      <c r="D24" t="s">
        <v>346</v>
      </c>
      <c r="E24" t="s">
        <v>367</v>
      </c>
      <c r="F24" t="s">
        <v>367</v>
      </c>
      <c r="G24" t="s">
        <v>372</v>
      </c>
      <c r="H24" t="s">
        <v>367</v>
      </c>
      <c r="I24" t="s">
        <v>375</v>
      </c>
      <c r="K24">
        <v>7</v>
      </c>
      <c r="L24" t="s">
        <v>463</v>
      </c>
    </row>
    <row r="25" spans="1:12" x14ac:dyDescent="0.35">
      <c r="A25" s="2" t="s">
        <v>511</v>
      </c>
      <c r="B25" t="s">
        <v>152</v>
      </c>
      <c r="C25" t="s">
        <v>300</v>
      </c>
      <c r="D25" t="s">
        <v>343</v>
      </c>
      <c r="E25" t="s">
        <v>362</v>
      </c>
      <c r="F25" t="s">
        <v>362</v>
      </c>
      <c r="G25" t="s">
        <v>373</v>
      </c>
      <c r="H25" t="s">
        <v>362</v>
      </c>
      <c r="I25" t="s">
        <v>374</v>
      </c>
      <c r="J25">
        <v>16</v>
      </c>
      <c r="L25" t="s">
        <v>464</v>
      </c>
    </row>
    <row r="26" spans="1:12" x14ac:dyDescent="0.35">
      <c r="A26" s="2" t="s">
        <v>511</v>
      </c>
      <c r="B26" t="s">
        <v>153</v>
      </c>
      <c r="C26" t="s">
        <v>303</v>
      </c>
      <c r="D26" t="s">
        <v>346</v>
      </c>
      <c r="E26" t="s">
        <v>358</v>
      </c>
      <c r="F26" t="s">
        <v>365</v>
      </c>
      <c r="G26" t="s">
        <v>372</v>
      </c>
      <c r="H26" t="s">
        <v>365</v>
      </c>
      <c r="I26" t="s">
        <v>375</v>
      </c>
      <c r="K26">
        <v>6</v>
      </c>
      <c r="L26" t="s">
        <v>465</v>
      </c>
    </row>
    <row r="27" spans="1:12" x14ac:dyDescent="0.35">
      <c r="A27" s="2" t="s">
        <v>511</v>
      </c>
      <c r="B27" t="s">
        <v>154</v>
      </c>
      <c r="C27" t="s">
        <v>301</v>
      </c>
      <c r="D27" t="s">
        <v>344</v>
      </c>
      <c r="E27" t="s">
        <v>366</v>
      </c>
      <c r="F27" t="s">
        <v>366</v>
      </c>
      <c r="G27" t="s">
        <v>373</v>
      </c>
      <c r="H27" t="s">
        <v>365</v>
      </c>
      <c r="I27" t="s">
        <v>375</v>
      </c>
      <c r="K27">
        <v>2</v>
      </c>
      <c r="L27" t="s">
        <v>465</v>
      </c>
    </row>
    <row r="28" spans="1:12" x14ac:dyDescent="0.35">
      <c r="A28" s="2" t="s">
        <v>511</v>
      </c>
      <c r="B28" t="s">
        <v>155</v>
      </c>
      <c r="C28" t="s">
        <v>302</v>
      </c>
      <c r="D28" t="s">
        <v>345</v>
      </c>
      <c r="E28" t="s">
        <v>360</v>
      </c>
      <c r="F28" t="s">
        <v>360</v>
      </c>
      <c r="G28" t="s">
        <v>373</v>
      </c>
      <c r="H28" t="s">
        <v>365</v>
      </c>
      <c r="I28" t="s">
        <v>375</v>
      </c>
      <c r="K28">
        <v>7</v>
      </c>
      <c r="L28" t="s">
        <v>462</v>
      </c>
    </row>
    <row r="29" spans="1:12" x14ac:dyDescent="0.35">
      <c r="A29" s="2" t="s">
        <v>511</v>
      </c>
      <c r="B29" t="s">
        <v>156</v>
      </c>
      <c r="C29" t="s">
        <v>303</v>
      </c>
      <c r="D29" t="s">
        <v>346</v>
      </c>
      <c r="E29" t="s">
        <v>359</v>
      </c>
      <c r="F29" t="s">
        <v>365</v>
      </c>
      <c r="G29" t="s">
        <v>373</v>
      </c>
      <c r="H29" t="s">
        <v>365</v>
      </c>
      <c r="I29" t="s">
        <v>375</v>
      </c>
      <c r="J29">
        <v>12</v>
      </c>
      <c r="L29" t="s">
        <v>466</v>
      </c>
    </row>
    <row r="30" spans="1:12" x14ac:dyDescent="0.35">
      <c r="A30" s="2" t="s">
        <v>511</v>
      </c>
      <c r="B30" t="s">
        <v>157</v>
      </c>
      <c r="C30" t="s">
        <v>302</v>
      </c>
      <c r="D30" t="s">
        <v>345</v>
      </c>
      <c r="E30" t="s">
        <v>366</v>
      </c>
      <c r="F30" t="s">
        <v>365</v>
      </c>
      <c r="G30" t="s">
        <v>372</v>
      </c>
      <c r="H30" t="s">
        <v>365</v>
      </c>
      <c r="I30" t="s">
        <v>375</v>
      </c>
      <c r="K30">
        <v>6</v>
      </c>
      <c r="L30" t="s">
        <v>466</v>
      </c>
    </row>
    <row r="31" spans="1:12" x14ac:dyDescent="0.35">
      <c r="A31" s="2" t="s">
        <v>511</v>
      </c>
      <c r="B31" t="s">
        <v>158</v>
      </c>
      <c r="C31" t="s">
        <v>302</v>
      </c>
      <c r="D31" t="s">
        <v>345</v>
      </c>
      <c r="E31" t="s">
        <v>359</v>
      </c>
      <c r="F31" t="s">
        <v>365</v>
      </c>
      <c r="G31" t="s">
        <v>372</v>
      </c>
      <c r="H31" t="s">
        <v>359</v>
      </c>
      <c r="I31" t="s">
        <v>374</v>
      </c>
      <c r="J31">
        <v>6</v>
      </c>
      <c r="L31" t="s">
        <v>455</v>
      </c>
    </row>
    <row r="32" spans="1:12" x14ac:dyDescent="0.35">
      <c r="A32" s="2" t="s">
        <v>512</v>
      </c>
      <c r="B32" t="s">
        <v>159</v>
      </c>
      <c r="C32" t="s">
        <v>286</v>
      </c>
      <c r="D32" t="s">
        <v>314</v>
      </c>
      <c r="E32" t="s">
        <v>358</v>
      </c>
      <c r="F32" t="s">
        <v>358</v>
      </c>
      <c r="G32" t="s">
        <v>372</v>
      </c>
      <c r="H32" t="s">
        <v>358</v>
      </c>
      <c r="I32" t="s">
        <v>374</v>
      </c>
      <c r="K32">
        <v>7</v>
      </c>
      <c r="L32" t="s">
        <v>467</v>
      </c>
    </row>
    <row r="33" spans="1:12" x14ac:dyDescent="0.35">
      <c r="A33" s="2" t="s">
        <v>512</v>
      </c>
      <c r="B33" t="s">
        <v>160</v>
      </c>
      <c r="C33" t="s">
        <v>281</v>
      </c>
      <c r="D33" t="s">
        <v>575</v>
      </c>
      <c r="E33" t="s">
        <v>361</v>
      </c>
      <c r="F33" t="s">
        <v>361</v>
      </c>
      <c r="G33" t="s">
        <v>373</v>
      </c>
      <c r="H33" t="s">
        <v>365</v>
      </c>
      <c r="I33" t="s">
        <v>375</v>
      </c>
      <c r="K33">
        <v>8</v>
      </c>
      <c r="L33" t="s">
        <v>462</v>
      </c>
    </row>
    <row r="34" spans="1:12" x14ac:dyDescent="0.35">
      <c r="A34" s="2" t="s">
        <v>512</v>
      </c>
      <c r="B34" t="s">
        <v>161</v>
      </c>
      <c r="C34" t="s">
        <v>281</v>
      </c>
      <c r="D34" t="s">
        <v>575</v>
      </c>
      <c r="E34" t="s">
        <v>367</v>
      </c>
      <c r="F34" t="s">
        <v>365</v>
      </c>
      <c r="G34" t="s">
        <v>372</v>
      </c>
      <c r="H34" t="s">
        <v>365</v>
      </c>
      <c r="I34" t="s">
        <v>375</v>
      </c>
      <c r="K34">
        <v>10</v>
      </c>
      <c r="L34" t="s">
        <v>462</v>
      </c>
    </row>
    <row r="35" spans="1:12" x14ac:dyDescent="0.35">
      <c r="A35" s="2" t="s">
        <v>512</v>
      </c>
      <c r="B35" t="s">
        <v>162</v>
      </c>
      <c r="C35" t="s">
        <v>288</v>
      </c>
      <c r="D35" t="s">
        <v>347</v>
      </c>
      <c r="E35" t="s">
        <v>362</v>
      </c>
      <c r="F35" t="s">
        <v>362</v>
      </c>
      <c r="G35" t="s">
        <v>373</v>
      </c>
      <c r="H35" t="s">
        <v>365</v>
      </c>
      <c r="I35" t="s">
        <v>375</v>
      </c>
      <c r="K35">
        <v>7</v>
      </c>
      <c r="L35" t="s">
        <v>462</v>
      </c>
    </row>
    <row r="36" spans="1:12" x14ac:dyDescent="0.35">
      <c r="A36" s="2" t="s">
        <v>512</v>
      </c>
      <c r="B36" t="s">
        <v>163</v>
      </c>
      <c r="C36" t="s">
        <v>281</v>
      </c>
      <c r="D36" t="s">
        <v>575</v>
      </c>
      <c r="E36" t="s">
        <v>366</v>
      </c>
      <c r="F36" t="s">
        <v>366</v>
      </c>
      <c r="G36" t="s">
        <v>372</v>
      </c>
      <c r="H36" t="s">
        <v>365</v>
      </c>
      <c r="I36" t="s">
        <v>375</v>
      </c>
      <c r="J36">
        <v>36</v>
      </c>
      <c r="L36" t="s">
        <v>468</v>
      </c>
    </row>
    <row r="37" spans="1:12" x14ac:dyDescent="0.35">
      <c r="A37" s="2" t="s">
        <v>512</v>
      </c>
      <c r="B37" t="s">
        <v>164</v>
      </c>
      <c r="C37" t="s">
        <v>281</v>
      </c>
      <c r="D37" t="s">
        <v>575</v>
      </c>
      <c r="E37" t="s">
        <v>360</v>
      </c>
      <c r="F37" t="s">
        <v>365</v>
      </c>
      <c r="G37" t="s">
        <v>372</v>
      </c>
      <c r="H37" t="s">
        <v>360</v>
      </c>
      <c r="I37" t="s">
        <v>374</v>
      </c>
      <c r="J37">
        <v>17</v>
      </c>
      <c r="L37" t="s">
        <v>378</v>
      </c>
    </row>
    <row r="38" spans="1:12" x14ac:dyDescent="0.35">
      <c r="A38" s="2" t="s">
        <v>512</v>
      </c>
      <c r="B38" t="s">
        <v>165</v>
      </c>
      <c r="C38" t="s">
        <v>291</v>
      </c>
      <c r="D38" t="s">
        <v>341</v>
      </c>
      <c r="E38" t="s">
        <v>366</v>
      </c>
      <c r="F38" t="s">
        <v>365</v>
      </c>
      <c r="G38" t="s">
        <v>373</v>
      </c>
      <c r="H38" t="s">
        <v>366</v>
      </c>
      <c r="I38" t="s">
        <v>374</v>
      </c>
      <c r="K38">
        <v>5</v>
      </c>
      <c r="L38" t="s">
        <v>469</v>
      </c>
    </row>
    <row r="39" spans="1:12" x14ac:dyDescent="0.35">
      <c r="A39" s="2" t="s">
        <v>512</v>
      </c>
      <c r="B39" t="s">
        <v>166</v>
      </c>
      <c r="C39" t="s">
        <v>292</v>
      </c>
      <c r="D39" t="s">
        <v>340</v>
      </c>
      <c r="E39" t="s">
        <v>361</v>
      </c>
      <c r="F39" t="s">
        <v>361</v>
      </c>
      <c r="G39" t="s">
        <v>373</v>
      </c>
      <c r="H39" t="s">
        <v>365</v>
      </c>
      <c r="I39" t="s">
        <v>375</v>
      </c>
      <c r="K39">
        <v>6</v>
      </c>
      <c r="L39" t="s">
        <v>470</v>
      </c>
    </row>
    <row r="40" spans="1:12" x14ac:dyDescent="0.35">
      <c r="A40" s="2" t="s">
        <v>512</v>
      </c>
      <c r="B40" t="s">
        <v>167</v>
      </c>
      <c r="C40" t="s">
        <v>289</v>
      </c>
      <c r="D40" t="s">
        <v>317</v>
      </c>
      <c r="E40" t="s">
        <v>360</v>
      </c>
      <c r="F40" t="s">
        <v>360</v>
      </c>
      <c r="G40" t="s">
        <v>373</v>
      </c>
      <c r="H40" t="s">
        <v>360</v>
      </c>
      <c r="I40" t="s">
        <v>374</v>
      </c>
      <c r="J40">
        <v>37</v>
      </c>
      <c r="L40" t="s">
        <v>471</v>
      </c>
    </row>
    <row r="41" spans="1:12" x14ac:dyDescent="0.35">
      <c r="A41" s="2" t="s">
        <v>512</v>
      </c>
      <c r="B41" t="s">
        <v>168</v>
      </c>
      <c r="C41" t="s">
        <v>281</v>
      </c>
      <c r="D41" t="s">
        <v>575</v>
      </c>
      <c r="E41" t="s">
        <v>359</v>
      </c>
      <c r="F41" t="s">
        <v>359</v>
      </c>
      <c r="G41" t="s">
        <v>372</v>
      </c>
      <c r="H41" t="s">
        <v>359</v>
      </c>
      <c r="I41" t="s">
        <v>374</v>
      </c>
      <c r="K41">
        <v>7</v>
      </c>
      <c r="L41" t="s">
        <v>472</v>
      </c>
    </row>
    <row r="42" spans="1:12" x14ac:dyDescent="0.35">
      <c r="A42" s="2" t="s">
        <v>512</v>
      </c>
      <c r="B42" t="s">
        <v>169</v>
      </c>
      <c r="C42" t="s">
        <v>281</v>
      </c>
      <c r="D42" t="s">
        <v>575</v>
      </c>
      <c r="E42" t="s">
        <v>358</v>
      </c>
      <c r="F42" t="s">
        <v>365</v>
      </c>
      <c r="G42" t="s">
        <v>372</v>
      </c>
      <c r="H42" t="s">
        <v>365</v>
      </c>
      <c r="I42" t="s">
        <v>375</v>
      </c>
      <c r="K42">
        <v>7</v>
      </c>
      <c r="L42" t="s">
        <v>448</v>
      </c>
    </row>
    <row r="43" spans="1:12" x14ac:dyDescent="0.35">
      <c r="A43" s="2" t="s">
        <v>512</v>
      </c>
      <c r="B43" t="s">
        <v>170</v>
      </c>
      <c r="C43" t="s">
        <v>304</v>
      </c>
      <c r="D43" t="s">
        <v>348</v>
      </c>
      <c r="E43" t="s">
        <v>359</v>
      </c>
      <c r="F43" t="s">
        <v>365</v>
      </c>
      <c r="G43" t="s">
        <v>372</v>
      </c>
      <c r="H43" t="s">
        <v>359</v>
      </c>
      <c r="I43" t="s">
        <v>374</v>
      </c>
      <c r="J43">
        <v>13</v>
      </c>
      <c r="L43" t="s">
        <v>473</v>
      </c>
    </row>
    <row r="44" spans="1:12" x14ac:dyDescent="0.35">
      <c r="A44" s="2" t="s">
        <v>512</v>
      </c>
      <c r="B44" t="s">
        <v>171</v>
      </c>
      <c r="C44" t="s">
        <v>290</v>
      </c>
      <c r="D44" t="s">
        <v>320</v>
      </c>
      <c r="E44" t="s">
        <v>508</v>
      </c>
      <c r="F44" t="s">
        <v>367</v>
      </c>
      <c r="G44" t="s">
        <v>373</v>
      </c>
      <c r="H44" t="s">
        <v>365</v>
      </c>
      <c r="I44" t="s">
        <v>375</v>
      </c>
      <c r="K44">
        <v>5</v>
      </c>
      <c r="L44" t="s">
        <v>470</v>
      </c>
    </row>
    <row r="45" spans="1:12" x14ac:dyDescent="0.35">
      <c r="A45" s="2" t="s">
        <v>512</v>
      </c>
      <c r="B45" t="s">
        <v>172</v>
      </c>
      <c r="C45" t="s">
        <v>281</v>
      </c>
      <c r="D45" t="s">
        <v>575</v>
      </c>
      <c r="E45" t="s">
        <v>362</v>
      </c>
      <c r="F45" t="s">
        <v>365</v>
      </c>
      <c r="G45" t="s">
        <v>372</v>
      </c>
      <c r="H45" t="s">
        <v>362</v>
      </c>
      <c r="I45" t="s">
        <v>374</v>
      </c>
      <c r="J45">
        <v>57</v>
      </c>
      <c r="L45" t="s">
        <v>474</v>
      </c>
    </row>
    <row r="46" spans="1:12" x14ac:dyDescent="0.35">
      <c r="A46" s="2" t="s">
        <v>512</v>
      </c>
      <c r="B46" t="s">
        <v>173</v>
      </c>
      <c r="C46" t="s">
        <v>288</v>
      </c>
      <c r="D46" t="s">
        <v>349</v>
      </c>
      <c r="E46" t="s">
        <v>362</v>
      </c>
      <c r="F46" t="s">
        <v>362</v>
      </c>
      <c r="G46" t="s">
        <v>373</v>
      </c>
      <c r="H46" t="s">
        <v>362</v>
      </c>
      <c r="I46" t="s">
        <v>374</v>
      </c>
      <c r="J46">
        <v>35</v>
      </c>
      <c r="L46" t="s">
        <v>380</v>
      </c>
    </row>
    <row r="47" spans="1:12" x14ac:dyDescent="0.35">
      <c r="A47" s="2" t="s">
        <v>512</v>
      </c>
      <c r="B47" t="s">
        <v>174</v>
      </c>
      <c r="C47" t="s">
        <v>288</v>
      </c>
      <c r="D47" t="s">
        <v>349</v>
      </c>
      <c r="E47" t="s">
        <v>359</v>
      </c>
      <c r="F47" t="s">
        <v>359</v>
      </c>
      <c r="G47" t="s">
        <v>373</v>
      </c>
      <c r="H47" t="s">
        <v>365</v>
      </c>
      <c r="I47" t="s">
        <v>375</v>
      </c>
      <c r="K47">
        <v>9</v>
      </c>
      <c r="L47" t="s">
        <v>455</v>
      </c>
    </row>
    <row r="48" spans="1:12" x14ac:dyDescent="0.35">
      <c r="A48" s="2" t="s">
        <v>513</v>
      </c>
      <c r="B48" t="s">
        <v>175</v>
      </c>
      <c r="C48" t="s">
        <v>305</v>
      </c>
      <c r="D48" t="s">
        <v>350</v>
      </c>
      <c r="E48" t="s">
        <v>370</v>
      </c>
      <c r="F48" t="s">
        <v>370</v>
      </c>
      <c r="G48" t="s">
        <v>373</v>
      </c>
      <c r="H48" t="s">
        <v>365</v>
      </c>
      <c r="I48" t="s">
        <v>375</v>
      </c>
      <c r="K48">
        <v>6</v>
      </c>
      <c r="L48" t="s">
        <v>392</v>
      </c>
    </row>
    <row r="49" spans="1:12" x14ac:dyDescent="0.35">
      <c r="A49" s="2" t="s">
        <v>513</v>
      </c>
      <c r="B49" t="s">
        <v>176</v>
      </c>
      <c r="C49" t="s">
        <v>281</v>
      </c>
      <c r="D49" t="s">
        <v>575</v>
      </c>
      <c r="E49" t="s">
        <v>362</v>
      </c>
      <c r="F49" t="s">
        <v>362</v>
      </c>
      <c r="G49" t="s">
        <v>372</v>
      </c>
      <c r="H49" t="s">
        <v>362</v>
      </c>
      <c r="I49" t="s">
        <v>374</v>
      </c>
      <c r="K49">
        <v>9</v>
      </c>
      <c r="L49" t="s">
        <v>475</v>
      </c>
    </row>
    <row r="50" spans="1:12" x14ac:dyDescent="0.35">
      <c r="A50" s="2" t="s">
        <v>513</v>
      </c>
      <c r="B50" t="s">
        <v>177</v>
      </c>
      <c r="C50" t="s">
        <v>282</v>
      </c>
      <c r="D50" t="s">
        <v>310</v>
      </c>
      <c r="E50" t="s">
        <v>359</v>
      </c>
      <c r="F50" t="s">
        <v>365</v>
      </c>
      <c r="G50" t="s">
        <v>372</v>
      </c>
      <c r="H50" t="s">
        <v>359</v>
      </c>
      <c r="I50" t="s">
        <v>374</v>
      </c>
      <c r="J50">
        <v>33</v>
      </c>
      <c r="L50" t="s">
        <v>476</v>
      </c>
    </row>
    <row r="51" spans="1:12" x14ac:dyDescent="0.35">
      <c r="A51" s="2" t="s">
        <v>513</v>
      </c>
      <c r="B51" t="s">
        <v>178</v>
      </c>
      <c r="C51" t="s">
        <v>291</v>
      </c>
      <c r="D51" t="s">
        <v>341</v>
      </c>
      <c r="E51" t="s">
        <v>366</v>
      </c>
      <c r="F51" t="s">
        <v>366</v>
      </c>
      <c r="G51" t="s">
        <v>373</v>
      </c>
      <c r="H51" t="s">
        <v>366</v>
      </c>
      <c r="I51" t="s">
        <v>374</v>
      </c>
      <c r="J51">
        <v>21</v>
      </c>
      <c r="L51" t="s">
        <v>477</v>
      </c>
    </row>
    <row r="52" spans="1:12" x14ac:dyDescent="0.35">
      <c r="A52" s="2" t="s">
        <v>513</v>
      </c>
      <c r="B52" t="s">
        <v>179</v>
      </c>
      <c r="C52" t="s">
        <v>286</v>
      </c>
      <c r="D52" t="s">
        <v>314</v>
      </c>
      <c r="E52" t="s">
        <v>358</v>
      </c>
      <c r="F52" t="s">
        <v>365</v>
      </c>
      <c r="G52" t="s">
        <v>372</v>
      </c>
      <c r="H52" t="s">
        <v>365</v>
      </c>
      <c r="I52" t="s">
        <v>375</v>
      </c>
      <c r="K52">
        <v>9</v>
      </c>
      <c r="L52" t="s">
        <v>382</v>
      </c>
    </row>
    <row r="53" spans="1:12" x14ac:dyDescent="0.35">
      <c r="A53" s="2" t="s">
        <v>513</v>
      </c>
      <c r="B53" t="s">
        <v>180</v>
      </c>
      <c r="C53" t="s">
        <v>289</v>
      </c>
      <c r="D53" t="s">
        <v>317</v>
      </c>
      <c r="E53" t="s">
        <v>360</v>
      </c>
      <c r="F53" t="s">
        <v>365</v>
      </c>
      <c r="G53" t="s">
        <v>372</v>
      </c>
      <c r="H53" t="s">
        <v>365</v>
      </c>
      <c r="I53" t="s">
        <v>375</v>
      </c>
      <c r="K53">
        <v>3</v>
      </c>
      <c r="L53" t="s">
        <v>405</v>
      </c>
    </row>
    <row r="54" spans="1:12" x14ac:dyDescent="0.35">
      <c r="A54" s="2" t="s">
        <v>513</v>
      </c>
      <c r="B54" t="s">
        <v>181</v>
      </c>
      <c r="C54" t="s">
        <v>281</v>
      </c>
      <c r="D54" t="s">
        <v>575</v>
      </c>
      <c r="E54" t="s">
        <v>371</v>
      </c>
      <c r="F54" t="s">
        <v>371</v>
      </c>
      <c r="G54" t="s">
        <v>372</v>
      </c>
      <c r="H54" t="s">
        <v>365</v>
      </c>
      <c r="I54" t="s">
        <v>375</v>
      </c>
      <c r="J54">
        <v>26</v>
      </c>
      <c r="L54" t="s">
        <v>405</v>
      </c>
    </row>
    <row r="55" spans="1:12" x14ac:dyDescent="0.35">
      <c r="A55" s="2" t="s">
        <v>513</v>
      </c>
      <c r="B55" t="s">
        <v>182</v>
      </c>
      <c r="C55" t="s">
        <v>281</v>
      </c>
      <c r="D55" t="s">
        <v>575</v>
      </c>
      <c r="E55" t="s">
        <v>361</v>
      </c>
      <c r="F55" t="s">
        <v>361</v>
      </c>
      <c r="G55" t="s">
        <v>372</v>
      </c>
      <c r="H55" t="s">
        <v>365</v>
      </c>
      <c r="I55" t="s">
        <v>375</v>
      </c>
      <c r="J55">
        <v>85</v>
      </c>
      <c r="L55" t="s">
        <v>382</v>
      </c>
    </row>
    <row r="56" spans="1:12" x14ac:dyDescent="0.35">
      <c r="A56" s="2" t="s">
        <v>513</v>
      </c>
      <c r="B56" t="s">
        <v>183</v>
      </c>
      <c r="C56" t="s">
        <v>281</v>
      </c>
      <c r="D56" t="s">
        <v>575</v>
      </c>
      <c r="E56" t="s">
        <v>370</v>
      </c>
      <c r="F56" t="s">
        <v>370</v>
      </c>
      <c r="G56" t="s">
        <v>373</v>
      </c>
      <c r="H56" t="s">
        <v>365</v>
      </c>
      <c r="I56" t="s">
        <v>375</v>
      </c>
      <c r="K56">
        <v>9</v>
      </c>
      <c r="L56" t="s">
        <v>382</v>
      </c>
    </row>
    <row r="57" spans="1:12" x14ac:dyDescent="0.35">
      <c r="A57" s="2" t="s">
        <v>513</v>
      </c>
      <c r="B57" t="s">
        <v>184</v>
      </c>
      <c r="C57" t="s">
        <v>290</v>
      </c>
      <c r="D57" t="s">
        <v>320</v>
      </c>
      <c r="E57" t="s">
        <v>508</v>
      </c>
      <c r="F57" t="s">
        <v>365</v>
      </c>
      <c r="G57" t="s">
        <v>372</v>
      </c>
      <c r="H57" t="s">
        <v>365</v>
      </c>
      <c r="I57" t="s">
        <v>375</v>
      </c>
      <c r="K57">
        <v>9</v>
      </c>
      <c r="L57" t="s">
        <v>478</v>
      </c>
    </row>
    <row r="58" spans="1:12" x14ac:dyDescent="0.35">
      <c r="A58" s="2" t="s">
        <v>513</v>
      </c>
      <c r="B58" t="s">
        <v>185</v>
      </c>
      <c r="C58" t="s">
        <v>281</v>
      </c>
      <c r="D58" t="s">
        <v>575</v>
      </c>
      <c r="E58" t="s">
        <v>358</v>
      </c>
      <c r="F58" t="s">
        <v>365</v>
      </c>
      <c r="G58" t="s">
        <v>372</v>
      </c>
      <c r="H58" t="s">
        <v>365</v>
      </c>
      <c r="I58" t="s">
        <v>375</v>
      </c>
      <c r="K58">
        <v>4</v>
      </c>
      <c r="L58" t="s">
        <v>382</v>
      </c>
    </row>
    <row r="59" spans="1:12" x14ac:dyDescent="0.35">
      <c r="A59" s="2" t="s">
        <v>513</v>
      </c>
      <c r="B59" t="s">
        <v>186</v>
      </c>
      <c r="C59" t="s">
        <v>298</v>
      </c>
      <c r="D59" t="s">
        <v>351</v>
      </c>
      <c r="E59" t="s">
        <v>361</v>
      </c>
      <c r="F59" t="s">
        <v>361</v>
      </c>
      <c r="G59" t="s">
        <v>373</v>
      </c>
      <c r="H59" t="s">
        <v>361</v>
      </c>
      <c r="I59" t="s">
        <v>374</v>
      </c>
      <c r="J59">
        <v>111</v>
      </c>
      <c r="L59" t="s">
        <v>459</v>
      </c>
    </row>
    <row r="60" spans="1:12" x14ac:dyDescent="0.35">
      <c r="A60" s="2" t="s">
        <v>513</v>
      </c>
      <c r="B60" t="s">
        <v>187</v>
      </c>
      <c r="C60" t="s">
        <v>281</v>
      </c>
      <c r="D60" t="s">
        <v>575</v>
      </c>
      <c r="E60" t="s">
        <v>366</v>
      </c>
      <c r="F60" t="s">
        <v>365</v>
      </c>
      <c r="G60" t="s">
        <v>372</v>
      </c>
      <c r="H60" t="s">
        <v>365</v>
      </c>
      <c r="I60" t="s">
        <v>375</v>
      </c>
      <c r="K60">
        <v>8</v>
      </c>
      <c r="L60" t="s">
        <v>382</v>
      </c>
    </row>
    <row r="61" spans="1:12" x14ac:dyDescent="0.35">
      <c r="A61" s="2" t="s">
        <v>513</v>
      </c>
      <c r="B61" t="s">
        <v>188</v>
      </c>
      <c r="C61" t="s">
        <v>288</v>
      </c>
      <c r="D61" t="s">
        <v>316</v>
      </c>
      <c r="E61" t="s">
        <v>366</v>
      </c>
      <c r="F61" t="s">
        <v>366</v>
      </c>
      <c r="G61" t="s">
        <v>372</v>
      </c>
      <c r="H61" t="s">
        <v>366</v>
      </c>
      <c r="I61" t="s">
        <v>374</v>
      </c>
      <c r="K61">
        <v>6</v>
      </c>
      <c r="L61" t="s">
        <v>479</v>
      </c>
    </row>
    <row r="62" spans="1:12" x14ac:dyDescent="0.35">
      <c r="A62" s="2" t="s">
        <v>513</v>
      </c>
      <c r="B62" t="s">
        <v>189</v>
      </c>
      <c r="C62" t="s">
        <v>291</v>
      </c>
      <c r="D62" t="s">
        <v>341</v>
      </c>
      <c r="E62" t="s">
        <v>362</v>
      </c>
      <c r="F62" t="s">
        <v>362</v>
      </c>
      <c r="G62" t="s">
        <v>372</v>
      </c>
      <c r="H62" t="s">
        <v>365</v>
      </c>
      <c r="I62" t="s">
        <v>375</v>
      </c>
      <c r="J62">
        <v>43</v>
      </c>
      <c r="L62" t="s">
        <v>382</v>
      </c>
    </row>
    <row r="63" spans="1:12" x14ac:dyDescent="0.35">
      <c r="A63" s="2" t="s">
        <v>513</v>
      </c>
      <c r="B63" t="s">
        <v>190</v>
      </c>
      <c r="C63" t="s">
        <v>291</v>
      </c>
      <c r="D63" t="s">
        <v>341</v>
      </c>
      <c r="E63" t="s">
        <v>366</v>
      </c>
      <c r="F63" t="s">
        <v>366</v>
      </c>
      <c r="G63" t="s">
        <v>373</v>
      </c>
      <c r="H63" t="s">
        <v>366</v>
      </c>
      <c r="I63" t="s">
        <v>374</v>
      </c>
      <c r="J63">
        <v>58</v>
      </c>
      <c r="L63" t="s">
        <v>469</v>
      </c>
    </row>
    <row r="64" spans="1:12" x14ac:dyDescent="0.35">
      <c r="A64" s="2" t="s">
        <v>514</v>
      </c>
      <c r="B64" t="s">
        <v>191</v>
      </c>
      <c r="C64" t="s">
        <v>281</v>
      </c>
      <c r="D64" t="s">
        <v>575</v>
      </c>
      <c r="E64" t="s">
        <v>360</v>
      </c>
      <c r="F64" t="s">
        <v>360</v>
      </c>
      <c r="G64" t="s">
        <v>372</v>
      </c>
      <c r="H64" t="s">
        <v>365</v>
      </c>
      <c r="I64" t="s">
        <v>375</v>
      </c>
      <c r="J64">
        <v>20</v>
      </c>
      <c r="L64" t="s">
        <v>392</v>
      </c>
    </row>
    <row r="65" spans="1:12" x14ac:dyDescent="0.35">
      <c r="A65" s="2" t="s">
        <v>514</v>
      </c>
      <c r="B65" t="s">
        <v>192</v>
      </c>
      <c r="C65" t="s">
        <v>281</v>
      </c>
      <c r="D65" t="s">
        <v>575</v>
      </c>
      <c r="E65" t="s">
        <v>358</v>
      </c>
      <c r="F65" t="s">
        <v>365</v>
      </c>
      <c r="G65" t="s">
        <v>372</v>
      </c>
      <c r="H65" t="s">
        <v>358</v>
      </c>
      <c r="I65" t="s">
        <v>374</v>
      </c>
      <c r="J65">
        <v>42</v>
      </c>
      <c r="L65" t="s">
        <v>480</v>
      </c>
    </row>
    <row r="66" spans="1:12" x14ac:dyDescent="0.35">
      <c r="A66" s="2" t="s">
        <v>514</v>
      </c>
      <c r="B66" t="s">
        <v>193</v>
      </c>
      <c r="C66" t="s">
        <v>291</v>
      </c>
      <c r="D66" t="s">
        <v>341</v>
      </c>
      <c r="E66" t="s">
        <v>366</v>
      </c>
      <c r="F66" t="s">
        <v>365</v>
      </c>
      <c r="G66" t="s">
        <v>373</v>
      </c>
      <c r="H66" t="s">
        <v>366</v>
      </c>
      <c r="I66" t="s">
        <v>374</v>
      </c>
      <c r="K66">
        <v>5</v>
      </c>
      <c r="L66" t="s">
        <v>426</v>
      </c>
    </row>
    <row r="67" spans="1:12" x14ac:dyDescent="0.35">
      <c r="A67" s="2" t="s">
        <v>514</v>
      </c>
      <c r="B67" t="s">
        <v>194</v>
      </c>
      <c r="C67" t="s">
        <v>281</v>
      </c>
      <c r="D67" t="s">
        <v>575</v>
      </c>
      <c r="E67" t="s">
        <v>367</v>
      </c>
      <c r="F67" t="s">
        <v>367</v>
      </c>
      <c r="G67" t="s">
        <v>373</v>
      </c>
      <c r="H67" t="s">
        <v>367</v>
      </c>
      <c r="I67" t="s">
        <v>375</v>
      </c>
      <c r="J67">
        <v>59</v>
      </c>
      <c r="L67" t="s">
        <v>481</v>
      </c>
    </row>
    <row r="68" spans="1:12" x14ac:dyDescent="0.35">
      <c r="A68" s="2" t="s">
        <v>514</v>
      </c>
      <c r="B68" t="s">
        <v>195</v>
      </c>
      <c r="C68" t="s">
        <v>281</v>
      </c>
      <c r="D68" t="s">
        <v>575</v>
      </c>
      <c r="E68" t="s">
        <v>371</v>
      </c>
      <c r="F68" t="s">
        <v>371</v>
      </c>
      <c r="G68" t="s">
        <v>373</v>
      </c>
      <c r="H68" t="s">
        <v>365</v>
      </c>
      <c r="I68" t="s">
        <v>375</v>
      </c>
      <c r="K68">
        <v>6</v>
      </c>
      <c r="L68" t="s">
        <v>382</v>
      </c>
    </row>
    <row r="69" spans="1:12" x14ac:dyDescent="0.35">
      <c r="A69" s="2" t="s">
        <v>514</v>
      </c>
      <c r="B69" t="s">
        <v>196</v>
      </c>
      <c r="C69" t="s">
        <v>292</v>
      </c>
      <c r="D69" t="s">
        <v>340</v>
      </c>
      <c r="E69" t="s">
        <v>361</v>
      </c>
      <c r="F69" t="s">
        <v>365</v>
      </c>
      <c r="G69" t="s">
        <v>372</v>
      </c>
      <c r="H69" t="s">
        <v>365</v>
      </c>
      <c r="I69" t="s">
        <v>375</v>
      </c>
      <c r="K69">
        <v>5</v>
      </c>
      <c r="L69" t="s">
        <v>382</v>
      </c>
    </row>
    <row r="70" spans="1:12" x14ac:dyDescent="0.35">
      <c r="A70" s="2" t="s">
        <v>514</v>
      </c>
      <c r="B70" t="s">
        <v>197</v>
      </c>
      <c r="C70" t="s">
        <v>290</v>
      </c>
      <c r="D70" t="s">
        <v>320</v>
      </c>
      <c r="E70" t="s">
        <v>508</v>
      </c>
      <c r="F70" t="s">
        <v>367</v>
      </c>
      <c r="G70" t="s">
        <v>372</v>
      </c>
      <c r="H70" t="s">
        <v>365</v>
      </c>
      <c r="I70" t="s">
        <v>375</v>
      </c>
      <c r="J70">
        <v>46</v>
      </c>
      <c r="L70" t="s">
        <v>392</v>
      </c>
    </row>
    <row r="71" spans="1:12" x14ac:dyDescent="0.35">
      <c r="A71" s="2" t="s">
        <v>514</v>
      </c>
      <c r="B71" t="s">
        <v>198</v>
      </c>
      <c r="C71" t="s">
        <v>286</v>
      </c>
      <c r="D71" t="s">
        <v>314</v>
      </c>
      <c r="E71" t="s">
        <v>358</v>
      </c>
      <c r="F71" t="s">
        <v>358</v>
      </c>
      <c r="G71" t="s">
        <v>373</v>
      </c>
      <c r="H71" t="s">
        <v>358</v>
      </c>
      <c r="I71" t="s">
        <v>374</v>
      </c>
      <c r="J71">
        <v>47</v>
      </c>
      <c r="L71" t="s">
        <v>482</v>
      </c>
    </row>
    <row r="72" spans="1:12" x14ac:dyDescent="0.35">
      <c r="A72" s="2" t="s">
        <v>514</v>
      </c>
      <c r="B72" t="s">
        <v>199</v>
      </c>
      <c r="C72" t="s">
        <v>281</v>
      </c>
      <c r="D72" t="s">
        <v>575</v>
      </c>
      <c r="E72" t="s">
        <v>361</v>
      </c>
      <c r="F72" t="s">
        <v>361</v>
      </c>
      <c r="G72" t="s">
        <v>372</v>
      </c>
      <c r="H72" t="s">
        <v>361</v>
      </c>
      <c r="I72" t="s">
        <v>374</v>
      </c>
      <c r="K72">
        <v>4</v>
      </c>
      <c r="L72" t="s">
        <v>483</v>
      </c>
    </row>
    <row r="73" spans="1:12" x14ac:dyDescent="0.35">
      <c r="A73" s="2" t="s">
        <v>514</v>
      </c>
      <c r="B73" t="s">
        <v>200</v>
      </c>
      <c r="C73" t="s">
        <v>281</v>
      </c>
      <c r="D73" t="s">
        <v>575</v>
      </c>
      <c r="E73" t="s">
        <v>359</v>
      </c>
      <c r="F73" t="s">
        <v>365</v>
      </c>
      <c r="G73" t="s">
        <v>372</v>
      </c>
      <c r="H73" t="s">
        <v>365</v>
      </c>
      <c r="I73" t="s">
        <v>375</v>
      </c>
      <c r="K73">
        <v>5</v>
      </c>
      <c r="L73" t="s">
        <v>392</v>
      </c>
    </row>
    <row r="74" spans="1:12" x14ac:dyDescent="0.35">
      <c r="A74" s="2" t="s">
        <v>514</v>
      </c>
      <c r="B74" t="s">
        <v>201</v>
      </c>
      <c r="C74" t="s">
        <v>288</v>
      </c>
      <c r="D74" t="s">
        <v>316</v>
      </c>
      <c r="E74" t="s">
        <v>362</v>
      </c>
      <c r="F74" t="s">
        <v>365</v>
      </c>
      <c r="G74" t="s">
        <v>372</v>
      </c>
      <c r="H74" t="s">
        <v>365</v>
      </c>
      <c r="I74" t="s">
        <v>375</v>
      </c>
      <c r="K74">
        <v>9</v>
      </c>
      <c r="L74" t="s">
        <v>382</v>
      </c>
    </row>
    <row r="75" spans="1:12" x14ac:dyDescent="0.35">
      <c r="A75" s="2" t="s">
        <v>514</v>
      </c>
      <c r="B75" t="s">
        <v>202</v>
      </c>
      <c r="C75" t="s">
        <v>287</v>
      </c>
      <c r="D75" t="s">
        <v>352</v>
      </c>
      <c r="E75" t="s">
        <v>371</v>
      </c>
      <c r="F75" t="s">
        <v>371</v>
      </c>
      <c r="G75" t="s">
        <v>372</v>
      </c>
      <c r="H75" t="s">
        <v>365</v>
      </c>
      <c r="I75" t="s">
        <v>375</v>
      </c>
      <c r="J75">
        <v>35</v>
      </c>
      <c r="L75" t="s">
        <v>382</v>
      </c>
    </row>
    <row r="76" spans="1:12" x14ac:dyDescent="0.35">
      <c r="A76" s="2" t="s">
        <v>514</v>
      </c>
      <c r="B76" t="s">
        <v>203</v>
      </c>
      <c r="C76" t="s">
        <v>281</v>
      </c>
      <c r="D76" t="s">
        <v>575</v>
      </c>
      <c r="E76" t="s">
        <v>362</v>
      </c>
      <c r="F76" t="s">
        <v>362</v>
      </c>
      <c r="G76" t="s">
        <v>372</v>
      </c>
      <c r="H76" t="s">
        <v>362</v>
      </c>
      <c r="I76" t="s">
        <v>374</v>
      </c>
      <c r="K76">
        <v>5</v>
      </c>
      <c r="L76" t="s">
        <v>484</v>
      </c>
    </row>
    <row r="77" spans="1:12" x14ac:dyDescent="0.35">
      <c r="A77" s="2" t="s">
        <v>514</v>
      </c>
      <c r="B77" t="s">
        <v>204</v>
      </c>
      <c r="C77" t="s">
        <v>289</v>
      </c>
      <c r="D77" t="s">
        <v>317</v>
      </c>
      <c r="E77" t="s">
        <v>360</v>
      </c>
      <c r="F77" t="s">
        <v>360</v>
      </c>
      <c r="G77" t="s">
        <v>372</v>
      </c>
      <c r="H77" t="s">
        <v>365</v>
      </c>
      <c r="I77" t="s">
        <v>375</v>
      </c>
      <c r="J77">
        <v>21</v>
      </c>
      <c r="L77" t="s">
        <v>382</v>
      </c>
    </row>
    <row r="78" spans="1:12" x14ac:dyDescent="0.35">
      <c r="A78" s="2" t="s">
        <v>514</v>
      </c>
      <c r="B78" t="s">
        <v>205</v>
      </c>
      <c r="C78" t="s">
        <v>282</v>
      </c>
      <c r="D78" t="s">
        <v>310</v>
      </c>
      <c r="E78" t="s">
        <v>359</v>
      </c>
      <c r="F78" t="s">
        <v>365</v>
      </c>
      <c r="G78" t="s">
        <v>372</v>
      </c>
      <c r="H78" t="s">
        <v>359</v>
      </c>
      <c r="I78" t="s">
        <v>374</v>
      </c>
      <c r="J78">
        <v>9</v>
      </c>
      <c r="L78" t="s">
        <v>476</v>
      </c>
    </row>
    <row r="79" spans="1:12" x14ac:dyDescent="0.35">
      <c r="A79" s="2" t="s">
        <v>515</v>
      </c>
      <c r="B79" t="s">
        <v>206</v>
      </c>
      <c r="C79" t="s">
        <v>281</v>
      </c>
      <c r="D79" t="s">
        <v>575</v>
      </c>
      <c r="E79" t="s">
        <v>362</v>
      </c>
      <c r="F79" t="s">
        <v>362</v>
      </c>
      <c r="G79" t="s">
        <v>372</v>
      </c>
      <c r="H79" t="s">
        <v>365</v>
      </c>
      <c r="I79" t="s">
        <v>375</v>
      </c>
      <c r="J79">
        <v>2</v>
      </c>
      <c r="L79" t="s">
        <v>382</v>
      </c>
    </row>
    <row r="80" spans="1:12" x14ac:dyDescent="0.35">
      <c r="A80" s="2" t="s">
        <v>515</v>
      </c>
      <c r="B80" t="s">
        <v>207</v>
      </c>
      <c r="C80" t="s">
        <v>282</v>
      </c>
      <c r="D80" t="s">
        <v>310</v>
      </c>
      <c r="E80" t="s">
        <v>359</v>
      </c>
      <c r="F80" t="s">
        <v>365</v>
      </c>
      <c r="G80" t="s">
        <v>373</v>
      </c>
      <c r="H80" t="s">
        <v>365</v>
      </c>
      <c r="I80" t="s">
        <v>375</v>
      </c>
      <c r="L80" t="s">
        <v>485</v>
      </c>
    </row>
    <row r="81" spans="1:12" x14ac:dyDescent="0.35">
      <c r="A81" s="2" t="s">
        <v>515</v>
      </c>
      <c r="B81" t="s">
        <v>208</v>
      </c>
      <c r="C81" t="s">
        <v>281</v>
      </c>
      <c r="D81" t="s">
        <v>575</v>
      </c>
      <c r="E81" t="s">
        <v>358</v>
      </c>
      <c r="F81" t="s">
        <v>365</v>
      </c>
      <c r="G81" t="s">
        <v>372</v>
      </c>
      <c r="H81" t="s">
        <v>365</v>
      </c>
      <c r="I81" t="s">
        <v>375</v>
      </c>
      <c r="K81">
        <v>8</v>
      </c>
      <c r="L81" t="s">
        <v>382</v>
      </c>
    </row>
    <row r="82" spans="1:12" x14ac:dyDescent="0.35">
      <c r="A82" s="2" t="s">
        <v>515</v>
      </c>
      <c r="B82" t="s">
        <v>209</v>
      </c>
      <c r="C82" t="s">
        <v>291</v>
      </c>
      <c r="D82" t="s">
        <v>341</v>
      </c>
      <c r="E82" t="s">
        <v>366</v>
      </c>
      <c r="F82" t="s">
        <v>366</v>
      </c>
      <c r="G82" t="s">
        <v>372</v>
      </c>
      <c r="H82" t="s">
        <v>366</v>
      </c>
      <c r="I82" t="s">
        <v>374</v>
      </c>
      <c r="K82">
        <v>4</v>
      </c>
      <c r="L82" t="s">
        <v>396</v>
      </c>
    </row>
    <row r="83" spans="1:12" x14ac:dyDescent="0.35">
      <c r="A83" s="2" t="s">
        <v>515</v>
      </c>
      <c r="B83" t="s">
        <v>210</v>
      </c>
      <c r="C83" t="s">
        <v>281</v>
      </c>
      <c r="D83" t="s">
        <v>575</v>
      </c>
      <c r="E83" t="s">
        <v>360</v>
      </c>
      <c r="F83" t="s">
        <v>365</v>
      </c>
      <c r="G83" t="s">
        <v>372</v>
      </c>
      <c r="H83" t="s">
        <v>360</v>
      </c>
      <c r="I83" t="s">
        <v>374</v>
      </c>
      <c r="L83" t="s">
        <v>405</v>
      </c>
    </row>
    <row r="84" spans="1:12" x14ac:dyDescent="0.35">
      <c r="A84" s="2" t="s">
        <v>515</v>
      </c>
      <c r="B84" t="s">
        <v>211</v>
      </c>
      <c r="C84" t="s">
        <v>281</v>
      </c>
      <c r="D84" t="s">
        <v>575</v>
      </c>
      <c r="E84" t="s">
        <v>367</v>
      </c>
      <c r="F84" t="s">
        <v>365</v>
      </c>
      <c r="G84" t="s">
        <v>372</v>
      </c>
      <c r="H84" t="s">
        <v>365</v>
      </c>
      <c r="I84" t="s">
        <v>375</v>
      </c>
      <c r="K84">
        <v>7</v>
      </c>
      <c r="L84" t="s">
        <v>448</v>
      </c>
    </row>
    <row r="85" spans="1:12" x14ac:dyDescent="0.35">
      <c r="A85" s="2" t="s">
        <v>515</v>
      </c>
      <c r="B85" t="s">
        <v>212</v>
      </c>
      <c r="C85" t="s">
        <v>281</v>
      </c>
      <c r="D85" t="s">
        <v>575</v>
      </c>
      <c r="E85" t="s">
        <v>371</v>
      </c>
      <c r="F85" t="s">
        <v>371</v>
      </c>
      <c r="G85" t="s">
        <v>372</v>
      </c>
      <c r="H85" t="s">
        <v>365</v>
      </c>
      <c r="I85" t="s">
        <v>375</v>
      </c>
      <c r="J85">
        <v>130</v>
      </c>
      <c r="L85" t="s">
        <v>382</v>
      </c>
    </row>
    <row r="86" spans="1:12" x14ac:dyDescent="0.35">
      <c r="A86" s="2" t="s">
        <v>515</v>
      </c>
      <c r="B86" t="s">
        <v>213</v>
      </c>
      <c r="C86" t="s">
        <v>288</v>
      </c>
      <c r="D86" t="s">
        <v>316</v>
      </c>
      <c r="E86" t="s">
        <v>362</v>
      </c>
      <c r="F86" t="s">
        <v>362</v>
      </c>
      <c r="G86" t="s">
        <v>373</v>
      </c>
      <c r="H86" t="s">
        <v>362</v>
      </c>
      <c r="I86" t="s">
        <v>374</v>
      </c>
      <c r="J86">
        <v>58</v>
      </c>
      <c r="L86" t="s">
        <v>486</v>
      </c>
    </row>
    <row r="87" spans="1:12" x14ac:dyDescent="0.35">
      <c r="A87" s="2" t="s">
        <v>515</v>
      </c>
      <c r="B87" t="s">
        <v>214</v>
      </c>
      <c r="C87" t="s">
        <v>290</v>
      </c>
      <c r="D87" t="s">
        <v>320</v>
      </c>
      <c r="E87" t="s">
        <v>508</v>
      </c>
      <c r="F87" t="s">
        <v>367</v>
      </c>
      <c r="G87" t="s">
        <v>372</v>
      </c>
      <c r="H87" t="s">
        <v>367</v>
      </c>
      <c r="I87" t="s">
        <v>375</v>
      </c>
      <c r="K87">
        <v>4</v>
      </c>
      <c r="L87" t="s">
        <v>391</v>
      </c>
    </row>
    <row r="88" spans="1:12" x14ac:dyDescent="0.35">
      <c r="A88" s="2" t="s">
        <v>515</v>
      </c>
      <c r="B88" t="s">
        <v>215</v>
      </c>
      <c r="C88" t="s">
        <v>287</v>
      </c>
      <c r="D88" t="s">
        <v>352</v>
      </c>
      <c r="E88" t="s">
        <v>371</v>
      </c>
      <c r="F88" t="s">
        <v>365</v>
      </c>
      <c r="G88" t="s">
        <v>373</v>
      </c>
      <c r="H88" t="s">
        <v>365</v>
      </c>
      <c r="I88" t="s">
        <v>375</v>
      </c>
      <c r="J88">
        <v>17</v>
      </c>
      <c r="L88" t="s">
        <v>392</v>
      </c>
    </row>
    <row r="89" spans="1:12" x14ac:dyDescent="0.35">
      <c r="A89" s="2" t="s">
        <v>515</v>
      </c>
      <c r="B89" t="s">
        <v>216</v>
      </c>
      <c r="C89" t="s">
        <v>281</v>
      </c>
      <c r="D89" t="s">
        <v>575</v>
      </c>
      <c r="E89" t="s">
        <v>361</v>
      </c>
      <c r="F89" t="s">
        <v>361</v>
      </c>
      <c r="G89" t="s">
        <v>372</v>
      </c>
      <c r="H89" t="s">
        <v>361</v>
      </c>
      <c r="I89" t="s">
        <v>374</v>
      </c>
      <c r="K89">
        <v>7</v>
      </c>
      <c r="L89" t="s">
        <v>459</v>
      </c>
    </row>
    <row r="90" spans="1:12" x14ac:dyDescent="0.35">
      <c r="A90" s="2" t="s">
        <v>515</v>
      </c>
      <c r="B90" t="s">
        <v>217</v>
      </c>
      <c r="C90" t="s">
        <v>281</v>
      </c>
      <c r="D90" t="s">
        <v>575</v>
      </c>
      <c r="E90" t="s">
        <v>359</v>
      </c>
      <c r="F90" t="s">
        <v>359</v>
      </c>
      <c r="G90" t="s">
        <v>373</v>
      </c>
      <c r="H90" t="s">
        <v>365</v>
      </c>
      <c r="I90" t="s">
        <v>375</v>
      </c>
      <c r="K90">
        <v>7</v>
      </c>
      <c r="L90" t="s">
        <v>405</v>
      </c>
    </row>
    <row r="91" spans="1:12" x14ac:dyDescent="0.35">
      <c r="A91" s="2" t="s">
        <v>515</v>
      </c>
      <c r="B91" t="s">
        <v>218</v>
      </c>
      <c r="C91" t="s">
        <v>289</v>
      </c>
      <c r="D91" t="s">
        <v>317</v>
      </c>
      <c r="E91" t="s">
        <v>360</v>
      </c>
      <c r="F91" t="s">
        <v>360</v>
      </c>
      <c r="G91" t="s">
        <v>372</v>
      </c>
      <c r="H91" t="s">
        <v>365</v>
      </c>
      <c r="I91" t="s">
        <v>375</v>
      </c>
      <c r="J91">
        <v>4</v>
      </c>
      <c r="L91" t="s">
        <v>487</v>
      </c>
    </row>
    <row r="92" spans="1:12" x14ac:dyDescent="0.35">
      <c r="A92" s="2" t="s">
        <v>515</v>
      </c>
      <c r="B92" t="s">
        <v>219</v>
      </c>
      <c r="C92" t="s">
        <v>306</v>
      </c>
      <c r="D92" t="s">
        <v>353</v>
      </c>
      <c r="E92" t="s">
        <v>358</v>
      </c>
      <c r="F92" t="s">
        <v>358</v>
      </c>
      <c r="G92" t="s">
        <v>372</v>
      </c>
      <c r="H92" t="s">
        <v>358</v>
      </c>
      <c r="I92" t="s">
        <v>374</v>
      </c>
      <c r="K92">
        <v>5</v>
      </c>
      <c r="L92" t="s">
        <v>462</v>
      </c>
    </row>
    <row r="93" spans="1:12" x14ac:dyDescent="0.35">
      <c r="A93" s="2" t="s">
        <v>515</v>
      </c>
      <c r="B93" t="s">
        <v>220</v>
      </c>
      <c r="C93" t="s">
        <v>292</v>
      </c>
      <c r="D93" t="s">
        <v>340</v>
      </c>
      <c r="E93" t="s">
        <v>361</v>
      </c>
      <c r="F93" t="s">
        <v>361</v>
      </c>
      <c r="G93" t="s">
        <v>372</v>
      </c>
      <c r="H93" t="s">
        <v>361</v>
      </c>
      <c r="I93" t="s">
        <v>374</v>
      </c>
      <c r="K93">
        <v>6</v>
      </c>
      <c r="L93" t="s">
        <v>488</v>
      </c>
    </row>
    <row r="94" spans="1:12" x14ac:dyDescent="0.35">
      <c r="A94" s="2" t="s">
        <v>515</v>
      </c>
      <c r="B94" t="s">
        <v>221</v>
      </c>
      <c r="C94" t="s">
        <v>281</v>
      </c>
      <c r="D94" t="s">
        <v>575</v>
      </c>
      <c r="E94" t="s">
        <v>366</v>
      </c>
      <c r="F94" t="s">
        <v>366</v>
      </c>
      <c r="G94" t="s">
        <v>372</v>
      </c>
      <c r="H94" t="s">
        <v>365</v>
      </c>
      <c r="I94" t="s">
        <v>375</v>
      </c>
      <c r="J94">
        <v>24</v>
      </c>
      <c r="L94" t="s">
        <v>405</v>
      </c>
    </row>
    <row r="95" spans="1:12" x14ac:dyDescent="0.35">
      <c r="A95" s="2" t="s">
        <v>516</v>
      </c>
      <c r="B95" t="s">
        <v>222</v>
      </c>
      <c r="C95" t="s">
        <v>298</v>
      </c>
      <c r="D95" t="s">
        <v>324</v>
      </c>
      <c r="E95" t="s">
        <v>360</v>
      </c>
      <c r="F95" t="s">
        <v>365</v>
      </c>
      <c r="G95" t="s">
        <v>372</v>
      </c>
      <c r="H95" t="s">
        <v>365</v>
      </c>
      <c r="I95" t="s">
        <v>375</v>
      </c>
      <c r="K95">
        <v>8</v>
      </c>
      <c r="L95" t="s">
        <v>413</v>
      </c>
    </row>
    <row r="96" spans="1:12" x14ac:dyDescent="0.35">
      <c r="A96" s="2" t="s">
        <v>516</v>
      </c>
      <c r="B96" t="s">
        <v>223</v>
      </c>
      <c r="C96" t="s">
        <v>283</v>
      </c>
      <c r="D96" t="s">
        <v>325</v>
      </c>
      <c r="E96" t="s">
        <v>362</v>
      </c>
      <c r="F96" t="s">
        <v>365</v>
      </c>
      <c r="G96" t="s">
        <v>372</v>
      </c>
      <c r="H96" t="s">
        <v>365</v>
      </c>
      <c r="I96" t="s">
        <v>375</v>
      </c>
      <c r="K96">
        <v>7</v>
      </c>
      <c r="L96" t="s">
        <v>406</v>
      </c>
    </row>
    <row r="97" spans="1:12" x14ac:dyDescent="0.35">
      <c r="A97" s="2" t="s">
        <v>516</v>
      </c>
      <c r="B97" t="s">
        <v>224</v>
      </c>
      <c r="C97" t="s">
        <v>283</v>
      </c>
      <c r="D97" t="s">
        <v>324</v>
      </c>
      <c r="E97" t="s">
        <v>358</v>
      </c>
      <c r="F97" t="s">
        <v>365</v>
      </c>
      <c r="G97" t="s">
        <v>372</v>
      </c>
      <c r="H97" t="s">
        <v>358</v>
      </c>
      <c r="I97" t="s">
        <v>374</v>
      </c>
      <c r="J97">
        <v>2</v>
      </c>
      <c r="L97" t="s">
        <v>394</v>
      </c>
    </row>
    <row r="98" spans="1:12" x14ac:dyDescent="0.35">
      <c r="A98" s="2" t="s">
        <v>516</v>
      </c>
      <c r="B98" t="s">
        <v>225</v>
      </c>
      <c r="C98" t="s">
        <v>294</v>
      </c>
      <c r="D98" t="s">
        <v>323</v>
      </c>
      <c r="E98" t="s">
        <v>508</v>
      </c>
      <c r="F98" t="s">
        <v>367</v>
      </c>
      <c r="G98" t="s">
        <v>372</v>
      </c>
      <c r="H98" t="s">
        <v>367</v>
      </c>
      <c r="I98" t="s">
        <v>375</v>
      </c>
      <c r="K98">
        <v>6</v>
      </c>
      <c r="L98" t="s">
        <v>489</v>
      </c>
    </row>
    <row r="99" spans="1:12" x14ac:dyDescent="0.35">
      <c r="A99" s="2" t="s">
        <v>516</v>
      </c>
      <c r="B99" t="s">
        <v>226</v>
      </c>
      <c r="C99" t="s">
        <v>286</v>
      </c>
      <c r="D99" t="s">
        <v>325</v>
      </c>
      <c r="E99" t="s">
        <v>361</v>
      </c>
      <c r="F99" t="s">
        <v>361</v>
      </c>
      <c r="G99" t="s">
        <v>372</v>
      </c>
      <c r="H99" t="s">
        <v>361</v>
      </c>
      <c r="I99" t="s">
        <v>374</v>
      </c>
      <c r="K99">
        <v>5</v>
      </c>
      <c r="L99" t="s">
        <v>387</v>
      </c>
    </row>
    <row r="100" spans="1:12" x14ac:dyDescent="0.35">
      <c r="A100" s="2" t="s">
        <v>516</v>
      </c>
      <c r="B100" t="s">
        <v>227</v>
      </c>
      <c r="C100" t="s">
        <v>281</v>
      </c>
      <c r="D100" t="s">
        <v>575</v>
      </c>
      <c r="E100" t="s">
        <v>359</v>
      </c>
      <c r="F100" t="s">
        <v>365</v>
      </c>
      <c r="G100" t="s">
        <v>372</v>
      </c>
      <c r="H100" t="s">
        <v>365</v>
      </c>
      <c r="I100" t="s">
        <v>375</v>
      </c>
      <c r="K100">
        <v>4</v>
      </c>
      <c r="L100" t="s">
        <v>392</v>
      </c>
    </row>
    <row r="101" spans="1:12" x14ac:dyDescent="0.35">
      <c r="A101" s="2" t="s">
        <v>516</v>
      </c>
      <c r="B101" t="s">
        <v>228</v>
      </c>
      <c r="C101" t="s">
        <v>288</v>
      </c>
      <c r="D101" t="s">
        <v>316</v>
      </c>
      <c r="E101" t="s">
        <v>362</v>
      </c>
      <c r="F101" t="s">
        <v>365</v>
      </c>
      <c r="G101" t="s">
        <v>372</v>
      </c>
      <c r="H101" t="s">
        <v>362</v>
      </c>
      <c r="I101" t="s">
        <v>374</v>
      </c>
      <c r="J101">
        <v>19</v>
      </c>
      <c r="L101" t="s">
        <v>386</v>
      </c>
    </row>
    <row r="102" spans="1:12" x14ac:dyDescent="0.35">
      <c r="A102" s="2" t="s">
        <v>516</v>
      </c>
      <c r="B102" t="s">
        <v>229</v>
      </c>
      <c r="C102" t="s">
        <v>281</v>
      </c>
      <c r="D102" t="s">
        <v>575</v>
      </c>
      <c r="E102" t="s">
        <v>361</v>
      </c>
      <c r="F102" t="s">
        <v>365</v>
      </c>
      <c r="G102" t="s">
        <v>372</v>
      </c>
      <c r="H102" t="s">
        <v>361</v>
      </c>
      <c r="I102" t="s">
        <v>374</v>
      </c>
      <c r="J102">
        <v>32</v>
      </c>
      <c r="L102" t="s">
        <v>387</v>
      </c>
    </row>
    <row r="103" spans="1:12" x14ac:dyDescent="0.35">
      <c r="A103" s="2" t="s">
        <v>516</v>
      </c>
      <c r="B103" t="s">
        <v>230</v>
      </c>
      <c r="C103" t="s">
        <v>281</v>
      </c>
      <c r="D103" t="s">
        <v>575</v>
      </c>
      <c r="E103" t="s">
        <v>367</v>
      </c>
      <c r="F103" t="s">
        <v>365</v>
      </c>
      <c r="G103" t="s">
        <v>373</v>
      </c>
      <c r="H103" t="s">
        <v>367</v>
      </c>
      <c r="I103" t="s">
        <v>375</v>
      </c>
      <c r="K103">
        <v>5</v>
      </c>
      <c r="L103" t="s">
        <v>490</v>
      </c>
    </row>
    <row r="104" spans="1:12" x14ac:dyDescent="0.35">
      <c r="A104" s="2" t="s">
        <v>516</v>
      </c>
      <c r="B104" t="s">
        <v>231</v>
      </c>
      <c r="C104" t="s">
        <v>281</v>
      </c>
      <c r="D104" t="s">
        <v>575</v>
      </c>
      <c r="E104" t="s">
        <v>360</v>
      </c>
      <c r="F104" t="s">
        <v>360</v>
      </c>
      <c r="G104" t="s">
        <v>372</v>
      </c>
      <c r="H104" t="s">
        <v>365</v>
      </c>
      <c r="I104" t="s">
        <v>375</v>
      </c>
      <c r="J104">
        <v>16</v>
      </c>
      <c r="L104" t="s">
        <v>377</v>
      </c>
    </row>
    <row r="105" spans="1:12" x14ac:dyDescent="0.35">
      <c r="A105" s="2" t="s">
        <v>516</v>
      </c>
      <c r="B105" t="s">
        <v>232</v>
      </c>
      <c r="C105" t="s">
        <v>306</v>
      </c>
      <c r="D105" t="s">
        <v>353</v>
      </c>
      <c r="E105" t="s">
        <v>366</v>
      </c>
      <c r="F105" t="s">
        <v>366</v>
      </c>
      <c r="G105" t="s">
        <v>373</v>
      </c>
      <c r="H105" t="s">
        <v>365</v>
      </c>
      <c r="I105" t="s">
        <v>375</v>
      </c>
      <c r="K105">
        <v>5</v>
      </c>
      <c r="L105" t="s">
        <v>392</v>
      </c>
    </row>
    <row r="106" spans="1:12" x14ac:dyDescent="0.35">
      <c r="A106" s="2" t="s">
        <v>516</v>
      </c>
      <c r="B106" t="s">
        <v>233</v>
      </c>
      <c r="C106" t="s">
        <v>282</v>
      </c>
      <c r="D106" t="s">
        <v>310</v>
      </c>
      <c r="E106" t="s">
        <v>359</v>
      </c>
      <c r="F106" t="s">
        <v>365</v>
      </c>
      <c r="G106" t="s">
        <v>373</v>
      </c>
      <c r="H106" t="s">
        <v>359</v>
      </c>
      <c r="I106" t="s">
        <v>374</v>
      </c>
      <c r="K106">
        <v>7</v>
      </c>
      <c r="L106" t="s">
        <v>491</v>
      </c>
    </row>
    <row r="107" spans="1:12" x14ac:dyDescent="0.35">
      <c r="A107" s="2" t="s">
        <v>516</v>
      </c>
      <c r="B107" t="s">
        <v>234</v>
      </c>
      <c r="C107" t="s">
        <v>286</v>
      </c>
      <c r="D107" t="s">
        <v>314</v>
      </c>
      <c r="E107" t="s">
        <v>358</v>
      </c>
      <c r="F107" t="s">
        <v>365</v>
      </c>
      <c r="G107" t="s">
        <v>372</v>
      </c>
      <c r="H107" t="s">
        <v>358</v>
      </c>
      <c r="I107" t="s">
        <v>374</v>
      </c>
      <c r="J107">
        <v>30</v>
      </c>
      <c r="L107" t="s">
        <v>468</v>
      </c>
    </row>
    <row r="108" spans="1:12" x14ac:dyDescent="0.35">
      <c r="A108" s="2" t="s">
        <v>516</v>
      </c>
      <c r="B108" t="s">
        <v>235</v>
      </c>
      <c r="C108" t="s">
        <v>281</v>
      </c>
      <c r="D108" t="s">
        <v>575</v>
      </c>
      <c r="E108" t="s">
        <v>366</v>
      </c>
      <c r="F108" t="s">
        <v>366</v>
      </c>
      <c r="G108" t="s">
        <v>372</v>
      </c>
      <c r="H108" t="s">
        <v>366</v>
      </c>
      <c r="I108" t="s">
        <v>374</v>
      </c>
      <c r="K108">
        <v>8</v>
      </c>
      <c r="L108" t="s">
        <v>393</v>
      </c>
    </row>
    <row r="109" spans="1:12" x14ac:dyDescent="0.35">
      <c r="A109" s="2" t="s">
        <v>517</v>
      </c>
      <c r="B109" t="s">
        <v>236</v>
      </c>
      <c r="C109" t="s">
        <v>286</v>
      </c>
      <c r="D109" t="s">
        <v>314</v>
      </c>
      <c r="E109" t="s">
        <v>358</v>
      </c>
      <c r="F109" t="s">
        <v>365</v>
      </c>
      <c r="G109" t="s">
        <v>372</v>
      </c>
      <c r="H109" t="s">
        <v>365</v>
      </c>
      <c r="I109" t="s">
        <v>375</v>
      </c>
      <c r="K109">
        <v>3</v>
      </c>
      <c r="L109" t="s">
        <v>382</v>
      </c>
    </row>
    <row r="110" spans="1:12" x14ac:dyDescent="0.35">
      <c r="A110" s="2" t="s">
        <v>517</v>
      </c>
      <c r="B110" t="s">
        <v>237</v>
      </c>
      <c r="C110" t="s">
        <v>281</v>
      </c>
      <c r="D110" t="s">
        <v>575</v>
      </c>
      <c r="E110" t="s">
        <v>359</v>
      </c>
      <c r="F110" t="s">
        <v>359</v>
      </c>
      <c r="G110" t="s">
        <v>372</v>
      </c>
      <c r="H110" t="s">
        <v>359</v>
      </c>
      <c r="I110" t="s">
        <v>374</v>
      </c>
      <c r="K110">
        <v>8</v>
      </c>
      <c r="L110" t="s">
        <v>491</v>
      </c>
    </row>
    <row r="111" spans="1:12" x14ac:dyDescent="0.35">
      <c r="A111" s="2" t="s">
        <v>517</v>
      </c>
      <c r="B111" t="s">
        <v>238</v>
      </c>
      <c r="C111" t="s">
        <v>281</v>
      </c>
      <c r="D111" t="s">
        <v>575</v>
      </c>
      <c r="E111" t="s">
        <v>362</v>
      </c>
      <c r="F111" t="s">
        <v>365</v>
      </c>
      <c r="G111" t="s">
        <v>372</v>
      </c>
      <c r="H111" t="s">
        <v>362</v>
      </c>
      <c r="I111" t="s">
        <v>374</v>
      </c>
      <c r="J111">
        <v>18</v>
      </c>
      <c r="L111" t="s">
        <v>399</v>
      </c>
    </row>
    <row r="112" spans="1:12" x14ac:dyDescent="0.35">
      <c r="A112" s="2" t="s">
        <v>517</v>
      </c>
      <c r="B112" t="s">
        <v>239</v>
      </c>
      <c r="C112" t="s">
        <v>281</v>
      </c>
      <c r="D112" t="s">
        <v>575</v>
      </c>
      <c r="E112" t="s">
        <v>366</v>
      </c>
      <c r="F112" t="s">
        <v>365</v>
      </c>
      <c r="G112" t="s">
        <v>372</v>
      </c>
      <c r="H112" t="s">
        <v>366</v>
      </c>
      <c r="I112" t="s">
        <v>374</v>
      </c>
      <c r="J112">
        <v>27</v>
      </c>
      <c r="L112" t="s">
        <v>479</v>
      </c>
    </row>
    <row r="113" spans="1:12" x14ac:dyDescent="0.35">
      <c r="A113" s="2" t="s">
        <v>517</v>
      </c>
      <c r="B113" t="s">
        <v>240</v>
      </c>
      <c r="C113" t="s">
        <v>294</v>
      </c>
      <c r="D113" t="s">
        <v>354</v>
      </c>
      <c r="E113" t="s">
        <v>508</v>
      </c>
      <c r="F113" t="s">
        <v>365</v>
      </c>
      <c r="G113" t="s">
        <v>372</v>
      </c>
      <c r="H113" t="s">
        <v>365</v>
      </c>
      <c r="I113" t="s">
        <v>375</v>
      </c>
      <c r="K113">
        <v>9</v>
      </c>
      <c r="L113" t="s">
        <v>492</v>
      </c>
    </row>
    <row r="114" spans="1:12" x14ac:dyDescent="0.35">
      <c r="A114" s="2" t="s">
        <v>517</v>
      </c>
      <c r="B114" t="s">
        <v>241</v>
      </c>
      <c r="C114" t="s">
        <v>289</v>
      </c>
      <c r="D114" t="s">
        <v>317</v>
      </c>
      <c r="E114" t="s">
        <v>360</v>
      </c>
      <c r="F114" t="s">
        <v>365</v>
      </c>
      <c r="G114" t="s">
        <v>372</v>
      </c>
      <c r="H114" t="s">
        <v>365</v>
      </c>
      <c r="I114" t="s">
        <v>375</v>
      </c>
      <c r="K114">
        <v>10</v>
      </c>
      <c r="L114" t="s">
        <v>493</v>
      </c>
    </row>
    <row r="115" spans="1:12" x14ac:dyDescent="0.35">
      <c r="A115" s="2" t="s">
        <v>517</v>
      </c>
      <c r="B115" t="s">
        <v>242</v>
      </c>
      <c r="C115" t="s">
        <v>281</v>
      </c>
      <c r="D115" t="s">
        <v>575</v>
      </c>
      <c r="E115" t="s">
        <v>367</v>
      </c>
      <c r="F115" t="s">
        <v>367</v>
      </c>
      <c r="G115" t="s">
        <v>372</v>
      </c>
      <c r="H115" t="s">
        <v>367</v>
      </c>
      <c r="I115" t="s">
        <v>375</v>
      </c>
    </row>
    <row r="116" spans="1:12" x14ac:dyDescent="0.35">
      <c r="A116" s="2" t="s">
        <v>517</v>
      </c>
      <c r="B116" t="s">
        <v>243</v>
      </c>
      <c r="C116" t="s">
        <v>281</v>
      </c>
      <c r="D116" t="s">
        <v>575</v>
      </c>
      <c r="E116" t="s">
        <v>358</v>
      </c>
      <c r="F116" t="s">
        <v>365</v>
      </c>
      <c r="G116" t="s">
        <v>372</v>
      </c>
      <c r="H116" t="s">
        <v>365</v>
      </c>
      <c r="I116" t="s">
        <v>375</v>
      </c>
      <c r="K116">
        <v>7</v>
      </c>
      <c r="L116" t="s">
        <v>494</v>
      </c>
    </row>
    <row r="117" spans="1:12" x14ac:dyDescent="0.35">
      <c r="A117" s="2" t="s">
        <v>517</v>
      </c>
      <c r="B117" t="s">
        <v>244</v>
      </c>
      <c r="C117" t="s">
        <v>291</v>
      </c>
      <c r="D117" t="s">
        <v>341</v>
      </c>
      <c r="E117" t="s">
        <v>366</v>
      </c>
      <c r="F117" t="s">
        <v>366</v>
      </c>
      <c r="G117" t="s">
        <v>373</v>
      </c>
      <c r="H117" t="s">
        <v>366</v>
      </c>
      <c r="I117" t="s">
        <v>374</v>
      </c>
      <c r="J117">
        <v>24</v>
      </c>
      <c r="L117" t="s">
        <v>479</v>
      </c>
    </row>
    <row r="118" spans="1:12" x14ac:dyDescent="0.35">
      <c r="A118" s="2" t="s">
        <v>517</v>
      </c>
      <c r="B118" t="s">
        <v>245</v>
      </c>
      <c r="C118" t="s">
        <v>281</v>
      </c>
      <c r="D118" t="s">
        <v>575</v>
      </c>
      <c r="E118" t="s">
        <v>361</v>
      </c>
      <c r="F118" t="s">
        <v>361</v>
      </c>
      <c r="G118" t="s">
        <v>372</v>
      </c>
      <c r="H118" t="s">
        <v>365</v>
      </c>
      <c r="I118" t="s">
        <v>375</v>
      </c>
      <c r="J118">
        <v>138</v>
      </c>
      <c r="L118" t="s">
        <v>382</v>
      </c>
    </row>
    <row r="119" spans="1:12" x14ac:dyDescent="0.35">
      <c r="A119" s="2" t="s">
        <v>517</v>
      </c>
      <c r="B119" t="s">
        <v>246</v>
      </c>
      <c r="C119" t="s">
        <v>288</v>
      </c>
      <c r="D119" t="s">
        <v>316</v>
      </c>
      <c r="E119" t="s">
        <v>362</v>
      </c>
      <c r="F119" t="s">
        <v>365</v>
      </c>
      <c r="G119" t="s">
        <v>373</v>
      </c>
      <c r="H119" t="s">
        <v>365</v>
      </c>
      <c r="I119" t="s">
        <v>375</v>
      </c>
      <c r="J119">
        <v>39</v>
      </c>
      <c r="L119" t="s">
        <v>392</v>
      </c>
    </row>
    <row r="120" spans="1:12" x14ac:dyDescent="0.35">
      <c r="A120" s="2" t="s">
        <v>517</v>
      </c>
      <c r="B120" t="s">
        <v>247</v>
      </c>
      <c r="C120" t="s">
        <v>292</v>
      </c>
      <c r="D120" t="s">
        <v>340</v>
      </c>
      <c r="E120" t="s">
        <v>361</v>
      </c>
      <c r="F120" t="s">
        <v>365</v>
      </c>
      <c r="G120" t="s">
        <v>372</v>
      </c>
      <c r="H120" t="s">
        <v>361</v>
      </c>
      <c r="I120" t="s">
        <v>374</v>
      </c>
      <c r="J120">
        <v>22</v>
      </c>
      <c r="L120" t="s">
        <v>379</v>
      </c>
    </row>
    <row r="121" spans="1:12" x14ac:dyDescent="0.35">
      <c r="A121" s="2" t="s">
        <v>517</v>
      </c>
      <c r="B121" t="s">
        <v>248</v>
      </c>
      <c r="C121" t="s">
        <v>282</v>
      </c>
      <c r="D121" t="s">
        <v>310</v>
      </c>
      <c r="E121" t="s">
        <v>359</v>
      </c>
      <c r="F121" t="s">
        <v>359</v>
      </c>
      <c r="G121" t="s">
        <v>373</v>
      </c>
      <c r="H121" t="s">
        <v>365</v>
      </c>
      <c r="I121" t="s">
        <v>375</v>
      </c>
      <c r="K121">
        <v>6</v>
      </c>
      <c r="L121" t="s">
        <v>405</v>
      </c>
    </row>
    <row r="122" spans="1:12" x14ac:dyDescent="0.35">
      <c r="A122" s="2" t="s">
        <v>517</v>
      </c>
      <c r="B122" t="s">
        <v>249</v>
      </c>
      <c r="C122" t="s">
        <v>281</v>
      </c>
      <c r="D122" t="s">
        <v>575</v>
      </c>
      <c r="E122" t="s">
        <v>360</v>
      </c>
      <c r="F122" t="s">
        <v>365</v>
      </c>
      <c r="G122" t="s">
        <v>372</v>
      </c>
      <c r="H122" t="s">
        <v>360</v>
      </c>
      <c r="I122" t="s">
        <v>374</v>
      </c>
    </row>
    <row r="123" spans="1:12" x14ac:dyDescent="0.35">
      <c r="A123" s="2" t="s">
        <v>517</v>
      </c>
      <c r="B123" t="s">
        <v>250</v>
      </c>
      <c r="C123" t="s">
        <v>287</v>
      </c>
      <c r="D123" t="s">
        <v>315</v>
      </c>
      <c r="E123" t="s">
        <v>367</v>
      </c>
      <c r="F123" t="s">
        <v>365</v>
      </c>
      <c r="G123" t="s">
        <v>373</v>
      </c>
      <c r="H123" t="s">
        <v>365</v>
      </c>
      <c r="I123" t="s">
        <v>375</v>
      </c>
      <c r="J123">
        <v>71</v>
      </c>
      <c r="L123" t="s">
        <v>392</v>
      </c>
    </row>
    <row r="124" spans="1:12" x14ac:dyDescent="0.35">
      <c r="A124" s="2" t="s">
        <v>517</v>
      </c>
      <c r="B124" t="s">
        <v>251</v>
      </c>
      <c r="C124" t="s">
        <v>306</v>
      </c>
      <c r="D124" t="s">
        <v>353</v>
      </c>
      <c r="E124" t="s">
        <v>366</v>
      </c>
      <c r="F124" t="s">
        <v>366</v>
      </c>
      <c r="G124" t="s">
        <v>372</v>
      </c>
      <c r="H124" t="s">
        <v>366</v>
      </c>
      <c r="I124" t="s">
        <v>374</v>
      </c>
      <c r="K124">
        <v>3</v>
      </c>
      <c r="L124" t="s">
        <v>495</v>
      </c>
    </row>
    <row r="125" spans="1:12" x14ac:dyDescent="0.35">
      <c r="A125" s="2" t="s">
        <v>518</v>
      </c>
      <c r="B125" t="s">
        <v>252</v>
      </c>
      <c r="C125" t="s">
        <v>281</v>
      </c>
      <c r="D125" t="s">
        <v>575</v>
      </c>
      <c r="E125" t="s">
        <v>359</v>
      </c>
      <c r="F125" t="s">
        <v>359</v>
      </c>
      <c r="G125" t="s">
        <v>372</v>
      </c>
      <c r="H125" t="s">
        <v>365</v>
      </c>
      <c r="I125" t="s">
        <v>375</v>
      </c>
      <c r="J125">
        <v>45</v>
      </c>
      <c r="L125" t="s">
        <v>392</v>
      </c>
    </row>
    <row r="126" spans="1:12" x14ac:dyDescent="0.35">
      <c r="A126" s="2" t="s">
        <v>518</v>
      </c>
      <c r="B126" t="s">
        <v>253</v>
      </c>
      <c r="C126" t="s">
        <v>281</v>
      </c>
      <c r="D126" t="s">
        <v>575</v>
      </c>
      <c r="E126" t="s">
        <v>360</v>
      </c>
      <c r="F126" t="s">
        <v>360</v>
      </c>
      <c r="G126" t="s">
        <v>372</v>
      </c>
      <c r="H126" t="s">
        <v>360</v>
      </c>
      <c r="I126" t="s">
        <v>374</v>
      </c>
      <c r="K126">
        <v>7</v>
      </c>
      <c r="L126" t="s">
        <v>496</v>
      </c>
    </row>
    <row r="127" spans="1:12" x14ac:dyDescent="0.35">
      <c r="A127" s="2" t="s">
        <v>518</v>
      </c>
      <c r="B127" t="s">
        <v>254</v>
      </c>
      <c r="C127" t="s">
        <v>288</v>
      </c>
      <c r="D127" t="s">
        <v>316</v>
      </c>
      <c r="E127" t="s">
        <v>362</v>
      </c>
      <c r="F127" t="s">
        <v>362</v>
      </c>
      <c r="G127" t="s">
        <v>372</v>
      </c>
      <c r="H127" t="s">
        <v>362</v>
      </c>
      <c r="I127" t="s">
        <v>374</v>
      </c>
      <c r="K127">
        <v>6</v>
      </c>
      <c r="L127" t="s">
        <v>386</v>
      </c>
    </row>
    <row r="128" spans="1:12" x14ac:dyDescent="0.35">
      <c r="A128" s="2" t="s">
        <v>518</v>
      </c>
      <c r="B128" t="s">
        <v>255</v>
      </c>
      <c r="C128" t="s">
        <v>287</v>
      </c>
      <c r="D128" t="s">
        <v>315</v>
      </c>
      <c r="E128" t="s">
        <v>363</v>
      </c>
      <c r="F128" t="s">
        <v>363</v>
      </c>
      <c r="G128" t="s">
        <v>372</v>
      </c>
      <c r="H128" t="s">
        <v>365</v>
      </c>
      <c r="I128" t="s">
        <v>375</v>
      </c>
      <c r="J128">
        <v>13</v>
      </c>
      <c r="L128" t="s">
        <v>392</v>
      </c>
    </row>
    <row r="129" spans="1:12" x14ac:dyDescent="0.35">
      <c r="A129" s="2" t="s">
        <v>518</v>
      </c>
      <c r="B129" t="s">
        <v>256</v>
      </c>
      <c r="C129" t="s">
        <v>285</v>
      </c>
      <c r="D129" t="s">
        <v>313</v>
      </c>
      <c r="E129" t="s">
        <v>364</v>
      </c>
      <c r="F129" t="s">
        <v>365</v>
      </c>
      <c r="G129" t="s">
        <v>373</v>
      </c>
      <c r="H129" t="s">
        <v>364</v>
      </c>
      <c r="I129" t="s">
        <v>374</v>
      </c>
      <c r="K129">
        <v>6</v>
      </c>
      <c r="L129" t="s">
        <v>405</v>
      </c>
    </row>
    <row r="130" spans="1:12" x14ac:dyDescent="0.35">
      <c r="A130" s="2" t="s">
        <v>518</v>
      </c>
      <c r="B130" t="s">
        <v>257</v>
      </c>
      <c r="C130" t="s">
        <v>282</v>
      </c>
      <c r="D130" t="s">
        <v>310</v>
      </c>
      <c r="E130" t="s">
        <v>359</v>
      </c>
      <c r="F130" t="s">
        <v>365</v>
      </c>
      <c r="G130" t="s">
        <v>372</v>
      </c>
      <c r="H130" t="s">
        <v>359</v>
      </c>
      <c r="I130" t="s">
        <v>374</v>
      </c>
      <c r="J130">
        <v>15</v>
      </c>
      <c r="L130" t="s">
        <v>491</v>
      </c>
    </row>
    <row r="131" spans="1:12" x14ac:dyDescent="0.35">
      <c r="A131" s="2" t="s">
        <v>518</v>
      </c>
      <c r="B131" t="s">
        <v>258</v>
      </c>
      <c r="C131" t="s">
        <v>281</v>
      </c>
      <c r="D131" t="s">
        <v>575</v>
      </c>
      <c r="E131" t="s">
        <v>358</v>
      </c>
      <c r="F131" t="s">
        <v>358</v>
      </c>
      <c r="G131" t="s">
        <v>372</v>
      </c>
      <c r="H131" t="s">
        <v>358</v>
      </c>
      <c r="I131" t="s">
        <v>374</v>
      </c>
      <c r="K131">
        <v>5</v>
      </c>
      <c r="L131" t="s">
        <v>402</v>
      </c>
    </row>
    <row r="132" spans="1:12" x14ac:dyDescent="0.35">
      <c r="A132" s="2" t="s">
        <v>518</v>
      </c>
      <c r="B132" t="s">
        <v>259</v>
      </c>
      <c r="C132" t="s">
        <v>281</v>
      </c>
      <c r="D132" t="s">
        <v>575</v>
      </c>
      <c r="E132" t="s">
        <v>363</v>
      </c>
      <c r="F132" t="s">
        <v>365</v>
      </c>
      <c r="G132" t="s">
        <v>372</v>
      </c>
      <c r="H132" t="s">
        <v>365</v>
      </c>
      <c r="I132" t="s">
        <v>375</v>
      </c>
      <c r="K132">
        <v>7</v>
      </c>
      <c r="L132" t="s">
        <v>405</v>
      </c>
    </row>
    <row r="133" spans="1:12" x14ac:dyDescent="0.35">
      <c r="A133" s="2" t="s">
        <v>518</v>
      </c>
      <c r="B133" t="s">
        <v>260</v>
      </c>
      <c r="C133" t="s">
        <v>292</v>
      </c>
      <c r="D133" t="s">
        <v>355</v>
      </c>
      <c r="E133" t="s">
        <v>361</v>
      </c>
      <c r="F133" t="s">
        <v>361</v>
      </c>
      <c r="G133" t="s">
        <v>372</v>
      </c>
      <c r="H133" t="s">
        <v>365</v>
      </c>
      <c r="I133" t="s">
        <v>375</v>
      </c>
      <c r="J133">
        <v>1</v>
      </c>
      <c r="L133" t="s">
        <v>446</v>
      </c>
    </row>
    <row r="134" spans="1:12" x14ac:dyDescent="0.35">
      <c r="A134" s="2" t="s">
        <v>518</v>
      </c>
      <c r="B134" t="s">
        <v>261</v>
      </c>
      <c r="C134" t="s">
        <v>281</v>
      </c>
      <c r="D134" t="s">
        <v>575</v>
      </c>
      <c r="E134" t="s">
        <v>362</v>
      </c>
      <c r="F134" t="s">
        <v>362</v>
      </c>
      <c r="G134" t="s">
        <v>372</v>
      </c>
      <c r="H134" t="s">
        <v>362</v>
      </c>
      <c r="I134" t="s">
        <v>374</v>
      </c>
      <c r="K134">
        <v>6</v>
      </c>
      <c r="L134" t="s">
        <v>444</v>
      </c>
    </row>
    <row r="135" spans="1:12" x14ac:dyDescent="0.35">
      <c r="A135" s="2" t="s">
        <v>518</v>
      </c>
      <c r="B135" t="s">
        <v>262</v>
      </c>
      <c r="C135" t="s">
        <v>281</v>
      </c>
      <c r="D135" t="s">
        <v>575</v>
      </c>
      <c r="E135" t="s">
        <v>364</v>
      </c>
      <c r="F135" t="s">
        <v>364</v>
      </c>
      <c r="G135" t="s">
        <v>372</v>
      </c>
      <c r="H135" t="s">
        <v>365</v>
      </c>
      <c r="I135" t="s">
        <v>375</v>
      </c>
      <c r="J135">
        <v>144</v>
      </c>
      <c r="L135" t="s">
        <v>392</v>
      </c>
    </row>
    <row r="136" spans="1:12" x14ac:dyDescent="0.35">
      <c r="A136" s="2" t="s">
        <v>518</v>
      </c>
      <c r="B136" t="s">
        <v>263</v>
      </c>
      <c r="C136" t="s">
        <v>286</v>
      </c>
      <c r="D136" t="s">
        <v>314</v>
      </c>
      <c r="E136" t="s">
        <v>358</v>
      </c>
      <c r="F136" t="s">
        <v>365</v>
      </c>
      <c r="G136" t="s">
        <v>372</v>
      </c>
      <c r="H136" t="s">
        <v>365</v>
      </c>
      <c r="I136" t="s">
        <v>375</v>
      </c>
      <c r="K136">
        <v>9</v>
      </c>
      <c r="L136" t="s">
        <v>405</v>
      </c>
    </row>
    <row r="137" spans="1:12" x14ac:dyDescent="0.35">
      <c r="A137" s="2" t="s">
        <v>518</v>
      </c>
      <c r="B137" t="s">
        <v>264</v>
      </c>
      <c r="C137" t="s">
        <v>281</v>
      </c>
      <c r="D137" t="s">
        <v>575</v>
      </c>
      <c r="E137" t="s">
        <v>361</v>
      </c>
      <c r="F137" t="s">
        <v>361</v>
      </c>
      <c r="G137" t="s">
        <v>372</v>
      </c>
      <c r="H137" t="s">
        <v>365</v>
      </c>
      <c r="I137" t="s">
        <v>375</v>
      </c>
      <c r="J137">
        <v>82</v>
      </c>
      <c r="L137" t="s">
        <v>405</v>
      </c>
    </row>
    <row r="138" spans="1:12" x14ac:dyDescent="0.35">
      <c r="A138" s="2" t="s">
        <v>518</v>
      </c>
      <c r="B138" t="s">
        <v>265</v>
      </c>
      <c r="C138" t="s">
        <v>307</v>
      </c>
      <c r="D138" t="s">
        <v>356</v>
      </c>
      <c r="E138" t="s">
        <v>360</v>
      </c>
      <c r="F138" t="s">
        <v>365</v>
      </c>
      <c r="G138" t="s">
        <v>372</v>
      </c>
      <c r="H138" t="s">
        <v>365</v>
      </c>
      <c r="I138" t="s">
        <v>375</v>
      </c>
      <c r="K138">
        <v>6</v>
      </c>
      <c r="L138" t="s">
        <v>405</v>
      </c>
    </row>
    <row r="139" spans="1:12" x14ac:dyDescent="0.35">
      <c r="A139" s="2" t="s">
        <v>518</v>
      </c>
      <c r="B139" t="s">
        <v>266</v>
      </c>
      <c r="C139" t="s">
        <v>281</v>
      </c>
      <c r="D139" t="s">
        <v>575</v>
      </c>
      <c r="E139" t="s">
        <v>364</v>
      </c>
      <c r="F139" t="s">
        <v>365</v>
      </c>
      <c r="G139" t="s">
        <v>372</v>
      </c>
      <c r="H139" t="s">
        <v>365</v>
      </c>
      <c r="I139" t="s">
        <v>375</v>
      </c>
      <c r="K139">
        <v>4</v>
      </c>
      <c r="L139" t="s">
        <v>392</v>
      </c>
    </row>
    <row r="140" spans="1:12" x14ac:dyDescent="0.35">
      <c r="A140" s="2" t="s">
        <v>518</v>
      </c>
      <c r="B140" t="s">
        <v>267</v>
      </c>
      <c r="C140" t="s">
        <v>281</v>
      </c>
      <c r="D140" t="s">
        <v>575</v>
      </c>
      <c r="E140" t="s">
        <v>359</v>
      </c>
      <c r="F140" t="s">
        <v>359</v>
      </c>
      <c r="G140" t="s">
        <v>373</v>
      </c>
      <c r="H140" t="s">
        <v>359</v>
      </c>
      <c r="I140" t="s">
        <v>374</v>
      </c>
      <c r="J140">
        <v>8</v>
      </c>
      <c r="L140" t="s">
        <v>497</v>
      </c>
    </row>
    <row r="141" spans="1:12" x14ac:dyDescent="0.35">
      <c r="A141" s="2" t="s">
        <v>519</v>
      </c>
      <c r="B141" t="s">
        <v>12</v>
      </c>
      <c r="C141" t="s">
        <v>282</v>
      </c>
      <c r="D141" t="s">
        <v>310</v>
      </c>
      <c r="E141" t="s">
        <v>359</v>
      </c>
      <c r="F141" t="s">
        <v>365</v>
      </c>
      <c r="G141" t="s">
        <v>372</v>
      </c>
      <c r="H141" t="s">
        <v>359</v>
      </c>
      <c r="I141" t="s">
        <v>374</v>
      </c>
      <c r="J141">
        <v>35</v>
      </c>
      <c r="L141" t="s">
        <v>377</v>
      </c>
    </row>
    <row r="142" spans="1:12" x14ac:dyDescent="0.35">
      <c r="A142" s="2" t="s">
        <v>519</v>
      </c>
      <c r="B142" t="s">
        <v>13</v>
      </c>
      <c r="C142" t="s">
        <v>283</v>
      </c>
      <c r="D142" t="s">
        <v>311</v>
      </c>
      <c r="E142" t="s">
        <v>360</v>
      </c>
      <c r="F142" t="s">
        <v>365</v>
      </c>
      <c r="G142" t="s">
        <v>373</v>
      </c>
      <c r="H142" t="s">
        <v>365</v>
      </c>
      <c r="I142" t="s">
        <v>375</v>
      </c>
      <c r="J142">
        <v>15</v>
      </c>
      <c r="L142" t="s">
        <v>378</v>
      </c>
    </row>
    <row r="143" spans="1:12" x14ac:dyDescent="0.35">
      <c r="A143" s="2" t="s">
        <v>519</v>
      </c>
      <c r="B143" t="s">
        <v>14</v>
      </c>
      <c r="C143" t="s">
        <v>284</v>
      </c>
      <c r="D143" t="s">
        <v>312</v>
      </c>
      <c r="E143" t="s">
        <v>361</v>
      </c>
      <c r="F143" t="s">
        <v>365</v>
      </c>
      <c r="G143" t="s">
        <v>373</v>
      </c>
      <c r="H143" t="s">
        <v>361</v>
      </c>
      <c r="I143" t="s">
        <v>374</v>
      </c>
      <c r="K143">
        <v>8</v>
      </c>
      <c r="L143" t="s">
        <v>379</v>
      </c>
    </row>
    <row r="144" spans="1:12" x14ac:dyDescent="0.35">
      <c r="A144" s="2" t="s">
        <v>519</v>
      </c>
      <c r="B144" t="s">
        <v>15</v>
      </c>
      <c r="C144" t="s">
        <v>281</v>
      </c>
      <c r="D144" t="s">
        <v>575</v>
      </c>
      <c r="E144" t="s">
        <v>362</v>
      </c>
      <c r="F144" t="s">
        <v>362</v>
      </c>
      <c r="G144" t="s">
        <v>372</v>
      </c>
      <c r="H144" t="s">
        <v>362</v>
      </c>
      <c r="I144" t="s">
        <v>374</v>
      </c>
      <c r="K144">
        <v>4</v>
      </c>
      <c r="L144" t="s">
        <v>380</v>
      </c>
    </row>
    <row r="145" spans="1:12" x14ac:dyDescent="0.35">
      <c r="A145" s="2" t="s">
        <v>519</v>
      </c>
      <c r="B145" t="s">
        <v>16</v>
      </c>
      <c r="C145" t="s">
        <v>281</v>
      </c>
      <c r="D145" t="s">
        <v>575</v>
      </c>
      <c r="E145" t="s">
        <v>363</v>
      </c>
      <c r="F145" t="s">
        <v>365</v>
      </c>
      <c r="G145" t="s">
        <v>372</v>
      </c>
      <c r="H145" t="s">
        <v>363</v>
      </c>
      <c r="I145" t="s">
        <v>374</v>
      </c>
      <c r="J145">
        <v>27</v>
      </c>
      <c r="L145" t="s">
        <v>381</v>
      </c>
    </row>
    <row r="146" spans="1:12" x14ac:dyDescent="0.35">
      <c r="A146" s="2" t="s">
        <v>519</v>
      </c>
      <c r="B146" t="s">
        <v>17</v>
      </c>
      <c r="C146" t="s">
        <v>285</v>
      </c>
      <c r="D146" t="s">
        <v>313</v>
      </c>
      <c r="E146" t="s">
        <v>364</v>
      </c>
      <c r="F146" t="s">
        <v>364</v>
      </c>
      <c r="G146" t="s">
        <v>372</v>
      </c>
      <c r="H146" t="s">
        <v>365</v>
      </c>
      <c r="I146" t="s">
        <v>375</v>
      </c>
      <c r="J146">
        <v>21</v>
      </c>
      <c r="L146" t="s">
        <v>382</v>
      </c>
    </row>
    <row r="147" spans="1:12" x14ac:dyDescent="0.35">
      <c r="A147" s="2" t="s">
        <v>519</v>
      </c>
      <c r="B147" t="s">
        <v>18</v>
      </c>
      <c r="C147" t="s">
        <v>286</v>
      </c>
      <c r="D147" t="s">
        <v>314</v>
      </c>
      <c r="E147" t="s">
        <v>358</v>
      </c>
      <c r="F147" t="s">
        <v>365</v>
      </c>
      <c r="G147" t="s">
        <v>372</v>
      </c>
      <c r="H147" t="s">
        <v>358</v>
      </c>
      <c r="I147" t="s">
        <v>374</v>
      </c>
      <c r="J147">
        <v>82</v>
      </c>
      <c r="L147" t="s">
        <v>383</v>
      </c>
    </row>
    <row r="148" spans="1:12" x14ac:dyDescent="0.35">
      <c r="A148" s="2" t="s">
        <v>519</v>
      </c>
      <c r="B148" t="s">
        <v>19</v>
      </c>
      <c r="C148" t="s">
        <v>281</v>
      </c>
      <c r="D148" t="s">
        <v>575</v>
      </c>
      <c r="E148" t="s">
        <v>364</v>
      </c>
      <c r="F148" t="s">
        <v>364</v>
      </c>
      <c r="G148" t="s">
        <v>372</v>
      </c>
      <c r="H148" t="s">
        <v>364</v>
      </c>
      <c r="I148" t="s">
        <v>374</v>
      </c>
      <c r="K148">
        <v>7</v>
      </c>
      <c r="L148" t="s">
        <v>384</v>
      </c>
    </row>
    <row r="149" spans="1:12" x14ac:dyDescent="0.35">
      <c r="A149" s="2" t="s">
        <v>519</v>
      </c>
      <c r="B149" t="s">
        <v>20</v>
      </c>
      <c r="C149" t="s">
        <v>287</v>
      </c>
      <c r="D149" t="s">
        <v>315</v>
      </c>
      <c r="E149" t="s">
        <v>363</v>
      </c>
      <c r="F149" t="s">
        <v>365</v>
      </c>
      <c r="G149" t="s">
        <v>372</v>
      </c>
      <c r="H149" t="s">
        <v>363</v>
      </c>
      <c r="I149" t="s">
        <v>374</v>
      </c>
      <c r="J149">
        <v>61</v>
      </c>
      <c r="L149" t="s">
        <v>385</v>
      </c>
    </row>
    <row r="150" spans="1:12" x14ac:dyDescent="0.35">
      <c r="A150" s="2" t="s">
        <v>519</v>
      </c>
      <c r="B150" t="s">
        <v>21</v>
      </c>
      <c r="C150" t="s">
        <v>288</v>
      </c>
      <c r="D150" t="s">
        <v>316</v>
      </c>
      <c r="E150" t="s">
        <v>362</v>
      </c>
      <c r="F150" t="s">
        <v>365</v>
      </c>
      <c r="G150" t="s">
        <v>373</v>
      </c>
      <c r="H150" t="s">
        <v>362</v>
      </c>
      <c r="I150" t="s">
        <v>374</v>
      </c>
      <c r="K150">
        <v>5</v>
      </c>
      <c r="L150" t="s">
        <v>386</v>
      </c>
    </row>
    <row r="151" spans="1:12" x14ac:dyDescent="0.35">
      <c r="A151" s="2" t="s">
        <v>519</v>
      </c>
      <c r="B151" t="s">
        <v>22</v>
      </c>
      <c r="C151" t="s">
        <v>281</v>
      </c>
      <c r="D151" t="s">
        <v>575</v>
      </c>
      <c r="E151" t="s">
        <v>361</v>
      </c>
      <c r="F151" t="s">
        <v>365</v>
      </c>
      <c r="G151" t="s">
        <v>372</v>
      </c>
      <c r="H151" t="s">
        <v>361</v>
      </c>
      <c r="I151" t="s">
        <v>374</v>
      </c>
      <c r="J151">
        <v>19</v>
      </c>
      <c r="L151" t="s">
        <v>387</v>
      </c>
    </row>
    <row r="152" spans="1:12" x14ac:dyDescent="0.35">
      <c r="A152" s="2" t="s">
        <v>519</v>
      </c>
      <c r="B152" t="s">
        <v>23</v>
      </c>
      <c r="C152" t="s">
        <v>281</v>
      </c>
      <c r="D152" t="s">
        <v>575</v>
      </c>
      <c r="E152" t="s">
        <v>358</v>
      </c>
      <c r="F152" t="s">
        <v>358</v>
      </c>
      <c r="G152" t="s">
        <v>372</v>
      </c>
      <c r="H152" t="s">
        <v>358</v>
      </c>
      <c r="I152" t="s">
        <v>374</v>
      </c>
      <c r="K152">
        <v>6</v>
      </c>
      <c r="L152" t="s">
        <v>388</v>
      </c>
    </row>
    <row r="153" spans="1:12" x14ac:dyDescent="0.35">
      <c r="A153" s="2" t="s">
        <v>519</v>
      </c>
      <c r="B153" t="s">
        <v>24</v>
      </c>
      <c r="C153" t="s">
        <v>289</v>
      </c>
      <c r="D153" t="s">
        <v>317</v>
      </c>
      <c r="E153" t="s">
        <v>360</v>
      </c>
      <c r="F153" t="s">
        <v>365</v>
      </c>
      <c r="G153" t="s">
        <v>373</v>
      </c>
      <c r="H153" t="s">
        <v>365</v>
      </c>
      <c r="I153" t="s">
        <v>375</v>
      </c>
      <c r="J153">
        <v>10</v>
      </c>
      <c r="L153" t="s">
        <v>389</v>
      </c>
    </row>
    <row r="154" spans="1:12" x14ac:dyDescent="0.35">
      <c r="A154" s="2" t="s">
        <v>520</v>
      </c>
      <c r="B154" t="s">
        <v>25</v>
      </c>
      <c r="C154" t="s">
        <v>286</v>
      </c>
      <c r="D154" t="s">
        <v>314</v>
      </c>
      <c r="E154" t="s">
        <v>358</v>
      </c>
      <c r="F154" t="s">
        <v>358</v>
      </c>
      <c r="G154" t="s">
        <v>372</v>
      </c>
      <c r="H154" t="s">
        <v>358</v>
      </c>
      <c r="I154" t="s">
        <v>374</v>
      </c>
      <c r="K154">
        <v>4</v>
      </c>
      <c r="L154" t="s">
        <v>388</v>
      </c>
    </row>
    <row r="155" spans="1:12" x14ac:dyDescent="0.35">
      <c r="A155" s="2" t="s">
        <v>520</v>
      </c>
      <c r="B155" t="s">
        <v>26</v>
      </c>
      <c r="C155" t="s">
        <v>283</v>
      </c>
      <c r="D155" t="s">
        <v>311</v>
      </c>
      <c r="E155" t="s">
        <v>361</v>
      </c>
      <c r="F155" t="s">
        <v>365</v>
      </c>
      <c r="G155" t="s">
        <v>372</v>
      </c>
      <c r="H155" t="s">
        <v>365</v>
      </c>
      <c r="I155" t="s">
        <v>375</v>
      </c>
      <c r="K155">
        <v>4</v>
      </c>
      <c r="L155" t="s">
        <v>390</v>
      </c>
    </row>
    <row r="156" spans="1:12" x14ac:dyDescent="0.35">
      <c r="A156" s="2" t="s">
        <v>520</v>
      </c>
      <c r="B156" t="s">
        <v>27</v>
      </c>
      <c r="C156" t="s">
        <v>283</v>
      </c>
      <c r="D156" t="s">
        <v>311</v>
      </c>
      <c r="E156" t="s">
        <v>508</v>
      </c>
      <c r="F156" t="s">
        <v>365</v>
      </c>
      <c r="G156" t="s">
        <v>372</v>
      </c>
      <c r="H156" t="s">
        <v>367</v>
      </c>
      <c r="I156" t="s">
        <v>375</v>
      </c>
      <c r="J156">
        <v>19</v>
      </c>
      <c r="L156" t="s">
        <v>391</v>
      </c>
    </row>
    <row r="157" spans="1:12" x14ac:dyDescent="0.35">
      <c r="A157" s="2" t="s">
        <v>520</v>
      </c>
      <c r="B157" t="s">
        <v>28</v>
      </c>
      <c r="C157" t="s">
        <v>288</v>
      </c>
      <c r="D157" t="s">
        <v>316</v>
      </c>
      <c r="E157" t="s">
        <v>362</v>
      </c>
      <c r="F157" t="s">
        <v>365</v>
      </c>
      <c r="G157" t="s">
        <v>372</v>
      </c>
      <c r="H157" t="s">
        <v>362</v>
      </c>
      <c r="I157" t="s">
        <v>374</v>
      </c>
      <c r="J157">
        <v>46</v>
      </c>
      <c r="L157" t="s">
        <v>386</v>
      </c>
    </row>
    <row r="158" spans="1:12" x14ac:dyDescent="0.35">
      <c r="A158" s="2" t="s">
        <v>520</v>
      </c>
      <c r="B158" t="s">
        <v>29</v>
      </c>
      <c r="C158" t="s">
        <v>283</v>
      </c>
      <c r="D158" t="s">
        <v>311</v>
      </c>
      <c r="E158" t="s">
        <v>360</v>
      </c>
      <c r="F158" t="s">
        <v>365</v>
      </c>
      <c r="G158" t="s">
        <v>372</v>
      </c>
      <c r="H158" t="s">
        <v>365</v>
      </c>
      <c r="I158" t="s">
        <v>375</v>
      </c>
      <c r="K158">
        <v>6</v>
      </c>
      <c r="L158" t="s">
        <v>392</v>
      </c>
    </row>
    <row r="159" spans="1:12" x14ac:dyDescent="0.35">
      <c r="A159" s="2" t="s">
        <v>520</v>
      </c>
      <c r="B159" t="s">
        <v>30</v>
      </c>
      <c r="C159" t="s">
        <v>283</v>
      </c>
      <c r="D159" t="s">
        <v>311</v>
      </c>
      <c r="E159" t="s">
        <v>366</v>
      </c>
      <c r="F159" t="s">
        <v>366</v>
      </c>
      <c r="G159" t="s">
        <v>372</v>
      </c>
      <c r="H159" t="s">
        <v>366</v>
      </c>
      <c r="I159" t="s">
        <v>374</v>
      </c>
      <c r="K159">
        <v>5</v>
      </c>
      <c r="L159" t="s">
        <v>393</v>
      </c>
    </row>
    <row r="160" spans="1:12" x14ac:dyDescent="0.35">
      <c r="A160" s="2" t="s">
        <v>520</v>
      </c>
      <c r="B160" t="s">
        <v>31</v>
      </c>
      <c r="C160" t="s">
        <v>283</v>
      </c>
      <c r="D160" t="s">
        <v>311</v>
      </c>
      <c r="E160" t="s">
        <v>358</v>
      </c>
      <c r="F160" t="s">
        <v>358</v>
      </c>
      <c r="G160" t="s">
        <v>372</v>
      </c>
      <c r="H160" t="s">
        <v>358</v>
      </c>
      <c r="I160" t="s">
        <v>374</v>
      </c>
      <c r="K160">
        <v>6</v>
      </c>
      <c r="L160" t="s">
        <v>394</v>
      </c>
    </row>
    <row r="161" spans="1:12" x14ac:dyDescent="0.35">
      <c r="A161" s="2" t="s">
        <v>520</v>
      </c>
      <c r="B161" t="s">
        <v>32</v>
      </c>
      <c r="C161" t="s">
        <v>283</v>
      </c>
      <c r="D161" t="s">
        <v>311</v>
      </c>
      <c r="E161" t="s">
        <v>362</v>
      </c>
      <c r="F161" t="s">
        <v>362</v>
      </c>
      <c r="G161" t="s">
        <v>372</v>
      </c>
      <c r="H161" t="s">
        <v>365</v>
      </c>
      <c r="I161" t="s">
        <v>375</v>
      </c>
      <c r="J161">
        <v>14</v>
      </c>
      <c r="L161" t="s">
        <v>395</v>
      </c>
    </row>
    <row r="162" spans="1:12" x14ac:dyDescent="0.35">
      <c r="A162" s="2" t="s">
        <v>520</v>
      </c>
      <c r="B162" t="s">
        <v>33</v>
      </c>
      <c r="C162" t="s">
        <v>287</v>
      </c>
      <c r="D162" t="s">
        <v>315</v>
      </c>
      <c r="E162" t="s">
        <v>366</v>
      </c>
      <c r="F162" t="s">
        <v>366</v>
      </c>
      <c r="G162" t="s">
        <v>372</v>
      </c>
      <c r="H162" t="s">
        <v>366</v>
      </c>
      <c r="I162" t="s">
        <v>374</v>
      </c>
      <c r="K162">
        <v>6</v>
      </c>
      <c r="L162" t="s">
        <v>396</v>
      </c>
    </row>
    <row r="163" spans="1:12" x14ac:dyDescent="0.35">
      <c r="A163" s="2" t="s">
        <v>520</v>
      </c>
      <c r="B163" t="s">
        <v>34</v>
      </c>
      <c r="C163" t="s">
        <v>282</v>
      </c>
      <c r="D163" t="s">
        <v>318</v>
      </c>
      <c r="E163" t="s">
        <v>359</v>
      </c>
      <c r="F163" t="s">
        <v>365</v>
      </c>
      <c r="G163" t="s">
        <v>372</v>
      </c>
      <c r="H163" t="s">
        <v>359</v>
      </c>
      <c r="I163" t="s">
        <v>374</v>
      </c>
      <c r="J163">
        <v>5</v>
      </c>
      <c r="L163" t="s">
        <v>397</v>
      </c>
    </row>
    <row r="164" spans="1:12" x14ac:dyDescent="0.35">
      <c r="A164" s="2" t="s">
        <v>520</v>
      </c>
      <c r="B164" t="s">
        <v>35</v>
      </c>
      <c r="C164" t="s">
        <v>289</v>
      </c>
      <c r="D164" t="s">
        <v>319</v>
      </c>
      <c r="E164" t="s">
        <v>360</v>
      </c>
      <c r="F164" t="s">
        <v>365</v>
      </c>
      <c r="G164" t="s">
        <v>372</v>
      </c>
      <c r="H164" t="s">
        <v>365</v>
      </c>
      <c r="I164" t="s">
        <v>375</v>
      </c>
      <c r="K164">
        <v>5</v>
      </c>
      <c r="L164" t="s">
        <v>392</v>
      </c>
    </row>
    <row r="165" spans="1:12" x14ac:dyDescent="0.35">
      <c r="A165" s="2" t="s">
        <v>520</v>
      </c>
      <c r="B165" t="s">
        <v>36</v>
      </c>
      <c r="C165" t="s">
        <v>284</v>
      </c>
      <c r="D165" t="s">
        <v>312</v>
      </c>
      <c r="E165" t="s">
        <v>361</v>
      </c>
      <c r="F165" t="s">
        <v>365</v>
      </c>
      <c r="G165" t="s">
        <v>372</v>
      </c>
      <c r="H165" t="s">
        <v>365</v>
      </c>
      <c r="I165" t="s">
        <v>375</v>
      </c>
      <c r="K165">
        <v>10</v>
      </c>
      <c r="L165" t="s">
        <v>390</v>
      </c>
    </row>
    <row r="166" spans="1:12" x14ac:dyDescent="0.35">
      <c r="A166" s="2" t="s">
        <v>520</v>
      </c>
      <c r="B166" t="s">
        <v>37</v>
      </c>
      <c r="C166" t="s">
        <v>283</v>
      </c>
      <c r="D166" t="s">
        <v>311</v>
      </c>
      <c r="E166" t="s">
        <v>359</v>
      </c>
      <c r="F166" t="s">
        <v>359</v>
      </c>
      <c r="G166" t="s">
        <v>372</v>
      </c>
      <c r="H166" t="s">
        <v>365</v>
      </c>
      <c r="I166" t="s">
        <v>375</v>
      </c>
      <c r="J166">
        <v>14</v>
      </c>
      <c r="L166" t="s">
        <v>392</v>
      </c>
    </row>
    <row r="167" spans="1:12" x14ac:dyDescent="0.35">
      <c r="A167" s="2" t="s">
        <v>520</v>
      </c>
      <c r="B167" t="s">
        <v>38</v>
      </c>
      <c r="C167" t="s">
        <v>290</v>
      </c>
      <c r="D167" t="s">
        <v>320</v>
      </c>
      <c r="E167" t="s">
        <v>508</v>
      </c>
      <c r="F167" t="s">
        <v>367</v>
      </c>
      <c r="G167" t="s">
        <v>373</v>
      </c>
      <c r="H167" t="s">
        <v>367</v>
      </c>
      <c r="I167" t="s">
        <v>375</v>
      </c>
      <c r="J167">
        <v>30</v>
      </c>
      <c r="L167" t="s">
        <v>398</v>
      </c>
    </row>
    <row r="168" spans="1:12" x14ac:dyDescent="0.35">
      <c r="A168" s="2" t="s">
        <v>521</v>
      </c>
      <c r="B168" t="s">
        <v>39</v>
      </c>
      <c r="C168" t="s">
        <v>291</v>
      </c>
      <c r="D168" t="s">
        <v>321</v>
      </c>
      <c r="E168" t="s">
        <v>366</v>
      </c>
      <c r="F168" t="s">
        <v>366</v>
      </c>
      <c r="G168" t="s">
        <v>372</v>
      </c>
      <c r="H168" t="s">
        <v>366</v>
      </c>
      <c r="I168" t="s">
        <v>374</v>
      </c>
      <c r="K168">
        <v>7</v>
      </c>
      <c r="L168" t="s">
        <v>399</v>
      </c>
    </row>
    <row r="169" spans="1:12" x14ac:dyDescent="0.35">
      <c r="A169" s="2" t="s">
        <v>521</v>
      </c>
      <c r="B169" t="s">
        <v>40</v>
      </c>
      <c r="C169" t="s">
        <v>283</v>
      </c>
      <c r="D169" t="s">
        <v>311</v>
      </c>
      <c r="E169" t="s">
        <v>362</v>
      </c>
      <c r="F169" t="s">
        <v>365</v>
      </c>
      <c r="G169" t="s">
        <v>372</v>
      </c>
      <c r="H169" t="s">
        <v>362</v>
      </c>
      <c r="I169" t="s">
        <v>374</v>
      </c>
      <c r="J169">
        <v>6</v>
      </c>
      <c r="L169" t="s">
        <v>400</v>
      </c>
    </row>
    <row r="170" spans="1:12" x14ac:dyDescent="0.35">
      <c r="A170" s="2" t="s">
        <v>521</v>
      </c>
      <c r="B170" t="s">
        <v>41</v>
      </c>
      <c r="C170" t="s">
        <v>282</v>
      </c>
      <c r="D170" t="s">
        <v>318</v>
      </c>
      <c r="E170" t="s">
        <v>359</v>
      </c>
      <c r="F170" t="s">
        <v>365</v>
      </c>
      <c r="G170" t="s">
        <v>372</v>
      </c>
      <c r="H170" t="s">
        <v>359</v>
      </c>
      <c r="I170" t="s">
        <v>374</v>
      </c>
      <c r="J170">
        <v>118</v>
      </c>
      <c r="L170" t="s">
        <v>401</v>
      </c>
    </row>
    <row r="171" spans="1:12" x14ac:dyDescent="0.35">
      <c r="A171" s="2" t="s">
        <v>521</v>
      </c>
      <c r="B171" t="s">
        <v>42</v>
      </c>
      <c r="C171" t="s">
        <v>290</v>
      </c>
      <c r="D171" t="s">
        <v>320</v>
      </c>
      <c r="E171" t="s">
        <v>367</v>
      </c>
      <c r="F171" t="s">
        <v>367</v>
      </c>
      <c r="G171" t="s">
        <v>372</v>
      </c>
      <c r="H171" t="s">
        <v>367</v>
      </c>
      <c r="I171" t="s">
        <v>375</v>
      </c>
      <c r="K171">
        <v>7</v>
      </c>
      <c r="L171" t="s">
        <v>398</v>
      </c>
    </row>
    <row r="172" spans="1:12" x14ac:dyDescent="0.35">
      <c r="A172" s="2" t="s">
        <v>521</v>
      </c>
      <c r="B172" t="s">
        <v>43</v>
      </c>
      <c r="C172" t="s">
        <v>283</v>
      </c>
      <c r="D172" t="s">
        <v>311</v>
      </c>
      <c r="E172" t="s">
        <v>358</v>
      </c>
      <c r="F172" t="s">
        <v>358</v>
      </c>
      <c r="G172" t="s">
        <v>372</v>
      </c>
      <c r="H172" t="s">
        <v>358</v>
      </c>
      <c r="I172" t="s">
        <v>374</v>
      </c>
      <c r="K172">
        <v>5</v>
      </c>
      <c r="L172" t="s">
        <v>402</v>
      </c>
    </row>
    <row r="173" spans="1:12" x14ac:dyDescent="0.35">
      <c r="A173" s="2" t="s">
        <v>521</v>
      </c>
      <c r="B173" t="s">
        <v>44</v>
      </c>
      <c r="C173" t="s">
        <v>283</v>
      </c>
      <c r="D173" t="s">
        <v>311</v>
      </c>
      <c r="E173" t="s">
        <v>360</v>
      </c>
      <c r="F173" t="s">
        <v>360</v>
      </c>
      <c r="G173" t="s">
        <v>372</v>
      </c>
      <c r="H173" t="s">
        <v>360</v>
      </c>
      <c r="I173" t="s">
        <v>374</v>
      </c>
      <c r="K173">
        <v>4</v>
      </c>
      <c r="L173" t="s">
        <v>403</v>
      </c>
    </row>
    <row r="174" spans="1:12" x14ac:dyDescent="0.35">
      <c r="A174" s="2" t="s">
        <v>521</v>
      </c>
      <c r="B174" t="s">
        <v>45</v>
      </c>
      <c r="C174" t="s">
        <v>292</v>
      </c>
      <c r="D174" t="s">
        <v>322</v>
      </c>
      <c r="E174" t="s">
        <v>361</v>
      </c>
      <c r="F174" t="s">
        <v>365</v>
      </c>
      <c r="G174" t="s">
        <v>372</v>
      </c>
      <c r="H174" t="s">
        <v>365</v>
      </c>
      <c r="I174" t="s">
        <v>375</v>
      </c>
      <c r="K174">
        <v>8</v>
      </c>
      <c r="L174" t="s">
        <v>392</v>
      </c>
    </row>
    <row r="175" spans="1:12" x14ac:dyDescent="0.35">
      <c r="A175" s="2" t="s">
        <v>521</v>
      </c>
      <c r="B175" t="s">
        <v>46</v>
      </c>
      <c r="C175" t="s">
        <v>288</v>
      </c>
      <c r="D175" t="s">
        <v>316</v>
      </c>
      <c r="E175" t="s">
        <v>362</v>
      </c>
      <c r="F175" t="s">
        <v>362</v>
      </c>
      <c r="G175" t="s">
        <v>372</v>
      </c>
      <c r="H175" t="s">
        <v>362</v>
      </c>
      <c r="I175" t="s">
        <v>374</v>
      </c>
      <c r="K175">
        <v>5</v>
      </c>
      <c r="L175" t="s">
        <v>404</v>
      </c>
    </row>
    <row r="176" spans="1:12" x14ac:dyDescent="0.35">
      <c r="A176" s="2" t="s">
        <v>521</v>
      </c>
      <c r="B176" t="s">
        <v>47</v>
      </c>
      <c r="C176" t="s">
        <v>286</v>
      </c>
      <c r="D176" t="s">
        <v>314</v>
      </c>
      <c r="E176" t="s">
        <v>358</v>
      </c>
      <c r="F176" t="s">
        <v>358</v>
      </c>
      <c r="G176" t="s">
        <v>372</v>
      </c>
      <c r="H176" t="s">
        <v>365</v>
      </c>
      <c r="I176" t="s">
        <v>375</v>
      </c>
      <c r="J176">
        <v>10</v>
      </c>
      <c r="L176" t="s">
        <v>405</v>
      </c>
    </row>
    <row r="177" spans="1:12" x14ac:dyDescent="0.35">
      <c r="A177" s="2" t="s">
        <v>521</v>
      </c>
      <c r="B177" t="s">
        <v>48</v>
      </c>
      <c r="C177" t="s">
        <v>283</v>
      </c>
      <c r="D177" t="s">
        <v>311</v>
      </c>
      <c r="E177" t="s">
        <v>366</v>
      </c>
      <c r="F177" t="s">
        <v>366</v>
      </c>
      <c r="G177" t="s">
        <v>372</v>
      </c>
      <c r="H177" t="s">
        <v>365</v>
      </c>
      <c r="I177" t="s">
        <v>375</v>
      </c>
      <c r="J177">
        <v>1</v>
      </c>
      <c r="L177" t="s">
        <v>406</v>
      </c>
    </row>
    <row r="178" spans="1:12" x14ac:dyDescent="0.35">
      <c r="A178" s="2" t="s">
        <v>521</v>
      </c>
      <c r="B178" t="s">
        <v>49</v>
      </c>
      <c r="C178" t="s">
        <v>283</v>
      </c>
      <c r="D178" t="s">
        <v>311</v>
      </c>
      <c r="E178" t="s">
        <v>361</v>
      </c>
      <c r="F178" t="s">
        <v>361</v>
      </c>
      <c r="G178" t="s">
        <v>372</v>
      </c>
      <c r="H178" t="s">
        <v>365</v>
      </c>
      <c r="I178" t="s">
        <v>375</v>
      </c>
      <c r="J178">
        <v>17</v>
      </c>
      <c r="L178" t="s">
        <v>392</v>
      </c>
    </row>
    <row r="179" spans="1:12" x14ac:dyDescent="0.35">
      <c r="A179" s="2" t="s">
        <v>521</v>
      </c>
      <c r="B179" t="s">
        <v>50</v>
      </c>
      <c r="C179" t="s">
        <v>289</v>
      </c>
      <c r="D179" t="s">
        <v>319</v>
      </c>
      <c r="E179" t="s">
        <v>360</v>
      </c>
      <c r="F179" t="s">
        <v>360</v>
      </c>
      <c r="G179" t="s">
        <v>373</v>
      </c>
      <c r="H179" t="s">
        <v>360</v>
      </c>
      <c r="I179" t="s">
        <v>374</v>
      </c>
      <c r="J179">
        <v>16</v>
      </c>
      <c r="L179" t="s">
        <v>407</v>
      </c>
    </row>
    <row r="180" spans="1:12" x14ac:dyDescent="0.35">
      <c r="A180" s="2" t="s">
        <v>521</v>
      </c>
      <c r="B180" t="s">
        <v>51</v>
      </c>
      <c r="C180" t="s">
        <v>283</v>
      </c>
      <c r="D180" t="s">
        <v>311</v>
      </c>
      <c r="E180" t="s">
        <v>367</v>
      </c>
      <c r="F180" t="s">
        <v>367</v>
      </c>
      <c r="G180" t="s">
        <v>372</v>
      </c>
      <c r="H180" t="s">
        <v>367</v>
      </c>
      <c r="I180" t="s">
        <v>375</v>
      </c>
    </row>
    <row r="181" spans="1:12" x14ac:dyDescent="0.35">
      <c r="A181" s="2" t="s">
        <v>521</v>
      </c>
      <c r="B181" t="s">
        <v>52</v>
      </c>
      <c r="C181" t="s">
        <v>283</v>
      </c>
      <c r="D181" t="s">
        <v>311</v>
      </c>
      <c r="E181" t="s">
        <v>359</v>
      </c>
      <c r="F181" t="s">
        <v>365</v>
      </c>
      <c r="G181" t="s">
        <v>372</v>
      </c>
      <c r="H181" t="s">
        <v>365</v>
      </c>
      <c r="I181" t="s">
        <v>375</v>
      </c>
      <c r="K181">
        <v>4</v>
      </c>
      <c r="L181" t="s">
        <v>408</v>
      </c>
    </row>
    <row r="182" spans="1:12" x14ac:dyDescent="0.35">
      <c r="A182" s="2" t="s">
        <v>522</v>
      </c>
      <c r="B182" t="s">
        <v>53</v>
      </c>
      <c r="C182" t="s">
        <v>293</v>
      </c>
      <c r="D182" t="s">
        <v>323</v>
      </c>
      <c r="E182" t="s">
        <v>358</v>
      </c>
      <c r="F182" t="s">
        <v>358</v>
      </c>
      <c r="G182" t="s">
        <v>373</v>
      </c>
      <c r="H182" t="s">
        <v>365</v>
      </c>
      <c r="I182" t="s">
        <v>375</v>
      </c>
      <c r="K182">
        <v>8</v>
      </c>
      <c r="L182" t="s">
        <v>409</v>
      </c>
    </row>
    <row r="183" spans="1:12" x14ac:dyDescent="0.35">
      <c r="A183" s="2" t="s">
        <v>522</v>
      </c>
      <c r="B183" t="s">
        <v>54</v>
      </c>
      <c r="C183" t="s">
        <v>293</v>
      </c>
      <c r="D183" t="s">
        <v>323</v>
      </c>
      <c r="E183" t="s">
        <v>362</v>
      </c>
      <c r="F183" t="s">
        <v>362</v>
      </c>
      <c r="G183" t="s">
        <v>372</v>
      </c>
      <c r="H183" t="s">
        <v>362</v>
      </c>
      <c r="I183" t="s">
        <v>374</v>
      </c>
      <c r="K183">
        <v>5</v>
      </c>
      <c r="L183" t="s">
        <v>410</v>
      </c>
    </row>
    <row r="184" spans="1:12" x14ac:dyDescent="0.35">
      <c r="A184" s="2" t="s">
        <v>522</v>
      </c>
      <c r="B184" t="s">
        <v>55</v>
      </c>
      <c r="C184" t="s">
        <v>293</v>
      </c>
      <c r="D184" t="s">
        <v>324</v>
      </c>
      <c r="E184" t="s">
        <v>359</v>
      </c>
      <c r="F184" t="s">
        <v>359</v>
      </c>
      <c r="G184" t="s">
        <v>372</v>
      </c>
      <c r="H184" t="s">
        <v>359</v>
      </c>
      <c r="I184" t="s">
        <v>374</v>
      </c>
      <c r="K184">
        <v>5</v>
      </c>
      <c r="L184" t="s">
        <v>387</v>
      </c>
    </row>
    <row r="185" spans="1:12" x14ac:dyDescent="0.35">
      <c r="A185" s="2" t="s">
        <v>522</v>
      </c>
      <c r="B185" t="s">
        <v>56</v>
      </c>
      <c r="C185" t="s">
        <v>293</v>
      </c>
      <c r="D185" t="s">
        <v>323</v>
      </c>
      <c r="E185" t="s">
        <v>360</v>
      </c>
      <c r="F185" t="s">
        <v>360</v>
      </c>
      <c r="G185" t="s">
        <v>372</v>
      </c>
      <c r="H185" t="s">
        <v>360</v>
      </c>
      <c r="I185" t="s">
        <v>374</v>
      </c>
      <c r="K185">
        <v>6</v>
      </c>
      <c r="L185" t="s">
        <v>411</v>
      </c>
    </row>
    <row r="186" spans="1:12" x14ac:dyDescent="0.35">
      <c r="A186" s="2" t="s">
        <v>522</v>
      </c>
      <c r="B186" t="s">
        <v>57</v>
      </c>
      <c r="C186" t="s">
        <v>293</v>
      </c>
      <c r="D186" t="s">
        <v>325</v>
      </c>
      <c r="E186" t="s">
        <v>361</v>
      </c>
      <c r="F186" t="s">
        <v>365</v>
      </c>
      <c r="G186" t="s">
        <v>372</v>
      </c>
      <c r="H186" t="s">
        <v>361</v>
      </c>
      <c r="I186" t="s">
        <v>374</v>
      </c>
      <c r="J186">
        <v>97</v>
      </c>
      <c r="L186" t="s">
        <v>412</v>
      </c>
    </row>
    <row r="187" spans="1:12" x14ac:dyDescent="0.35">
      <c r="A187" s="2" t="s">
        <v>522</v>
      </c>
      <c r="B187" t="s">
        <v>58</v>
      </c>
      <c r="C187" t="s">
        <v>293</v>
      </c>
      <c r="D187" t="s">
        <v>323</v>
      </c>
      <c r="E187" t="s">
        <v>508</v>
      </c>
      <c r="F187" t="s">
        <v>367</v>
      </c>
      <c r="G187" t="s">
        <v>373</v>
      </c>
      <c r="H187" t="s">
        <v>365</v>
      </c>
      <c r="I187" t="s">
        <v>375</v>
      </c>
      <c r="K187">
        <v>8</v>
      </c>
      <c r="L187" t="s">
        <v>413</v>
      </c>
    </row>
    <row r="188" spans="1:12" x14ac:dyDescent="0.35">
      <c r="A188" s="2" t="s">
        <v>522</v>
      </c>
      <c r="B188" t="s">
        <v>59</v>
      </c>
      <c r="C188" t="s">
        <v>293</v>
      </c>
      <c r="D188" t="s">
        <v>325</v>
      </c>
      <c r="E188" t="s">
        <v>360</v>
      </c>
      <c r="F188" t="s">
        <v>365</v>
      </c>
      <c r="G188" t="s">
        <v>372</v>
      </c>
      <c r="H188" t="s">
        <v>360</v>
      </c>
      <c r="I188" t="s">
        <v>374</v>
      </c>
      <c r="J188">
        <v>59</v>
      </c>
      <c r="L188" t="s">
        <v>379</v>
      </c>
    </row>
    <row r="189" spans="1:12" x14ac:dyDescent="0.35">
      <c r="A189" s="2" t="s">
        <v>522</v>
      </c>
      <c r="B189" t="s">
        <v>60</v>
      </c>
      <c r="C189" t="s">
        <v>293</v>
      </c>
      <c r="D189" t="s">
        <v>325</v>
      </c>
      <c r="E189" t="s">
        <v>508</v>
      </c>
      <c r="F189" t="s">
        <v>367</v>
      </c>
      <c r="G189" t="s">
        <v>373</v>
      </c>
      <c r="H189" t="s">
        <v>365</v>
      </c>
      <c r="I189" t="s">
        <v>375</v>
      </c>
      <c r="K189">
        <v>7</v>
      </c>
      <c r="L189" t="s">
        <v>392</v>
      </c>
    </row>
    <row r="190" spans="1:12" x14ac:dyDescent="0.35">
      <c r="A190" s="2" t="s">
        <v>522</v>
      </c>
      <c r="B190" t="s">
        <v>61</v>
      </c>
      <c r="C190" t="s">
        <v>293</v>
      </c>
      <c r="D190" t="s">
        <v>325</v>
      </c>
      <c r="E190" t="s">
        <v>366</v>
      </c>
      <c r="F190" t="s">
        <v>365</v>
      </c>
      <c r="G190" t="s">
        <v>373</v>
      </c>
      <c r="H190" t="s">
        <v>365</v>
      </c>
      <c r="I190" t="s">
        <v>375</v>
      </c>
      <c r="J190">
        <v>37</v>
      </c>
      <c r="L190" t="s">
        <v>405</v>
      </c>
    </row>
    <row r="191" spans="1:12" x14ac:dyDescent="0.35">
      <c r="A191" s="2" t="s">
        <v>522</v>
      </c>
      <c r="B191" t="s">
        <v>62</v>
      </c>
      <c r="C191" t="s">
        <v>293</v>
      </c>
      <c r="D191" t="s">
        <v>324</v>
      </c>
      <c r="E191" t="s">
        <v>361</v>
      </c>
      <c r="F191" t="s">
        <v>365</v>
      </c>
      <c r="G191" t="s">
        <v>373</v>
      </c>
      <c r="H191" t="s">
        <v>361</v>
      </c>
      <c r="I191" t="s">
        <v>374</v>
      </c>
      <c r="K191">
        <v>8</v>
      </c>
      <c r="L191" t="s">
        <v>412</v>
      </c>
    </row>
    <row r="192" spans="1:12" x14ac:dyDescent="0.35">
      <c r="A192" s="2" t="s">
        <v>522</v>
      </c>
      <c r="B192" t="s">
        <v>63</v>
      </c>
      <c r="C192" t="s">
        <v>293</v>
      </c>
      <c r="D192" t="s">
        <v>325</v>
      </c>
      <c r="E192" t="s">
        <v>359</v>
      </c>
      <c r="F192" t="s">
        <v>359</v>
      </c>
      <c r="G192" t="s">
        <v>372</v>
      </c>
      <c r="H192" t="s">
        <v>365</v>
      </c>
      <c r="I192" t="s">
        <v>375</v>
      </c>
      <c r="J192">
        <v>10</v>
      </c>
      <c r="L192" t="s">
        <v>413</v>
      </c>
    </row>
    <row r="193" spans="1:12" x14ac:dyDescent="0.35">
      <c r="A193" s="2" t="s">
        <v>522</v>
      </c>
      <c r="B193" t="s">
        <v>64</v>
      </c>
      <c r="C193" t="s">
        <v>293</v>
      </c>
      <c r="D193" t="s">
        <v>324</v>
      </c>
      <c r="E193" t="s">
        <v>358</v>
      </c>
      <c r="F193" t="s">
        <v>365</v>
      </c>
      <c r="G193" t="s">
        <v>373</v>
      </c>
      <c r="H193" t="s">
        <v>365</v>
      </c>
      <c r="I193" t="s">
        <v>375</v>
      </c>
      <c r="J193">
        <v>82</v>
      </c>
      <c r="L193" t="s">
        <v>392</v>
      </c>
    </row>
    <row r="194" spans="1:12" x14ac:dyDescent="0.35">
      <c r="A194" s="2" t="s">
        <v>522</v>
      </c>
      <c r="B194" t="s">
        <v>65</v>
      </c>
      <c r="C194" t="s">
        <v>293</v>
      </c>
      <c r="D194" t="s">
        <v>325</v>
      </c>
      <c r="E194" t="s">
        <v>366</v>
      </c>
      <c r="F194" t="s">
        <v>365</v>
      </c>
      <c r="G194" t="s">
        <v>373</v>
      </c>
      <c r="H194" t="s">
        <v>366</v>
      </c>
      <c r="I194" t="s">
        <v>374</v>
      </c>
      <c r="K194">
        <v>8</v>
      </c>
      <c r="L194" t="s">
        <v>414</v>
      </c>
    </row>
    <row r="195" spans="1:12" x14ac:dyDescent="0.35">
      <c r="A195" s="2" t="s">
        <v>522</v>
      </c>
      <c r="B195" t="s">
        <v>66</v>
      </c>
      <c r="C195" t="s">
        <v>293</v>
      </c>
      <c r="D195" t="s">
        <v>325</v>
      </c>
      <c r="E195" t="s">
        <v>362</v>
      </c>
      <c r="F195" t="s">
        <v>362</v>
      </c>
      <c r="G195" t="s">
        <v>372</v>
      </c>
      <c r="H195" t="s">
        <v>362</v>
      </c>
      <c r="I195" t="s">
        <v>374</v>
      </c>
      <c r="L195" t="s">
        <v>392</v>
      </c>
    </row>
    <row r="196" spans="1:12" x14ac:dyDescent="0.35">
      <c r="A196" s="2" t="s">
        <v>522</v>
      </c>
      <c r="B196" t="s">
        <v>67</v>
      </c>
      <c r="C196" t="s">
        <v>293</v>
      </c>
      <c r="D196" t="s">
        <v>323</v>
      </c>
      <c r="E196" t="s">
        <v>359</v>
      </c>
      <c r="F196" t="s">
        <v>359</v>
      </c>
      <c r="G196" t="s">
        <v>372</v>
      </c>
      <c r="H196" t="s">
        <v>359</v>
      </c>
      <c r="I196" t="s">
        <v>374</v>
      </c>
      <c r="K196">
        <v>6</v>
      </c>
      <c r="L196" t="s">
        <v>397</v>
      </c>
    </row>
    <row r="197" spans="1:12" x14ac:dyDescent="0.35">
      <c r="A197" s="2" t="s">
        <v>523</v>
      </c>
      <c r="B197" t="s">
        <v>68</v>
      </c>
      <c r="C197" t="s">
        <v>291</v>
      </c>
      <c r="D197" t="s">
        <v>326</v>
      </c>
      <c r="E197" t="s">
        <v>362</v>
      </c>
      <c r="F197" t="s">
        <v>365</v>
      </c>
      <c r="G197" t="s">
        <v>372</v>
      </c>
      <c r="H197" t="s">
        <v>365</v>
      </c>
      <c r="I197" t="s">
        <v>375</v>
      </c>
      <c r="K197">
        <v>2</v>
      </c>
      <c r="L197" t="s">
        <v>389</v>
      </c>
    </row>
    <row r="198" spans="1:12" x14ac:dyDescent="0.35">
      <c r="A198" s="2" t="s">
        <v>523</v>
      </c>
      <c r="B198" t="s">
        <v>69</v>
      </c>
      <c r="C198" t="s">
        <v>291</v>
      </c>
      <c r="D198" t="s">
        <v>326</v>
      </c>
      <c r="E198" t="s">
        <v>359</v>
      </c>
      <c r="F198" t="s">
        <v>359</v>
      </c>
      <c r="G198" t="s">
        <v>372</v>
      </c>
      <c r="H198" t="s">
        <v>365</v>
      </c>
      <c r="I198" t="s">
        <v>375</v>
      </c>
      <c r="J198">
        <v>6</v>
      </c>
      <c r="L198" t="s">
        <v>415</v>
      </c>
    </row>
    <row r="199" spans="1:12" x14ac:dyDescent="0.35">
      <c r="A199" s="2" t="s">
        <v>523</v>
      </c>
      <c r="B199" t="s">
        <v>70</v>
      </c>
      <c r="C199" t="s">
        <v>291</v>
      </c>
      <c r="D199" t="s">
        <v>326</v>
      </c>
      <c r="E199" t="s">
        <v>358</v>
      </c>
      <c r="F199" t="s">
        <v>365</v>
      </c>
      <c r="G199" t="s">
        <v>373</v>
      </c>
      <c r="H199" t="s">
        <v>365</v>
      </c>
      <c r="I199" t="s">
        <v>375</v>
      </c>
      <c r="J199">
        <v>38</v>
      </c>
      <c r="L199" t="s">
        <v>392</v>
      </c>
    </row>
    <row r="200" spans="1:12" x14ac:dyDescent="0.35">
      <c r="A200" s="2" t="s">
        <v>523</v>
      </c>
      <c r="B200" t="s">
        <v>71</v>
      </c>
      <c r="C200" t="s">
        <v>288</v>
      </c>
      <c r="D200" t="s">
        <v>327</v>
      </c>
      <c r="E200" t="s">
        <v>508</v>
      </c>
      <c r="F200" t="s">
        <v>365</v>
      </c>
      <c r="G200" t="s">
        <v>372</v>
      </c>
      <c r="H200" t="s">
        <v>365</v>
      </c>
      <c r="I200" t="s">
        <v>375</v>
      </c>
      <c r="K200">
        <v>10</v>
      </c>
      <c r="L200" t="s">
        <v>416</v>
      </c>
    </row>
    <row r="201" spans="1:12" x14ac:dyDescent="0.35">
      <c r="A201" s="2" t="s">
        <v>523</v>
      </c>
      <c r="B201" t="s">
        <v>72</v>
      </c>
      <c r="C201" t="s">
        <v>288</v>
      </c>
      <c r="D201" t="s">
        <v>327</v>
      </c>
      <c r="E201" t="s">
        <v>366</v>
      </c>
      <c r="F201" t="s">
        <v>366</v>
      </c>
      <c r="G201" t="s">
        <v>373</v>
      </c>
      <c r="H201" t="s">
        <v>366</v>
      </c>
      <c r="I201" t="s">
        <v>374</v>
      </c>
      <c r="J201">
        <v>69</v>
      </c>
      <c r="L201" t="s">
        <v>396</v>
      </c>
    </row>
    <row r="202" spans="1:12" x14ac:dyDescent="0.35">
      <c r="A202" s="2" t="s">
        <v>523</v>
      </c>
      <c r="B202" t="s">
        <v>73</v>
      </c>
      <c r="C202" t="s">
        <v>294</v>
      </c>
      <c r="D202" t="s">
        <v>328</v>
      </c>
      <c r="E202" t="s">
        <v>360</v>
      </c>
      <c r="F202" t="s">
        <v>360</v>
      </c>
      <c r="G202" t="s">
        <v>372</v>
      </c>
      <c r="H202" t="s">
        <v>365</v>
      </c>
      <c r="I202" t="s">
        <v>375</v>
      </c>
      <c r="J202">
        <v>1</v>
      </c>
      <c r="L202" t="s">
        <v>392</v>
      </c>
    </row>
    <row r="203" spans="1:12" x14ac:dyDescent="0.35">
      <c r="A203" s="2" t="s">
        <v>523</v>
      </c>
      <c r="B203" t="s">
        <v>74</v>
      </c>
      <c r="C203" t="s">
        <v>294</v>
      </c>
      <c r="D203" t="s">
        <v>328</v>
      </c>
      <c r="E203" t="s">
        <v>361</v>
      </c>
      <c r="F203" t="s">
        <v>365</v>
      </c>
      <c r="G203" t="s">
        <v>372</v>
      </c>
      <c r="H203" t="s">
        <v>361</v>
      </c>
      <c r="I203" t="s">
        <v>374</v>
      </c>
      <c r="J203">
        <v>34</v>
      </c>
      <c r="L203" t="s">
        <v>417</v>
      </c>
    </row>
    <row r="204" spans="1:12" x14ac:dyDescent="0.35">
      <c r="A204" s="2" t="s">
        <v>523</v>
      </c>
      <c r="B204" t="s">
        <v>75</v>
      </c>
      <c r="C204" t="s">
        <v>293</v>
      </c>
      <c r="D204" t="s">
        <v>329</v>
      </c>
      <c r="E204" t="s">
        <v>358</v>
      </c>
      <c r="F204" t="s">
        <v>365</v>
      </c>
      <c r="G204" t="s">
        <v>373</v>
      </c>
      <c r="H204" t="s">
        <v>358</v>
      </c>
      <c r="I204" t="s">
        <v>374</v>
      </c>
      <c r="K204">
        <v>9</v>
      </c>
      <c r="L204" t="s">
        <v>418</v>
      </c>
    </row>
    <row r="205" spans="1:12" x14ac:dyDescent="0.35">
      <c r="A205" s="2" t="s">
        <v>523</v>
      </c>
      <c r="B205" t="s">
        <v>76</v>
      </c>
      <c r="C205" t="s">
        <v>295</v>
      </c>
      <c r="D205" t="s">
        <v>324</v>
      </c>
      <c r="E205" t="s">
        <v>361</v>
      </c>
      <c r="F205" t="s">
        <v>365</v>
      </c>
      <c r="G205" t="s">
        <v>373</v>
      </c>
      <c r="H205" t="s">
        <v>365</v>
      </c>
      <c r="I205" t="s">
        <v>375</v>
      </c>
      <c r="J205">
        <v>6</v>
      </c>
      <c r="L205" t="s">
        <v>415</v>
      </c>
    </row>
    <row r="206" spans="1:12" x14ac:dyDescent="0.35">
      <c r="A206" s="2" t="s">
        <v>523</v>
      </c>
      <c r="B206" t="s">
        <v>77</v>
      </c>
      <c r="C206" t="s">
        <v>293</v>
      </c>
      <c r="D206" t="s">
        <v>329</v>
      </c>
      <c r="E206" t="s">
        <v>359</v>
      </c>
      <c r="F206" t="s">
        <v>365</v>
      </c>
      <c r="G206" t="s">
        <v>372</v>
      </c>
      <c r="H206" t="s">
        <v>359</v>
      </c>
      <c r="I206" t="s">
        <v>374</v>
      </c>
      <c r="J206">
        <v>4</v>
      </c>
      <c r="L206" t="s">
        <v>397</v>
      </c>
    </row>
    <row r="207" spans="1:12" x14ac:dyDescent="0.35">
      <c r="A207" s="2" t="s">
        <v>523</v>
      </c>
      <c r="B207" t="s">
        <v>78</v>
      </c>
      <c r="C207" t="s">
        <v>296</v>
      </c>
      <c r="D207" t="s">
        <v>325</v>
      </c>
      <c r="E207" t="s">
        <v>360</v>
      </c>
      <c r="F207" t="s">
        <v>365</v>
      </c>
      <c r="G207" t="s">
        <v>372</v>
      </c>
      <c r="H207" t="s">
        <v>365</v>
      </c>
      <c r="I207" t="s">
        <v>375</v>
      </c>
      <c r="K207">
        <v>7</v>
      </c>
      <c r="L207" t="s">
        <v>419</v>
      </c>
    </row>
    <row r="208" spans="1:12" x14ac:dyDescent="0.35">
      <c r="A208" s="2" t="s">
        <v>523</v>
      </c>
      <c r="B208" t="s">
        <v>79</v>
      </c>
      <c r="C208" t="s">
        <v>296</v>
      </c>
      <c r="D208" t="s">
        <v>325</v>
      </c>
      <c r="E208" t="s">
        <v>508</v>
      </c>
      <c r="F208" t="s">
        <v>365</v>
      </c>
      <c r="G208" t="s">
        <v>372</v>
      </c>
      <c r="H208" t="s">
        <v>365</v>
      </c>
      <c r="I208" t="s">
        <v>375</v>
      </c>
      <c r="K208">
        <v>7</v>
      </c>
      <c r="L208" t="s">
        <v>413</v>
      </c>
    </row>
    <row r="209" spans="1:12" x14ac:dyDescent="0.35">
      <c r="A209" s="2" t="s">
        <v>523</v>
      </c>
      <c r="B209" t="s">
        <v>80</v>
      </c>
      <c r="C209" t="s">
        <v>296</v>
      </c>
      <c r="D209" t="s">
        <v>325</v>
      </c>
      <c r="E209" t="s">
        <v>362</v>
      </c>
      <c r="F209" t="s">
        <v>362</v>
      </c>
      <c r="G209" t="s">
        <v>372</v>
      </c>
      <c r="H209" t="s">
        <v>365</v>
      </c>
      <c r="I209" t="s">
        <v>375</v>
      </c>
      <c r="J209">
        <v>54</v>
      </c>
      <c r="L209" t="s">
        <v>415</v>
      </c>
    </row>
    <row r="210" spans="1:12" x14ac:dyDescent="0.35">
      <c r="A210" s="2" t="s">
        <v>523</v>
      </c>
      <c r="B210" t="s">
        <v>81</v>
      </c>
      <c r="C210" t="s">
        <v>295</v>
      </c>
      <c r="D210" t="s">
        <v>324</v>
      </c>
      <c r="E210" t="s">
        <v>366</v>
      </c>
      <c r="F210" t="s">
        <v>366</v>
      </c>
      <c r="G210" t="s">
        <v>372</v>
      </c>
      <c r="H210" t="s">
        <v>366</v>
      </c>
      <c r="I210" t="s">
        <v>374</v>
      </c>
      <c r="K210">
        <v>6</v>
      </c>
      <c r="L210" t="s">
        <v>420</v>
      </c>
    </row>
    <row r="211" spans="1:12" x14ac:dyDescent="0.35">
      <c r="A211" s="2" t="s">
        <v>523</v>
      </c>
      <c r="B211" t="s">
        <v>82</v>
      </c>
      <c r="C211" t="s">
        <v>295</v>
      </c>
      <c r="D211" t="s">
        <v>324</v>
      </c>
      <c r="E211" t="s">
        <v>358</v>
      </c>
      <c r="F211" t="s">
        <v>365</v>
      </c>
      <c r="G211" t="s">
        <v>373</v>
      </c>
      <c r="H211" t="s">
        <v>358</v>
      </c>
      <c r="I211" t="s">
        <v>374</v>
      </c>
      <c r="K211">
        <v>4</v>
      </c>
      <c r="L211" t="s">
        <v>388</v>
      </c>
    </row>
    <row r="212" spans="1:12" x14ac:dyDescent="0.35">
      <c r="A212" s="2" t="s">
        <v>524</v>
      </c>
      <c r="B212" t="s">
        <v>83</v>
      </c>
      <c r="C212" t="s">
        <v>288</v>
      </c>
      <c r="D212" t="s">
        <v>330</v>
      </c>
      <c r="E212" t="s">
        <v>361</v>
      </c>
      <c r="F212" t="s">
        <v>361</v>
      </c>
      <c r="G212" t="s">
        <v>372</v>
      </c>
      <c r="H212" t="s">
        <v>361</v>
      </c>
      <c r="I212" t="s">
        <v>374</v>
      </c>
      <c r="K212">
        <v>5</v>
      </c>
      <c r="L212" t="s">
        <v>421</v>
      </c>
    </row>
    <row r="213" spans="1:12" x14ac:dyDescent="0.35">
      <c r="A213" s="2" t="s">
        <v>524</v>
      </c>
      <c r="B213" t="s">
        <v>84</v>
      </c>
      <c r="C213" t="s">
        <v>288</v>
      </c>
      <c r="D213" t="s">
        <v>330</v>
      </c>
      <c r="E213" t="s">
        <v>358</v>
      </c>
      <c r="F213" t="s">
        <v>365</v>
      </c>
      <c r="G213" t="s">
        <v>372</v>
      </c>
      <c r="H213" t="s">
        <v>365</v>
      </c>
      <c r="I213" t="s">
        <v>375</v>
      </c>
      <c r="K213">
        <v>3</v>
      </c>
      <c r="L213" t="s">
        <v>422</v>
      </c>
    </row>
    <row r="214" spans="1:12" x14ac:dyDescent="0.35">
      <c r="A214" s="2" t="s">
        <v>524</v>
      </c>
      <c r="B214" t="s">
        <v>85</v>
      </c>
      <c r="C214" t="s">
        <v>288</v>
      </c>
      <c r="D214" t="s">
        <v>327</v>
      </c>
      <c r="E214" t="s">
        <v>508</v>
      </c>
      <c r="F214" t="s">
        <v>365</v>
      </c>
      <c r="G214" t="s">
        <v>372</v>
      </c>
      <c r="H214" t="s">
        <v>365</v>
      </c>
      <c r="I214" t="s">
        <v>375</v>
      </c>
      <c r="K214">
        <v>4</v>
      </c>
      <c r="L214" t="s">
        <v>423</v>
      </c>
    </row>
    <row r="215" spans="1:12" x14ac:dyDescent="0.35">
      <c r="A215" s="2" t="s">
        <v>524</v>
      </c>
      <c r="B215" t="s">
        <v>86</v>
      </c>
      <c r="C215" t="s">
        <v>287</v>
      </c>
      <c r="D215" t="s">
        <v>331</v>
      </c>
      <c r="E215" t="s">
        <v>362</v>
      </c>
      <c r="F215" t="s">
        <v>365</v>
      </c>
      <c r="G215" t="s">
        <v>372</v>
      </c>
      <c r="H215" t="s">
        <v>365</v>
      </c>
      <c r="I215" t="s">
        <v>375</v>
      </c>
      <c r="K215">
        <v>7</v>
      </c>
      <c r="L215" t="s">
        <v>424</v>
      </c>
    </row>
    <row r="216" spans="1:12" x14ac:dyDescent="0.35">
      <c r="A216" s="2" t="s">
        <v>524</v>
      </c>
      <c r="B216" t="s">
        <v>87</v>
      </c>
      <c r="C216" t="s">
        <v>288</v>
      </c>
      <c r="D216" t="s">
        <v>330</v>
      </c>
      <c r="E216" t="s">
        <v>366</v>
      </c>
      <c r="F216" t="s">
        <v>365</v>
      </c>
      <c r="G216" t="s">
        <v>372</v>
      </c>
      <c r="H216" t="s">
        <v>366</v>
      </c>
      <c r="I216" t="s">
        <v>374</v>
      </c>
      <c r="J216">
        <v>23</v>
      </c>
      <c r="L216" t="s">
        <v>425</v>
      </c>
    </row>
    <row r="217" spans="1:12" x14ac:dyDescent="0.35">
      <c r="A217" s="2" t="s">
        <v>524</v>
      </c>
      <c r="B217" t="s">
        <v>88</v>
      </c>
      <c r="C217" t="s">
        <v>288</v>
      </c>
      <c r="D217" t="s">
        <v>327</v>
      </c>
      <c r="E217" t="s">
        <v>360</v>
      </c>
      <c r="F217" t="s">
        <v>360</v>
      </c>
      <c r="G217" t="s">
        <v>372</v>
      </c>
      <c r="H217" t="s">
        <v>365</v>
      </c>
      <c r="I217" t="s">
        <v>375</v>
      </c>
      <c r="J217">
        <v>16</v>
      </c>
      <c r="L217" t="s">
        <v>423</v>
      </c>
    </row>
    <row r="218" spans="1:12" x14ac:dyDescent="0.35">
      <c r="A218" s="2" t="s">
        <v>524</v>
      </c>
      <c r="B218" t="s">
        <v>89</v>
      </c>
      <c r="C218" t="s">
        <v>288</v>
      </c>
      <c r="D218" t="s">
        <v>330</v>
      </c>
      <c r="E218" t="s">
        <v>368</v>
      </c>
      <c r="F218" t="s">
        <v>368</v>
      </c>
      <c r="G218" t="s">
        <v>372</v>
      </c>
      <c r="H218" t="s">
        <v>365</v>
      </c>
      <c r="I218" t="s">
        <v>375</v>
      </c>
      <c r="J218">
        <v>18</v>
      </c>
      <c r="L218" t="s">
        <v>426</v>
      </c>
    </row>
    <row r="219" spans="1:12" x14ac:dyDescent="0.35">
      <c r="A219" s="2" t="s">
        <v>524</v>
      </c>
      <c r="B219" t="s">
        <v>90</v>
      </c>
      <c r="C219" t="s">
        <v>288</v>
      </c>
      <c r="D219" t="s">
        <v>332</v>
      </c>
      <c r="E219" t="s">
        <v>359</v>
      </c>
      <c r="F219" t="s">
        <v>359</v>
      </c>
      <c r="G219" t="s">
        <v>372</v>
      </c>
      <c r="H219" t="s">
        <v>359</v>
      </c>
      <c r="I219" t="s">
        <v>374</v>
      </c>
      <c r="K219">
        <v>9</v>
      </c>
      <c r="L219" t="s">
        <v>427</v>
      </c>
    </row>
    <row r="220" spans="1:12" x14ac:dyDescent="0.35">
      <c r="A220" s="2" t="s">
        <v>524</v>
      </c>
      <c r="B220" t="s">
        <v>91</v>
      </c>
      <c r="C220" t="s">
        <v>287</v>
      </c>
      <c r="D220" t="s">
        <v>331</v>
      </c>
      <c r="E220" t="s">
        <v>508</v>
      </c>
      <c r="F220" t="s">
        <v>365</v>
      </c>
      <c r="G220" t="s">
        <v>372</v>
      </c>
      <c r="H220" t="s">
        <v>367</v>
      </c>
      <c r="I220" t="s">
        <v>375</v>
      </c>
      <c r="J220">
        <v>29</v>
      </c>
      <c r="L220" t="s">
        <v>428</v>
      </c>
    </row>
    <row r="221" spans="1:12" x14ac:dyDescent="0.35">
      <c r="A221" s="2" t="s">
        <v>524</v>
      </c>
      <c r="B221" t="s">
        <v>92</v>
      </c>
      <c r="C221" t="s">
        <v>288</v>
      </c>
      <c r="D221" t="s">
        <v>332</v>
      </c>
      <c r="E221" t="s">
        <v>369</v>
      </c>
      <c r="F221" t="s">
        <v>365</v>
      </c>
      <c r="G221" t="s">
        <v>373</v>
      </c>
      <c r="H221" t="s">
        <v>369</v>
      </c>
      <c r="I221" t="s">
        <v>374</v>
      </c>
      <c r="K221">
        <v>6</v>
      </c>
      <c r="L221" t="s">
        <v>429</v>
      </c>
    </row>
    <row r="222" spans="1:12" x14ac:dyDescent="0.35">
      <c r="A222" s="2" t="s">
        <v>524</v>
      </c>
      <c r="B222" t="s">
        <v>93</v>
      </c>
      <c r="C222" t="s">
        <v>287</v>
      </c>
      <c r="D222" t="s">
        <v>331</v>
      </c>
      <c r="E222" t="s">
        <v>366</v>
      </c>
      <c r="F222" t="s">
        <v>366</v>
      </c>
      <c r="G222" t="s">
        <v>372</v>
      </c>
      <c r="H222" t="s">
        <v>365</v>
      </c>
      <c r="I222" t="s">
        <v>375</v>
      </c>
      <c r="J222">
        <v>13</v>
      </c>
      <c r="L222" t="s">
        <v>389</v>
      </c>
    </row>
    <row r="223" spans="1:12" x14ac:dyDescent="0.35">
      <c r="A223" s="2" t="s">
        <v>524</v>
      </c>
      <c r="B223" t="s">
        <v>94</v>
      </c>
      <c r="C223" t="s">
        <v>288</v>
      </c>
      <c r="D223" t="s">
        <v>327</v>
      </c>
      <c r="E223" t="s">
        <v>359</v>
      </c>
      <c r="F223" t="s">
        <v>365</v>
      </c>
      <c r="G223" t="s">
        <v>373</v>
      </c>
      <c r="H223" t="s">
        <v>365</v>
      </c>
      <c r="I223" t="s">
        <v>375</v>
      </c>
      <c r="J223">
        <v>67</v>
      </c>
      <c r="L223" t="s">
        <v>422</v>
      </c>
    </row>
    <row r="224" spans="1:12" x14ac:dyDescent="0.35">
      <c r="A224" s="2" t="s">
        <v>524</v>
      </c>
      <c r="B224" t="s">
        <v>95</v>
      </c>
      <c r="C224" t="s">
        <v>288</v>
      </c>
      <c r="D224" t="s">
        <v>332</v>
      </c>
      <c r="E224" t="s">
        <v>361</v>
      </c>
      <c r="F224" t="s">
        <v>365</v>
      </c>
      <c r="G224" t="s">
        <v>372</v>
      </c>
      <c r="H224" t="s">
        <v>361</v>
      </c>
      <c r="I224" t="s">
        <v>374</v>
      </c>
      <c r="J224">
        <v>54</v>
      </c>
      <c r="L224" t="s">
        <v>401</v>
      </c>
    </row>
    <row r="225" spans="1:12" x14ac:dyDescent="0.35">
      <c r="A225" s="2" t="s">
        <v>524</v>
      </c>
      <c r="B225" t="s">
        <v>96</v>
      </c>
      <c r="C225" t="s">
        <v>288</v>
      </c>
      <c r="D225" t="s">
        <v>327</v>
      </c>
      <c r="E225" t="s">
        <v>369</v>
      </c>
      <c r="F225" t="s">
        <v>369</v>
      </c>
      <c r="G225" t="s">
        <v>373</v>
      </c>
      <c r="H225" t="s">
        <v>365</v>
      </c>
      <c r="I225" t="s">
        <v>375</v>
      </c>
      <c r="K225">
        <v>8</v>
      </c>
      <c r="L225" t="s">
        <v>405</v>
      </c>
    </row>
    <row r="226" spans="1:12" x14ac:dyDescent="0.35">
      <c r="A226" s="2" t="s">
        <v>524</v>
      </c>
      <c r="B226" t="s">
        <v>97</v>
      </c>
      <c r="C226" t="s">
        <v>286</v>
      </c>
      <c r="D226" t="s">
        <v>333</v>
      </c>
      <c r="E226" t="s">
        <v>368</v>
      </c>
      <c r="F226" t="s">
        <v>368</v>
      </c>
      <c r="G226" t="s">
        <v>372</v>
      </c>
      <c r="H226" t="s">
        <v>365</v>
      </c>
      <c r="I226" t="s">
        <v>375</v>
      </c>
      <c r="J226">
        <v>14</v>
      </c>
      <c r="L226" t="s">
        <v>430</v>
      </c>
    </row>
    <row r="227" spans="1:12" x14ac:dyDescent="0.35">
      <c r="A227" s="2" t="s">
        <v>524</v>
      </c>
      <c r="B227" t="s">
        <v>98</v>
      </c>
      <c r="C227" t="s">
        <v>294</v>
      </c>
      <c r="D227" t="s">
        <v>328</v>
      </c>
      <c r="E227" t="s">
        <v>367</v>
      </c>
      <c r="F227" t="s">
        <v>367</v>
      </c>
      <c r="G227" t="s">
        <v>372</v>
      </c>
      <c r="H227" t="s">
        <v>367</v>
      </c>
      <c r="I227" t="s">
        <v>375</v>
      </c>
      <c r="K227">
        <v>7</v>
      </c>
      <c r="L227" t="s">
        <v>431</v>
      </c>
    </row>
    <row r="228" spans="1:12" x14ac:dyDescent="0.35">
      <c r="A228" s="2" t="s">
        <v>525</v>
      </c>
      <c r="B228" t="s">
        <v>99</v>
      </c>
      <c r="C228" t="s">
        <v>283</v>
      </c>
      <c r="D228" t="s">
        <v>576</v>
      </c>
      <c r="E228" t="s">
        <v>362</v>
      </c>
      <c r="F228" t="s">
        <v>365</v>
      </c>
      <c r="G228" t="s">
        <v>372</v>
      </c>
      <c r="H228" t="s">
        <v>365</v>
      </c>
      <c r="I228" t="s">
        <v>375</v>
      </c>
      <c r="K228">
        <v>8</v>
      </c>
      <c r="L228" t="s">
        <v>426</v>
      </c>
    </row>
    <row r="229" spans="1:12" x14ac:dyDescent="0.35">
      <c r="A229" s="2" t="s">
        <v>525</v>
      </c>
      <c r="B229" t="s">
        <v>100</v>
      </c>
      <c r="C229" t="s">
        <v>286</v>
      </c>
      <c r="D229" t="s">
        <v>333</v>
      </c>
      <c r="E229" t="s">
        <v>358</v>
      </c>
      <c r="F229" t="s">
        <v>365</v>
      </c>
      <c r="G229" t="s">
        <v>372</v>
      </c>
      <c r="H229" t="s">
        <v>358</v>
      </c>
      <c r="I229" t="s">
        <v>374</v>
      </c>
      <c r="J229">
        <v>81</v>
      </c>
      <c r="L229" t="s">
        <v>432</v>
      </c>
    </row>
    <row r="230" spans="1:12" x14ac:dyDescent="0.35">
      <c r="A230" s="2" t="s">
        <v>525</v>
      </c>
      <c r="B230" t="s">
        <v>101</v>
      </c>
      <c r="C230" t="s">
        <v>283</v>
      </c>
      <c r="D230" t="s">
        <v>576</v>
      </c>
      <c r="E230" t="s">
        <v>368</v>
      </c>
      <c r="F230" t="s">
        <v>368</v>
      </c>
      <c r="G230" t="s">
        <v>372</v>
      </c>
      <c r="H230" t="s">
        <v>368</v>
      </c>
      <c r="I230" t="s">
        <v>374</v>
      </c>
      <c r="K230">
        <v>1</v>
      </c>
      <c r="L230" t="s">
        <v>433</v>
      </c>
    </row>
    <row r="231" spans="1:12" x14ac:dyDescent="0.35">
      <c r="A231" s="2" t="s">
        <v>525</v>
      </c>
      <c r="B231" t="s">
        <v>102</v>
      </c>
      <c r="C231" t="s">
        <v>283</v>
      </c>
      <c r="D231" t="s">
        <v>576</v>
      </c>
      <c r="E231" t="s">
        <v>360</v>
      </c>
      <c r="F231" t="s">
        <v>360</v>
      </c>
      <c r="G231" t="s">
        <v>372</v>
      </c>
      <c r="H231" t="s">
        <v>365</v>
      </c>
      <c r="I231" t="s">
        <v>375</v>
      </c>
      <c r="J231">
        <v>23</v>
      </c>
      <c r="L231" t="s">
        <v>405</v>
      </c>
    </row>
    <row r="232" spans="1:12" x14ac:dyDescent="0.35">
      <c r="A232" s="2" t="s">
        <v>525</v>
      </c>
      <c r="B232" t="s">
        <v>103</v>
      </c>
      <c r="C232" t="s">
        <v>283</v>
      </c>
      <c r="D232" t="s">
        <v>576</v>
      </c>
      <c r="E232" t="s">
        <v>366</v>
      </c>
      <c r="F232" t="s">
        <v>365</v>
      </c>
      <c r="G232" t="s">
        <v>372</v>
      </c>
      <c r="H232" t="s">
        <v>366</v>
      </c>
      <c r="I232" t="s">
        <v>374</v>
      </c>
      <c r="J232">
        <v>8</v>
      </c>
      <c r="L232" t="s">
        <v>434</v>
      </c>
    </row>
    <row r="233" spans="1:12" x14ac:dyDescent="0.35">
      <c r="A233" s="2" t="s">
        <v>525</v>
      </c>
      <c r="B233" t="s">
        <v>104</v>
      </c>
      <c r="C233" t="s">
        <v>292</v>
      </c>
      <c r="D233" t="s">
        <v>334</v>
      </c>
      <c r="E233" t="s">
        <v>361</v>
      </c>
      <c r="F233" t="s">
        <v>361</v>
      </c>
      <c r="G233" t="s">
        <v>372</v>
      </c>
      <c r="H233" t="s">
        <v>365</v>
      </c>
      <c r="I233" t="s">
        <v>375</v>
      </c>
      <c r="J233">
        <v>24</v>
      </c>
      <c r="L233" t="s">
        <v>409</v>
      </c>
    </row>
    <row r="234" spans="1:12" x14ac:dyDescent="0.35">
      <c r="A234" s="2" t="s">
        <v>525</v>
      </c>
      <c r="B234" t="s">
        <v>105</v>
      </c>
      <c r="C234" t="s">
        <v>283</v>
      </c>
      <c r="D234" t="s">
        <v>576</v>
      </c>
      <c r="E234" t="s">
        <v>367</v>
      </c>
      <c r="F234" t="s">
        <v>367</v>
      </c>
      <c r="G234" t="s">
        <v>372</v>
      </c>
      <c r="H234" t="s">
        <v>365</v>
      </c>
      <c r="I234" t="s">
        <v>375</v>
      </c>
      <c r="J234">
        <v>7</v>
      </c>
      <c r="L234" t="s">
        <v>415</v>
      </c>
    </row>
    <row r="235" spans="1:12" x14ac:dyDescent="0.35">
      <c r="A235" s="2" t="s">
        <v>525</v>
      </c>
      <c r="B235" t="s">
        <v>106</v>
      </c>
      <c r="C235" t="s">
        <v>283</v>
      </c>
      <c r="D235" t="s">
        <v>576</v>
      </c>
      <c r="E235" t="s">
        <v>358</v>
      </c>
      <c r="F235" t="s">
        <v>365</v>
      </c>
      <c r="G235" t="s">
        <v>372</v>
      </c>
      <c r="H235" t="s">
        <v>358</v>
      </c>
      <c r="I235" t="s">
        <v>374</v>
      </c>
      <c r="J235">
        <v>21</v>
      </c>
      <c r="L235" t="s">
        <v>418</v>
      </c>
    </row>
    <row r="236" spans="1:12" x14ac:dyDescent="0.35">
      <c r="A236" s="2" t="s">
        <v>525</v>
      </c>
      <c r="B236" t="s">
        <v>107</v>
      </c>
      <c r="C236" t="s">
        <v>297</v>
      </c>
      <c r="D236" t="s">
        <v>335</v>
      </c>
      <c r="E236" t="s">
        <v>368</v>
      </c>
      <c r="F236" t="s">
        <v>365</v>
      </c>
      <c r="G236" t="s">
        <v>373</v>
      </c>
      <c r="H236" t="s">
        <v>365</v>
      </c>
      <c r="I236" t="s">
        <v>375</v>
      </c>
      <c r="J236">
        <v>18</v>
      </c>
      <c r="L236" t="s">
        <v>426</v>
      </c>
    </row>
    <row r="237" spans="1:12" x14ac:dyDescent="0.35">
      <c r="A237" s="2" t="s">
        <v>525</v>
      </c>
      <c r="B237" t="s">
        <v>108</v>
      </c>
      <c r="C237" t="s">
        <v>289</v>
      </c>
      <c r="D237" t="s">
        <v>336</v>
      </c>
      <c r="E237" t="s">
        <v>360</v>
      </c>
      <c r="F237" t="s">
        <v>365</v>
      </c>
      <c r="G237" t="s">
        <v>373</v>
      </c>
      <c r="H237" t="s">
        <v>360</v>
      </c>
      <c r="I237" t="s">
        <v>374</v>
      </c>
      <c r="K237">
        <v>7</v>
      </c>
      <c r="L237" t="s">
        <v>435</v>
      </c>
    </row>
    <row r="238" spans="1:12" x14ac:dyDescent="0.35">
      <c r="A238" s="2" t="s">
        <v>525</v>
      </c>
      <c r="B238" t="s">
        <v>109</v>
      </c>
      <c r="C238" t="s">
        <v>288</v>
      </c>
      <c r="D238" t="s">
        <v>327</v>
      </c>
      <c r="E238" t="s">
        <v>362</v>
      </c>
      <c r="F238" t="s">
        <v>362</v>
      </c>
      <c r="G238" t="s">
        <v>372</v>
      </c>
      <c r="H238" t="s">
        <v>362</v>
      </c>
      <c r="I238" t="s">
        <v>374</v>
      </c>
      <c r="K238">
        <v>6</v>
      </c>
      <c r="L238" t="s">
        <v>410</v>
      </c>
    </row>
    <row r="239" spans="1:12" x14ac:dyDescent="0.35">
      <c r="A239" s="2" t="s">
        <v>525</v>
      </c>
      <c r="B239" t="s">
        <v>110</v>
      </c>
      <c r="C239" t="s">
        <v>290</v>
      </c>
      <c r="D239" t="s">
        <v>337</v>
      </c>
      <c r="E239" t="s">
        <v>367</v>
      </c>
      <c r="F239" t="s">
        <v>365</v>
      </c>
      <c r="G239" t="s">
        <v>373</v>
      </c>
      <c r="H239" t="s">
        <v>365</v>
      </c>
      <c r="I239" t="s">
        <v>375</v>
      </c>
      <c r="J239">
        <v>112</v>
      </c>
      <c r="L239" t="s">
        <v>436</v>
      </c>
    </row>
    <row r="240" spans="1:12" x14ac:dyDescent="0.35">
      <c r="A240" s="2" t="s">
        <v>525</v>
      </c>
      <c r="B240" t="s">
        <v>111</v>
      </c>
      <c r="C240" t="s">
        <v>282</v>
      </c>
      <c r="D240" t="s">
        <v>338</v>
      </c>
      <c r="E240" t="s">
        <v>359</v>
      </c>
      <c r="F240" t="s">
        <v>365</v>
      </c>
      <c r="G240" t="s">
        <v>372</v>
      </c>
      <c r="H240" t="s">
        <v>365</v>
      </c>
      <c r="I240" t="s">
        <v>375</v>
      </c>
      <c r="K240">
        <v>8</v>
      </c>
      <c r="L240" t="s">
        <v>405</v>
      </c>
    </row>
    <row r="241" spans="1:12" x14ac:dyDescent="0.35">
      <c r="A241" s="2" t="s">
        <v>525</v>
      </c>
      <c r="B241" t="s">
        <v>112</v>
      </c>
      <c r="C241" t="s">
        <v>283</v>
      </c>
      <c r="D241" t="s">
        <v>576</v>
      </c>
      <c r="E241" t="s">
        <v>369</v>
      </c>
      <c r="F241" t="s">
        <v>369</v>
      </c>
      <c r="G241" t="s">
        <v>372</v>
      </c>
      <c r="H241" t="s">
        <v>369</v>
      </c>
      <c r="I241" t="s">
        <v>374</v>
      </c>
      <c r="K241">
        <v>6</v>
      </c>
      <c r="L241" t="s">
        <v>437</v>
      </c>
    </row>
    <row r="242" spans="1:12" x14ac:dyDescent="0.35">
      <c r="A242" s="2" t="s">
        <v>526</v>
      </c>
      <c r="B242" t="s">
        <v>113</v>
      </c>
      <c r="C242" t="s">
        <v>291</v>
      </c>
      <c r="D242" t="s">
        <v>326</v>
      </c>
      <c r="E242" t="s">
        <v>366</v>
      </c>
      <c r="F242" t="s">
        <v>365</v>
      </c>
      <c r="G242" t="s">
        <v>373</v>
      </c>
      <c r="H242" t="s">
        <v>366</v>
      </c>
      <c r="I242" t="s">
        <v>374</v>
      </c>
      <c r="K242">
        <v>6</v>
      </c>
      <c r="L242" t="s">
        <v>438</v>
      </c>
    </row>
    <row r="243" spans="1:12" x14ac:dyDescent="0.35">
      <c r="A243" s="2" t="s">
        <v>526</v>
      </c>
      <c r="B243" t="s">
        <v>114</v>
      </c>
      <c r="C243" t="s">
        <v>283</v>
      </c>
      <c r="D243" t="s">
        <v>576</v>
      </c>
      <c r="E243" t="s">
        <v>361</v>
      </c>
      <c r="F243" t="s">
        <v>365</v>
      </c>
      <c r="G243" t="s">
        <v>372</v>
      </c>
      <c r="H243" t="s">
        <v>365</v>
      </c>
      <c r="I243" t="s">
        <v>375</v>
      </c>
      <c r="K243">
        <v>4</v>
      </c>
      <c r="L243" t="s">
        <v>405</v>
      </c>
    </row>
    <row r="244" spans="1:12" x14ac:dyDescent="0.35">
      <c r="A244" s="2" t="s">
        <v>526</v>
      </c>
      <c r="B244" t="s">
        <v>115</v>
      </c>
      <c r="C244" t="s">
        <v>283</v>
      </c>
      <c r="D244" t="s">
        <v>576</v>
      </c>
      <c r="E244" t="s">
        <v>358</v>
      </c>
      <c r="F244" t="s">
        <v>358</v>
      </c>
      <c r="G244" t="s">
        <v>372</v>
      </c>
      <c r="H244" t="s">
        <v>358</v>
      </c>
      <c r="I244" t="s">
        <v>374</v>
      </c>
      <c r="K244">
        <v>7</v>
      </c>
      <c r="L244" t="s">
        <v>388</v>
      </c>
    </row>
    <row r="245" spans="1:12" x14ac:dyDescent="0.35">
      <c r="A245" s="2" t="s">
        <v>526</v>
      </c>
      <c r="B245" t="s">
        <v>116</v>
      </c>
      <c r="C245" t="s">
        <v>283</v>
      </c>
      <c r="D245" t="s">
        <v>576</v>
      </c>
      <c r="E245" t="s">
        <v>368</v>
      </c>
      <c r="F245" t="s">
        <v>365</v>
      </c>
      <c r="G245" t="s">
        <v>372</v>
      </c>
      <c r="H245" t="s">
        <v>368</v>
      </c>
      <c r="I245" t="s">
        <v>374</v>
      </c>
      <c r="J245">
        <v>28</v>
      </c>
      <c r="L245" t="s">
        <v>439</v>
      </c>
    </row>
    <row r="246" spans="1:12" x14ac:dyDescent="0.35">
      <c r="A246" s="2" t="s">
        <v>526</v>
      </c>
      <c r="B246" t="s">
        <v>117</v>
      </c>
      <c r="C246" t="s">
        <v>290</v>
      </c>
      <c r="D246" t="s">
        <v>337</v>
      </c>
      <c r="E246" t="s">
        <v>367</v>
      </c>
      <c r="F246" t="s">
        <v>367</v>
      </c>
      <c r="G246" t="s">
        <v>372</v>
      </c>
      <c r="H246" t="s">
        <v>367</v>
      </c>
      <c r="I246" t="s">
        <v>375</v>
      </c>
      <c r="K246">
        <v>6</v>
      </c>
      <c r="L246" t="s">
        <v>431</v>
      </c>
    </row>
    <row r="247" spans="1:12" x14ac:dyDescent="0.35">
      <c r="A247" s="2" t="s">
        <v>526</v>
      </c>
      <c r="B247" t="s">
        <v>118</v>
      </c>
      <c r="C247" t="s">
        <v>288</v>
      </c>
      <c r="D247" t="s">
        <v>327</v>
      </c>
      <c r="E247" t="s">
        <v>362</v>
      </c>
      <c r="F247" t="s">
        <v>362</v>
      </c>
      <c r="G247" t="s">
        <v>372</v>
      </c>
      <c r="H247" t="s">
        <v>362</v>
      </c>
      <c r="I247" t="s">
        <v>374</v>
      </c>
      <c r="K247">
        <v>7</v>
      </c>
      <c r="L247" t="s">
        <v>400</v>
      </c>
    </row>
    <row r="248" spans="1:12" x14ac:dyDescent="0.35">
      <c r="A248" s="2" t="s">
        <v>526</v>
      </c>
      <c r="B248" t="s">
        <v>119</v>
      </c>
      <c r="C248" t="s">
        <v>283</v>
      </c>
      <c r="D248" t="s">
        <v>576</v>
      </c>
      <c r="E248" t="s">
        <v>359</v>
      </c>
      <c r="F248" t="s">
        <v>365</v>
      </c>
      <c r="G248" t="s">
        <v>372</v>
      </c>
      <c r="H248" t="s">
        <v>359</v>
      </c>
      <c r="I248" t="s">
        <v>374</v>
      </c>
      <c r="J248">
        <v>25</v>
      </c>
      <c r="L248" t="s">
        <v>440</v>
      </c>
    </row>
    <row r="249" spans="1:12" x14ac:dyDescent="0.35">
      <c r="A249" s="2" t="s">
        <v>526</v>
      </c>
      <c r="B249" t="s">
        <v>120</v>
      </c>
      <c r="C249" t="s">
        <v>286</v>
      </c>
      <c r="D249" t="s">
        <v>333</v>
      </c>
      <c r="E249" t="s">
        <v>358</v>
      </c>
      <c r="F249" t="s">
        <v>365</v>
      </c>
      <c r="G249" t="s">
        <v>372</v>
      </c>
      <c r="H249" t="s">
        <v>358</v>
      </c>
      <c r="I249" t="s">
        <v>374</v>
      </c>
      <c r="J249">
        <v>1</v>
      </c>
      <c r="L249" t="s">
        <v>402</v>
      </c>
    </row>
    <row r="250" spans="1:12" x14ac:dyDescent="0.35">
      <c r="A250" s="2" t="s">
        <v>526</v>
      </c>
      <c r="B250" t="s">
        <v>121</v>
      </c>
      <c r="C250" t="s">
        <v>282</v>
      </c>
      <c r="D250" t="s">
        <v>338</v>
      </c>
      <c r="E250" t="s">
        <v>359</v>
      </c>
      <c r="F250" t="s">
        <v>365</v>
      </c>
      <c r="G250" t="s">
        <v>373</v>
      </c>
      <c r="H250" t="s">
        <v>365</v>
      </c>
      <c r="I250" t="s">
        <v>375</v>
      </c>
      <c r="J250">
        <v>35</v>
      </c>
      <c r="L250" t="s">
        <v>430</v>
      </c>
    </row>
    <row r="251" spans="1:12" x14ac:dyDescent="0.35">
      <c r="A251" s="2" t="s">
        <v>526</v>
      </c>
      <c r="B251" t="s">
        <v>122</v>
      </c>
      <c r="C251" t="s">
        <v>294</v>
      </c>
      <c r="D251" t="s">
        <v>328</v>
      </c>
      <c r="E251" t="s">
        <v>369</v>
      </c>
      <c r="F251" t="s">
        <v>365</v>
      </c>
      <c r="G251" t="s">
        <v>372</v>
      </c>
      <c r="H251" t="s">
        <v>365</v>
      </c>
      <c r="I251" t="s">
        <v>375</v>
      </c>
      <c r="K251">
        <v>9</v>
      </c>
      <c r="L251" t="s">
        <v>441</v>
      </c>
    </row>
    <row r="252" spans="1:12" x14ac:dyDescent="0.35">
      <c r="A252" s="2" t="s">
        <v>526</v>
      </c>
      <c r="B252" t="s">
        <v>123</v>
      </c>
      <c r="C252" t="s">
        <v>283</v>
      </c>
      <c r="D252" t="s">
        <v>576</v>
      </c>
      <c r="E252" t="s">
        <v>369</v>
      </c>
      <c r="F252" t="s">
        <v>365</v>
      </c>
      <c r="G252" t="s">
        <v>372</v>
      </c>
      <c r="H252" t="s">
        <v>365</v>
      </c>
      <c r="I252" t="s">
        <v>375</v>
      </c>
      <c r="K252">
        <v>4</v>
      </c>
      <c r="L252" t="s">
        <v>409</v>
      </c>
    </row>
    <row r="253" spans="1:12" x14ac:dyDescent="0.35">
      <c r="A253" s="2" t="s">
        <v>526</v>
      </c>
      <c r="B253" t="s">
        <v>124</v>
      </c>
      <c r="C253" t="s">
        <v>298</v>
      </c>
      <c r="D253" t="s">
        <v>339</v>
      </c>
      <c r="E253" t="s">
        <v>361</v>
      </c>
      <c r="F253" t="s">
        <v>361</v>
      </c>
      <c r="G253" t="s">
        <v>372</v>
      </c>
      <c r="H253" t="s">
        <v>365</v>
      </c>
      <c r="I253" t="s">
        <v>375</v>
      </c>
      <c r="J253">
        <v>60</v>
      </c>
      <c r="L253" t="s">
        <v>405</v>
      </c>
    </row>
    <row r="254" spans="1:12" x14ac:dyDescent="0.35">
      <c r="A254" s="2" t="s">
        <v>526</v>
      </c>
      <c r="B254" t="s">
        <v>125</v>
      </c>
      <c r="C254" t="s">
        <v>283</v>
      </c>
      <c r="D254" t="s">
        <v>576</v>
      </c>
      <c r="E254" t="s">
        <v>360</v>
      </c>
      <c r="F254" t="s">
        <v>360</v>
      </c>
      <c r="G254" t="s">
        <v>372</v>
      </c>
      <c r="H254" t="s">
        <v>365</v>
      </c>
      <c r="I254" t="s">
        <v>375</v>
      </c>
      <c r="J254">
        <v>47</v>
      </c>
      <c r="L254" t="s">
        <v>442</v>
      </c>
    </row>
    <row r="255" spans="1:12" x14ac:dyDescent="0.35">
      <c r="A255" s="2" t="s">
        <v>526</v>
      </c>
      <c r="B255" t="s">
        <v>126</v>
      </c>
      <c r="C255" t="s">
        <v>283</v>
      </c>
      <c r="D255" t="s">
        <v>576</v>
      </c>
      <c r="E255" t="s">
        <v>366</v>
      </c>
      <c r="F255" t="s">
        <v>366</v>
      </c>
      <c r="G255" t="s">
        <v>372</v>
      </c>
      <c r="H255" t="s">
        <v>365</v>
      </c>
      <c r="I255" t="s">
        <v>375</v>
      </c>
      <c r="J255">
        <v>27</v>
      </c>
      <c r="L255" t="s">
        <v>426</v>
      </c>
    </row>
    <row r="256" spans="1:12" x14ac:dyDescent="0.35">
      <c r="A256" s="2" t="s">
        <v>526</v>
      </c>
      <c r="B256" t="s">
        <v>127</v>
      </c>
      <c r="C256" t="s">
        <v>294</v>
      </c>
      <c r="D256" t="s">
        <v>328</v>
      </c>
      <c r="E256" t="s">
        <v>367</v>
      </c>
      <c r="F256" t="s">
        <v>367</v>
      </c>
      <c r="G256" t="s">
        <v>372</v>
      </c>
      <c r="H256" t="s">
        <v>367</v>
      </c>
      <c r="I256" t="s">
        <v>375</v>
      </c>
      <c r="K256">
        <v>4</v>
      </c>
      <c r="L256" t="s">
        <v>443</v>
      </c>
    </row>
    <row r="257" spans="1:12" x14ac:dyDescent="0.35">
      <c r="A257" s="2" t="s">
        <v>527</v>
      </c>
      <c r="B257" t="s">
        <v>128</v>
      </c>
      <c r="C257" t="s">
        <v>286</v>
      </c>
      <c r="D257" t="s">
        <v>333</v>
      </c>
      <c r="E257" t="s">
        <v>358</v>
      </c>
      <c r="F257" t="s">
        <v>365</v>
      </c>
      <c r="G257" t="s">
        <v>372</v>
      </c>
      <c r="H257" t="s">
        <v>365</v>
      </c>
      <c r="I257" t="s">
        <v>375</v>
      </c>
      <c r="K257">
        <v>7</v>
      </c>
      <c r="L257" t="s">
        <v>444</v>
      </c>
    </row>
    <row r="258" spans="1:12" x14ac:dyDescent="0.35">
      <c r="A258" s="2" t="s">
        <v>527</v>
      </c>
      <c r="B258" t="s">
        <v>129</v>
      </c>
      <c r="C258" t="s">
        <v>291</v>
      </c>
      <c r="D258" t="s">
        <v>326</v>
      </c>
      <c r="E258" t="s">
        <v>366</v>
      </c>
      <c r="F258" t="s">
        <v>366</v>
      </c>
      <c r="G258" t="s">
        <v>372</v>
      </c>
      <c r="H258" t="s">
        <v>365</v>
      </c>
      <c r="I258" t="s">
        <v>375</v>
      </c>
      <c r="J258">
        <v>50</v>
      </c>
      <c r="L258" t="s">
        <v>430</v>
      </c>
    </row>
    <row r="259" spans="1:12" x14ac:dyDescent="0.35">
      <c r="A259" s="2" t="s">
        <v>527</v>
      </c>
      <c r="B259" t="s">
        <v>268</v>
      </c>
      <c r="C259" t="s">
        <v>283</v>
      </c>
      <c r="D259" t="s">
        <v>576</v>
      </c>
      <c r="E259" t="s">
        <v>369</v>
      </c>
      <c r="F259" t="s">
        <v>369</v>
      </c>
      <c r="G259" t="s">
        <v>372</v>
      </c>
      <c r="H259" t="s">
        <v>369</v>
      </c>
      <c r="I259" t="s">
        <v>374</v>
      </c>
      <c r="K259">
        <v>8</v>
      </c>
      <c r="L259" t="s">
        <v>409</v>
      </c>
    </row>
    <row r="260" spans="1:12" x14ac:dyDescent="0.35">
      <c r="A260" s="2" t="s">
        <v>527</v>
      </c>
      <c r="B260" t="s">
        <v>269</v>
      </c>
      <c r="C260" t="s">
        <v>288</v>
      </c>
      <c r="D260" t="s">
        <v>327</v>
      </c>
      <c r="E260" t="s">
        <v>362</v>
      </c>
      <c r="F260" t="s">
        <v>362</v>
      </c>
      <c r="G260" t="s">
        <v>372</v>
      </c>
      <c r="H260" t="s">
        <v>365</v>
      </c>
      <c r="I260" t="s">
        <v>375</v>
      </c>
      <c r="J260">
        <v>12</v>
      </c>
      <c r="L260" t="s">
        <v>430</v>
      </c>
    </row>
    <row r="261" spans="1:12" x14ac:dyDescent="0.35">
      <c r="A261" s="2" t="s">
        <v>527</v>
      </c>
      <c r="B261" t="s">
        <v>270</v>
      </c>
      <c r="C261" t="s">
        <v>283</v>
      </c>
      <c r="D261" t="s">
        <v>576</v>
      </c>
      <c r="E261" t="s">
        <v>360</v>
      </c>
      <c r="F261" t="s">
        <v>360</v>
      </c>
      <c r="G261" t="s">
        <v>372</v>
      </c>
      <c r="H261" t="s">
        <v>360</v>
      </c>
      <c r="I261" t="s">
        <v>374</v>
      </c>
      <c r="K261">
        <v>6</v>
      </c>
      <c r="L261" t="s">
        <v>412</v>
      </c>
    </row>
    <row r="262" spans="1:12" x14ac:dyDescent="0.35">
      <c r="A262" s="2" t="s">
        <v>527</v>
      </c>
      <c r="B262" t="s">
        <v>271</v>
      </c>
      <c r="C262" t="s">
        <v>290</v>
      </c>
      <c r="D262" t="s">
        <v>337</v>
      </c>
      <c r="E262" t="s">
        <v>508</v>
      </c>
      <c r="F262" t="s">
        <v>365</v>
      </c>
      <c r="G262" t="s">
        <v>372</v>
      </c>
      <c r="H262" t="s">
        <v>365</v>
      </c>
      <c r="I262" t="s">
        <v>375</v>
      </c>
      <c r="K262">
        <v>9</v>
      </c>
      <c r="L262" t="s">
        <v>435</v>
      </c>
    </row>
    <row r="263" spans="1:12" x14ac:dyDescent="0.35">
      <c r="A263" s="2" t="s">
        <v>527</v>
      </c>
      <c r="B263" t="s">
        <v>272</v>
      </c>
      <c r="C263" t="s">
        <v>283</v>
      </c>
      <c r="D263" t="s">
        <v>576</v>
      </c>
      <c r="E263" t="s">
        <v>361</v>
      </c>
      <c r="F263" t="s">
        <v>361</v>
      </c>
      <c r="G263" t="s">
        <v>372</v>
      </c>
      <c r="H263" t="s">
        <v>361</v>
      </c>
      <c r="I263" t="s">
        <v>374</v>
      </c>
      <c r="K263">
        <v>5</v>
      </c>
      <c r="L263" t="s">
        <v>498</v>
      </c>
    </row>
    <row r="264" spans="1:12" x14ac:dyDescent="0.35">
      <c r="A264" s="2" t="s">
        <v>527</v>
      </c>
      <c r="B264" t="s">
        <v>273</v>
      </c>
      <c r="C264" t="s">
        <v>308</v>
      </c>
      <c r="D264" t="s">
        <v>357</v>
      </c>
      <c r="E264" t="s">
        <v>361</v>
      </c>
      <c r="F264" t="s">
        <v>365</v>
      </c>
      <c r="G264" t="s">
        <v>372</v>
      </c>
      <c r="H264" t="s">
        <v>365</v>
      </c>
      <c r="I264" t="s">
        <v>375</v>
      </c>
      <c r="K264">
        <v>7</v>
      </c>
      <c r="L264" t="s">
        <v>405</v>
      </c>
    </row>
    <row r="265" spans="1:12" x14ac:dyDescent="0.35">
      <c r="A265" s="2" t="s">
        <v>527</v>
      </c>
      <c r="B265" t="s">
        <v>274</v>
      </c>
      <c r="C265" t="s">
        <v>283</v>
      </c>
      <c r="D265" t="s">
        <v>576</v>
      </c>
      <c r="E265" t="s">
        <v>367</v>
      </c>
      <c r="F265" t="s">
        <v>367</v>
      </c>
      <c r="G265" t="s">
        <v>372</v>
      </c>
      <c r="H265" t="s">
        <v>365</v>
      </c>
      <c r="I265" t="s">
        <v>375</v>
      </c>
      <c r="J265">
        <v>11</v>
      </c>
      <c r="L265" t="s">
        <v>499</v>
      </c>
    </row>
    <row r="266" spans="1:12" x14ac:dyDescent="0.35">
      <c r="A266" s="2" t="s">
        <v>527</v>
      </c>
      <c r="B266" t="s">
        <v>275</v>
      </c>
      <c r="C266" t="s">
        <v>289</v>
      </c>
      <c r="D266" t="s">
        <v>336</v>
      </c>
      <c r="E266" t="s">
        <v>360</v>
      </c>
      <c r="F266" t="s">
        <v>365</v>
      </c>
      <c r="G266" t="s">
        <v>372</v>
      </c>
      <c r="H266" t="s">
        <v>365</v>
      </c>
      <c r="I266" t="s">
        <v>375</v>
      </c>
      <c r="K266">
        <v>6</v>
      </c>
      <c r="L266" t="s">
        <v>444</v>
      </c>
    </row>
    <row r="267" spans="1:12" x14ac:dyDescent="0.35">
      <c r="A267" s="2" t="s">
        <v>527</v>
      </c>
      <c r="B267" t="s">
        <v>276</v>
      </c>
      <c r="C267" t="s">
        <v>283</v>
      </c>
      <c r="D267" t="s">
        <v>576</v>
      </c>
      <c r="E267" t="s">
        <v>366</v>
      </c>
      <c r="F267" t="s">
        <v>366</v>
      </c>
      <c r="G267" t="s">
        <v>372</v>
      </c>
      <c r="H267" t="s">
        <v>365</v>
      </c>
      <c r="I267" t="s">
        <v>375</v>
      </c>
      <c r="J267">
        <v>2</v>
      </c>
      <c r="L267" t="s">
        <v>500</v>
      </c>
    </row>
    <row r="268" spans="1:12" x14ac:dyDescent="0.35">
      <c r="A268" s="2" t="s">
        <v>527</v>
      </c>
      <c r="B268" t="s">
        <v>277</v>
      </c>
      <c r="C268" t="s">
        <v>297</v>
      </c>
      <c r="D268" t="s">
        <v>335</v>
      </c>
      <c r="E268" t="s">
        <v>359</v>
      </c>
      <c r="F268" t="s">
        <v>365</v>
      </c>
      <c r="G268" t="s">
        <v>372</v>
      </c>
      <c r="H268" t="s">
        <v>359</v>
      </c>
      <c r="I268" t="s">
        <v>374</v>
      </c>
      <c r="J268">
        <v>42</v>
      </c>
      <c r="L268" t="s">
        <v>501</v>
      </c>
    </row>
    <row r="269" spans="1:12" x14ac:dyDescent="0.35">
      <c r="A269" s="2" t="s">
        <v>527</v>
      </c>
      <c r="B269" t="s">
        <v>278</v>
      </c>
      <c r="C269" t="s">
        <v>297</v>
      </c>
      <c r="D269" t="s">
        <v>335</v>
      </c>
      <c r="E269" t="s">
        <v>368</v>
      </c>
      <c r="F269" t="s">
        <v>365</v>
      </c>
      <c r="G269" t="s">
        <v>372</v>
      </c>
      <c r="H269" t="s">
        <v>365</v>
      </c>
      <c r="I269" t="s">
        <v>375</v>
      </c>
      <c r="K269">
        <v>6</v>
      </c>
      <c r="L269" t="s">
        <v>502</v>
      </c>
    </row>
    <row r="270" spans="1:12" x14ac:dyDescent="0.35">
      <c r="A270" s="2" t="s">
        <v>527</v>
      </c>
      <c r="B270" t="s">
        <v>279</v>
      </c>
      <c r="C270" t="s">
        <v>309</v>
      </c>
      <c r="D270" t="s">
        <v>357</v>
      </c>
      <c r="E270" t="s">
        <v>361</v>
      </c>
      <c r="F270" t="s">
        <v>365</v>
      </c>
      <c r="G270" t="s">
        <v>372</v>
      </c>
      <c r="H270" t="s">
        <v>365</v>
      </c>
      <c r="I270" t="s">
        <v>375</v>
      </c>
      <c r="K270">
        <v>8</v>
      </c>
      <c r="L270" t="s">
        <v>503</v>
      </c>
    </row>
    <row r="271" spans="1:12" x14ac:dyDescent="0.35">
      <c r="A271" s="2" t="s">
        <v>527</v>
      </c>
      <c r="B271" t="s">
        <v>280</v>
      </c>
      <c r="C271" t="s">
        <v>294</v>
      </c>
      <c r="D271" t="s">
        <v>328</v>
      </c>
      <c r="E271" t="s">
        <v>361</v>
      </c>
      <c r="F271" t="s">
        <v>361</v>
      </c>
      <c r="G271" t="s">
        <v>372</v>
      </c>
      <c r="H271" t="s">
        <v>365</v>
      </c>
      <c r="I271" t="s">
        <v>375</v>
      </c>
      <c r="J271">
        <v>6</v>
      </c>
      <c r="L271" t="s">
        <v>444</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3B80A-F2BF-44D0-A76F-582C6B242D39}">
  <dimension ref="A1:E20"/>
  <sheetViews>
    <sheetView workbookViewId="0">
      <selection activeCell="R45" sqref="R45"/>
    </sheetView>
  </sheetViews>
  <sheetFormatPr defaultRowHeight="14.5" x14ac:dyDescent="0.35"/>
  <cols>
    <col min="1" max="1" width="10.26953125" customWidth="1"/>
    <col min="2" max="2" width="24.6328125" bestFit="1" customWidth="1"/>
    <col min="3" max="3" width="19.81640625" bestFit="1" customWidth="1"/>
    <col min="4" max="4" width="14.26953125" bestFit="1" customWidth="1"/>
    <col min="5" max="5" width="19.81640625" customWidth="1"/>
  </cols>
  <sheetData>
    <row r="1" spans="1:5" x14ac:dyDescent="0.35">
      <c r="A1" t="s">
        <v>570</v>
      </c>
      <c r="B1" t="s">
        <v>571</v>
      </c>
      <c r="C1" t="s">
        <v>572</v>
      </c>
      <c r="D1" t="s">
        <v>573</v>
      </c>
      <c r="E1" t="s">
        <v>574</v>
      </c>
    </row>
    <row r="2" spans="1:5" x14ac:dyDescent="0.35">
      <c r="A2" t="s">
        <v>528</v>
      </c>
      <c r="B2" t="s">
        <v>533</v>
      </c>
      <c r="C2" t="s">
        <v>534</v>
      </c>
      <c r="D2" t="s">
        <v>535</v>
      </c>
      <c r="E2" t="s">
        <v>536</v>
      </c>
    </row>
    <row r="3" spans="1:5" x14ac:dyDescent="0.35">
      <c r="A3" t="s">
        <v>510</v>
      </c>
      <c r="B3" t="s">
        <v>367</v>
      </c>
      <c r="C3" t="s">
        <v>366</v>
      </c>
      <c r="D3" t="s">
        <v>537</v>
      </c>
      <c r="E3" t="s">
        <v>538</v>
      </c>
    </row>
    <row r="4" spans="1:5" x14ac:dyDescent="0.35">
      <c r="A4" t="s">
        <v>511</v>
      </c>
      <c r="B4" t="s">
        <v>508</v>
      </c>
      <c r="C4" t="s">
        <v>539</v>
      </c>
      <c r="D4" t="s">
        <v>540</v>
      </c>
      <c r="E4" t="s">
        <v>541</v>
      </c>
    </row>
    <row r="5" spans="1:5" x14ac:dyDescent="0.35">
      <c r="A5" t="s">
        <v>512</v>
      </c>
      <c r="B5" t="s">
        <v>366</v>
      </c>
      <c r="C5" t="s">
        <v>362</v>
      </c>
      <c r="D5" t="s">
        <v>542</v>
      </c>
      <c r="E5" t="s">
        <v>543</v>
      </c>
    </row>
    <row r="6" spans="1:5" x14ac:dyDescent="0.35">
      <c r="A6" t="s">
        <v>513</v>
      </c>
      <c r="B6" t="s">
        <v>366</v>
      </c>
      <c r="C6" t="s">
        <v>539</v>
      </c>
      <c r="D6" t="s">
        <v>544</v>
      </c>
      <c r="E6" t="s">
        <v>545</v>
      </c>
    </row>
    <row r="7" spans="1:5" x14ac:dyDescent="0.35">
      <c r="A7" t="s">
        <v>514</v>
      </c>
      <c r="B7" t="s">
        <v>358</v>
      </c>
      <c r="C7" t="s">
        <v>366</v>
      </c>
      <c r="D7" t="s">
        <v>546</v>
      </c>
      <c r="E7" t="s">
        <v>547</v>
      </c>
    </row>
    <row r="8" spans="1:5" x14ac:dyDescent="0.35">
      <c r="A8" t="s">
        <v>515</v>
      </c>
      <c r="B8" t="s">
        <v>362</v>
      </c>
      <c r="C8" t="s">
        <v>366</v>
      </c>
      <c r="D8" t="s">
        <v>548</v>
      </c>
      <c r="E8" t="s">
        <v>538</v>
      </c>
    </row>
    <row r="9" spans="1:5" x14ac:dyDescent="0.35">
      <c r="A9" t="s">
        <v>516</v>
      </c>
      <c r="B9" t="s">
        <v>358</v>
      </c>
      <c r="C9" t="s">
        <v>549</v>
      </c>
      <c r="D9" t="s">
        <v>550</v>
      </c>
      <c r="E9" t="s">
        <v>551</v>
      </c>
    </row>
    <row r="10" spans="1:5" x14ac:dyDescent="0.35">
      <c r="A10" t="s">
        <v>517</v>
      </c>
      <c r="B10" t="s">
        <v>362</v>
      </c>
      <c r="C10" t="s">
        <v>366</v>
      </c>
      <c r="D10" t="s">
        <v>552</v>
      </c>
      <c r="E10" t="s">
        <v>553</v>
      </c>
    </row>
    <row r="11" spans="1:5" x14ac:dyDescent="0.35">
      <c r="A11" t="s">
        <v>518</v>
      </c>
      <c r="B11" t="s">
        <v>359</v>
      </c>
      <c r="C11" t="s">
        <v>539</v>
      </c>
      <c r="D11" t="s">
        <v>554</v>
      </c>
      <c r="E11" t="s">
        <v>555</v>
      </c>
    </row>
    <row r="12" spans="1:5" x14ac:dyDescent="0.35">
      <c r="A12" t="s">
        <v>519</v>
      </c>
      <c r="B12" t="s">
        <v>362</v>
      </c>
      <c r="C12" t="s">
        <v>363</v>
      </c>
      <c r="D12" t="s">
        <v>556</v>
      </c>
      <c r="E12" t="s">
        <v>557</v>
      </c>
    </row>
    <row r="13" spans="1:5" x14ac:dyDescent="0.35">
      <c r="A13" t="s">
        <v>520</v>
      </c>
      <c r="B13" t="s">
        <v>366</v>
      </c>
      <c r="C13" t="s">
        <v>359</v>
      </c>
      <c r="D13" t="s">
        <v>538</v>
      </c>
      <c r="E13" t="s">
        <v>547</v>
      </c>
    </row>
    <row r="14" spans="1:5" x14ac:dyDescent="0.35">
      <c r="A14" t="s">
        <v>521</v>
      </c>
      <c r="B14" t="s">
        <v>362</v>
      </c>
      <c r="C14" t="s">
        <v>366</v>
      </c>
      <c r="D14" t="s">
        <v>558</v>
      </c>
      <c r="E14" t="s">
        <v>553</v>
      </c>
    </row>
    <row r="15" spans="1:5" x14ac:dyDescent="0.35">
      <c r="A15" t="s">
        <v>522</v>
      </c>
      <c r="B15" t="s">
        <v>362</v>
      </c>
      <c r="C15" t="s">
        <v>360</v>
      </c>
      <c r="D15" t="s">
        <v>559</v>
      </c>
      <c r="E15" t="s">
        <v>560</v>
      </c>
    </row>
    <row r="16" spans="1:5" x14ac:dyDescent="0.35">
      <c r="A16" t="s">
        <v>523</v>
      </c>
      <c r="B16" t="s">
        <v>366</v>
      </c>
      <c r="C16" t="s">
        <v>358</v>
      </c>
      <c r="D16" t="s">
        <v>561</v>
      </c>
      <c r="E16" t="s">
        <v>562</v>
      </c>
    </row>
    <row r="17" spans="1:5" x14ac:dyDescent="0.35">
      <c r="A17" t="s">
        <v>524</v>
      </c>
      <c r="B17" t="s">
        <v>369</v>
      </c>
      <c r="C17" t="s">
        <v>367</v>
      </c>
      <c r="D17" t="s">
        <v>563</v>
      </c>
      <c r="E17" t="s">
        <v>564</v>
      </c>
    </row>
    <row r="18" spans="1:5" x14ac:dyDescent="0.35">
      <c r="A18" t="s">
        <v>525</v>
      </c>
      <c r="B18" t="s">
        <v>366</v>
      </c>
      <c r="C18" t="s">
        <v>369</v>
      </c>
      <c r="D18" t="s">
        <v>565</v>
      </c>
      <c r="E18" t="s">
        <v>437</v>
      </c>
    </row>
    <row r="19" spans="1:5" x14ac:dyDescent="0.35">
      <c r="A19" t="s">
        <v>526</v>
      </c>
      <c r="B19" t="s">
        <v>358</v>
      </c>
      <c r="C19" t="s">
        <v>359</v>
      </c>
      <c r="D19" t="s">
        <v>566</v>
      </c>
      <c r="E19" t="s">
        <v>547</v>
      </c>
    </row>
    <row r="20" spans="1:5" x14ac:dyDescent="0.35">
      <c r="A20" t="s">
        <v>527</v>
      </c>
      <c r="B20" t="s">
        <v>567</v>
      </c>
      <c r="C20" t="s">
        <v>361</v>
      </c>
      <c r="D20" t="s">
        <v>556</v>
      </c>
      <c r="E20" t="s">
        <v>568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1ACA-B4A2-4933-8A9D-91F385BA9FAC}">
  <dimension ref="A4:D12"/>
  <sheetViews>
    <sheetView workbookViewId="0">
      <selection activeCell="C7" sqref="C7"/>
    </sheetView>
  </sheetViews>
  <sheetFormatPr defaultRowHeight="14.5" x14ac:dyDescent="0.35"/>
  <cols>
    <col min="1" max="1" width="24.54296875" bestFit="1" customWidth="1"/>
    <col min="2" max="2" width="15.26953125" bestFit="1" customWidth="1"/>
    <col min="3" max="3" width="4.453125" bestFit="1" customWidth="1"/>
    <col min="4" max="4" width="10.7265625" bestFit="1" customWidth="1"/>
  </cols>
  <sheetData>
    <row r="4" spans="1:4" x14ac:dyDescent="0.35">
      <c r="A4" s="1" t="s">
        <v>509</v>
      </c>
      <c r="B4" s="1" t="s">
        <v>506</v>
      </c>
    </row>
    <row r="5" spans="1:4" x14ac:dyDescent="0.35">
      <c r="A5" s="1" t="s">
        <v>504</v>
      </c>
      <c r="B5" t="s">
        <v>373</v>
      </c>
      <c r="C5" t="s">
        <v>372</v>
      </c>
      <c r="D5" t="s">
        <v>505</v>
      </c>
    </row>
    <row r="6" spans="1:4" x14ac:dyDescent="0.35">
      <c r="A6" s="2" t="s">
        <v>365</v>
      </c>
      <c r="B6" s="4"/>
      <c r="C6" s="4">
        <v>9</v>
      </c>
      <c r="D6" s="4">
        <v>9</v>
      </c>
    </row>
    <row r="7" spans="1:4" x14ac:dyDescent="0.35">
      <c r="A7" s="2" t="s">
        <v>359</v>
      </c>
      <c r="B7" s="4">
        <v>1</v>
      </c>
      <c r="C7" s="4">
        <v>1</v>
      </c>
      <c r="D7" s="4">
        <v>2</v>
      </c>
    </row>
    <row r="8" spans="1:4" x14ac:dyDescent="0.35">
      <c r="A8" s="2" t="s">
        <v>362</v>
      </c>
      <c r="B8" s="4"/>
      <c r="C8" s="4">
        <v>2</v>
      </c>
      <c r="D8" s="4">
        <v>2</v>
      </c>
    </row>
    <row r="9" spans="1:4" x14ac:dyDescent="0.35">
      <c r="A9" s="2" t="s">
        <v>364</v>
      </c>
      <c r="B9" s="4">
        <v>1</v>
      </c>
      <c r="C9" s="4"/>
      <c r="D9" s="4">
        <v>1</v>
      </c>
    </row>
    <row r="10" spans="1:4" x14ac:dyDescent="0.35">
      <c r="A10" s="2" t="s">
        <v>360</v>
      </c>
      <c r="B10" s="4"/>
      <c r="C10" s="4">
        <v>1</v>
      </c>
      <c r="D10" s="4">
        <v>1</v>
      </c>
    </row>
    <row r="11" spans="1:4" x14ac:dyDescent="0.35">
      <c r="A11" s="2" t="s">
        <v>358</v>
      </c>
      <c r="B11" s="4"/>
      <c r="C11" s="4">
        <v>1</v>
      </c>
      <c r="D11" s="4">
        <v>1</v>
      </c>
    </row>
    <row r="12" spans="1:4" x14ac:dyDescent="0.35">
      <c r="A12" s="2" t="s">
        <v>505</v>
      </c>
      <c r="B12" s="4">
        <v>2</v>
      </c>
      <c r="C12" s="4">
        <v>14</v>
      </c>
      <c r="D12" s="4">
        <v>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8BAC-026F-4E56-B32A-229617414292}">
  <dimension ref="A2:B5"/>
  <sheetViews>
    <sheetView workbookViewId="0">
      <selection activeCell="B4" sqref="B4"/>
    </sheetView>
  </sheetViews>
  <sheetFormatPr defaultRowHeight="14.5" x14ac:dyDescent="0.35"/>
  <cols>
    <col min="1" max="1" width="12.36328125" bestFit="1" customWidth="1"/>
    <col min="2" max="2" width="19" bestFit="1" customWidth="1"/>
  </cols>
  <sheetData>
    <row r="2" spans="1:2" x14ac:dyDescent="0.35">
      <c r="A2" s="1" t="s">
        <v>504</v>
      </c>
      <c r="B2" t="s">
        <v>509</v>
      </c>
    </row>
    <row r="3" spans="1:2" x14ac:dyDescent="0.35">
      <c r="A3" s="2" t="s">
        <v>373</v>
      </c>
      <c r="B3" s="5">
        <v>0.125</v>
      </c>
    </row>
    <row r="4" spans="1:2" x14ac:dyDescent="0.35">
      <c r="A4" s="2" t="s">
        <v>372</v>
      </c>
      <c r="B4" s="5">
        <v>0.875</v>
      </c>
    </row>
    <row r="5" spans="1:2" x14ac:dyDescent="0.35">
      <c r="A5" s="2" t="s">
        <v>505</v>
      </c>
      <c r="B5"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CDBC-CF26-4A04-A8A4-7F4427773575}">
  <dimension ref="A3:E12"/>
  <sheetViews>
    <sheetView workbookViewId="0">
      <selection activeCell="A16" sqref="A16"/>
    </sheetView>
  </sheetViews>
  <sheetFormatPr defaultRowHeight="14.5" x14ac:dyDescent="0.35"/>
  <cols>
    <col min="1" max="1" width="24.6328125" bestFit="1" customWidth="1"/>
    <col min="2" max="2" width="14.81640625" bestFit="1" customWidth="1"/>
    <col min="4" max="4" width="24.6328125" bestFit="1" customWidth="1"/>
  </cols>
  <sheetData>
    <row r="3" spans="1:5" x14ac:dyDescent="0.35">
      <c r="A3" s="1" t="s">
        <v>504</v>
      </c>
      <c r="B3" t="s">
        <v>569</v>
      </c>
    </row>
    <row r="4" spans="1:5" x14ac:dyDescent="0.35">
      <c r="A4" s="2" t="s">
        <v>366</v>
      </c>
      <c r="B4" s="4">
        <v>5</v>
      </c>
      <c r="D4" t="str">
        <f>A4</f>
        <v>Chennai Super Kings</v>
      </c>
      <c r="E4">
        <f>GETPIVOTDATA("Winner",$A$3,"Winner",A4)</f>
        <v>5</v>
      </c>
    </row>
    <row r="5" spans="1:5" x14ac:dyDescent="0.35">
      <c r="A5" s="2" t="s">
        <v>508</v>
      </c>
      <c r="B5" s="4">
        <v>1</v>
      </c>
      <c r="D5" t="str">
        <f t="shared" ref="D5:D11" si="0">A5</f>
        <v>Deccan Chargers</v>
      </c>
      <c r="E5">
        <f t="shared" ref="E5:E11" si="1">GETPIVOTDATA("Winner",$A$3,"Winner",A5)</f>
        <v>1</v>
      </c>
    </row>
    <row r="6" spans="1:5" x14ac:dyDescent="0.35">
      <c r="A6" s="2" t="s">
        <v>369</v>
      </c>
      <c r="B6" s="4">
        <v>1</v>
      </c>
      <c r="D6" t="str">
        <f t="shared" si="0"/>
        <v>Gujarat Titans</v>
      </c>
      <c r="E6">
        <f t="shared" si="1"/>
        <v>1</v>
      </c>
    </row>
    <row r="7" spans="1:5" x14ac:dyDescent="0.35">
      <c r="A7" s="2" t="s">
        <v>358</v>
      </c>
      <c r="B7" s="4">
        <v>3</v>
      </c>
      <c r="D7" t="str">
        <f t="shared" si="0"/>
        <v>Kolkata Knight Riders</v>
      </c>
      <c r="E7">
        <f t="shared" si="1"/>
        <v>3</v>
      </c>
    </row>
    <row r="8" spans="1:5" x14ac:dyDescent="0.35">
      <c r="A8" s="2" t="s">
        <v>362</v>
      </c>
      <c r="B8" s="4">
        <v>5</v>
      </c>
      <c r="D8" t="str">
        <f t="shared" si="0"/>
        <v>Mumbai Indians</v>
      </c>
      <c r="E8">
        <f t="shared" si="1"/>
        <v>5</v>
      </c>
    </row>
    <row r="9" spans="1:5" x14ac:dyDescent="0.35">
      <c r="A9" s="2" t="s">
        <v>367</v>
      </c>
      <c r="B9" s="4">
        <v>1</v>
      </c>
      <c r="D9" t="str">
        <f t="shared" si="0"/>
        <v>Rajasthan Royals</v>
      </c>
      <c r="E9">
        <f t="shared" si="1"/>
        <v>1</v>
      </c>
    </row>
    <row r="10" spans="1:5" x14ac:dyDescent="0.35">
      <c r="A10" s="2" t="s">
        <v>567</v>
      </c>
      <c r="B10" s="4">
        <v>1</v>
      </c>
      <c r="D10" t="str">
        <f t="shared" si="0"/>
        <v>Royal Challengers Bengaluru</v>
      </c>
      <c r="E10">
        <f t="shared" si="1"/>
        <v>1</v>
      </c>
    </row>
    <row r="11" spans="1:5" x14ac:dyDescent="0.35">
      <c r="A11" s="2" t="s">
        <v>359</v>
      </c>
      <c r="B11" s="4">
        <v>1</v>
      </c>
      <c r="D11" t="str">
        <f t="shared" si="0"/>
        <v>Sunrisers Hyderabad</v>
      </c>
      <c r="E11">
        <f t="shared" si="1"/>
        <v>1</v>
      </c>
    </row>
    <row r="12" spans="1:5" x14ac:dyDescent="0.35">
      <c r="A12" s="2" t="s">
        <v>505</v>
      </c>
      <c r="B12" s="4">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16E8-1FDB-4F63-AFA7-AAAEDB4D7833}">
  <dimension ref="A3:D13"/>
  <sheetViews>
    <sheetView topLeftCell="A7" workbookViewId="0">
      <selection activeCell="D4" sqref="D4:D15"/>
    </sheetView>
  </sheetViews>
  <sheetFormatPr defaultRowHeight="14.5" x14ac:dyDescent="0.35"/>
  <cols>
    <col min="1" max="1" width="45.08984375" bestFit="1" customWidth="1"/>
    <col min="2" max="2" width="15.26953125" bestFit="1" customWidth="1"/>
    <col min="3" max="3" width="4.453125" bestFit="1" customWidth="1"/>
    <col min="4" max="4" width="10.7265625" bestFit="1" customWidth="1"/>
  </cols>
  <sheetData>
    <row r="3" spans="1:4" x14ac:dyDescent="0.35">
      <c r="A3" s="1" t="s">
        <v>507</v>
      </c>
      <c r="B3" s="1" t="s">
        <v>506</v>
      </c>
    </row>
    <row r="4" spans="1:4" x14ac:dyDescent="0.35">
      <c r="A4" s="1" t="s">
        <v>504</v>
      </c>
      <c r="B4" t="s">
        <v>373</v>
      </c>
      <c r="C4" t="s">
        <v>372</v>
      </c>
      <c r="D4" t="s">
        <v>505</v>
      </c>
    </row>
    <row r="5" spans="1:4" x14ac:dyDescent="0.35">
      <c r="A5" s="2" t="s">
        <v>575</v>
      </c>
      <c r="B5" s="4">
        <v>1</v>
      </c>
      <c r="C5" s="4">
        <v>8</v>
      </c>
      <c r="D5" s="4">
        <v>9</v>
      </c>
    </row>
    <row r="6" spans="1:4" x14ac:dyDescent="0.35">
      <c r="A6" s="2" t="s">
        <v>356</v>
      </c>
      <c r="B6" s="4"/>
      <c r="C6" s="4">
        <v>1</v>
      </c>
      <c r="D6" s="4">
        <v>1</v>
      </c>
    </row>
    <row r="7" spans="1:4" x14ac:dyDescent="0.35">
      <c r="A7" s="2" t="s">
        <v>313</v>
      </c>
      <c r="B7" s="4">
        <v>1</v>
      </c>
      <c r="C7" s="4"/>
      <c r="D7" s="4">
        <v>1</v>
      </c>
    </row>
    <row r="8" spans="1:4" x14ac:dyDescent="0.35">
      <c r="A8" s="2" t="s">
        <v>315</v>
      </c>
      <c r="B8" s="4"/>
      <c r="C8" s="4">
        <v>1</v>
      </c>
      <c r="D8" s="4">
        <v>1</v>
      </c>
    </row>
    <row r="9" spans="1:4" x14ac:dyDescent="0.35">
      <c r="A9" s="2" t="s">
        <v>316</v>
      </c>
      <c r="B9" s="4"/>
      <c r="C9" s="4">
        <v>1</v>
      </c>
      <c r="D9" s="4">
        <v>1</v>
      </c>
    </row>
    <row r="10" spans="1:4" x14ac:dyDescent="0.35">
      <c r="A10" s="2" t="s">
        <v>355</v>
      </c>
      <c r="B10" s="4"/>
      <c r="C10" s="4">
        <v>1</v>
      </c>
      <c r="D10" s="4">
        <v>1</v>
      </c>
    </row>
    <row r="11" spans="1:4" x14ac:dyDescent="0.35">
      <c r="A11" s="2" t="s">
        <v>314</v>
      </c>
      <c r="B11" s="4"/>
      <c r="C11" s="4">
        <v>1</v>
      </c>
      <c r="D11" s="4">
        <v>1</v>
      </c>
    </row>
    <row r="12" spans="1:4" x14ac:dyDescent="0.35">
      <c r="A12" s="2" t="s">
        <v>310</v>
      </c>
      <c r="B12" s="4"/>
      <c r="C12" s="4">
        <v>1</v>
      </c>
      <c r="D12" s="4">
        <v>1</v>
      </c>
    </row>
    <row r="13" spans="1:4" x14ac:dyDescent="0.35">
      <c r="A13" s="2" t="s">
        <v>505</v>
      </c>
      <c r="B13" s="4">
        <v>2</v>
      </c>
      <c r="C13" s="4">
        <v>14</v>
      </c>
      <c r="D13" s="4">
        <v>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22C4-B4B3-4A59-8609-08C95299DA7F}">
  <dimension ref="A3:E13"/>
  <sheetViews>
    <sheetView workbookViewId="0">
      <selection activeCell="A3" sqref="A3"/>
    </sheetView>
  </sheetViews>
  <sheetFormatPr defaultRowHeight="14.5" x14ac:dyDescent="0.35"/>
  <cols>
    <col min="1" max="1" width="12.36328125" bestFit="1" customWidth="1"/>
    <col min="2" max="2" width="23" bestFit="1" customWidth="1"/>
    <col min="3" max="3" width="24" bestFit="1" customWidth="1"/>
    <col min="4" max="4" width="17.81640625" bestFit="1" customWidth="1"/>
  </cols>
  <sheetData>
    <row r="3" spans="1:5" x14ac:dyDescent="0.35">
      <c r="A3" s="1" t="s">
        <v>504</v>
      </c>
      <c r="B3" t="s">
        <v>529</v>
      </c>
      <c r="D3" t="s">
        <v>530</v>
      </c>
      <c r="E3" t="s">
        <v>531</v>
      </c>
    </row>
    <row r="4" spans="1:5" x14ac:dyDescent="0.35">
      <c r="A4" s="2" t="s">
        <v>405</v>
      </c>
      <c r="B4" s="4">
        <v>5</v>
      </c>
      <c r="D4" t="str">
        <f>A4</f>
        <v>V Kohli</v>
      </c>
      <c r="E4">
        <f>GETPIVOTDATA("player_of_match",$A$3,"player_of_match",A4)</f>
        <v>5</v>
      </c>
    </row>
    <row r="5" spans="1:5" x14ac:dyDescent="0.35">
      <c r="A5" s="2" t="s">
        <v>392</v>
      </c>
      <c r="B5" s="4">
        <v>4</v>
      </c>
      <c r="D5" t="str">
        <f t="shared" ref="D5:D13" si="0">A5</f>
        <v>AB de Villiers</v>
      </c>
      <c r="E5">
        <f t="shared" ref="E5:E13" si="1">GETPIVOTDATA("player_of_match",$A$3,"player_of_match",A5)</f>
        <v>4</v>
      </c>
    </row>
    <row r="6" spans="1:5" x14ac:dyDescent="0.35">
      <c r="A6" s="2" t="s">
        <v>386</v>
      </c>
      <c r="B6" s="4">
        <v>1</v>
      </c>
      <c r="D6" t="str">
        <f t="shared" si="0"/>
        <v>RG Sharma</v>
      </c>
      <c r="E6">
        <f t="shared" si="1"/>
        <v>1</v>
      </c>
    </row>
    <row r="7" spans="1:5" x14ac:dyDescent="0.35">
      <c r="A7" s="2" t="s">
        <v>496</v>
      </c>
      <c r="B7" s="4">
        <v>1</v>
      </c>
      <c r="D7" t="str">
        <f t="shared" si="0"/>
        <v>Q de Kock</v>
      </c>
      <c r="E7">
        <f t="shared" si="1"/>
        <v>1</v>
      </c>
    </row>
    <row r="8" spans="1:5" x14ac:dyDescent="0.35">
      <c r="A8" s="2" t="s">
        <v>497</v>
      </c>
      <c r="B8" s="4">
        <v>1</v>
      </c>
      <c r="D8" t="str">
        <f t="shared" si="0"/>
        <v>BCJ Cutting</v>
      </c>
      <c r="E8">
        <f t="shared" si="1"/>
        <v>1</v>
      </c>
    </row>
    <row r="9" spans="1:5" x14ac:dyDescent="0.35">
      <c r="A9" s="2" t="s">
        <v>402</v>
      </c>
      <c r="B9" s="4">
        <v>1</v>
      </c>
      <c r="D9" t="str">
        <f t="shared" si="0"/>
        <v>AD Russell</v>
      </c>
      <c r="E9">
        <f t="shared" si="1"/>
        <v>1</v>
      </c>
    </row>
    <row r="10" spans="1:5" x14ac:dyDescent="0.35">
      <c r="A10" s="2" t="s">
        <v>446</v>
      </c>
      <c r="B10" s="4">
        <v>1</v>
      </c>
      <c r="D10" t="str">
        <f t="shared" si="0"/>
        <v>SR Watson</v>
      </c>
      <c r="E10">
        <f t="shared" si="1"/>
        <v>1</v>
      </c>
    </row>
    <row r="11" spans="1:5" x14ac:dyDescent="0.35">
      <c r="A11" s="2" t="s">
        <v>491</v>
      </c>
      <c r="B11" s="4">
        <v>1</v>
      </c>
      <c r="D11" t="str">
        <f t="shared" si="0"/>
        <v>DA Warner</v>
      </c>
      <c r="E11">
        <f t="shared" si="1"/>
        <v>1</v>
      </c>
    </row>
    <row r="12" spans="1:5" x14ac:dyDescent="0.35">
      <c r="A12" s="2" t="s">
        <v>444</v>
      </c>
      <c r="B12" s="4">
        <v>1</v>
      </c>
      <c r="D12" t="str">
        <f t="shared" si="0"/>
        <v>KH Pandya</v>
      </c>
      <c r="E12">
        <f t="shared" si="1"/>
        <v>1</v>
      </c>
    </row>
    <row r="13" spans="1:5" x14ac:dyDescent="0.35">
      <c r="A13" s="2" t="s">
        <v>505</v>
      </c>
      <c r="B13" s="4">
        <v>16</v>
      </c>
      <c r="D13" t="str">
        <f t="shared" si="0"/>
        <v>Grand Total</v>
      </c>
      <c r="E13"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6DD5-027C-4349-846E-82AF985EC87F}">
  <dimension ref="A3:H30"/>
  <sheetViews>
    <sheetView topLeftCell="A2" zoomScale="105" workbookViewId="0">
      <selection activeCell="E3" sqref="E3"/>
    </sheetView>
  </sheetViews>
  <sheetFormatPr defaultRowHeight="14.5" x14ac:dyDescent="0.35"/>
  <cols>
    <col min="1" max="1" width="12.36328125" bestFit="1" customWidth="1"/>
    <col min="3" max="3" width="9" bestFit="1" customWidth="1"/>
    <col min="4" max="4" width="24.6328125" bestFit="1" customWidth="1"/>
    <col min="5" max="5" width="19.81640625" bestFit="1" customWidth="1"/>
    <col min="6" max="6" width="14.26953125" bestFit="1" customWidth="1"/>
    <col min="7" max="7" width="20.26953125" bestFit="1" customWidth="1"/>
    <col min="8" max="8" width="18" bestFit="1" customWidth="1"/>
  </cols>
  <sheetData>
    <row r="3" spans="1:8" ht="15" thickBot="1" x14ac:dyDescent="0.4">
      <c r="A3" s="1" t="s">
        <v>504</v>
      </c>
      <c r="D3" s="8" t="s">
        <v>532</v>
      </c>
      <c r="E3" s="6" t="s">
        <v>533</v>
      </c>
      <c r="F3" s="6" t="s">
        <v>534</v>
      </c>
      <c r="G3" s="6" t="s">
        <v>535</v>
      </c>
      <c r="H3" s="7" t="s">
        <v>536</v>
      </c>
    </row>
    <row r="4" spans="1:8" ht="15" thickTop="1" x14ac:dyDescent="0.35">
      <c r="A4" s="2" t="s">
        <v>518</v>
      </c>
      <c r="D4" t="str">
        <f>A4</f>
        <v>IPL 2016</v>
      </c>
      <c r="E4" t="str">
        <f>VLOOKUP($D$4,$D$13:$H$31,2,FALSE)</f>
        <v>Sunrisers Hyderabad</v>
      </c>
      <c r="F4" t="str">
        <f>VLOOKUP($D$4,$D$13:$H$31,3,FALSE)</f>
        <v>RCB</v>
      </c>
      <c r="G4" t="str">
        <f>VLOOKUP($D$4,$D$13:$H$31,4,FALSE)</f>
        <v>Ben Cutting</v>
      </c>
      <c r="H4" t="str">
        <f>VLOOKUP($D$4,$D$13:$H$31,5,FALSE)</f>
        <v>Virat Kohli</v>
      </c>
    </row>
    <row r="5" spans="1:8" x14ac:dyDescent="0.35">
      <c r="A5" s="2" t="s">
        <v>505</v>
      </c>
    </row>
    <row r="11" spans="1:8" x14ac:dyDescent="0.35">
      <c r="D11" t="s">
        <v>570</v>
      </c>
      <c r="E11" t="s">
        <v>571</v>
      </c>
      <c r="F11" t="s">
        <v>572</v>
      </c>
      <c r="G11" t="s">
        <v>573</v>
      </c>
      <c r="H11" t="s">
        <v>574</v>
      </c>
    </row>
    <row r="12" spans="1:8" x14ac:dyDescent="0.35">
      <c r="D12" t="s">
        <v>528</v>
      </c>
      <c r="E12" t="s">
        <v>533</v>
      </c>
      <c r="F12" t="s">
        <v>534</v>
      </c>
      <c r="G12" t="s">
        <v>535</v>
      </c>
      <c r="H12" t="s">
        <v>536</v>
      </c>
    </row>
    <row r="13" spans="1:8" x14ac:dyDescent="0.35">
      <c r="D13" t="s">
        <v>510</v>
      </c>
      <c r="E13" t="s">
        <v>367</v>
      </c>
      <c r="F13" t="s">
        <v>366</v>
      </c>
      <c r="G13" t="s">
        <v>537</v>
      </c>
      <c r="H13" t="s">
        <v>538</v>
      </c>
    </row>
    <row r="14" spans="1:8" x14ac:dyDescent="0.35">
      <c r="D14" t="s">
        <v>511</v>
      </c>
      <c r="E14" t="s">
        <v>508</v>
      </c>
      <c r="F14" t="s">
        <v>539</v>
      </c>
      <c r="G14" t="s">
        <v>540</v>
      </c>
      <c r="H14" t="s">
        <v>541</v>
      </c>
    </row>
    <row r="15" spans="1:8" x14ac:dyDescent="0.35">
      <c r="D15" t="s">
        <v>512</v>
      </c>
      <c r="E15" t="s">
        <v>366</v>
      </c>
      <c r="F15" t="s">
        <v>362</v>
      </c>
      <c r="G15" t="s">
        <v>542</v>
      </c>
      <c r="H15" t="s">
        <v>543</v>
      </c>
    </row>
    <row r="16" spans="1:8" x14ac:dyDescent="0.35">
      <c r="D16" t="s">
        <v>513</v>
      </c>
      <c r="E16" t="s">
        <v>366</v>
      </c>
      <c r="F16" t="s">
        <v>539</v>
      </c>
      <c r="G16" t="s">
        <v>544</v>
      </c>
      <c r="H16" t="s">
        <v>545</v>
      </c>
    </row>
    <row r="17" spans="4:8" x14ac:dyDescent="0.35">
      <c r="D17" t="s">
        <v>514</v>
      </c>
      <c r="E17" t="s">
        <v>358</v>
      </c>
      <c r="F17" t="s">
        <v>366</v>
      </c>
      <c r="G17" t="s">
        <v>546</v>
      </c>
      <c r="H17" t="s">
        <v>547</v>
      </c>
    </row>
    <row r="18" spans="4:8" x14ac:dyDescent="0.35">
      <c r="D18" t="s">
        <v>515</v>
      </c>
      <c r="E18" t="s">
        <v>362</v>
      </c>
      <c r="F18" t="s">
        <v>366</v>
      </c>
      <c r="G18" t="s">
        <v>548</v>
      </c>
      <c r="H18" t="s">
        <v>538</v>
      </c>
    </row>
    <row r="19" spans="4:8" x14ac:dyDescent="0.35">
      <c r="D19" t="s">
        <v>516</v>
      </c>
      <c r="E19" t="s">
        <v>358</v>
      </c>
      <c r="F19" t="s">
        <v>549</v>
      </c>
      <c r="G19" t="s">
        <v>550</v>
      </c>
      <c r="H19" t="s">
        <v>551</v>
      </c>
    </row>
    <row r="20" spans="4:8" x14ac:dyDescent="0.35">
      <c r="D20" t="s">
        <v>517</v>
      </c>
      <c r="E20" t="s">
        <v>362</v>
      </c>
      <c r="F20" t="s">
        <v>366</v>
      </c>
      <c r="G20" t="s">
        <v>552</v>
      </c>
      <c r="H20" t="s">
        <v>553</v>
      </c>
    </row>
    <row r="21" spans="4:8" x14ac:dyDescent="0.35">
      <c r="D21" t="s">
        <v>518</v>
      </c>
      <c r="E21" t="s">
        <v>359</v>
      </c>
      <c r="F21" t="s">
        <v>539</v>
      </c>
      <c r="G21" t="s">
        <v>554</v>
      </c>
      <c r="H21" t="s">
        <v>555</v>
      </c>
    </row>
    <row r="22" spans="4:8" x14ac:dyDescent="0.35">
      <c r="D22" t="s">
        <v>519</v>
      </c>
      <c r="E22" t="s">
        <v>362</v>
      </c>
      <c r="F22" t="s">
        <v>363</v>
      </c>
      <c r="G22" t="s">
        <v>556</v>
      </c>
      <c r="H22" t="s">
        <v>557</v>
      </c>
    </row>
    <row r="23" spans="4:8" x14ac:dyDescent="0.35">
      <c r="D23" t="s">
        <v>520</v>
      </c>
      <c r="E23" t="s">
        <v>366</v>
      </c>
      <c r="F23" t="s">
        <v>359</v>
      </c>
      <c r="G23" t="s">
        <v>538</v>
      </c>
      <c r="H23" t="s">
        <v>547</v>
      </c>
    </row>
    <row r="24" spans="4:8" x14ac:dyDescent="0.35">
      <c r="D24" t="s">
        <v>521</v>
      </c>
      <c r="E24" t="s">
        <v>362</v>
      </c>
      <c r="F24" t="s">
        <v>366</v>
      </c>
      <c r="G24" t="s">
        <v>558</v>
      </c>
      <c r="H24" t="s">
        <v>553</v>
      </c>
    </row>
    <row r="25" spans="4:8" x14ac:dyDescent="0.35">
      <c r="D25" t="s">
        <v>522</v>
      </c>
      <c r="E25" t="s">
        <v>362</v>
      </c>
      <c r="F25" t="s">
        <v>360</v>
      </c>
      <c r="G25" t="s">
        <v>559</v>
      </c>
      <c r="H25" t="s">
        <v>560</v>
      </c>
    </row>
    <row r="26" spans="4:8" x14ac:dyDescent="0.35">
      <c r="D26" t="s">
        <v>523</v>
      </c>
      <c r="E26" t="s">
        <v>366</v>
      </c>
      <c r="F26" t="s">
        <v>358</v>
      </c>
      <c r="G26" t="s">
        <v>561</v>
      </c>
      <c r="H26" t="s">
        <v>562</v>
      </c>
    </row>
    <row r="27" spans="4:8" x14ac:dyDescent="0.35">
      <c r="D27" t="s">
        <v>524</v>
      </c>
      <c r="E27" t="s">
        <v>369</v>
      </c>
      <c r="F27" t="s">
        <v>367</v>
      </c>
      <c r="G27" t="s">
        <v>563</v>
      </c>
      <c r="H27" t="s">
        <v>564</v>
      </c>
    </row>
    <row r="28" spans="4:8" x14ac:dyDescent="0.35">
      <c r="D28" t="s">
        <v>525</v>
      </c>
      <c r="E28" t="s">
        <v>366</v>
      </c>
      <c r="F28" t="s">
        <v>369</v>
      </c>
      <c r="G28" t="s">
        <v>565</v>
      </c>
      <c r="H28" t="s">
        <v>437</v>
      </c>
    </row>
    <row r="29" spans="4:8" x14ac:dyDescent="0.35">
      <c r="D29" t="s">
        <v>526</v>
      </c>
      <c r="E29" t="s">
        <v>358</v>
      </c>
      <c r="F29" t="s">
        <v>359</v>
      </c>
      <c r="G29" t="s">
        <v>566</v>
      </c>
      <c r="H29" t="s">
        <v>547</v>
      </c>
    </row>
    <row r="30" spans="4:8" x14ac:dyDescent="0.35">
      <c r="D30" t="s">
        <v>527</v>
      </c>
      <c r="E30" t="s">
        <v>567</v>
      </c>
      <c r="F30" t="s">
        <v>361</v>
      </c>
      <c r="G30" t="s">
        <v>556</v>
      </c>
      <c r="H30" t="s">
        <v>568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B789-68D2-4A31-B3CD-C3177C7B7BB2}">
  <dimension ref="A12"/>
  <sheetViews>
    <sheetView showGridLines="0" tabSelected="1" zoomScale="78" workbookViewId="0">
      <selection activeCell="A12" sqref="A12:XFD12"/>
    </sheetView>
  </sheetViews>
  <sheetFormatPr defaultRowHeight="14.5" x14ac:dyDescent="0.35"/>
  <sheetData>
    <row r="12"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RCB Matches</vt:lpstr>
      <vt:lpstr>Winner data</vt:lpstr>
      <vt:lpstr>Matches win by RCB</vt:lpstr>
      <vt:lpstr>Toss Decision Analysis</vt:lpstr>
      <vt:lpstr>Title Winner</vt:lpstr>
      <vt:lpstr>Top 10 Venues</vt:lpstr>
      <vt:lpstr>Player of the Match</vt:lpstr>
      <vt:lpstr>KPI</vt:lpstr>
      <vt:lpstr>RCB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c:creator>
  <cp:lastModifiedBy>Mangesh</cp:lastModifiedBy>
  <dcterms:created xsi:type="dcterms:W3CDTF">2026-08-06T12:02:45Z</dcterms:created>
  <dcterms:modified xsi:type="dcterms:W3CDTF">2026-08-25T11:12:24Z</dcterms:modified>
</cp:coreProperties>
</file>